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C4F849C6-E102-490A-8467-46EB1C8C952B}" xr6:coauthVersionLast="47" xr6:coauthVersionMax="47" xr10:uidLastSave="{00000000-0000-0000-0000-000000000000}"/>
  <bookViews>
    <workbookView xWindow="-108" yWindow="-108" windowWidth="23256" windowHeight="13896" tabRatio="876" xr2:uid="{00000000-000D-0000-FFFF-FFFF00000000}"/>
  </bookViews>
  <sheets>
    <sheet name="様式第１号" sheetId="2" r:id="rId1"/>
    <sheet name="様式第２号" sheetId="1" r:id="rId2"/>
    <sheet name="様式第１号 (記入例)" sheetId="7" r:id="rId3"/>
    <sheet name="様式第２号 (記入例)" sheetId="8" r:id="rId4"/>
  </sheets>
  <definedNames>
    <definedName name="_xlnm.Print_Area" localSheetId="0">様式第１号!$A$1:$G$29</definedName>
    <definedName name="_xlnm.Print_Area" localSheetId="2">'様式第１号 (記入例)'!$A$1:$G$29</definedName>
    <definedName name="_xlnm.Print_Area" localSheetId="1">様式第２号!$A$1:$K$39</definedName>
    <definedName name="_xlnm.Print_Area" localSheetId="3">'様式第２号 (記入例)'!$A$1:$K$39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8" l="1"/>
  <c r="J6" i="8"/>
  <c r="J5" i="8"/>
  <c r="J5" i="1"/>
  <c r="J6" i="1"/>
  <c r="J7" i="1"/>
  <c r="G27" i="8" l="1"/>
  <c r="G20" i="8"/>
  <c r="E22" i="8" s="1"/>
  <c r="E24" i="8" s="1"/>
  <c r="G23" i="7"/>
  <c r="G22" i="7"/>
  <c r="G21" i="7"/>
  <c r="E20" i="7" l="1"/>
  <c r="E24" i="7" s="1"/>
  <c r="E29" i="8"/>
  <c r="E31" i="8" s="1"/>
  <c r="F31" i="8" s="1"/>
  <c r="F24" i="8"/>
  <c r="F20" i="7" l="1"/>
  <c r="F24" i="7" s="1"/>
  <c r="G20" i="7" l="1"/>
  <c r="G24" i="7" s="1"/>
  <c r="G27" i="1"/>
  <c r="E29" i="1" s="1"/>
  <c r="G20" i="1"/>
  <c r="E22" i="1" l="1"/>
  <c r="E20" i="2"/>
  <c r="G21" i="2"/>
  <c r="G22" i="2"/>
  <c r="G23" i="2"/>
  <c r="E24" i="1" l="1"/>
  <c r="F24" i="1" l="1"/>
  <c r="G20" i="2"/>
  <c r="G24" i="2" s="1"/>
  <c r="E24" i="2" l="1"/>
  <c r="E31" i="1"/>
  <c r="F31" i="1" l="1"/>
  <c r="F20" i="2"/>
  <c r="F2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J21" authorId="0" shapeId="0" xr:uid="{822E549E-4F4E-4527-ABA2-B87E370731AE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をし、●の箇所を、契約書の日給または時給を「,(カンマ)」を入れて金額を記載すること。月給で契約している場合は、「月給÷月出勤日数」で日給に計算して記載すること。学習支援員についても同様。</t>
        </r>
      </text>
    </comment>
    <comment ref="J22" authorId="0" shapeId="0" xr:uid="{E982539D-383F-417F-8C81-46A4D8AAAE14}">
      <text>
        <r>
          <rPr>
            <b/>
            <sz val="9"/>
            <color indexed="81"/>
            <rFont val="MS P ゴシック"/>
            <family val="3"/>
            <charset val="128"/>
          </rPr>
          <t>日給の場合は「日給のため不要」を選択すること</t>
        </r>
      </text>
    </comment>
    <comment ref="I24" authorId="0" shapeId="0" xr:uid="{E8342E2A-C01E-4403-821F-0AA1149666B4}">
      <text>
        <r>
          <rPr>
            <b/>
            <sz val="9"/>
            <color indexed="81"/>
            <rFont val="MS P ゴシック"/>
            <family val="3"/>
            <charset val="128"/>
          </rPr>
          <t>E20に記載する日数の根拠を記載すること。学習支援員についても同様。
例）E20に記載する日数が60の場合
　4～7月：40日、9～11月：20日</t>
        </r>
      </text>
    </comment>
    <comment ref="E27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授業日数を入れること。
休日・学外行事等で授業をしない日数はカウントしないこと。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20" authorId="0" shapeId="0" xr:uid="{82E1E885-A241-4706-B709-9DC9B4A0A1C4}">
      <text>
        <r>
          <rPr>
            <b/>
            <sz val="9"/>
            <color indexed="81"/>
            <rFont val="MS P ゴシック"/>
            <family val="3"/>
            <charset val="128"/>
          </rPr>
          <t>時給1,500円×１日６時間＝日給9,000円
5,000円＜9,000円のため、C20は5,000円となります。
日給＜5,000円の場合は、日給を記載すること。</t>
        </r>
      </text>
    </comment>
    <comment ref="C27" authorId="0" shapeId="0" xr:uid="{E042A3CC-D0FF-4AF6-A465-364CD37A8A40}">
      <text>
        <r>
          <rPr>
            <b/>
            <sz val="9"/>
            <color indexed="81"/>
            <rFont val="MS P ゴシック"/>
            <family val="3"/>
            <charset val="128"/>
          </rPr>
          <t>2,500円＜3,000円のため、C20は2,500円となります。
3,000円＜日給の場合は、3,000円のままにすること。</t>
        </r>
      </text>
    </comment>
  </commentList>
</comments>
</file>

<file path=xl/sharedStrings.xml><?xml version="1.0" encoding="utf-8"?>
<sst xmlns="http://schemas.openxmlformats.org/spreadsheetml/2006/main" count="143" uniqueCount="71">
  <si>
    <t>（様式第２号）</t>
    <rPh sb="1" eb="3">
      <t>ヨウシキ</t>
    </rPh>
    <rPh sb="3" eb="4">
      <t>ダイ</t>
    </rPh>
    <rPh sb="5" eb="6">
      <t>ゴウ</t>
    </rPh>
    <phoneticPr fontId="2"/>
  </si>
  <si>
    <t xml:space="preserve">所 要 経 費 </t>
    <rPh sb="0" eb="1">
      <t>ショ</t>
    </rPh>
    <rPh sb="2" eb="3">
      <t>ヨウ</t>
    </rPh>
    <rPh sb="4" eb="5">
      <t>キョウ</t>
    </rPh>
    <rPh sb="6" eb="7">
      <t>ヒ</t>
    </rPh>
    <phoneticPr fontId="2"/>
  </si>
  <si>
    <t>学校名</t>
    <rPh sb="0" eb="2">
      <t>ガッコウ</t>
    </rPh>
    <rPh sb="2" eb="3">
      <t>メイ</t>
    </rPh>
    <phoneticPr fontId="2"/>
  </si>
  <si>
    <t>担当者職・氏名</t>
    <rPh sb="0" eb="2">
      <t>タントウ</t>
    </rPh>
    <rPh sb="2" eb="3">
      <t>シャ</t>
    </rPh>
    <rPh sb="3" eb="4">
      <t>ショク</t>
    </rPh>
    <rPh sb="5" eb="7">
      <t>シメイ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</si>
  <si>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</si>
  <si>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 xml:space="preserve"> 事業経費（単位：円）</t>
    <rPh sb="1" eb="3">
      <t>ジギョウ</t>
    </rPh>
    <rPh sb="3" eb="5">
      <t>ケイヒ</t>
    </rPh>
    <rPh sb="6" eb="8">
      <t>タンイ</t>
    </rPh>
    <rPh sb="9" eb="10">
      <t>エン</t>
    </rPh>
    <phoneticPr fontId="2"/>
  </si>
  <si>
    <t>※人件費、教育研究経費に分けて記載すること。</t>
    <rPh sb="1" eb="4">
      <t>ジンケンヒ</t>
    </rPh>
    <rPh sb="5" eb="7">
      <t>キョウイク</t>
    </rPh>
    <rPh sb="7" eb="9">
      <t>ケンキュウ</t>
    </rPh>
    <rPh sb="9" eb="11">
      <t>ケイヒ</t>
    </rPh>
    <rPh sb="12" eb="13">
      <t>ワ</t>
    </rPh>
    <rPh sb="15" eb="17">
      <t>キサイ</t>
    </rPh>
    <phoneticPr fontId="2"/>
  </si>
  <si>
    <t>■介助員</t>
    <rPh sb="1" eb="3">
      <t>カイジョ</t>
    </rPh>
    <rPh sb="3" eb="4">
      <t>イン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</si>
  <si>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</si>
  <si>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×</t>
    <phoneticPr fontId="2"/>
  </si>
  <si>
    <t>＝</t>
    <phoneticPr fontId="2"/>
  </si>
  <si>
    <t>（実際の契約内容）</t>
    <rPh sb="1" eb="3">
      <t>ジッサイ</t>
    </rPh>
    <rPh sb="4" eb="6">
      <t>ケイヤク</t>
    </rPh>
    <rPh sb="6" eb="8">
      <t>ナイヨウ</t>
    </rPh>
    <phoneticPr fontId="2"/>
  </si>
  <si>
    <t>補助対象経費×1/2</t>
    <rPh sb="0" eb="2">
      <t>ホジョ</t>
    </rPh>
    <rPh sb="2" eb="4">
      <t>タイショウ</t>
    </rPh>
    <rPh sb="4" eb="6">
      <t>ケイヒ</t>
    </rPh>
    <phoneticPr fontId="2"/>
  </si>
  <si>
    <t>■学習支援員</t>
    <rPh sb="1" eb="3">
      <t>ガクシュウ</t>
    </rPh>
    <rPh sb="3" eb="5">
      <t>シエン</t>
    </rPh>
    <rPh sb="5" eb="6">
      <t>イン</t>
    </rPh>
    <phoneticPr fontId="2"/>
  </si>
  <si>
    <t>×</t>
    <phoneticPr fontId="2"/>
  </si>
  <si>
    <t>＝</t>
    <phoneticPr fontId="2"/>
  </si>
  <si>
    <t>※所要経費の記載については、学校ごとに別様とすること。</t>
    <rPh sb="1" eb="3">
      <t>ショヨウ</t>
    </rPh>
    <rPh sb="3" eb="5">
      <t>ケイヒ</t>
    </rPh>
    <rPh sb="6" eb="8">
      <t>キサイ</t>
    </rPh>
    <rPh sb="14" eb="16">
      <t>ガッコウ</t>
    </rPh>
    <rPh sb="19" eb="21">
      <t>ベツヨウ</t>
    </rPh>
    <phoneticPr fontId="2"/>
  </si>
  <si>
    <t>※事業経費については、詳細に記入すること。</t>
    <rPh sb="1" eb="3">
      <t>ジギョウ</t>
    </rPh>
    <rPh sb="3" eb="5">
      <t>ケイヒ</t>
    </rPh>
    <rPh sb="11" eb="13">
      <t>ショウサイ</t>
    </rPh>
    <rPh sb="14" eb="16">
      <t>キニュウ</t>
    </rPh>
    <phoneticPr fontId="2"/>
  </si>
  <si>
    <t>※事業の例</t>
    <rPh sb="1" eb="3">
      <t>ジギョウ</t>
    </rPh>
    <rPh sb="4" eb="5">
      <t>レイ</t>
    </rPh>
    <phoneticPr fontId="2"/>
  </si>
  <si>
    <t>（様式第１号）</t>
    <rPh sb="1" eb="3">
      <t>ヨウシキ</t>
    </rPh>
    <rPh sb="3" eb="4">
      <t>ダイ</t>
    </rPh>
    <rPh sb="5" eb="6">
      <t>ゴウ</t>
    </rPh>
    <phoneticPr fontId="2"/>
  </si>
  <si>
    <t>所在地</t>
    <rPh sb="0" eb="3">
      <t>ショザイチ</t>
    </rPh>
    <phoneticPr fontId="2"/>
  </si>
  <si>
    <t>学校法人名　　</t>
    <rPh sb="0" eb="2">
      <t>ガッコウ</t>
    </rPh>
    <rPh sb="2" eb="4">
      <t>ホウジン</t>
    </rPh>
    <rPh sb="4" eb="5">
      <t>メイ</t>
    </rPh>
    <phoneticPr fontId="2"/>
  </si>
  <si>
    <t>記</t>
    <rPh sb="0" eb="1">
      <t>シル</t>
    </rPh>
    <phoneticPr fontId="2"/>
  </si>
  <si>
    <t>（単位：円）</t>
    <rPh sb="1" eb="3">
      <t>タンイ</t>
    </rPh>
    <rPh sb="4" eb="5">
      <t>エン</t>
    </rPh>
    <phoneticPr fontId="2"/>
  </si>
  <si>
    <t>補助事業
の 種 類</t>
    <rPh sb="0" eb="2">
      <t>ホジョ</t>
    </rPh>
    <rPh sb="2" eb="4">
      <t>ジギョウ</t>
    </rPh>
    <rPh sb="7" eb="8">
      <t>シュ</t>
    </rPh>
    <rPh sb="9" eb="10">
      <t>タグイ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</si>
  <si>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</si>
  <si>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補助対象経費の負担区分</t>
    <rPh sb="0" eb="2">
      <t>ホジョ</t>
    </rPh>
    <rPh sb="2" eb="4">
      <t>タイショウ</t>
    </rPh>
    <rPh sb="4" eb="6">
      <t>ケイヒ</t>
    </rPh>
    <rPh sb="7" eb="9">
      <t>フタン</t>
    </rPh>
    <rPh sb="9" eb="11">
      <t>クブン</t>
    </rPh>
    <phoneticPr fontId="2"/>
  </si>
  <si>
    <t>補助金額</t>
    <rPh sb="0" eb="2">
      <t>ホジョ</t>
    </rPh>
    <rPh sb="2" eb="4">
      <t>キンガク</t>
    </rPh>
    <phoneticPr fontId="2"/>
  </si>
  <si>
    <t>法人負担額等</t>
    <rPh sb="0" eb="2">
      <t>ホウジン</t>
    </rPh>
    <rPh sb="2" eb="4">
      <t>フタン</t>
    </rPh>
    <rPh sb="4" eb="5">
      <t>ガク</t>
    </rPh>
    <rPh sb="5" eb="6">
      <t>トウ</t>
    </rPh>
    <phoneticPr fontId="2"/>
  </si>
  <si>
    <t>障がいのある生徒の高校生活支援事業</t>
    <rPh sb="0" eb="1">
      <t>ショウ</t>
    </rPh>
    <rPh sb="6" eb="8">
      <t>セイト</t>
    </rPh>
    <rPh sb="9" eb="11">
      <t>コウコウ</t>
    </rPh>
    <rPh sb="11" eb="13">
      <t>セイカツ</t>
    </rPh>
    <rPh sb="13" eb="15">
      <t>シエン</t>
    </rPh>
    <rPh sb="15" eb="17">
      <t>ジギョウ</t>
    </rPh>
    <phoneticPr fontId="2"/>
  </si>
  <si>
    <t>合　　　　　　　計</t>
    <rPh sb="0" eb="1">
      <t>ゴウ</t>
    </rPh>
    <rPh sb="8" eb="9">
      <t>ケイ</t>
    </rPh>
    <phoneticPr fontId="2"/>
  </si>
  <si>
    <t>担当職・氏名　</t>
    <rPh sb="0" eb="2">
      <t>タントウ</t>
    </rPh>
    <rPh sb="2" eb="3">
      <t>ショク</t>
    </rPh>
    <rPh sb="4" eb="5">
      <t>シ</t>
    </rPh>
    <rPh sb="5" eb="6">
      <t>メイ</t>
    </rPh>
    <phoneticPr fontId="2"/>
  </si>
  <si>
    <t>担当者電話番号　　</t>
    <rPh sb="0" eb="2">
      <t>タントウ</t>
    </rPh>
    <rPh sb="2" eb="3">
      <t>シャ</t>
    </rPh>
    <rPh sb="3" eb="5">
      <t>デンワ</t>
    </rPh>
    <rPh sb="5" eb="7">
      <t>バンゴウ</t>
    </rPh>
    <phoneticPr fontId="2"/>
  </si>
  <si>
    <t>　大 阪 府 教 育 長　　様</t>
    <rPh sb="1" eb="2">
      <t>ダイ</t>
    </rPh>
    <rPh sb="3" eb="4">
      <t>サカ</t>
    </rPh>
    <rPh sb="5" eb="6">
      <t>フ</t>
    </rPh>
    <rPh sb="7" eb="8">
      <t>キョウ</t>
    </rPh>
    <rPh sb="9" eb="10">
      <t>イク</t>
    </rPh>
    <rPh sb="11" eb="12">
      <t>チョウ</t>
    </rPh>
    <rPh sb="14" eb="15">
      <t>サマ</t>
    </rPh>
    <phoneticPr fontId="2"/>
  </si>
  <si>
    <t>補助限度額（120,000円以内）</t>
    <rPh sb="0" eb="2">
      <t>ホジョ</t>
    </rPh>
    <rPh sb="2" eb="4">
      <t>ゲンド</t>
    </rPh>
    <rPh sb="4" eb="5">
      <t>ガク</t>
    </rPh>
    <rPh sb="13" eb="14">
      <t>エン</t>
    </rPh>
    <rPh sb="14" eb="16">
      <t>イナイ</t>
    </rPh>
    <phoneticPr fontId="2"/>
  </si>
  <si>
    <t>補助限度額（591,000円以内）</t>
    <rPh sb="0" eb="2">
      <t>ホジョ</t>
    </rPh>
    <rPh sb="2" eb="4">
      <t>ゲンド</t>
    </rPh>
    <rPh sb="4" eb="5">
      <t>ガク</t>
    </rPh>
    <rPh sb="13" eb="14">
      <t>エン</t>
    </rPh>
    <rPh sb="14" eb="16">
      <t>イナイ</t>
    </rPh>
    <phoneticPr fontId="2"/>
  </si>
  <si>
    <r>
      <rPr>
        <sz val="18.5"/>
        <rFont val="ＭＳ Ｐゴシック"/>
        <family val="3"/>
        <charset val="128"/>
      </rPr>
      <t>大阪府私立高等学校等教育振興補助金事業計画書</t>
    </r>
    <r>
      <rPr>
        <sz val="14"/>
        <rFont val="ＭＳ Ｐゴシック"/>
        <family val="3"/>
        <charset val="128"/>
      </rPr>
      <t xml:space="preserve">
</t>
    </r>
    <r>
      <rPr>
        <sz val="12.5"/>
        <rFont val="ＭＳ Ｐゴシック"/>
        <family val="3"/>
        <charset val="128"/>
      </rPr>
      <t>（障がいのある生徒の高校生活支援事業）</t>
    </r>
    <rPh sb="0" eb="3">
      <t>オオサカフ</t>
    </rPh>
    <rPh sb="3" eb="5">
      <t>シリツ</t>
    </rPh>
    <rPh sb="5" eb="7">
      <t>コウトウ</t>
    </rPh>
    <rPh sb="7" eb="9">
      <t>ガッコウ</t>
    </rPh>
    <rPh sb="9" eb="10">
      <t>トウ</t>
    </rPh>
    <rPh sb="10" eb="12">
      <t>キョウイク</t>
    </rPh>
    <rPh sb="12" eb="14">
      <t>シンコウ</t>
    </rPh>
    <rPh sb="14" eb="17">
      <t>ホジョキン</t>
    </rPh>
    <rPh sb="17" eb="19">
      <t>ジギョウ</t>
    </rPh>
    <rPh sb="19" eb="21">
      <t>ケイカク</t>
    </rPh>
    <rPh sb="21" eb="22">
      <t>ショ</t>
    </rPh>
    <rPh sb="24" eb="25">
      <t>ショウ</t>
    </rPh>
    <phoneticPr fontId="2"/>
  </si>
  <si>
    <t>理事長名</t>
    <rPh sb="0" eb="3">
      <t>リジチョウ</t>
    </rPh>
    <rPh sb="3" eb="4">
      <t>メイ</t>
    </rPh>
    <phoneticPr fontId="2"/>
  </si>
  <si>
    <t>大阪府●●市●●区●●－●－●</t>
    <rPh sb="0" eb="3">
      <t>オオサカフ</t>
    </rPh>
    <rPh sb="5" eb="6">
      <t>シ</t>
    </rPh>
    <rPh sb="8" eb="9">
      <t>ク</t>
    </rPh>
    <phoneticPr fontId="1"/>
  </si>
  <si>
    <t>学校法人●●学園</t>
    <rPh sb="0" eb="2">
      <t>ガッコウ</t>
    </rPh>
    <rPh sb="2" eb="4">
      <t>ホウジン</t>
    </rPh>
    <rPh sb="6" eb="8">
      <t>ガクエン</t>
    </rPh>
    <phoneticPr fontId="1"/>
  </si>
  <si>
    <t>●●　●●</t>
    <phoneticPr fontId="1"/>
  </si>
  <si>
    <t>事務長　●●　●●</t>
    <rPh sb="0" eb="3">
      <t>ジムチョウ</t>
    </rPh>
    <phoneticPr fontId="1"/>
  </si>
  <si>
    <t>●●－●●●●－●●●●</t>
    <phoneticPr fontId="1"/>
  </si>
  <si>
    <t>※各学校ごとの補助対象経費の内訳については、別添所要経費（様式第２号）のとおりです。</t>
    <rPh sb="1" eb="2">
      <t>カク</t>
    </rPh>
    <rPh sb="2" eb="4">
      <t>ガッコウ</t>
    </rPh>
    <rPh sb="7" eb="9">
      <t>ホジョ</t>
    </rPh>
    <rPh sb="9" eb="11">
      <t>タイショウ</t>
    </rPh>
    <rPh sb="11" eb="13">
      <t>ケイヒ</t>
    </rPh>
    <rPh sb="14" eb="16">
      <t>ウチワケ</t>
    </rPh>
    <rPh sb="22" eb="24">
      <t>ベッテン</t>
    </rPh>
    <rPh sb="24" eb="26">
      <t>ショヨウ</t>
    </rPh>
    <rPh sb="26" eb="28">
      <t>ケイヒ</t>
    </rPh>
    <rPh sb="29" eb="31">
      <t>ヨウシキ</t>
    </rPh>
    <rPh sb="31" eb="32">
      <t>ダイ</t>
    </rPh>
    <rPh sb="33" eb="34">
      <t>ゴウ</t>
    </rPh>
    <phoneticPr fontId="2"/>
  </si>
  <si>
    <t>下記のとおり事業計画書を提出します。</t>
    <rPh sb="0" eb="1">
      <t>シタ</t>
    </rPh>
    <rPh sb="1" eb="2">
      <t>キ</t>
    </rPh>
    <rPh sb="6" eb="7">
      <t>コト</t>
    </rPh>
    <rPh sb="7" eb="8">
      <t>ギョウ</t>
    </rPh>
    <rPh sb="8" eb="9">
      <t>ケイ</t>
    </rPh>
    <rPh sb="9" eb="10">
      <t>ガ</t>
    </rPh>
    <rPh sb="10" eb="11">
      <t>ショ</t>
    </rPh>
    <rPh sb="12" eb="13">
      <t>ツツミ</t>
    </rPh>
    <rPh sb="13" eb="14">
      <t>デ</t>
    </rPh>
    <phoneticPr fontId="2"/>
  </si>
  <si>
    <t>事業の目的・効果</t>
    <rPh sb="0" eb="2">
      <t>ジギョウ</t>
    </rPh>
    <rPh sb="3" eb="5">
      <t>モクテキ</t>
    </rPh>
    <rPh sb="6" eb="8">
      <t>コウカ</t>
    </rPh>
    <phoneticPr fontId="2"/>
  </si>
  <si>
    <t>事業の内容（具体的に記載）</t>
    <rPh sb="0" eb="2">
      <t>ジギョウ</t>
    </rPh>
    <rPh sb="3" eb="5">
      <t>ナイヨウ</t>
    </rPh>
    <rPh sb="6" eb="9">
      <t>グタイテキ</t>
    </rPh>
    <rPh sb="10" eb="12">
      <t>キサイ</t>
    </rPh>
    <phoneticPr fontId="2"/>
  </si>
  <si>
    <t>・食事介助またはトイレ介助等を必要とする生徒に対し、学校生活において</t>
    <rPh sb="1" eb="3">
      <t>ショクジ</t>
    </rPh>
    <rPh sb="3" eb="5">
      <t>カイジョ</t>
    </rPh>
    <rPh sb="11" eb="14">
      <t>カイジョナド</t>
    </rPh>
    <rPh sb="15" eb="17">
      <t>ヒツヨウ</t>
    </rPh>
    <rPh sb="20" eb="22">
      <t>セイト</t>
    </rPh>
    <rPh sb="23" eb="24">
      <t>タイ</t>
    </rPh>
    <rPh sb="26" eb="28">
      <t>ガッコウ</t>
    </rPh>
    <rPh sb="28" eb="30">
      <t>セイカツ</t>
    </rPh>
    <phoneticPr fontId="2"/>
  </si>
  <si>
    <t>　必要とされる支援全般を行う介助員の配置</t>
    <phoneticPr fontId="2"/>
  </si>
  <si>
    <t>・障がいにより支援を必要とする生徒に対し、授業や学校行事等において</t>
    <rPh sb="1" eb="2">
      <t>ショウ</t>
    </rPh>
    <rPh sb="7" eb="9">
      <t>シエン</t>
    </rPh>
    <rPh sb="10" eb="12">
      <t>ヒツヨウ</t>
    </rPh>
    <rPh sb="15" eb="17">
      <t>セイト</t>
    </rPh>
    <rPh sb="18" eb="19">
      <t>タイ</t>
    </rPh>
    <rPh sb="21" eb="23">
      <t>ジュギョウ</t>
    </rPh>
    <rPh sb="24" eb="26">
      <t>ガッコウ</t>
    </rPh>
    <rPh sb="26" eb="28">
      <t>ギョウジ</t>
    </rPh>
    <rPh sb="28" eb="29">
      <t>トウ</t>
    </rPh>
    <phoneticPr fontId="2"/>
  </si>
  <si>
    <t>　教員の補助にあたることにより、必要とされる支援を行う学習支援員の配置</t>
    <rPh sb="27" eb="29">
      <t>ガクシュウ</t>
    </rPh>
    <rPh sb="29" eb="31">
      <t>シエン</t>
    </rPh>
    <rPh sb="31" eb="32">
      <t>イン</t>
    </rPh>
    <phoneticPr fontId="2"/>
  </si>
  <si>
    <t>うち、支払済日数：</t>
    <rPh sb="3" eb="7">
      <t>シハライズミビ</t>
    </rPh>
    <rPh sb="7" eb="8">
      <t>スウ</t>
    </rPh>
    <phoneticPr fontId="1"/>
  </si>
  <si>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</si>
  <si>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〇目的</t>
    <rPh sb="1" eb="3">
      <t>モクテキ</t>
    </rPh>
    <phoneticPr fontId="1"/>
  </si>
  <si>
    <t>〇効果</t>
    <rPh sb="1" eb="3">
      <t>コウカ</t>
    </rPh>
    <phoneticPr fontId="1"/>
  </si>
  <si>
    <t>勤務時間</t>
    <rPh sb="0" eb="2">
      <t>キンム</t>
    </rPh>
    <rPh sb="2" eb="4">
      <t>ジカン</t>
    </rPh>
    <phoneticPr fontId="1"/>
  </si>
  <si>
    <t>給与</t>
    <rPh sb="0" eb="2">
      <t>キュウヨ</t>
    </rPh>
    <phoneticPr fontId="1"/>
  </si>
  <si>
    <t>日数根拠</t>
    <rPh sb="0" eb="2">
      <t>ニッスウ</t>
    </rPh>
    <rPh sb="2" eb="4">
      <t>コンキョ</t>
    </rPh>
    <phoneticPr fontId="1"/>
  </si>
  <si>
    <t>令和８年●月●日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</si>
  <si>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生徒が安心して通える学校づくりを支援するために、介助員及び学習支援員を配置し、障がいのある生徒一人ひとりのニーズ、障がいの状態や特性を踏まえた適切な指導・支援を行う。</t>
    <phoneticPr fontId="1"/>
  </si>
  <si>
    <t>介助員及び学習支援員を配置することにより、障がいのある生徒の学習環境が整備され、学習意欲の向上が図られる。</t>
    <phoneticPr fontId="1"/>
  </si>
  <si>
    <t>①●年生徒A（肢体不自由、身体障害者手帳２級所持●●年●●月●●日取得）に対してトイレ等の介助を行う介助員１名を配置（１日８時間）。（車椅子で生活。上右半身に麻痺があるため１人でトイレに行くことが困難。）
②●年生徒B（学習障がい、診断書有り●●年●●月●●日付け発行）に対して、授業において教員の補助を行う学習支援員１名を配置（１日７コマ）。（先生の話に集中できない、指示が聞き取れないといった状況が散見される。）</t>
    <phoneticPr fontId="1"/>
  </si>
  <si>
    <t>時給1,500円</t>
    <phoneticPr fontId="1"/>
  </si>
  <si>
    <t>１日６時間</t>
    <phoneticPr fontId="1"/>
  </si>
  <si>
    <t>日給2,500円</t>
    <phoneticPr fontId="1"/>
  </si>
  <si>
    <t>日給のため回答不要</t>
  </si>
  <si>
    <t>●●●●高等学校</t>
    <rPh sb="4" eb="8">
      <t>コウトウガッコウ</t>
    </rPh>
    <phoneticPr fontId="1"/>
  </si>
  <si>
    <t>うち、令和8年10月31日時点支払済日数：</t>
    <rPh sb="3" eb="5">
      <t>レイワ</t>
    </rPh>
    <rPh sb="6" eb="7">
      <t>ネン</t>
    </rPh>
    <rPh sb="9" eb="10">
      <t>ガツ</t>
    </rPh>
    <rPh sb="12" eb="13">
      <t>ニチ</t>
    </rPh>
    <rPh sb="13" eb="15">
      <t>ジテン</t>
    </rPh>
    <rPh sb="15" eb="17">
      <t>シハライ</t>
    </rPh>
    <rPh sb="17" eb="18">
      <t>ズミ</t>
    </rPh>
    <rPh sb="18" eb="20">
      <t>ニッスウ</t>
    </rPh>
    <phoneticPr fontId="1"/>
  </si>
  <si>
    <t>（様式第１号）</t>
  </si>
  <si>
    <t>4～7月：80日、9～10月：60日、11月：10日、１～3月：80日</t>
    <rPh sb="21" eb="22">
      <t>ガツ</t>
    </rPh>
    <rPh sb="25" eb="26">
      <t>ニチ</t>
    </rPh>
    <rPh sb="30" eb="31">
      <t>ガツ</t>
    </rPh>
    <rPh sb="34" eb="35">
      <t>ニチ</t>
    </rPh>
    <phoneticPr fontId="1"/>
  </si>
  <si>
    <r>
      <t>※介助員又は学習支援員の配置については、契約期間中、</t>
    </r>
    <r>
      <rPr>
        <u/>
        <sz val="11"/>
        <color theme="1"/>
        <rFont val="ＭＳ Ｐゴシック"/>
        <family val="3"/>
        <charset val="128"/>
        <scheme val="minor"/>
      </rPr>
      <t>原則として、生徒による毎月１回以上の</t>
    </r>
    <r>
      <rPr>
        <sz val="11"/>
        <color theme="1"/>
        <rFont val="ＭＳ Ｐゴシック"/>
        <family val="2"/>
        <scheme val="minor"/>
      </rPr>
      <t xml:space="preserve">
   </t>
    </r>
    <r>
      <rPr>
        <u/>
        <sz val="11"/>
        <color theme="1"/>
        <rFont val="ＭＳ Ｐゴシック"/>
        <family val="3"/>
        <charset val="128"/>
        <scheme val="minor"/>
      </rPr>
      <t>活用実績があることが補助要件となります。</t>
    </r>
    <rPh sb="1" eb="3">
      <t>カイジョ</t>
    </rPh>
    <rPh sb="3" eb="4">
      <t>イン</t>
    </rPh>
    <rPh sb="4" eb="5">
      <t>マタ</t>
    </rPh>
    <rPh sb="6" eb="8">
      <t>ガクシュウ</t>
    </rPh>
    <rPh sb="8" eb="10">
      <t>シエン</t>
    </rPh>
    <rPh sb="10" eb="11">
      <t>イン</t>
    </rPh>
    <rPh sb="12" eb="14">
      <t>ハイチ</t>
    </rPh>
    <rPh sb="20" eb="22">
      <t>ケイヤク</t>
    </rPh>
    <rPh sb="22" eb="25">
      <t>キカンチュウ</t>
    </rPh>
    <rPh sb="26" eb="28">
      <t>ゲンソク</t>
    </rPh>
    <rPh sb="32" eb="34">
      <t>セイト</t>
    </rPh>
    <rPh sb="37" eb="39">
      <t>マイツキ</t>
    </rPh>
    <rPh sb="40" eb="41">
      <t>カイ</t>
    </rPh>
    <rPh sb="41" eb="43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</si>
</sst>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"/>
    <numFmt numFmtId="177" formatCode="#,##0&quot;日 &quot;"/>
    <numFmt numFmtId="178" formatCode="#,##0_);[Red]\(#,##0\)"/>
    <numFmt numFmtId="179" formatCode="#,###\ "/>
  </numFmts>
  <fonts count="1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.5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name val="ＭＳ Ｐゴシック"/>
      <family val="3"/>
      <charset val="128"/>
    </font>
    <font>
      <sz val="12.5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b/>
      <sz val="9"/>
      <color indexed="81"/>
      <name val="MS P 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2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2" borderId="1" xfId="0" applyFill="1" applyBorder="1" applyAlignment="1">
      <alignment horizontal="left" vertical="center"/>
    </xf>
    <xf numFmtId="0" fontId="0" fillId="0" borderId="2" xfId="0" applyBorder="1" applyAlignment="1">
      <alignment horizontal="distributed" vertical="center"/>
    </xf>
    <xf numFmtId="0" fontId="0" fillId="2" borderId="2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3" xfId="0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178" fontId="0" fillId="0" borderId="13" xfId="1" applyNumberFormat="1" applyFont="1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179" fontId="0" fillId="0" borderId="18" xfId="0" applyNumberFormat="1" applyBorder="1" applyAlignment="1">
      <alignment vertical="center"/>
    </xf>
    <xf numFmtId="0" fontId="9" fillId="0" borderId="0" xfId="0" applyFont="1" applyAlignment="1">
      <alignment vertical="center"/>
    </xf>
    <xf numFmtId="176" fontId="0" fillId="0" borderId="0" xfId="0" applyNumberFormat="1" applyAlignment="1">
      <alignment vertical="center" shrinkToFit="1"/>
    </xf>
    <xf numFmtId="176" fontId="0" fillId="2" borderId="0" xfId="0" applyNumberFormat="1" applyFill="1" applyAlignment="1">
      <alignment vertical="center"/>
    </xf>
    <xf numFmtId="0" fontId="4" fillId="0" borderId="0" xfId="0" applyFont="1" applyAlignment="1">
      <alignment vertical="center"/>
    </xf>
    <xf numFmtId="176" fontId="0" fillId="0" borderId="0" xfId="0" applyNumberFormat="1" applyAlignment="1">
      <alignment horizontal="right" vertical="center"/>
    </xf>
    <xf numFmtId="177" fontId="0" fillId="2" borderId="0" xfId="0" applyNumberForma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8" xfId="0" applyFill="1" applyBorder="1" applyAlignment="1">
      <alignment vertical="top"/>
    </xf>
    <xf numFmtId="0" fontId="0" fillId="2" borderId="6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8" fontId="0" fillId="0" borderId="13" xfId="1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distributed" textRotation="255" indent="1"/>
    </xf>
    <xf numFmtId="0" fontId="0" fillId="0" borderId="4" xfId="0" applyBorder="1" applyAlignment="1">
      <alignment horizontal="center" vertical="distributed" textRotation="255" indent="1"/>
    </xf>
    <xf numFmtId="0" fontId="0" fillId="0" borderId="5" xfId="0" applyBorder="1" applyAlignment="1">
      <alignment horizontal="center" vertical="distributed" textRotation="255" indent="1"/>
    </xf>
    <xf numFmtId="0" fontId="0" fillId="0" borderId="6" xfId="0" applyBorder="1" applyAlignment="1">
      <alignment horizontal="center" vertical="distributed" textRotation="255" indent="1"/>
    </xf>
    <xf numFmtId="0" fontId="0" fillId="0" borderId="0" xfId="0" applyAlignment="1">
      <alignment horizontal="center" vertical="distributed" textRotation="255" indent="1"/>
    </xf>
    <xf numFmtId="0" fontId="0" fillId="0" borderId="7" xfId="0" applyBorder="1" applyAlignment="1">
      <alignment horizontal="center" vertical="distributed" textRotation="255" indent="1"/>
    </xf>
    <xf numFmtId="0" fontId="0" fillId="0" borderId="19" xfId="0" applyBorder="1" applyAlignment="1">
      <alignment horizontal="center" vertical="distributed" textRotation="255" indent="1"/>
    </xf>
    <xf numFmtId="0" fontId="0" fillId="0" borderId="20" xfId="0" applyBorder="1" applyAlignment="1">
      <alignment horizontal="center" vertical="distributed" textRotation="255" indent="1"/>
    </xf>
    <xf numFmtId="0" fontId="0" fillId="0" borderId="21" xfId="0" applyBorder="1" applyAlignment="1">
      <alignment horizontal="center" vertical="distributed" textRotation="255" inden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2" borderId="0" xfId="0" applyFill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2" borderId="28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26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0" fillId="2" borderId="24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27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11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Normal="100" zoomScaleSheetLayoutView="100" workbookViewId="0"/>
  </sheetViews>
  <sheetFormatPr defaultRowHeight="13.2"/>
  <cols>
    <col min="1" max="1" width="4.109375" customWidth="1"/>
    <col min="2" max="2" width="2.44140625" customWidth="1"/>
    <col min="3" max="3" width="3.21875" customWidth="1"/>
    <col min="4" max="4" width="29" customWidth="1"/>
    <col min="5" max="5" width="15.6640625" customWidth="1"/>
    <col min="6" max="6" width="15" customWidth="1"/>
    <col min="7" max="7" width="19.21875" customWidth="1"/>
  </cols>
  <sheetData>
    <row r="1" spans="1:7" ht="18" customHeight="1">
      <c r="A1" s="1" t="s">
        <v>68</v>
      </c>
      <c r="B1" s="1"/>
      <c r="C1" s="1"/>
      <c r="D1" s="1"/>
      <c r="E1" s="1"/>
      <c r="F1" s="1"/>
      <c r="G1" s="1"/>
    </row>
    <row r="2" spans="1:7" ht="12" customHeight="1">
      <c r="A2" s="1"/>
      <c r="B2" s="1"/>
      <c r="C2" s="1"/>
      <c r="D2" s="1"/>
      <c r="E2" s="1"/>
      <c r="F2" s="1"/>
      <c r="G2" s="1"/>
    </row>
    <row r="3" spans="1:7" ht="46.2" customHeight="1">
      <c r="A3" s="55" t="s">
        <v>36</v>
      </c>
      <c r="B3" s="56"/>
      <c r="C3" s="56"/>
      <c r="D3" s="56"/>
      <c r="E3" s="56"/>
      <c r="F3" s="56"/>
      <c r="G3" s="56"/>
    </row>
    <row r="4" spans="1:7" ht="12" customHeight="1">
      <c r="A4" s="15"/>
      <c r="B4" s="16"/>
      <c r="C4" s="16"/>
      <c r="D4" s="16"/>
      <c r="E4" s="16"/>
      <c r="F4" s="16"/>
      <c r="G4" s="16"/>
    </row>
    <row r="5" spans="1:7" ht="21" customHeight="1">
      <c r="A5" s="15"/>
      <c r="B5" s="16"/>
      <c r="C5" s="16"/>
      <c r="D5" s="16"/>
      <c r="E5" s="16"/>
      <c r="F5" s="57" t="s">
        <v>52</v>
      </c>
      <c r="G5" s="57"/>
    </row>
    <row r="6" spans="1:7" ht="12" customHeight="1">
      <c r="A6" s="15"/>
      <c r="B6" s="16"/>
      <c r="C6" s="16"/>
      <c r="D6" s="16"/>
      <c r="E6" s="16"/>
      <c r="F6" s="17"/>
      <c r="G6" s="17"/>
    </row>
    <row r="7" spans="1:7" ht="18" customHeight="1">
      <c r="A7" s="18" t="s">
        <v>33</v>
      </c>
      <c r="B7" s="16"/>
      <c r="C7" s="16"/>
      <c r="D7" s="16"/>
      <c r="E7" s="16"/>
      <c r="F7" s="16"/>
      <c r="G7" s="16"/>
    </row>
    <row r="8" spans="1:7" ht="12" customHeight="1">
      <c r="A8" s="1"/>
      <c r="B8" s="1"/>
      <c r="C8" s="1"/>
      <c r="D8" s="1"/>
      <c r="E8" s="1"/>
      <c r="F8" s="1"/>
      <c r="G8" s="1"/>
    </row>
    <row r="9" spans="1:7" ht="33.6" customHeight="1">
      <c r="A9" s="1"/>
      <c r="B9" s="1"/>
      <c r="C9" s="1"/>
      <c r="D9" s="1"/>
      <c r="E9" s="19" t="s">
        <v>20</v>
      </c>
      <c r="F9" s="70"/>
      <c r="G9" s="70"/>
    </row>
    <row r="10" spans="1:7" ht="27.6" customHeight="1">
      <c r="A10" s="1"/>
      <c r="B10" s="1"/>
      <c r="C10" s="1"/>
      <c r="D10" s="1"/>
      <c r="E10" s="19" t="s">
        <v>21</v>
      </c>
      <c r="F10" s="70"/>
      <c r="G10" s="70"/>
    </row>
    <row r="11" spans="1:7" ht="27.6" customHeight="1">
      <c r="A11" s="1"/>
      <c r="B11" s="1"/>
      <c r="C11" s="1"/>
      <c r="D11" s="1"/>
      <c r="E11" s="19" t="s">
        <v>37</v>
      </c>
      <c r="F11" s="70"/>
      <c r="G11" s="70"/>
    </row>
    <row r="12" spans="1:7" ht="12" customHeight="1">
      <c r="A12" s="1"/>
      <c r="B12" s="1"/>
      <c r="C12" s="1"/>
      <c r="D12" s="1"/>
      <c r="E12" s="20"/>
      <c r="F12" s="1"/>
      <c r="G12" s="1"/>
    </row>
    <row r="13" spans="1:7" ht="24" customHeight="1">
      <c r="A13" s="58" t="s">
        <v>44</v>
      </c>
      <c r="B13" s="58"/>
      <c r="C13" s="58"/>
      <c r="D13" s="58"/>
      <c r="E13" s="58"/>
      <c r="F13" s="58"/>
      <c r="G13" s="58"/>
    </row>
    <row r="14" spans="1:7" ht="12" customHeight="1">
      <c r="A14" s="1"/>
      <c r="B14" s="1"/>
      <c r="C14" s="1"/>
      <c r="D14" s="1"/>
      <c r="E14" s="20"/>
      <c r="F14" s="1"/>
      <c r="G14" s="1"/>
    </row>
    <row r="15" spans="1:7" ht="15" customHeight="1">
      <c r="A15" s="59" t="s">
        <v>22</v>
      </c>
      <c r="B15" s="59"/>
      <c r="C15" s="59"/>
      <c r="D15" s="59"/>
      <c r="E15" s="59"/>
      <c r="F15" s="59"/>
      <c r="G15" s="59"/>
    </row>
    <row r="16" spans="1:7" ht="12" customHeight="1">
      <c r="A16" s="1"/>
      <c r="B16" s="1"/>
      <c r="C16" s="1"/>
      <c r="D16" s="1"/>
      <c r="E16" s="1"/>
      <c r="F16" s="1"/>
      <c r="G16" s="1"/>
    </row>
    <row r="17" spans="1:7" ht="15" customHeight="1">
      <c r="A17" s="1"/>
      <c r="B17" s="1"/>
      <c r="C17" s="1"/>
      <c r="D17" s="1"/>
      <c r="E17" s="1"/>
      <c r="F17" s="1"/>
      <c r="G17" s="17" t="s">
        <v>23</v>
      </c>
    </row>
    <row r="18" spans="1:7" ht="18" customHeight="1">
      <c r="A18" s="60" t="s">
        <v>24</v>
      </c>
      <c r="B18" s="61"/>
      <c r="C18" s="62"/>
      <c r="D18" s="66" t="s">
        <v>25</v>
      </c>
      <c r="E18" s="66" t="s">
        <v>8</v>
      </c>
      <c r="F18" s="68" t="s">
        <v>26</v>
      </c>
      <c r="G18" s="69"/>
    </row>
    <row r="19" spans="1:7" ht="18" customHeight="1">
      <c r="A19" s="63"/>
      <c r="B19" s="64"/>
      <c r="C19" s="65"/>
      <c r="D19" s="67"/>
      <c r="E19" s="67"/>
      <c r="F19" s="21" t="s">
        <v>27</v>
      </c>
      <c r="G19" s="21" t="s">
        <v>28</v>
      </c>
    </row>
    <row r="20" spans="1:7" ht="63" customHeight="1">
      <c r="A20" s="43" t="s">
        <v>29</v>
      </c>
      <c r="B20" s="44"/>
      <c r="C20" s="45"/>
      <c r="D20" s="22"/>
      <c r="E20" s="38">
        <f>様式第２号!G20+様式第２号!G27</f>
        <v>0</v>
      </c>
      <c r="F20" s="38">
        <f>様式第２号!E24+様式第２号!E31</f>
        <v>0</v>
      </c>
      <c r="G20" s="23" t="str">
        <f>IF(E20&gt;0,E20-F20,"")</f>
        <v/>
      </c>
    </row>
    <row r="21" spans="1:7" ht="63" customHeight="1">
      <c r="A21" s="46"/>
      <c r="B21" s="47"/>
      <c r="C21" s="48"/>
      <c r="D21" s="22"/>
      <c r="E21" s="38"/>
      <c r="F21" s="38"/>
      <c r="G21" s="23" t="str">
        <f t="shared" ref="G21:G23" si="0">IF(E21&gt;0,E21-F21,"")</f>
        <v/>
      </c>
    </row>
    <row r="22" spans="1:7" ht="63" customHeight="1">
      <c r="A22" s="46"/>
      <c r="B22" s="47"/>
      <c r="C22" s="48"/>
      <c r="D22" s="22"/>
      <c r="E22" s="38"/>
      <c r="F22" s="38"/>
      <c r="G22" s="23" t="str">
        <f t="shared" si="0"/>
        <v/>
      </c>
    </row>
    <row r="23" spans="1:7" ht="63" customHeight="1" thickBot="1">
      <c r="A23" s="49"/>
      <c r="B23" s="50"/>
      <c r="C23" s="51"/>
      <c r="D23" s="24"/>
      <c r="E23" s="38"/>
      <c r="F23" s="38"/>
      <c r="G23" s="23" t="str">
        <f t="shared" si="0"/>
        <v/>
      </c>
    </row>
    <row r="24" spans="1:7" ht="63" customHeight="1" thickTop="1">
      <c r="A24" s="52" t="s">
        <v>30</v>
      </c>
      <c r="B24" s="53"/>
      <c r="C24" s="53"/>
      <c r="D24" s="54"/>
      <c r="E24" s="25">
        <f>SUM(E20:E23)</f>
        <v>0</v>
      </c>
      <c r="F24" s="25">
        <f>SUM(F20:F23)</f>
        <v>0</v>
      </c>
      <c r="G24" s="25">
        <f>SUM(G20:G23)</f>
        <v>0</v>
      </c>
    </row>
    <row r="25" spans="1:7" ht="24" customHeight="1">
      <c r="A25" s="26" t="s">
        <v>43</v>
      </c>
      <c r="B25" s="1"/>
      <c r="C25" s="1"/>
      <c r="D25" s="1"/>
      <c r="E25" s="1"/>
      <c r="F25" s="1"/>
      <c r="G25" s="1"/>
    </row>
    <row r="26" spans="1:7" ht="12" customHeight="1">
      <c r="A26" s="26"/>
      <c r="B26" s="1"/>
      <c r="C26" s="1"/>
      <c r="D26" s="1"/>
      <c r="E26" s="1"/>
      <c r="F26" s="1"/>
      <c r="G26" s="1"/>
    </row>
    <row r="27" spans="1:7" ht="21" customHeight="1">
      <c r="A27" s="1"/>
      <c r="B27" s="1"/>
      <c r="C27" s="1"/>
      <c r="D27" s="1"/>
      <c r="E27" s="2" t="s">
        <v>31</v>
      </c>
      <c r="F27" s="41"/>
      <c r="G27" s="41"/>
    </row>
    <row r="28" spans="1:7" ht="21" customHeight="1">
      <c r="A28" s="1"/>
      <c r="B28" s="1"/>
      <c r="C28" s="1"/>
      <c r="D28" s="1"/>
      <c r="E28" s="4" t="s">
        <v>32</v>
      </c>
      <c r="F28" s="42"/>
      <c r="G28" s="42"/>
    </row>
    <row r="29" spans="1:7" ht="12" customHeight="1"/>
  </sheetData>
  <mergeCells count="15">
    <mergeCell ref="F27:G27"/>
    <mergeCell ref="F28:G28"/>
    <mergeCell ref="A20:C23"/>
    <mergeCell ref="A24:D24"/>
    <mergeCell ref="A3:G3"/>
    <mergeCell ref="F5:G5"/>
    <mergeCell ref="A13:G13"/>
    <mergeCell ref="A15:G15"/>
    <mergeCell ref="A18:C19"/>
    <mergeCell ref="D18:D19"/>
    <mergeCell ref="E18:E19"/>
    <mergeCell ref="F18:G18"/>
    <mergeCell ref="F9:G9"/>
    <mergeCell ref="F10:G10"/>
    <mergeCell ref="F11:G1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view="pageBreakPreview" zoomScale="85" zoomScaleNormal="100" zoomScaleSheetLayoutView="85" workbookViewId="0"/>
  </sheetViews>
  <sheetFormatPr defaultRowHeight="13.2"/>
  <cols>
    <col min="1" max="1" width="11.44140625" style="1" customWidth="1"/>
    <col min="2" max="2" width="3.77734375" style="1" customWidth="1"/>
    <col min="3" max="3" width="8.33203125" style="1" customWidth="1"/>
    <col min="4" max="4" width="3.77734375" style="1" customWidth="1"/>
    <col min="5" max="5" width="8.33203125" style="1" customWidth="1"/>
    <col min="6" max="6" width="3.77734375" style="1" customWidth="1"/>
    <col min="7" max="7" width="8.33203125" style="1" customWidth="1"/>
    <col min="8" max="9" width="8" style="1" customWidth="1"/>
    <col min="10" max="11" width="12.77734375" style="1" customWidth="1"/>
  </cols>
  <sheetData>
    <row r="1" spans="1:11" ht="18" customHeight="1">
      <c r="A1" s="1" t="s">
        <v>0</v>
      </c>
    </row>
    <row r="2" spans="1:11" ht="12.6" customHeight="1"/>
    <row r="3" spans="1:11" ht="21" customHeight="1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t="11.4" customHeight="1"/>
    <row r="5" spans="1:11" ht="21" customHeight="1">
      <c r="H5" s="76" t="s">
        <v>2</v>
      </c>
      <c r="I5" s="76"/>
      <c r="J5" s="79">
        <f>様式第１号!D20</f>
        <v>0</v>
      </c>
      <c r="K5" s="79"/>
    </row>
    <row r="6" spans="1:11" ht="21" customHeight="1">
      <c r="H6" s="77" t="s">
        <v>3</v>
      </c>
      <c r="I6" s="77"/>
      <c r="J6" s="80">
        <f>様式第１号!F27</f>
        <v>0</v>
      </c>
      <c r="K6" s="80"/>
    </row>
    <row r="7" spans="1:11" ht="21" customHeight="1">
      <c r="H7" s="77" t="s">
        <v>4</v>
      </c>
      <c r="I7" s="77"/>
      <c r="J7" s="80">
        <f>様式第１号!F28</f>
        <v>0</v>
      </c>
      <c r="K7" s="80"/>
    </row>
    <row r="8" spans="1:11" ht="12.6" customHeight="1">
      <c r="I8" s="6"/>
      <c r="J8" s="6"/>
      <c r="K8" s="6"/>
    </row>
    <row r="9" spans="1:11" ht="24" customHeight="1">
      <c r="A9" s="78" t="s">
        <v>45</v>
      </c>
      <c r="B9" s="78"/>
      <c r="C9" s="78"/>
      <c r="D9" s="7"/>
      <c r="E9" s="7"/>
      <c r="F9" s="7"/>
      <c r="G9" s="7"/>
      <c r="H9" s="7"/>
      <c r="I9" s="7"/>
      <c r="J9" s="7"/>
      <c r="K9" s="8"/>
    </row>
    <row r="10" spans="1:11" ht="22.2" customHeight="1">
      <c r="A10" s="36" t="s">
        <v>53</v>
      </c>
      <c r="B10" s="81"/>
      <c r="C10" s="82"/>
      <c r="D10" s="82"/>
      <c r="E10" s="82"/>
      <c r="F10" s="82"/>
      <c r="G10" s="82"/>
      <c r="H10" s="82"/>
      <c r="I10" s="82"/>
      <c r="J10" s="82"/>
      <c r="K10" s="83"/>
    </row>
    <row r="11" spans="1:11" ht="22.2" customHeight="1">
      <c r="A11" s="35"/>
      <c r="B11" s="84"/>
      <c r="C11" s="85"/>
      <c r="D11" s="85"/>
      <c r="E11" s="85"/>
      <c r="F11" s="85"/>
      <c r="G11" s="85"/>
      <c r="H11" s="85"/>
      <c r="I11" s="85"/>
      <c r="J11" s="85"/>
      <c r="K11" s="86"/>
    </row>
    <row r="12" spans="1:11" ht="22.2" customHeight="1">
      <c r="A12" s="34" t="s">
        <v>54</v>
      </c>
      <c r="B12" s="87"/>
      <c r="C12" s="88"/>
      <c r="D12" s="88"/>
      <c r="E12" s="88"/>
      <c r="F12" s="88"/>
      <c r="G12" s="88"/>
      <c r="H12" s="88"/>
      <c r="I12" s="88"/>
      <c r="J12" s="88"/>
      <c r="K12" s="89"/>
    </row>
    <row r="13" spans="1:11" ht="22.2" customHeight="1">
      <c r="A13" s="33"/>
      <c r="B13" s="90"/>
      <c r="C13" s="91"/>
      <c r="D13" s="91"/>
      <c r="E13" s="91"/>
      <c r="F13" s="91"/>
      <c r="G13" s="91"/>
      <c r="H13" s="91"/>
      <c r="I13" s="91"/>
      <c r="J13" s="91"/>
      <c r="K13" s="92"/>
    </row>
    <row r="14" spans="1:11" ht="24" customHeight="1">
      <c r="A14" s="78" t="s">
        <v>46</v>
      </c>
      <c r="B14" s="78"/>
      <c r="C14" s="78"/>
      <c r="D14" s="78"/>
      <c r="E14" s="7"/>
      <c r="F14" s="7"/>
      <c r="G14" s="7"/>
      <c r="H14" s="7"/>
      <c r="I14" s="7"/>
      <c r="J14" s="7"/>
      <c r="K14" s="8"/>
    </row>
    <row r="15" spans="1:11" ht="30" customHeight="1">
      <c r="A15" s="100"/>
      <c r="B15" s="82"/>
      <c r="C15" s="82"/>
      <c r="D15" s="82"/>
      <c r="E15" s="82"/>
      <c r="F15" s="82"/>
      <c r="G15" s="82"/>
      <c r="H15" s="82"/>
      <c r="I15" s="82"/>
      <c r="J15" s="82"/>
      <c r="K15" s="83"/>
    </row>
    <row r="16" spans="1:11" ht="30" customHeight="1">
      <c r="A16" s="101"/>
      <c r="B16" s="88"/>
      <c r="C16" s="88"/>
      <c r="D16" s="88"/>
      <c r="E16" s="88"/>
      <c r="F16" s="88"/>
      <c r="G16" s="88"/>
      <c r="H16" s="88"/>
      <c r="I16" s="88"/>
      <c r="J16" s="88"/>
      <c r="K16" s="89"/>
    </row>
    <row r="17" spans="1:11" ht="30" customHeight="1">
      <c r="A17" s="102"/>
      <c r="B17" s="91"/>
      <c r="C17" s="91"/>
      <c r="D17" s="91"/>
      <c r="E17" s="91"/>
      <c r="F17" s="91"/>
      <c r="G17" s="91"/>
      <c r="H17" s="91"/>
      <c r="I17" s="91"/>
      <c r="J17" s="91"/>
      <c r="K17" s="92"/>
    </row>
    <row r="18" spans="1:11" ht="24" customHeight="1">
      <c r="A18" s="94" t="s">
        <v>5</v>
      </c>
      <c r="B18" s="95"/>
      <c r="C18" s="96"/>
      <c r="D18" s="11" t="s">
        <v>6</v>
      </c>
      <c r="E18" s="7"/>
      <c r="F18" s="7"/>
      <c r="G18" s="7"/>
      <c r="H18" s="7"/>
      <c r="I18" s="7"/>
      <c r="J18" s="7"/>
      <c r="K18" s="8"/>
    </row>
    <row r="19" spans="1:11" ht="18" customHeight="1">
      <c r="A19" s="9" t="s">
        <v>7</v>
      </c>
      <c r="K19" s="10"/>
    </row>
    <row r="20" spans="1:11" ht="18" customHeight="1">
      <c r="A20" s="9" t="s">
        <v>8</v>
      </c>
      <c r="C20" s="28">
        <v>5000</v>
      </c>
      <c r="D20" s="12" t="s">
        <v>9</v>
      </c>
      <c r="E20" s="31"/>
      <c r="F20" s="1" t="s">
        <v>10</v>
      </c>
      <c r="G20" s="27">
        <f>C20*E20</f>
        <v>0</v>
      </c>
      <c r="I20" s="1" t="s">
        <v>11</v>
      </c>
      <c r="K20" s="10"/>
    </row>
    <row r="21" spans="1:11" ht="18" customHeight="1">
      <c r="A21" s="13"/>
      <c r="B21" s="14"/>
      <c r="C21" s="14"/>
      <c r="D21" s="14"/>
      <c r="F21" s="32" t="s">
        <v>67</v>
      </c>
      <c r="G21" s="31"/>
      <c r="H21" s="14"/>
      <c r="I21" s="37" t="s">
        <v>56</v>
      </c>
      <c r="J21" s="103"/>
      <c r="K21" s="104"/>
    </row>
    <row r="22" spans="1:11" ht="18" customHeight="1">
      <c r="A22" s="9" t="s">
        <v>12</v>
      </c>
      <c r="D22" s="12" t="s">
        <v>10</v>
      </c>
      <c r="E22" s="97">
        <f>G20/2</f>
        <v>0</v>
      </c>
      <c r="F22" s="97"/>
      <c r="I22" s="37" t="s">
        <v>55</v>
      </c>
      <c r="J22" s="103"/>
      <c r="K22" s="104"/>
    </row>
    <row r="23" spans="1:11" ht="18" customHeight="1">
      <c r="A23" s="9"/>
      <c r="D23" s="12"/>
      <c r="E23" s="30"/>
      <c r="F23" s="30"/>
      <c r="I23" s="40" t="s">
        <v>57</v>
      </c>
      <c r="J23" s="105"/>
      <c r="K23" s="106"/>
    </row>
    <row r="24" spans="1:11" ht="18" customHeight="1">
      <c r="A24" s="9" t="s">
        <v>35</v>
      </c>
      <c r="E24" s="98">
        <f>ROUNDDOWN(IF(E22&gt;=591000,591000,E22),-3)</f>
        <v>0</v>
      </c>
      <c r="F24" s="99">
        <f>ROUNDDOWN(IF(E24&gt;=840000,840000,E24),-3)</f>
        <v>0</v>
      </c>
      <c r="I24" s="107"/>
      <c r="J24" s="107"/>
      <c r="K24" s="108"/>
    </row>
    <row r="25" spans="1:11" ht="30" customHeight="1">
      <c r="A25" s="9"/>
      <c r="I25" s="107"/>
      <c r="J25" s="107"/>
      <c r="K25" s="108"/>
    </row>
    <row r="26" spans="1:11" ht="18" customHeight="1">
      <c r="A26" s="9" t="s">
        <v>13</v>
      </c>
      <c r="K26" s="10"/>
    </row>
    <row r="27" spans="1:11" ht="18" customHeight="1">
      <c r="A27" s="9" t="s">
        <v>8</v>
      </c>
      <c r="C27" s="28">
        <v>3000</v>
      </c>
      <c r="D27" s="12" t="s">
        <v>14</v>
      </c>
      <c r="E27" s="31"/>
      <c r="F27" s="1" t="s">
        <v>15</v>
      </c>
      <c r="G27" s="27">
        <f>C27*E27</f>
        <v>0</v>
      </c>
      <c r="I27" s="1" t="s">
        <v>11</v>
      </c>
      <c r="K27" s="10"/>
    </row>
    <row r="28" spans="1:11" ht="18" customHeight="1">
      <c r="A28" s="13"/>
      <c r="B28" s="14"/>
      <c r="C28" s="14"/>
      <c r="D28" s="14"/>
      <c r="E28" s="29"/>
      <c r="F28" s="32" t="s">
        <v>51</v>
      </c>
      <c r="G28" s="31"/>
      <c r="H28" s="14"/>
      <c r="I28" s="37" t="s">
        <v>56</v>
      </c>
      <c r="J28" s="103"/>
      <c r="K28" s="104"/>
    </row>
    <row r="29" spans="1:11" ht="18" customHeight="1">
      <c r="A29" s="9" t="s">
        <v>12</v>
      </c>
      <c r="D29" s="12" t="s">
        <v>15</v>
      </c>
      <c r="E29" s="97">
        <f>G27/2</f>
        <v>0</v>
      </c>
      <c r="F29" s="97"/>
      <c r="I29" s="37" t="s">
        <v>55</v>
      </c>
      <c r="J29" s="103"/>
      <c r="K29" s="104"/>
    </row>
    <row r="30" spans="1:11" ht="18" customHeight="1">
      <c r="A30" s="9"/>
      <c r="D30" s="12"/>
      <c r="E30" s="30"/>
      <c r="F30" s="30"/>
      <c r="I30" s="40" t="s">
        <v>57</v>
      </c>
      <c r="J30" s="105"/>
      <c r="K30" s="106"/>
    </row>
    <row r="31" spans="1:11" ht="18" customHeight="1">
      <c r="A31" s="9" t="s">
        <v>34</v>
      </c>
      <c r="E31" s="98">
        <f>ROUNDDOWN(IF(E29&gt;=120000,120000,E29),-3)</f>
        <v>0</v>
      </c>
      <c r="F31" s="99">
        <f>ROUNDDOWN(IF(E31&gt;=840000,840000,E31),-3)</f>
        <v>0</v>
      </c>
      <c r="I31" s="71"/>
      <c r="J31" s="71"/>
      <c r="K31" s="72"/>
    </row>
    <row r="32" spans="1:11" ht="30" customHeight="1">
      <c r="A32" s="9"/>
      <c r="I32" s="73"/>
      <c r="J32" s="73"/>
      <c r="K32" s="74"/>
    </row>
    <row r="33" spans="1:11" ht="15.6" customHeight="1">
      <c r="A33" s="7" t="s">
        <v>16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5.6" customHeight="1">
      <c r="A34" s="1" t="s">
        <v>17</v>
      </c>
    </row>
    <row r="35" spans="1:11" ht="15.6" customHeight="1">
      <c r="A35" s="1" t="s">
        <v>18</v>
      </c>
      <c r="C35" s="93" t="s">
        <v>47</v>
      </c>
      <c r="D35" s="93"/>
      <c r="E35" s="93"/>
      <c r="F35" s="93"/>
      <c r="G35" s="93"/>
      <c r="H35" s="93"/>
      <c r="I35" s="93"/>
      <c r="J35" s="93"/>
      <c r="K35" s="93"/>
    </row>
    <row r="36" spans="1:11" ht="15.6" customHeight="1">
      <c r="C36" s="6" t="s">
        <v>48</v>
      </c>
      <c r="D36" s="6"/>
      <c r="E36" s="6"/>
      <c r="F36" s="6"/>
      <c r="G36" s="6"/>
      <c r="H36" s="6"/>
      <c r="I36" s="6"/>
      <c r="J36" s="6"/>
      <c r="K36" s="6"/>
    </row>
    <row r="37" spans="1:11" ht="15.6" customHeight="1">
      <c r="C37" s="93" t="s">
        <v>49</v>
      </c>
      <c r="D37" s="93"/>
      <c r="E37" s="93"/>
      <c r="F37" s="93"/>
      <c r="G37" s="93"/>
      <c r="H37" s="93"/>
      <c r="I37" s="93"/>
      <c r="J37" s="93"/>
      <c r="K37" s="93"/>
    </row>
    <row r="38" spans="1:11" ht="15.6" customHeight="1">
      <c r="C38" s="1" t="s">
        <v>50</v>
      </c>
    </row>
    <row r="39" spans="1:11" ht="31.8" customHeight="1">
      <c r="A39" s="121" t="s">
        <v>70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</row>
  </sheetData>
  <mergeCells count="28">
    <mergeCell ref="A39:K39"/>
    <mergeCell ref="C35:K35"/>
    <mergeCell ref="C37:K37"/>
    <mergeCell ref="A14:D14"/>
    <mergeCell ref="A18:C18"/>
    <mergeCell ref="E22:F22"/>
    <mergeCell ref="E24:F24"/>
    <mergeCell ref="E29:F29"/>
    <mergeCell ref="E31:F31"/>
    <mergeCell ref="A15:K17"/>
    <mergeCell ref="J21:K21"/>
    <mergeCell ref="J22:K22"/>
    <mergeCell ref="J23:K23"/>
    <mergeCell ref="J28:K28"/>
    <mergeCell ref="J29:K29"/>
    <mergeCell ref="J30:K30"/>
    <mergeCell ref="I24:K25"/>
    <mergeCell ref="I31:K32"/>
    <mergeCell ref="A3:K3"/>
    <mergeCell ref="H5:I5"/>
    <mergeCell ref="H6:I6"/>
    <mergeCell ref="H7:I7"/>
    <mergeCell ref="A9:C9"/>
    <mergeCell ref="J5:K5"/>
    <mergeCell ref="J6:K6"/>
    <mergeCell ref="J7:K7"/>
    <mergeCell ref="B10:K11"/>
    <mergeCell ref="B12:K13"/>
  </mergeCells>
  <phoneticPr fontId="1"/>
  <dataValidations count="2">
    <dataValidation type="list" sqref="J21:K21 J28:K28" xr:uid="{5110E847-DCF4-4414-9AE8-B64820FCE1D6}">
      <formula1>"日給●円,時給●円"</formula1>
    </dataValidation>
    <dataValidation type="list" sqref="J22:K22 J29:K29" xr:uid="{85BEABF0-BFC1-4EC3-AA24-6CC2103CF80A}">
      <formula1>"日給のため回答不要,１日●時間"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1F0A0-4A85-4FDB-9F21-49920A1A05B0}">
  <dimension ref="A1:G29"/>
  <sheetViews>
    <sheetView view="pageBreakPreview" zoomScaleNormal="100" zoomScaleSheetLayoutView="100" workbookViewId="0"/>
  </sheetViews>
  <sheetFormatPr defaultRowHeight="13.2"/>
  <cols>
    <col min="1" max="1" width="4.109375" customWidth="1"/>
    <col min="2" max="2" width="2.44140625" customWidth="1"/>
    <col min="3" max="3" width="3.21875" customWidth="1"/>
    <col min="4" max="4" width="25.6640625" customWidth="1"/>
    <col min="5" max="7" width="17" customWidth="1"/>
  </cols>
  <sheetData>
    <row r="1" spans="1:7" ht="18" customHeight="1">
      <c r="A1" s="1" t="s">
        <v>19</v>
      </c>
      <c r="B1" s="1"/>
      <c r="C1" s="1"/>
      <c r="D1" s="1"/>
      <c r="E1" s="1"/>
      <c r="F1" s="1"/>
      <c r="G1" s="1"/>
    </row>
    <row r="2" spans="1:7" ht="12" customHeight="1">
      <c r="A2" s="1"/>
      <c r="B2" s="1"/>
      <c r="C2" s="1"/>
      <c r="D2" s="1"/>
      <c r="E2" s="1"/>
      <c r="F2" s="1"/>
      <c r="G2" s="1"/>
    </row>
    <row r="3" spans="1:7" ht="46.2" customHeight="1">
      <c r="A3" s="55" t="s">
        <v>36</v>
      </c>
      <c r="B3" s="56"/>
      <c r="C3" s="56"/>
      <c r="D3" s="56"/>
      <c r="E3" s="56"/>
      <c r="F3" s="56"/>
      <c r="G3" s="56"/>
    </row>
    <row r="4" spans="1:7" ht="12" customHeight="1">
      <c r="A4" s="15"/>
      <c r="B4" s="16"/>
      <c r="C4" s="16"/>
      <c r="D4" s="16"/>
      <c r="E4" s="16"/>
      <c r="F4" s="16"/>
      <c r="G4" s="16"/>
    </row>
    <row r="5" spans="1:7" ht="21" customHeight="1">
      <c r="A5" s="15"/>
      <c r="B5" s="16"/>
      <c r="C5" s="16"/>
      <c r="D5" s="16"/>
      <c r="E5" s="16"/>
      <c r="F5" s="57" t="s">
        <v>58</v>
      </c>
      <c r="G5" s="57"/>
    </row>
    <row r="6" spans="1:7" ht="12" customHeight="1">
      <c r="A6" s="15"/>
      <c r="B6" s="16"/>
      <c r="C6" s="16"/>
      <c r="D6" s="16"/>
      <c r="E6" s="16"/>
      <c r="F6" s="17"/>
      <c r="G6" s="17"/>
    </row>
    <row r="7" spans="1:7" ht="18" customHeight="1">
      <c r="A7" s="18" t="s">
        <v>33</v>
      </c>
      <c r="B7" s="16"/>
      <c r="C7" s="16"/>
      <c r="D7" s="16"/>
      <c r="E7" s="16"/>
      <c r="F7" s="16"/>
      <c r="G7" s="16"/>
    </row>
    <row r="8" spans="1:7" ht="12" customHeight="1">
      <c r="A8" s="1"/>
      <c r="B8" s="1"/>
      <c r="C8" s="1"/>
      <c r="D8" s="1"/>
      <c r="E8" s="1"/>
      <c r="F8" s="1"/>
      <c r="G8" s="1"/>
    </row>
    <row r="9" spans="1:7" ht="33.6" customHeight="1">
      <c r="A9" s="1"/>
      <c r="B9" s="1"/>
      <c r="C9" s="1"/>
      <c r="D9" s="1"/>
      <c r="E9" s="19" t="s">
        <v>20</v>
      </c>
      <c r="F9" s="70" t="s">
        <v>38</v>
      </c>
      <c r="G9" s="70"/>
    </row>
    <row r="10" spans="1:7" ht="27.6" customHeight="1">
      <c r="A10" s="1"/>
      <c r="B10" s="1"/>
      <c r="C10" s="1"/>
      <c r="D10" s="1"/>
      <c r="E10" s="19" t="s">
        <v>21</v>
      </c>
      <c r="F10" s="70" t="s">
        <v>39</v>
      </c>
      <c r="G10" s="70"/>
    </row>
    <row r="11" spans="1:7" ht="27.6" customHeight="1">
      <c r="A11" s="1"/>
      <c r="B11" s="1"/>
      <c r="C11" s="1"/>
      <c r="D11" s="1"/>
      <c r="E11" s="19" t="s">
        <v>37</v>
      </c>
      <c r="F11" s="70" t="s">
        <v>40</v>
      </c>
      <c r="G11" s="70"/>
    </row>
    <row r="12" spans="1:7" ht="12" customHeight="1">
      <c r="A12" s="1"/>
      <c r="B12" s="1"/>
      <c r="C12" s="1"/>
      <c r="D12" s="1"/>
      <c r="E12" s="20"/>
      <c r="F12" s="1"/>
      <c r="G12" s="1"/>
    </row>
    <row r="13" spans="1:7" ht="24" customHeight="1">
      <c r="A13" s="58" t="s">
        <v>44</v>
      </c>
      <c r="B13" s="58"/>
      <c r="C13" s="58"/>
      <c r="D13" s="58"/>
      <c r="E13" s="58"/>
      <c r="F13" s="58"/>
      <c r="G13" s="58"/>
    </row>
    <row r="14" spans="1:7" ht="12" customHeight="1">
      <c r="A14" s="1"/>
      <c r="B14" s="1"/>
      <c r="C14" s="1"/>
      <c r="D14" s="1"/>
      <c r="E14" s="20"/>
      <c r="F14" s="1"/>
      <c r="G14" s="1"/>
    </row>
    <row r="15" spans="1:7" ht="15" customHeight="1">
      <c r="A15" s="59" t="s">
        <v>22</v>
      </c>
      <c r="B15" s="59"/>
      <c r="C15" s="59"/>
      <c r="D15" s="59"/>
      <c r="E15" s="59"/>
      <c r="F15" s="59"/>
      <c r="G15" s="59"/>
    </row>
    <row r="16" spans="1:7" ht="12" customHeight="1">
      <c r="A16" s="1"/>
      <c r="B16" s="1"/>
      <c r="C16" s="1"/>
      <c r="D16" s="1"/>
      <c r="E16" s="1"/>
      <c r="F16" s="1"/>
      <c r="G16" s="1"/>
    </row>
    <row r="17" spans="1:7" ht="15" customHeight="1">
      <c r="A17" s="1"/>
      <c r="B17" s="1"/>
      <c r="C17" s="1"/>
      <c r="D17" s="1"/>
      <c r="E17" s="1"/>
      <c r="F17" s="1"/>
      <c r="G17" s="17" t="s">
        <v>23</v>
      </c>
    </row>
    <row r="18" spans="1:7" ht="18" customHeight="1">
      <c r="A18" s="60" t="s">
        <v>24</v>
      </c>
      <c r="B18" s="61"/>
      <c r="C18" s="62"/>
      <c r="D18" s="66" t="s">
        <v>25</v>
      </c>
      <c r="E18" s="66" t="s">
        <v>8</v>
      </c>
      <c r="F18" s="68" t="s">
        <v>26</v>
      </c>
      <c r="G18" s="69"/>
    </row>
    <row r="19" spans="1:7" ht="18" customHeight="1">
      <c r="A19" s="63"/>
      <c r="B19" s="64"/>
      <c r="C19" s="65"/>
      <c r="D19" s="67"/>
      <c r="E19" s="67"/>
      <c r="F19" s="21" t="s">
        <v>27</v>
      </c>
      <c r="G19" s="21" t="s">
        <v>28</v>
      </c>
    </row>
    <row r="20" spans="1:7" ht="57.6" customHeight="1">
      <c r="A20" s="109" t="s">
        <v>29</v>
      </c>
      <c r="B20" s="110"/>
      <c r="C20" s="111"/>
      <c r="D20" s="22" t="s">
        <v>66</v>
      </c>
      <c r="E20" s="38">
        <f>'様式第２号 (記入例)'!G20+'様式第２号 (記入例)'!G27</f>
        <v>1725000</v>
      </c>
      <c r="F20" s="38">
        <f>'様式第２号 (記入例)'!E24+'様式第２号 (記入例)'!E31</f>
        <v>695000</v>
      </c>
      <c r="G20" s="23">
        <f>IF(E20&gt;0,E20-F20,"")</f>
        <v>1030000</v>
      </c>
    </row>
    <row r="21" spans="1:7" ht="57.6" customHeight="1">
      <c r="A21" s="112"/>
      <c r="B21" s="113"/>
      <c r="C21" s="114"/>
      <c r="D21" s="22"/>
      <c r="E21" s="38"/>
      <c r="F21" s="38"/>
      <c r="G21" s="23" t="str">
        <f t="shared" ref="G21:G23" si="0">IF(E21&gt;0,E21-F21,"")</f>
        <v/>
      </c>
    </row>
    <row r="22" spans="1:7" ht="57.6" customHeight="1">
      <c r="A22" s="112"/>
      <c r="B22" s="113"/>
      <c r="C22" s="114"/>
      <c r="D22" s="22"/>
      <c r="E22" s="38"/>
      <c r="F22" s="38"/>
      <c r="G22" s="23" t="str">
        <f t="shared" si="0"/>
        <v/>
      </c>
    </row>
    <row r="23" spans="1:7" ht="57.6" customHeight="1" thickBot="1">
      <c r="A23" s="115"/>
      <c r="B23" s="116"/>
      <c r="C23" s="117"/>
      <c r="D23" s="24"/>
      <c r="E23" s="38"/>
      <c r="F23" s="38"/>
      <c r="G23" s="23" t="str">
        <f t="shared" si="0"/>
        <v/>
      </c>
    </row>
    <row r="24" spans="1:7" ht="36.6" customHeight="1" thickTop="1">
      <c r="A24" s="52" t="s">
        <v>30</v>
      </c>
      <c r="B24" s="53"/>
      <c r="C24" s="53"/>
      <c r="D24" s="54"/>
      <c r="E24" s="25">
        <f>SUM(E20:E23)</f>
        <v>1725000</v>
      </c>
      <c r="F24" s="25">
        <f>SUM(F20:F23)</f>
        <v>695000</v>
      </c>
      <c r="G24" s="25">
        <f>SUM(G20:G23)</f>
        <v>1030000</v>
      </c>
    </row>
    <row r="25" spans="1:7" ht="24" customHeight="1">
      <c r="A25" s="26" t="s">
        <v>43</v>
      </c>
      <c r="B25" s="1"/>
      <c r="C25" s="1"/>
      <c r="D25" s="1"/>
      <c r="E25" s="1"/>
      <c r="F25" s="1"/>
      <c r="G25" s="1"/>
    </row>
    <row r="26" spans="1:7" ht="12" customHeight="1">
      <c r="A26" s="26"/>
      <c r="B26" s="1"/>
      <c r="C26" s="1"/>
      <c r="D26" s="1"/>
      <c r="E26" s="1"/>
      <c r="F26" s="1"/>
      <c r="G26" s="1"/>
    </row>
    <row r="27" spans="1:7" ht="21" customHeight="1">
      <c r="A27" s="1"/>
      <c r="B27" s="1"/>
      <c r="C27" s="1"/>
      <c r="D27" s="1"/>
      <c r="E27" s="2" t="s">
        <v>31</v>
      </c>
      <c r="F27" s="3" t="s">
        <v>41</v>
      </c>
      <c r="G27" s="3"/>
    </row>
    <row r="28" spans="1:7" ht="21" customHeight="1">
      <c r="A28" s="1"/>
      <c r="B28" s="1"/>
      <c r="C28" s="1"/>
      <c r="D28" s="1"/>
      <c r="E28" s="4" t="s">
        <v>32</v>
      </c>
      <c r="F28" s="5" t="s">
        <v>42</v>
      </c>
      <c r="G28" s="5"/>
    </row>
    <row r="29" spans="1:7" ht="12" customHeight="1"/>
  </sheetData>
  <mergeCells count="13">
    <mergeCell ref="A13:G13"/>
    <mergeCell ref="A3:G3"/>
    <mergeCell ref="F5:G5"/>
    <mergeCell ref="F9:G9"/>
    <mergeCell ref="F10:G10"/>
    <mergeCell ref="F11:G11"/>
    <mergeCell ref="A24:D24"/>
    <mergeCell ref="A15:G15"/>
    <mergeCell ref="A18:C19"/>
    <mergeCell ref="D18:D19"/>
    <mergeCell ref="E18:E19"/>
    <mergeCell ref="F18:G18"/>
    <mergeCell ref="A20:C23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8FC0-5BC1-4D3D-AF91-BC12B1CE34C4}">
  <dimension ref="A1:K39"/>
  <sheetViews>
    <sheetView view="pageBreakPreview" zoomScaleNormal="100" zoomScaleSheetLayoutView="100" workbookViewId="0"/>
  </sheetViews>
  <sheetFormatPr defaultRowHeight="13.2"/>
  <cols>
    <col min="1" max="1" width="11.44140625" style="1" customWidth="1"/>
    <col min="2" max="2" width="3.77734375" style="1" customWidth="1"/>
    <col min="3" max="3" width="8.33203125" style="1" customWidth="1"/>
    <col min="4" max="4" width="3.77734375" style="1" customWidth="1"/>
    <col min="5" max="5" width="8.33203125" style="1" customWidth="1"/>
    <col min="6" max="6" width="3.77734375" style="1" customWidth="1"/>
    <col min="7" max="7" width="8.33203125" style="1" customWidth="1"/>
    <col min="8" max="9" width="8" style="1" customWidth="1"/>
    <col min="10" max="11" width="12.77734375" style="1" customWidth="1"/>
  </cols>
  <sheetData>
    <row r="1" spans="1:11" ht="18" customHeight="1">
      <c r="A1" s="1" t="s">
        <v>0</v>
      </c>
    </row>
    <row r="2" spans="1:11" ht="12.6" customHeight="1"/>
    <row r="3" spans="1:11" ht="21" customHeight="1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t="11.4" customHeight="1"/>
    <row r="5" spans="1:11" ht="21" customHeight="1">
      <c r="H5" s="76" t="s">
        <v>2</v>
      </c>
      <c r="I5" s="76"/>
      <c r="J5" s="119" t="str">
        <f>'様式第１号 (記入例)'!D20</f>
        <v>●●●●高等学校</v>
      </c>
      <c r="K5" s="119"/>
    </row>
    <row r="6" spans="1:11" ht="21" customHeight="1">
      <c r="H6" s="77" t="s">
        <v>3</v>
      </c>
      <c r="I6" s="77"/>
      <c r="J6" s="120" t="str">
        <f>'様式第１号 (記入例)'!F27</f>
        <v>事務長　●●　●●</v>
      </c>
      <c r="K6" s="120"/>
    </row>
    <row r="7" spans="1:11" ht="21" customHeight="1">
      <c r="H7" s="77" t="s">
        <v>4</v>
      </c>
      <c r="I7" s="77"/>
      <c r="J7" s="120" t="str">
        <f>'様式第１号 (記入例)'!F28</f>
        <v>●●－●●●●－●●●●</v>
      </c>
      <c r="K7" s="120"/>
    </row>
    <row r="8" spans="1:11" ht="12.6" customHeight="1">
      <c r="I8" s="6"/>
      <c r="J8" s="6"/>
      <c r="K8" s="6"/>
    </row>
    <row r="9" spans="1:11" ht="24" customHeight="1">
      <c r="A9" s="78" t="s">
        <v>45</v>
      </c>
      <c r="B9" s="78"/>
      <c r="C9" s="78"/>
      <c r="D9" s="7"/>
      <c r="E9" s="7"/>
      <c r="F9" s="7"/>
      <c r="G9" s="7"/>
      <c r="H9" s="7"/>
      <c r="I9" s="7"/>
      <c r="J9" s="7"/>
      <c r="K9" s="8"/>
    </row>
    <row r="10" spans="1:11" ht="22.2" customHeight="1">
      <c r="A10" s="36" t="s">
        <v>53</v>
      </c>
      <c r="B10" s="81" t="s">
        <v>59</v>
      </c>
      <c r="C10" s="82"/>
      <c r="D10" s="82"/>
      <c r="E10" s="82"/>
      <c r="F10" s="82"/>
      <c r="G10" s="82"/>
      <c r="H10" s="82"/>
      <c r="I10" s="82"/>
      <c r="J10" s="82"/>
      <c r="K10" s="83"/>
    </row>
    <row r="11" spans="1:11" ht="22.2" customHeight="1">
      <c r="A11" s="35"/>
      <c r="B11" s="84"/>
      <c r="C11" s="85"/>
      <c r="D11" s="85"/>
      <c r="E11" s="85"/>
      <c r="F11" s="85"/>
      <c r="G11" s="85"/>
      <c r="H11" s="85"/>
      <c r="I11" s="85"/>
      <c r="J11" s="85"/>
      <c r="K11" s="86"/>
    </row>
    <row r="12" spans="1:11" ht="22.2" customHeight="1">
      <c r="A12" s="34" t="s">
        <v>54</v>
      </c>
      <c r="B12" s="87" t="s">
        <v>60</v>
      </c>
      <c r="C12" s="88"/>
      <c r="D12" s="88"/>
      <c r="E12" s="88"/>
      <c r="F12" s="88"/>
      <c r="G12" s="88"/>
      <c r="H12" s="88"/>
      <c r="I12" s="88"/>
      <c r="J12" s="88"/>
      <c r="K12" s="89"/>
    </row>
    <row r="13" spans="1:11" ht="22.2" customHeight="1">
      <c r="A13" s="33"/>
      <c r="B13" s="90"/>
      <c r="C13" s="91"/>
      <c r="D13" s="91"/>
      <c r="E13" s="91"/>
      <c r="F13" s="91"/>
      <c r="G13" s="91"/>
      <c r="H13" s="91"/>
      <c r="I13" s="91"/>
      <c r="J13" s="91"/>
      <c r="K13" s="92"/>
    </row>
    <row r="14" spans="1:11" ht="24" customHeight="1">
      <c r="A14" s="78" t="s">
        <v>46</v>
      </c>
      <c r="B14" s="78"/>
      <c r="C14" s="78"/>
      <c r="D14" s="78"/>
      <c r="E14" s="7"/>
      <c r="F14" s="7"/>
      <c r="G14" s="7"/>
      <c r="H14" s="7"/>
      <c r="I14" s="7"/>
      <c r="J14" s="7"/>
      <c r="K14" s="8"/>
    </row>
    <row r="15" spans="1:11" ht="30" customHeight="1">
      <c r="A15" s="100" t="s">
        <v>61</v>
      </c>
      <c r="B15" s="82"/>
      <c r="C15" s="82"/>
      <c r="D15" s="82"/>
      <c r="E15" s="82"/>
      <c r="F15" s="82"/>
      <c r="G15" s="82"/>
      <c r="H15" s="82"/>
      <c r="I15" s="82"/>
      <c r="J15" s="82"/>
      <c r="K15" s="83"/>
    </row>
    <row r="16" spans="1:11" ht="30" customHeight="1">
      <c r="A16" s="101"/>
      <c r="B16" s="88"/>
      <c r="C16" s="88"/>
      <c r="D16" s="88"/>
      <c r="E16" s="88"/>
      <c r="F16" s="88"/>
      <c r="G16" s="88"/>
      <c r="H16" s="88"/>
      <c r="I16" s="88"/>
      <c r="J16" s="88"/>
      <c r="K16" s="89"/>
    </row>
    <row r="17" spans="1:11" ht="30" customHeight="1">
      <c r="A17" s="102"/>
      <c r="B17" s="91"/>
      <c r="C17" s="91"/>
      <c r="D17" s="91"/>
      <c r="E17" s="91"/>
      <c r="F17" s="91"/>
      <c r="G17" s="91"/>
      <c r="H17" s="91"/>
      <c r="I17" s="91"/>
      <c r="J17" s="91"/>
      <c r="K17" s="92"/>
    </row>
    <row r="18" spans="1:11" ht="24" customHeight="1">
      <c r="A18" s="94" t="s">
        <v>5</v>
      </c>
      <c r="B18" s="95"/>
      <c r="C18" s="96"/>
      <c r="D18" s="11" t="s">
        <v>6</v>
      </c>
      <c r="E18" s="7"/>
      <c r="F18" s="7"/>
      <c r="G18" s="7"/>
      <c r="H18" s="7"/>
      <c r="I18" s="7"/>
      <c r="J18" s="7"/>
      <c r="K18" s="8"/>
    </row>
    <row r="19" spans="1:11" ht="18" customHeight="1">
      <c r="A19" s="9" t="s">
        <v>7</v>
      </c>
      <c r="K19" s="10"/>
    </row>
    <row r="20" spans="1:11" ht="18" customHeight="1">
      <c r="A20" s="9" t="s">
        <v>8</v>
      </c>
      <c r="C20" s="28">
        <v>5000</v>
      </c>
      <c r="D20" s="12" t="s">
        <v>9</v>
      </c>
      <c r="E20" s="31">
        <v>230</v>
      </c>
      <c r="F20" s="1" t="s">
        <v>10</v>
      </c>
      <c r="G20" s="27">
        <f>C20*E20</f>
        <v>1150000</v>
      </c>
      <c r="I20" s="1" t="s">
        <v>11</v>
      </c>
      <c r="K20" s="10"/>
    </row>
    <row r="21" spans="1:11" ht="18" customHeight="1">
      <c r="A21" s="13"/>
      <c r="B21" s="14"/>
      <c r="C21" s="14"/>
      <c r="D21" s="14"/>
      <c r="F21" s="32" t="s">
        <v>67</v>
      </c>
      <c r="G21" s="31">
        <v>140</v>
      </c>
      <c r="H21" s="14"/>
      <c r="I21" s="37" t="s">
        <v>56</v>
      </c>
      <c r="J21" s="103" t="s">
        <v>62</v>
      </c>
      <c r="K21" s="104"/>
    </row>
    <row r="22" spans="1:11" ht="18" customHeight="1">
      <c r="A22" s="9" t="s">
        <v>12</v>
      </c>
      <c r="D22" s="12" t="s">
        <v>10</v>
      </c>
      <c r="E22" s="97">
        <f>G20/2</f>
        <v>575000</v>
      </c>
      <c r="F22" s="97"/>
      <c r="I22" s="37" t="s">
        <v>55</v>
      </c>
      <c r="J22" s="103" t="s">
        <v>63</v>
      </c>
      <c r="K22" s="104"/>
    </row>
    <row r="23" spans="1:11" ht="18" customHeight="1">
      <c r="A23" s="9"/>
      <c r="D23" s="12"/>
      <c r="E23" s="30"/>
      <c r="F23" s="30"/>
      <c r="I23" s="39" t="s">
        <v>57</v>
      </c>
      <c r="J23" s="105"/>
      <c r="K23" s="106"/>
    </row>
    <row r="24" spans="1:11" ht="18" customHeight="1">
      <c r="A24" s="9" t="s">
        <v>35</v>
      </c>
      <c r="E24" s="98">
        <f>ROUNDDOWN(IF(E22&gt;=591000,591000,E22),-3)</f>
        <v>575000</v>
      </c>
      <c r="F24" s="99">
        <f>ROUNDDOWN(IF(E24&gt;=840000,840000,E24),-3)</f>
        <v>575000</v>
      </c>
      <c r="I24" s="118" t="s">
        <v>69</v>
      </c>
      <c r="J24" s="107"/>
      <c r="K24" s="108"/>
    </row>
    <row r="25" spans="1:11" ht="30" customHeight="1">
      <c r="A25" s="9"/>
      <c r="I25" s="107"/>
      <c r="J25" s="107"/>
      <c r="K25" s="108"/>
    </row>
    <row r="26" spans="1:11" ht="18" customHeight="1">
      <c r="A26" s="9" t="s">
        <v>13</v>
      </c>
      <c r="K26" s="10"/>
    </row>
    <row r="27" spans="1:11" ht="18" customHeight="1">
      <c r="A27" s="9" t="s">
        <v>8</v>
      </c>
      <c r="C27" s="28">
        <v>2500</v>
      </c>
      <c r="D27" s="12" t="s">
        <v>9</v>
      </c>
      <c r="E27" s="31">
        <v>230</v>
      </c>
      <c r="F27" s="1" t="s">
        <v>10</v>
      </c>
      <c r="G27" s="27">
        <f>C27*E27</f>
        <v>575000</v>
      </c>
      <c r="I27" s="1" t="s">
        <v>11</v>
      </c>
      <c r="K27" s="10"/>
    </row>
    <row r="28" spans="1:11" ht="18" customHeight="1">
      <c r="A28" s="13"/>
      <c r="B28" s="14"/>
      <c r="C28" s="14"/>
      <c r="D28" s="14"/>
      <c r="E28" s="29"/>
      <c r="F28" s="32" t="s">
        <v>51</v>
      </c>
      <c r="G28" s="31">
        <v>140</v>
      </c>
      <c r="H28" s="14"/>
      <c r="I28" s="37" t="s">
        <v>56</v>
      </c>
      <c r="J28" s="103" t="s">
        <v>64</v>
      </c>
      <c r="K28" s="104"/>
    </row>
    <row r="29" spans="1:11" ht="18" customHeight="1">
      <c r="A29" s="9" t="s">
        <v>12</v>
      </c>
      <c r="D29" s="12" t="s">
        <v>10</v>
      </c>
      <c r="E29" s="97">
        <f>G27/2</f>
        <v>287500</v>
      </c>
      <c r="F29" s="97"/>
      <c r="I29" s="37" t="s">
        <v>55</v>
      </c>
      <c r="J29" s="103" t="s">
        <v>65</v>
      </c>
      <c r="K29" s="104"/>
    </row>
    <row r="30" spans="1:11" ht="18" customHeight="1">
      <c r="A30" s="9"/>
      <c r="D30" s="12"/>
      <c r="E30" s="30"/>
      <c r="F30" s="30"/>
      <c r="I30" s="40" t="s">
        <v>57</v>
      </c>
      <c r="J30" s="105"/>
      <c r="K30" s="106"/>
    </row>
    <row r="31" spans="1:11" ht="18" customHeight="1">
      <c r="A31" s="9" t="s">
        <v>34</v>
      </c>
      <c r="E31" s="98">
        <f>ROUNDDOWN(IF(E29&gt;=120000,120000,E29),-3)</f>
        <v>120000</v>
      </c>
      <c r="F31" s="99">
        <f>ROUNDDOWN(IF(E31&gt;=840000,840000,E31),-3)</f>
        <v>120000</v>
      </c>
      <c r="I31" s="118" t="s">
        <v>69</v>
      </c>
      <c r="J31" s="107"/>
      <c r="K31" s="108"/>
    </row>
    <row r="32" spans="1:11" ht="30" customHeight="1">
      <c r="A32" s="9"/>
      <c r="I32" s="107"/>
      <c r="J32" s="107"/>
      <c r="K32" s="108"/>
    </row>
    <row r="33" spans="1:11" ht="15.6" customHeight="1">
      <c r="A33" s="7" t="s">
        <v>16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5.6" customHeight="1">
      <c r="A34" s="1" t="s">
        <v>17</v>
      </c>
    </row>
    <row r="35" spans="1:11" ht="15.6" customHeight="1">
      <c r="A35" s="1" t="s">
        <v>18</v>
      </c>
      <c r="C35" s="93" t="s">
        <v>47</v>
      </c>
      <c r="D35" s="93"/>
      <c r="E35" s="93"/>
      <c r="F35" s="93"/>
      <c r="G35" s="93"/>
      <c r="H35" s="93"/>
      <c r="I35" s="93"/>
      <c r="J35" s="93"/>
      <c r="K35" s="93"/>
    </row>
    <row r="36" spans="1:11" ht="15.6" customHeight="1">
      <c r="C36" s="6" t="s">
        <v>48</v>
      </c>
      <c r="D36" s="6"/>
      <c r="E36" s="6"/>
      <c r="F36" s="6"/>
      <c r="G36" s="6"/>
      <c r="H36" s="6"/>
      <c r="I36" s="6"/>
      <c r="J36" s="6"/>
      <c r="K36" s="6"/>
    </row>
    <row r="37" spans="1:11" ht="15.6" customHeight="1">
      <c r="C37" s="93" t="s">
        <v>49</v>
      </c>
      <c r="D37" s="93"/>
      <c r="E37" s="93"/>
      <c r="F37" s="93"/>
      <c r="G37" s="93"/>
      <c r="H37" s="93"/>
      <c r="I37" s="93"/>
      <c r="J37" s="93"/>
      <c r="K37" s="93"/>
    </row>
    <row r="38" spans="1:11" ht="15.6" customHeight="1">
      <c r="C38" s="1" t="s">
        <v>50</v>
      </c>
    </row>
    <row r="39" spans="1:11" ht="31.8" customHeight="1">
      <c r="A39" s="121" t="s">
        <v>70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</row>
  </sheetData>
  <mergeCells count="28">
    <mergeCell ref="A39:K39"/>
    <mergeCell ref="A18:C18"/>
    <mergeCell ref="A3:K3"/>
    <mergeCell ref="H5:I5"/>
    <mergeCell ref="J5:K5"/>
    <mergeCell ref="H6:I6"/>
    <mergeCell ref="J6:K6"/>
    <mergeCell ref="H7:I7"/>
    <mergeCell ref="J7:K7"/>
    <mergeCell ref="A9:C9"/>
    <mergeCell ref="B10:K11"/>
    <mergeCell ref="B12:K13"/>
    <mergeCell ref="A14:D14"/>
    <mergeCell ref="A15:K17"/>
    <mergeCell ref="J21:K21"/>
    <mergeCell ref="E22:F22"/>
    <mergeCell ref="J22:K22"/>
    <mergeCell ref="J23:K23"/>
    <mergeCell ref="E24:F24"/>
    <mergeCell ref="C35:K35"/>
    <mergeCell ref="C37:K37"/>
    <mergeCell ref="I24:K25"/>
    <mergeCell ref="I31:K32"/>
    <mergeCell ref="J28:K28"/>
    <mergeCell ref="E29:F29"/>
    <mergeCell ref="J29:K29"/>
    <mergeCell ref="J30:K30"/>
    <mergeCell ref="E31:F31"/>
  </mergeCells>
  <phoneticPr fontId="1"/>
  <dataValidations count="2">
    <dataValidation type="list" sqref="J22:K22 J29:K29" xr:uid="{5CEEBD2E-B71D-43BB-AAA3-25CEAF213DC4}">
      <formula1>"日給のため回答不要,１日●時間"</formula1>
    </dataValidation>
    <dataValidation type="list" sqref="J21:K21 J28:K28" xr:uid="{AFE0D94D-2B49-4B9D-B2A4-830E7E1E565E}">
      <formula1>"日給●円,時給●円"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様式第１号</vt:lpstr>
      <vt:lpstr>様式第２号</vt:lpstr>
      <vt:lpstr>様式第１号 (記入例)</vt:lpstr>
      <vt:lpstr>様式第２号 (記入例)</vt:lpstr>
      <vt:lpstr>様式第１号!Print_Area</vt:lpstr>
      <vt:lpstr>'様式第１号 (記入例)'!Print_Area</vt:lpstr>
      <vt:lpstr>様式第２号!Print_Area</vt:lpstr>
      <vt:lpstr>'様式第２号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2026-10-26T00:36:21Z</dcterms:modified>
</cp:coreProperties>
</file>