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７\03_教育支援体制整備事業費補助金\04_府事業計画\起案\"/>
    </mc:Choice>
  </mc:AlternateContent>
  <xr:revisionPtr revIDLastSave="0" documentId="13_ncr:1_{E9F277D5-E4FA-4360-88B0-072098470ECA}" xr6:coauthVersionLast="47" xr6:coauthVersionMax="47" xr10:uidLastSave="{00000000-0000-0000-0000-000000000000}"/>
  <workbookProtection workbookAlgorithmName="SHA-512" workbookHashValue="sTW60sfFTUk/iMt294o6H6pSORP4s7giqOHiyVyT+02dNXd3fP3gX/i1YXdCsgvFEGL3QVbkmsaxuHvuQcFziA==" workbookSaltValue="7uq4MzxO5q+WPEtF4+ysqQ==" workbookSpinCount="100000" lockStructure="1"/>
  <bookViews>
    <workbookView xWindow="-108" yWindow="-108" windowWidth="23256" windowHeight="14160" tabRatio="744" xr2:uid="{00000000-000D-0000-FFFF-FFFF00000000}"/>
  </bookViews>
  <sheets>
    <sheet name="計画書（鑑）" sheetId="15" r:id="rId1"/>
    <sheet name="別紙１（遊具等）" sheetId="18" r:id="rId2"/>
    <sheet name="別紙２（移行のための準備支援）" sheetId="21" r:id="rId3"/>
    <sheet name="別紙３（園務の平準化支援）" sheetId="31" r:id="rId4"/>
    <sheet name="別紙４（研修）" sheetId="26" r:id="rId5"/>
    <sheet name="別紙５（ICT）" sheetId="33" r:id="rId6"/>
  </sheets>
  <definedNames>
    <definedName name="_xlnm.Print_Area" localSheetId="0">'計画書（鑑）'!$A$1:$D$30</definedName>
    <definedName name="_xlnm.Print_Area" localSheetId="1">'別紙１（遊具等）'!$A$1:$F$44</definedName>
    <definedName name="_xlnm.Print_Area" localSheetId="2">'別紙２（移行のための準備支援）'!$A$1:$F$38</definedName>
    <definedName name="_xlnm.Print_Area" localSheetId="3">'別紙３（園務の平準化支援）'!$A$1:$F$33</definedName>
    <definedName name="_xlnm.Print_Area" localSheetId="4">'別紙４（研修）'!$A$1:$F$76</definedName>
    <definedName name="_xlnm.Print_Area" localSheetId="5">'別紙５（ICT）'!$A$1:$G$36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3" l="1"/>
  <c r="H17" i="33"/>
  <c r="F73" i="26"/>
  <c r="F41" i="18" l="1"/>
  <c r="F32" i="33" l="1"/>
  <c r="C7" i="33"/>
  <c r="C6" i="33"/>
  <c r="C6" i="26"/>
  <c r="E5" i="33"/>
  <c r="C5" i="33"/>
  <c r="F33" i="33" l="1"/>
  <c r="H9" i="33"/>
  <c r="G16" i="18"/>
  <c r="G15" i="18"/>
  <c r="G14" i="18"/>
  <c r="G13" i="18"/>
  <c r="G12" i="18"/>
  <c r="G11" i="18"/>
  <c r="G10" i="18"/>
  <c r="G9" i="18"/>
  <c r="G16" i="21"/>
  <c r="G15" i="21"/>
  <c r="G14" i="21"/>
  <c r="G13" i="21"/>
  <c r="G12" i="21"/>
  <c r="G11" i="21"/>
  <c r="G10" i="21"/>
  <c r="G9" i="21"/>
  <c r="G16" i="31"/>
  <c r="G15" i="31"/>
  <c r="G14" i="31"/>
  <c r="G13" i="31"/>
  <c r="G12" i="31"/>
  <c r="G11" i="31"/>
  <c r="G10" i="31"/>
  <c r="G9" i="31"/>
  <c r="G16" i="26"/>
  <c r="G15" i="26"/>
  <c r="G14" i="26"/>
  <c r="G13" i="26"/>
  <c r="G12" i="26"/>
  <c r="G11" i="26"/>
  <c r="G10" i="26"/>
  <c r="G9" i="26"/>
  <c r="F30" i="33" l="1"/>
  <c r="F34" i="33" s="1"/>
  <c r="F36" i="33" s="1"/>
  <c r="H16" i="33"/>
  <c r="H15" i="33"/>
  <c r="H14" i="33"/>
  <c r="H13" i="33"/>
  <c r="H12" i="33"/>
  <c r="H11" i="33"/>
  <c r="H10" i="33"/>
  <c r="D25" i="15" l="1"/>
  <c r="F28" i="31"/>
  <c r="F31" i="31" s="1"/>
  <c r="F33" i="31" l="1"/>
  <c r="D23" i="15" s="1"/>
  <c r="C7" i="31"/>
  <c r="C6" i="31"/>
  <c r="E5" i="31"/>
  <c r="C5" i="31"/>
  <c r="G20" i="18" l="1"/>
  <c r="G21" i="18"/>
  <c r="G22" i="18"/>
  <c r="G23" i="18"/>
  <c r="G24" i="18"/>
  <c r="G25" i="18"/>
  <c r="G26" i="18"/>
  <c r="G27" i="18"/>
  <c r="G28" i="18"/>
  <c r="G29" i="18"/>
  <c r="G30" i="18"/>
  <c r="G31" i="18"/>
  <c r="G32" i="18"/>
  <c r="G33" i="18"/>
  <c r="G34" i="18"/>
  <c r="G35" i="18"/>
  <c r="G36" i="18"/>
  <c r="G37" i="18"/>
  <c r="G38" i="18"/>
  <c r="G19" i="18"/>
  <c r="F69" i="26" l="1"/>
  <c r="F74" i="26" l="1"/>
  <c r="C7" i="26" l="1"/>
  <c r="E5" i="26"/>
  <c r="G61" i="26" s="1"/>
  <c r="C5" i="26"/>
  <c r="G41" i="26" l="1"/>
  <c r="G66" i="26"/>
  <c r="G51" i="26"/>
  <c r="G56" i="26"/>
  <c r="G26" i="26"/>
  <c r="G46" i="26"/>
  <c r="F76" i="26"/>
  <c r="D24" i="15" s="1"/>
  <c r="G21" i="26"/>
  <c r="G36" i="26"/>
  <c r="G31" i="26"/>
  <c r="F33" i="21" l="1"/>
  <c r="F36" i="21" s="1"/>
  <c r="F38" i="21" s="1"/>
  <c r="D22" i="15" s="1"/>
  <c r="C7" i="21"/>
  <c r="C6" i="21"/>
  <c r="E5" i="21"/>
  <c r="C5" i="21"/>
  <c r="E5" i="18" l="1"/>
  <c r="F43" i="18" s="1"/>
  <c r="F39" i="18"/>
  <c r="C7" i="18"/>
  <c r="C6" i="18"/>
  <c r="C5" i="18"/>
  <c r="F42" i="18" l="1"/>
  <c r="F44" i="18" s="1"/>
  <c r="D21" i="15" l="1"/>
  <c r="D2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3" authorId="0" shapeId="0" xr:uid="{00000000-0006-0000-0000-000001000000}">
      <text>
        <r>
          <rPr>
            <sz val="9"/>
            <color indexed="81"/>
            <rFont val="MS P ゴシック"/>
            <family val="3"/>
            <charset val="128"/>
          </rPr>
          <t>日付を入力してください。</t>
        </r>
      </text>
    </comment>
    <comment ref="B11" authorId="0" shapeId="0" xr:uid="{00000000-0006-0000-0000-000002000000}">
      <text>
        <r>
          <rPr>
            <sz val="9"/>
            <color indexed="81"/>
            <rFont val="MS P ゴシック"/>
            <family val="3"/>
            <charset val="128"/>
          </rPr>
          <t>　6桁の幼稚園番号を正しく入力してください。</t>
        </r>
      </text>
    </comment>
    <comment ref="D11" authorId="0" shapeId="0" xr:uid="{00000000-0006-0000-0000-000003000000}">
      <text>
        <r>
          <rPr>
            <sz val="9"/>
            <color indexed="81"/>
            <rFont val="MS P ゴシック"/>
            <family val="3"/>
            <charset val="128"/>
          </rPr>
          <t>プルダウンリストから選択してください。</t>
        </r>
      </text>
    </comment>
    <comment ref="B12" authorId="0" shapeId="0" xr:uid="{00000000-0006-0000-0000-000004000000}">
      <text>
        <r>
          <rPr>
            <sz val="9"/>
            <color indexed="81"/>
            <rFont val="MS P ゴシック"/>
            <family val="3"/>
            <charset val="128"/>
          </rPr>
          <t>幼稚園・認定こども園の名称を入力してください。（例：○○幼稚園）</t>
        </r>
      </text>
    </comment>
    <comment ref="B13" authorId="0" shapeId="0" xr:uid="{00000000-0006-0000-0000-000005000000}">
      <text>
        <r>
          <rPr>
            <sz val="9"/>
            <color indexed="81"/>
            <rFont val="MS P ゴシック"/>
            <family val="3"/>
            <charset val="128"/>
          </rPr>
          <t>法人所在地（個人立の場合は園所在地）を入力してください。</t>
        </r>
      </text>
    </comment>
    <comment ref="B14" authorId="0" shapeId="0" xr:uid="{00000000-0006-0000-0000-000006000000}">
      <text>
        <r>
          <rPr>
            <sz val="9"/>
            <color indexed="81"/>
            <rFont val="MS P ゴシック"/>
            <family val="3"/>
            <charset val="128"/>
          </rPr>
          <t>法人名（個人立の場合は設置者名）を入力してください。（例：学校法人○○学園）</t>
        </r>
      </text>
    </comment>
    <comment ref="B15" authorId="0" shapeId="0" xr:uid="{00000000-0006-0000-0000-000007000000}">
      <text>
        <r>
          <rPr>
            <sz val="9"/>
            <color indexed="81"/>
            <rFont val="MS P ゴシック"/>
            <family val="3"/>
            <charset val="128"/>
          </rPr>
          <t>（例：理事長　○○　○○）</t>
        </r>
      </text>
    </comment>
    <comment ref="B16"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 ref="D20" authorId="0" shapeId="0" xr:uid="{67B06951-478B-48CA-9996-56CDD5E0ED9B}">
      <text>
        <r>
          <rPr>
            <sz val="9"/>
            <color indexed="81"/>
            <rFont val="MS P ゴシック"/>
            <family val="3"/>
            <charset val="128"/>
          </rPr>
          <t>R7.3.4付け教私第3125号
「幼稚園への通知･照会」85番(R6)
にて「意向あり」と回答した事業についてのみ入力してください。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ECC6DECF-340E-47AD-9592-F7BBF1E7962D}">
      <text>
        <r>
          <rPr>
            <b/>
            <sz val="9"/>
            <color indexed="81"/>
            <rFont val="Meiryo UI"/>
            <family val="3"/>
            <charset val="128"/>
          </rPr>
          <t>すべての項目において、確認のうえ✔を選択してください</t>
        </r>
      </text>
    </comment>
    <comment ref="A9" authorId="0" shapeId="0" xr:uid="{00000000-0006-0000-0200-000001000000}">
      <text>
        <r>
          <rPr>
            <sz val="9"/>
            <color indexed="81"/>
            <rFont val="MS P ゴシック"/>
            <family val="3"/>
            <charset val="128"/>
          </rPr>
          <t>✔を選択してください</t>
        </r>
      </text>
    </comment>
    <comment ref="B9" authorId="0" shapeId="0" xr:uid="{00000000-0006-0000-0200-000002000000}">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200-000003000000}">
      <text>
        <r>
          <rPr>
            <sz val="9"/>
            <color indexed="81"/>
            <rFont val="MS P ゴシック"/>
            <family val="3"/>
            <charset val="128"/>
          </rPr>
          <t>✔を選択してください</t>
        </r>
      </text>
    </comment>
    <comment ref="A11" authorId="0" shapeId="0" xr:uid="{00000000-0006-0000-0200-000004000000}">
      <text>
        <r>
          <rPr>
            <sz val="9"/>
            <color indexed="81"/>
            <rFont val="MS P ゴシック"/>
            <family val="3"/>
            <charset val="128"/>
          </rPr>
          <t>✔を選択してください</t>
        </r>
      </text>
    </comment>
    <comment ref="A12" authorId="0" shapeId="0" xr:uid="{00000000-0006-0000-0200-000005000000}">
      <text>
        <r>
          <rPr>
            <sz val="9"/>
            <color indexed="81"/>
            <rFont val="MS P ゴシック"/>
            <family val="3"/>
            <charset val="128"/>
          </rPr>
          <t>✔を選択してください</t>
        </r>
      </text>
    </comment>
    <comment ref="A13" authorId="0" shapeId="0" xr:uid="{00000000-0006-0000-0200-000006000000}">
      <text>
        <r>
          <rPr>
            <sz val="9"/>
            <color indexed="81"/>
            <rFont val="MS P ゴシック"/>
            <family val="3"/>
            <charset val="128"/>
          </rPr>
          <t>✔を選択してください</t>
        </r>
      </text>
    </comment>
    <comment ref="A14" authorId="0" shapeId="0" xr:uid="{00000000-0006-0000-0200-000007000000}">
      <text>
        <r>
          <rPr>
            <sz val="9"/>
            <color indexed="81"/>
            <rFont val="MS P ゴシック"/>
            <family val="3"/>
            <charset val="128"/>
          </rPr>
          <t>✔を選択してください</t>
        </r>
      </text>
    </comment>
    <comment ref="A15" authorId="0" shapeId="0" xr:uid="{00000000-0006-0000-0200-000008000000}">
      <text>
        <r>
          <rPr>
            <sz val="9"/>
            <color indexed="81"/>
            <rFont val="MS P ゴシック"/>
            <family val="3"/>
            <charset val="128"/>
          </rPr>
          <t>✔を選択してください</t>
        </r>
      </text>
    </comment>
    <comment ref="A16" authorId="0" shapeId="0" xr:uid="{00000000-0006-0000-0200-000009000000}">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プルダウンリストから
選択してください。</t>
        </r>
      </text>
    </comment>
    <comment ref="C18" authorId="0" shapeId="0" xr:uid="{00000000-0006-0000-0200-00000B000000}">
      <text>
        <r>
          <rPr>
            <sz val="9"/>
            <color indexed="81"/>
            <rFont val="MS P ゴシック"/>
            <family val="3"/>
            <charset val="128"/>
          </rPr>
          <t>記入例を参考の上、
詳細に記入してください。</t>
        </r>
      </text>
    </comment>
    <comment ref="E18" authorId="0" shapeId="0" xr:uid="{00000000-0006-0000-0200-00000C000000}">
      <text>
        <r>
          <rPr>
            <sz val="9"/>
            <color indexed="81"/>
            <rFont val="MS P ゴシック"/>
            <family val="3"/>
            <charset val="128"/>
          </rPr>
          <t>記入例を参考の上、
詳細に記入してください。</t>
        </r>
      </text>
    </comment>
    <comment ref="F18" authorId="0" shapeId="0" xr:uid="{00000000-0006-0000-0200-00000D00000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7C389D74-AAD5-4AA3-A70F-644472DA11B3}">
      <text>
        <r>
          <rPr>
            <b/>
            <sz val="9"/>
            <color indexed="81"/>
            <rFont val="Meiryo UI"/>
            <family val="3"/>
            <charset val="128"/>
          </rPr>
          <t>すべての項目において、確認のうえ✔を選択してください</t>
        </r>
      </text>
    </comment>
    <comment ref="A9" authorId="0" shapeId="0" xr:uid="{00000000-0006-0000-0300-000001000000}">
      <text>
        <r>
          <rPr>
            <sz val="9"/>
            <color indexed="81"/>
            <rFont val="MS P ゴシック"/>
            <family val="3"/>
            <charset val="128"/>
          </rPr>
          <t>✔を選択してください</t>
        </r>
      </text>
    </comment>
    <comment ref="B9" authorId="0" shapeId="0" xr:uid="{D6989428-9D5C-46E5-8973-02A72E98603B}">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300-000003000000}">
      <text>
        <r>
          <rPr>
            <sz val="9"/>
            <color indexed="81"/>
            <rFont val="MS P ゴシック"/>
            <family val="3"/>
            <charset val="128"/>
          </rPr>
          <t>✔を選択してください</t>
        </r>
      </text>
    </comment>
    <comment ref="A11" authorId="0" shapeId="0" xr:uid="{00000000-0006-0000-0300-000004000000}">
      <text>
        <r>
          <rPr>
            <sz val="9"/>
            <color indexed="81"/>
            <rFont val="MS P ゴシック"/>
            <family val="3"/>
            <charset val="128"/>
          </rPr>
          <t>✔を選択してください</t>
        </r>
      </text>
    </comment>
    <comment ref="A12" authorId="0" shapeId="0" xr:uid="{00000000-0006-0000-0300-000005000000}">
      <text>
        <r>
          <rPr>
            <sz val="9"/>
            <color indexed="81"/>
            <rFont val="MS P ゴシック"/>
            <family val="3"/>
            <charset val="128"/>
          </rPr>
          <t>✔を選択してください</t>
        </r>
      </text>
    </comment>
    <comment ref="A13" authorId="0" shapeId="0" xr:uid="{00000000-0006-0000-0300-000006000000}">
      <text>
        <r>
          <rPr>
            <sz val="9"/>
            <color indexed="81"/>
            <rFont val="MS P ゴシック"/>
            <family val="3"/>
            <charset val="128"/>
          </rPr>
          <t>✔を選択してください</t>
        </r>
      </text>
    </comment>
    <comment ref="A14" authorId="0" shapeId="0" xr:uid="{00000000-0006-0000-0300-000007000000}">
      <text>
        <r>
          <rPr>
            <sz val="9"/>
            <color indexed="81"/>
            <rFont val="MS P ゴシック"/>
            <family val="3"/>
            <charset val="128"/>
          </rPr>
          <t>✔を選択してください</t>
        </r>
      </text>
    </comment>
    <comment ref="A15" authorId="0" shapeId="0" xr:uid="{00000000-0006-0000-0300-000008000000}">
      <text>
        <r>
          <rPr>
            <sz val="9"/>
            <color indexed="81"/>
            <rFont val="MS P ゴシック"/>
            <family val="3"/>
            <charset val="128"/>
          </rPr>
          <t>✔を選択してください</t>
        </r>
      </text>
    </comment>
    <comment ref="A16" authorId="0" shapeId="0" xr:uid="{00000000-0006-0000-0300-000009000000}">
      <text>
        <r>
          <rPr>
            <sz val="9"/>
            <color indexed="81"/>
            <rFont val="MS P ゴシック"/>
            <family val="3"/>
            <charset val="128"/>
          </rPr>
          <t>✔を選択してください</t>
        </r>
      </text>
    </comment>
    <comment ref="D19" authorId="0" shapeId="0" xr:uid="{00000000-0006-0000-0300-00000A000000}">
      <text>
        <r>
          <rPr>
            <sz val="9"/>
            <color indexed="81"/>
            <rFont val="MS P ゴシック"/>
            <family val="3"/>
            <charset val="128"/>
          </rPr>
          <t>年月日を入力してください。</t>
        </r>
      </text>
    </comment>
    <comment ref="D20" authorId="0" shapeId="0" xr:uid="{00000000-0006-0000-0300-00000B000000}">
      <text>
        <r>
          <rPr>
            <sz val="9"/>
            <color indexed="81"/>
            <rFont val="MS P ゴシック"/>
            <family val="3"/>
            <charset val="128"/>
          </rPr>
          <t>プルダウンリストから選択してください。</t>
        </r>
      </text>
    </comment>
    <comment ref="D23" authorId="0" shapeId="0" xr:uid="{00000000-0006-0000-0300-00000C000000}">
      <text>
        <r>
          <rPr>
            <sz val="9"/>
            <color indexed="81"/>
            <rFont val="MS P ゴシック"/>
            <family val="3"/>
            <charset val="128"/>
          </rPr>
          <t>業務内容の詳細を入力してください。</t>
        </r>
      </text>
    </comment>
    <comment ref="D24" authorId="0" shapeId="0" xr:uid="{00000000-0006-0000-0300-00000D000000}">
      <text>
        <r>
          <rPr>
            <sz val="9"/>
            <color indexed="81"/>
            <rFont val="MS P ゴシック"/>
            <family val="3"/>
            <charset val="128"/>
          </rPr>
          <t>　雇用期間を入力してください。
　※令和7年4月1日～令和8年3月31日の期間内であること。</t>
        </r>
      </text>
    </comment>
    <comment ref="D25" authorId="0" shapeId="0" xr:uid="{00000000-0006-0000-0300-00000E000000}">
      <text>
        <r>
          <rPr>
            <sz val="9"/>
            <color indexed="81"/>
            <rFont val="MS P ゴシック"/>
            <family val="3"/>
            <charset val="128"/>
          </rPr>
          <t>数字のみ入力してください。
（勤務日数、勤務時間数、当該業務への従事時間数）</t>
        </r>
      </text>
    </comment>
    <comment ref="D28" authorId="0" shapeId="0" xr:uid="{00000000-0006-0000-0300-00000F000000}">
      <text>
        <r>
          <rPr>
            <sz val="9"/>
            <color indexed="81"/>
            <rFont val="MS P ゴシック"/>
            <family val="3"/>
            <charset val="128"/>
          </rPr>
          <t>当該業務に係る経費のみ計上してください。
※半角数字のみ入力（単位の入力不要）</t>
        </r>
      </text>
    </comment>
    <comment ref="D31" authorId="0" shapeId="0" xr:uid="{00000000-0006-0000-0300-000010000000}">
      <text>
        <r>
          <rPr>
            <sz val="9"/>
            <color indexed="81"/>
            <rFont val="MS P ゴシック"/>
            <family val="3"/>
            <charset val="128"/>
          </rPr>
          <t>　委託期間を入力してください。
　※令和7年4月1日～令和8年3月31日の期間内であること。</t>
        </r>
      </text>
    </comment>
    <comment ref="D32" authorId="0" shapeId="0" xr:uid="{00000000-0006-0000-0300-000011000000}">
      <text>
        <r>
          <rPr>
            <sz val="9"/>
            <color indexed="81"/>
            <rFont val="MS P ゴシック"/>
            <family val="3"/>
            <charset val="128"/>
          </rPr>
          <t>当該業務に係る経費のみ計上してください。
※半角数字のみ入力（単位の入力不要）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87C43482-20C5-4413-A841-EF4670B88B4E}">
      <text>
        <r>
          <rPr>
            <b/>
            <sz val="9"/>
            <color indexed="81"/>
            <rFont val="Meiryo UI"/>
            <family val="3"/>
            <charset val="128"/>
          </rPr>
          <t>すべての項目において、確認のうえ✔を選択してください</t>
        </r>
      </text>
    </comment>
    <comment ref="A9" authorId="0" shapeId="0" xr:uid="{00000000-0006-0000-0400-000001000000}">
      <text>
        <r>
          <rPr>
            <sz val="9"/>
            <color indexed="81"/>
            <rFont val="MS P ゴシック"/>
            <family val="3"/>
            <charset val="128"/>
          </rPr>
          <t>✔を選択してください</t>
        </r>
      </text>
    </comment>
    <comment ref="B9" authorId="0" shapeId="0" xr:uid="{9E1D806F-CE8C-4AD3-97D6-059A8E7DE3E4}">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400-000003000000}">
      <text>
        <r>
          <rPr>
            <sz val="9"/>
            <color indexed="81"/>
            <rFont val="MS P ゴシック"/>
            <family val="3"/>
            <charset val="128"/>
          </rPr>
          <t>✔を選択してください</t>
        </r>
      </text>
    </comment>
    <comment ref="A11" authorId="0" shapeId="0" xr:uid="{00000000-0006-0000-0400-000004000000}">
      <text>
        <r>
          <rPr>
            <sz val="9"/>
            <color indexed="81"/>
            <rFont val="MS P ゴシック"/>
            <family val="3"/>
            <charset val="128"/>
          </rPr>
          <t>✔を選択してください</t>
        </r>
      </text>
    </comment>
    <comment ref="A12" authorId="0" shapeId="0" xr:uid="{00000000-0006-0000-0400-000005000000}">
      <text>
        <r>
          <rPr>
            <sz val="9"/>
            <color indexed="81"/>
            <rFont val="MS P ゴシック"/>
            <family val="3"/>
            <charset val="128"/>
          </rPr>
          <t>✔を選択してください</t>
        </r>
      </text>
    </comment>
    <comment ref="A13" authorId="0" shapeId="0" xr:uid="{00000000-0006-0000-0400-000006000000}">
      <text>
        <r>
          <rPr>
            <sz val="9"/>
            <color indexed="81"/>
            <rFont val="MS P ゴシック"/>
            <family val="3"/>
            <charset val="128"/>
          </rPr>
          <t>✔を選択してください</t>
        </r>
      </text>
    </comment>
    <comment ref="A14" authorId="0" shapeId="0" xr:uid="{00000000-0006-0000-0400-000007000000}">
      <text>
        <r>
          <rPr>
            <sz val="9"/>
            <color indexed="81"/>
            <rFont val="MS P ゴシック"/>
            <family val="3"/>
            <charset val="128"/>
          </rPr>
          <t>✔を選択してください</t>
        </r>
      </text>
    </comment>
    <comment ref="A15" authorId="0" shapeId="0" xr:uid="{00000000-0006-0000-0400-000008000000}">
      <text>
        <r>
          <rPr>
            <sz val="9"/>
            <color indexed="81"/>
            <rFont val="MS P ゴシック"/>
            <family val="3"/>
            <charset val="128"/>
          </rPr>
          <t>✔を選択してください</t>
        </r>
      </text>
    </comment>
    <comment ref="D18" authorId="0" shapeId="0" xr:uid="{00000000-0006-0000-0400-000009000000}">
      <text>
        <r>
          <rPr>
            <sz val="9"/>
            <color indexed="81"/>
            <rFont val="MS P ゴシック"/>
            <family val="3"/>
            <charset val="128"/>
          </rPr>
          <t>　業務内容の詳細を入力してください。</t>
        </r>
      </text>
    </comment>
    <comment ref="D19" authorId="0" shapeId="0" xr:uid="{00000000-0006-0000-0400-00000A000000}">
      <text>
        <r>
          <rPr>
            <sz val="9"/>
            <color indexed="81"/>
            <rFont val="MS P ゴシック"/>
            <family val="3"/>
            <charset val="128"/>
          </rPr>
          <t>　雇用期間を入力してください。
　※令和7年4月1日～令和8年3月31日の期間内であること。</t>
        </r>
      </text>
    </comment>
    <comment ref="D20" authorId="0" shapeId="0" xr:uid="{00000000-0006-0000-0400-00000B000000}">
      <text>
        <r>
          <rPr>
            <sz val="9"/>
            <color indexed="81"/>
            <rFont val="MS P ゴシック"/>
            <family val="3"/>
            <charset val="128"/>
          </rPr>
          <t>　数字のみ入力してください。
　（勤務日数、勤務時間数、当該業務への従事時間数）</t>
        </r>
      </text>
    </comment>
    <comment ref="D23" authorId="0" shapeId="0" xr:uid="{00000000-0006-0000-0400-00000C000000}">
      <text>
        <r>
          <rPr>
            <sz val="9"/>
            <color indexed="81"/>
            <rFont val="MS P ゴシック"/>
            <family val="3"/>
            <charset val="128"/>
          </rPr>
          <t>　当該業務に係る経費のみ計上してください。
　※半角数字のみ入力（単位の入力不要）</t>
        </r>
      </text>
    </comment>
    <comment ref="D26" authorId="0" shapeId="0" xr:uid="{00000000-0006-0000-0400-00000D000000}">
      <text>
        <r>
          <rPr>
            <sz val="9"/>
            <color indexed="81"/>
            <rFont val="MS P ゴシック"/>
            <family val="3"/>
            <charset val="128"/>
          </rPr>
          <t>　委託期間を入力してください。
　※令和7年4月1日～令和8年3月31日の期間内であること。</t>
        </r>
      </text>
    </comment>
    <comment ref="D27" authorId="0" shapeId="0" xr:uid="{00000000-0006-0000-0400-00000E000000}">
      <text>
        <r>
          <rPr>
            <sz val="9"/>
            <color indexed="81"/>
            <rFont val="MS P ゴシック"/>
            <family val="3"/>
            <charset val="128"/>
          </rPr>
          <t>　当該業務に係る経費のみ計上してください。
　※半角数字のみ入力（単位の入力不要）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C7CF9A44-4497-4AC1-BE2B-CF2D84509622}">
      <text>
        <r>
          <rPr>
            <b/>
            <sz val="9"/>
            <color indexed="81"/>
            <rFont val="Meiryo UI"/>
            <family val="3"/>
            <charset val="128"/>
          </rPr>
          <t>すべての項目において、確認のうえ✔を選択してください</t>
        </r>
      </text>
    </comment>
    <comment ref="A9" authorId="0" shapeId="0" xr:uid="{00000000-0006-0000-0600-000001000000}">
      <text>
        <r>
          <rPr>
            <sz val="9"/>
            <color indexed="81"/>
            <rFont val="MS P ゴシック"/>
            <family val="3"/>
            <charset val="128"/>
          </rPr>
          <t>✔を選択してください</t>
        </r>
      </text>
    </comment>
    <comment ref="B9" authorId="0" shapeId="0" xr:uid="{6C916744-DEAE-4375-B191-FEEC9749E7A8}">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600-000003000000}">
      <text>
        <r>
          <rPr>
            <sz val="9"/>
            <color indexed="81"/>
            <rFont val="MS P ゴシック"/>
            <family val="3"/>
            <charset val="128"/>
          </rPr>
          <t>✔を選択してください</t>
        </r>
      </text>
    </comment>
    <comment ref="A11" authorId="0" shapeId="0" xr:uid="{00000000-0006-0000-0600-000004000000}">
      <text>
        <r>
          <rPr>
            <sz val="9"/>
            <color indexed="81"/>
            <rFont val="MS P ゴシック"/>
            <family val="3"/>
            <charset val="128"/>
          </rPr>
          <t>✔を選択してください</t>
        </r>
      </text>
    </comment>
    <comment ref="A12" authorId="0" shapeId="0" xr:uid="{00000000-0006-0000-0600-000005000000}">
      <text>
        <r>
          <rPr>
            <sz val="9"/>
            <color indexed="81"/>
            <rFont val="MS P ゴシック"/>
            <family val="3"/>
            <charset val="128"/>
          </rPr>
          <t>✔を選択してください</t>
        </r>
      </text>
    </comment>
    <comment ref="A13" authorId="0" shapeId="0" xr:uid="{00000000-0006-0000-0600-000006000000}">
      <text>
        <r>
          <rPr>
            <sz val="9"/>
            <color indexed="81"/>
            <rFont val="MS P ゴシック"/>
            <family val="3"/>
            <charset val="128"/>
          </rPr>
          <t>✔を選択してください</t>
        </r>
      </text>
    </comment>
    <comment ref="A14" authorId="0" shapeId="0" xr:uid="{00000000-0006-0000-0600-000007000000}">
      <text>
        <r>
          <rPr>
            <sz val="9"/>
            <color indexed="81"/>
            <rFont val="MS P ゴシック"/>
            <family val="3"/>
            <charset val="128"/>
          </rPr>
          <t>✔を選択してください</t>
        </r>
      </text>
    </comment>
    <comment ref="A15" authorId="0" shapeId="0" xr:uid="{00000000-0006-0000-0600-000008000000}">
      <text>
        <r>
          <rPr>
            <sz val="9"/>
            <color indexed="81"/>
            <rFont val="MS P ゴシック"/>
            <family val="3"/>
            <charset val="128"/>
          </rPr>
          <t>✔を選択してください</t>
        </r>
      </text>
    </comment>
    <comment ref="A16" authorId="0" shapeId="0" xr:uid="{00000000-0006-0000-0600-000009000000}">
      <text>
        <r>
          <rPr>
            <sz val="9"/>
            <color indexed="81"/>
            <rFont val="MS P ゴシック"/>
            <family val="3"/>
            <charset val="128"/>
          </rPr>
          <t>✔を選択してください</t>
        </r>
      </text>
    </comment>
    <comment ref="C19" authorId="0" shapeId="0" xr:uid="{00000000-0006-0000-0600-00000A000000}">
      <text>
        <r>
          <rPr>
            <sz val="9"/>
            <color indexed="81"/>
            <rFont val="MS P ゴシック"/>
            <family val="3"/>
            <charset val="128"/>
          </rPr>
          <t>正式名称を記入してください。</t>
        </r>
      </text>
    </comment>
    <comment ref="C20" authorId="0" shapeId="0" xr:uid="{00000000-0006-0000-0600-00000B000000}">
      <text>
        <r>
          <rPr>
            <sz val="9"/>
            <color indexed="81"/>
            <rFont val="MS P ゴシック"/>
            <family val="3"/>
            <charset val="128"/>
          </rPr>
          <t>　自園で開催した場合は自園名を、
　外部研修へ参加した場合は開催者を、記入してください。</t>
        </r>
      </text>
    </comment>
    <comment ref="C21" authorId="0" shapeId="0" xr:uid="{00000000-0006-0000-0600-00000C000000}">
      <text>
        <r>
          <rPr>
            <sz val="9"/>
            <color indexed="81"/>
            <rFont val="MS P ゴシック"/>
            <family val="3"/>
            <charset val="128"/>
          </rPr>
          <t>プルダウンリストから選択してください</t>
        </r>
      </text>
    </comment>
    <comment ref="C22" authorId="0" shapeId="0" xr:uid="{00000000-0006-0000-0600-00000D000000}">
      <text>
        <r>
          <rPr>
            <sz val="9"/>
            <color indexed="81"/>
            <rFont val="MS P ゴシック"/>
            <family val="3"/>
            <charset val="128"/>
          </rPr>
          <t>（例）自園開催：講師謝金、講師交通費
　    外部研修：交通費、受講料、教材費</t>
        </r>
      </text>
    </comment>
    <comment ref="C23" authorId="0" shapeId="0" xr:uid="{00000000-0006-0000-0600-00000E000000}">
      <text>
        <r>
          <rPr>
            <sz val="9"/>
            <color indexed="81"/>
            <rFont val="MS P ゴシック"/>
            <family val="3"/>
            <charset val="128"/>
          </rPr>
          <t>当該研修「経費の内容」の合計額を記入してください。
※半角数字のみ入力（全角や単位は入力不可）</t>
        </r>
      </text>
    </comment>
    <comment ref="C24" authorId="0" shapeId="0" xr:uid="{00000000-0006-0000-0600-00000F000000}">
      <text>
        <r>
          <rPr>
            <sz val="9"/>
            <color indexed="81"/>
            <rFont val="MS P ゴシック"/>
            <family val="3"/>
            <charset val="128"/>
          </rPr>
          <t>正式名称を記入してください。</t>
        </r>
      </text>
    </comment>
    <comment ref="C25" authorId="0" shapeId="0" xr:uid="{00000000-0006-0000-0600-000010000000}">
      <text>
        <r>
          <rPr>
            <sz val="9"/>
            <color indexed="81"/>
            <rFont val="MS P ゴシック"/>
            <family val="3"/>
            <charset val="128"/>
          </rPr>
          <t>　自園で開催した場合は自園名を、
　外部研修へ参加した場合は開催者を、記入してください。</t>
        </r>
      </text>
    </comment>
    <comment ref="C26" authorId="0" shapeId="0" xr:uid="{00000000-0006-0000-0600-000011000000}">
      <text>
        <r>
          <rPr>
            <sz val="9"/>
            <color indexed="81"/>
            <rFont val="MS P ゴシック"/>
            <family val="3"/>
            <charset val="128"/>
          </rPr>
          <t>プルダウンリストから選択してください</t>
        </r>
      </text>
    </comment>
    <comment ref="C27" authorId="0" shapeId="0" xr:uid="{00000000-0006-0000-0600-000012000000}">
      <text>
        <r>
          <rPr>
            <sz val="9"/>
            <color indexed="81"/>
            <rFont val="MS P ゴシック"/>
            <family val="3"/>
            <charset val="128"/>
          </rPr>
          <t>（例）
　自園開催：講師謝金、講師交通費
　外部研修：交通費、受講料、教材費</t>
        </r>
      </text>
    </comment>
    <comment ref="C28" authorId="0" shapeId="0" xr:uid="{00000000-0006-0000-0600-000013000000}">
      <text>
        <r>
          <rPr>
            <sz val="9"/>
            <color indexed="81"/>
            <rFont val="MS P ゴシック"/>
            <family val="3"/>
            <charset val="128"/>
          </rPr>
          <t>当該研修「経費の内容」の合計額を記入してください。
※半角数字のみ入力（全角や単位は入力不可）</t>
        </r>
      </text>
    </comment>
    <comment ref="C29" authorId="0" shapeId="0" xr:uid="{00000000-0006-0000-0600-000014000000}">
      <text>
        <r>
          <rPr>
            <sz val="9"/>
            <color indexed="81"/>
            <rFont val="MS P ゴシック"/>
            <family val="3"/>
            <charset val="128"/>
          </rPr>
          <t>正式名称を記入してください。</t>
        </r>
      </text>
    </comment>
    <comment ref="C30" authorId="0" shapeId="0" xr:uid="{00000000-0006-0000-0600-000015000000}">
      <text>
        <r>
          <rPr>
            <sz val="9"/>
            <color indexed="81"/>
            <rFont val="MS P ゴシック"/>
            <family val="3"/>
            <charset val="128"/>
          </rPr>
          <t>　自園で開催した場合は自園名を、
　外部研修へ参加した場合は開催者を、記入してください。</t>
        </r>
      </text>
    </comment>
    <comment ref="C31" authorId="0" shapeId="0" xr:uid="{00000000-0006-0000-0600-000016000000}">
      <text>
        <r>
          <rPr>
            <sz val="9"/>
            <color indexed="81"/>
            <rFont val="MS P ゴシック"/>
            <family val="3"/>
            <charset val="128"/>
          </rPr>
          <t>プルダウンリストから選択してください</t>
        </r>
      </text>
    </comment>
    <comment ref="C32" authorId="0" shapeId="0" xr:uid="{00000000-0006-0000-0600-000017000000}">
      <text>
        <r>
          <rPr>
            <sz val="9"/>
            <color indexed="81"/>
            <rFont val="MS P ゴシック"/>
            <family val="3"/>
            <charset val="128"/>
          </rPr>
          <t>（例）
　自園開催：講師謝金、講師交通費
　外部研修：交通費、受講料、教材費</t>
        </r>
      </text>
    </comment>
    <comment ref="C33" authorId="0" shapeId="0" xr:uid="{00000000-0006-0000-0600-000018000000}">
      <text>
        <r>
          <rPr>
            <sz val="9"/>
            <color indexed="81"/>
            <rFont val="MS P ゴシック"/>
            <family val="3"/>
            <charset val="128"/>
          </rPr>
          <t>当該研修「経費の内容」の合計額を記入してください。
※半角数字のみ入力（全角や単位は入力不可）</t>
        </r>
      </text>
    </comment>
    <comment ref="C34" authorId="0" shapeId="0" xr:uid="{00000000-0006-0000-0600-000019000000}">
      <text>
        <r>
          <rPr>
            <sz val="9"/>
            <color indexed="81"/>
            <rFont val="MS P ゴシック"/>
            <family val="3"/>
            <charset val="128"/>
          </rPr>
          <t>正式名称を記入してください。</t>
        </r>
      </text>
    </comment>
    <comment ref="C35" authorId="0" shapeId="0" xr:uid="{00000000-0006-0000-0600-00001A000000}">
      <text>
        <r>
          <rPr>
            <sz val="9"/>
            <color indexed="81"/>
            <rFont val="MS P ゴシック"/>
            <family val="3"/>
            <charset val="128"/>
          </rPr>
          <t>　自園で開催した場合は自園名を、
　外部研修へ参加した場合は開催者を、記入してください。</t>
        </r>
      </text>
    </comment>
    <comment ref="C36" authorId="0" shapeId="0" xr:uid="{00000000-0006-0000-0600-00001B000000}">
      <text>
        <r>
          <rPr>
            <sz val="9"/>
            <color indexed="81"/>
            <rFont val="MS P ゴシック"/>
            <family val="3"/>
            <charset val="128"/>
          </rPr>
          <t>プルダウンリストから選択してください</t>
        </r>
      </text>
    </comment>
    <comment ref="C37" authorId="0" shapeId="0" xr:uid="{00000000-0006-0000-0600-00001C000000}">
      <text>
        <r>
          <rPr>
            <sz val="9"/>
            <color indexed="81"/>
            <rFont val="MS P ゴシック"/>
            <family val="3"/>
            <charset val="128"/>
          </rPr>
          <t>（例）
　自園開催：講師謝金、講師交通費
　外部研修：交通費、受講料、教材費</t>
        </r>
      </text>
    </comment>
    <comment ref="C38" authorId="0" shapeId="0" xr:uid="{00000000-0006-0000-0600-00001D000000}">
      <text>
        <r>
          <rPr>
            <sz val="9"/>
            <color indexed="81"/>
            <rFont val="MS P ゴシック"/>
            <family val="3"/>
            <charset val="128"/>
          </rPr>
          <t>当該研修「経費の内容」の合計額を記入してください。
※半角数字のみ入力（全角や単位は入力不可）</t>
        </r>
      </text>
    </comment>
    <comment ref="C39" authorId="0" shapeId="0" xr:uid="{00000000-0006-0000-0600-00001E000000}">
      <text>
        <r>
          <rPr>
            <sz val="9"/>
            <color indexed="81"/>
            <rFont val="MS P ゴシック"/>
            <family val="3"/>
            <charset val="128"/>
          </rPr>
          <t>正式名称を記入してください。</t>
        </r>
      </text>
    </comment>
    <comment ref="C40" authorId="0" shapeId="0" xr:uid="{00000000-0006-0000-0600-00001F000000}">
      <text>
        <r>
          <rPr>
            <sz val="9"/>
            <color indexed="81"/>
            <rFont val="MS P ゴシック"/>
            <family val="3"/>
            <charset val="128"/>
          </rPr>
          <t>　自園で開催した場合は自園名を、
　外部研修へ参加した場合は開催者を、記入してください。</t>
        </r>
      </text>
    </comment>
    <comment ref="C41" authorId="0" shapeId="0" xr:uid="{00000000-0006-0000-0600-000020000000}">
      <text>
        <r>
          <rPr>
            <sz val="9"/>
            <color indexed="81"/>
            <rFont val="MS P ゴシック"/>
            <family val="3"/>
            <charset val="128"/>
          </rPr>
          <t>プルダウンリストから選択してください</t>
        </r>
      </text>
    </comment>
    <comment ref="C42" authorId="0" shapeId="0" xr:uid="{00000000-0006-0000-0600-000021000000}">
      <text>
        <r>
          <rPr>
            <sz val="9"/>
            <color indexed="81"/>
            <rFont val="MS P ゴシック"/>
            <family val="3"/>
            <charset val="128"/>
          </rPr>
          <t>（例）
　自園開催：講師謝金、講師交通費
　外部研修：交通費、受講料、教材費</t>
        </r>
      </text>
    </comment>
    <comment ref="C43" authorId="0" shapeId="0" xr:uid="{00000000-0006-0000-0600-000022000000}">
      <text>
        <r>
          <rPr>
            <sz val="9"/>
            <color indexed="81"/>
            <rFont val="MS P ゴシック"/>
            <family val="3"/>
            <charset val="128"/>
          </rPr>
          <t>当該研修「経費の内容」の合計額を記入してください。
※半角数字のみ入力（全角や単位は入力不可）</t>
        </r>
      </text>
    </comment>
    <comment ref="C44" authorId="0" shapeId="0" xr:uid="{00000000-0006-0000-0600-000023000000}">
      <text>
        <r>
          <rPr>
            <sz val="9"/>
            <color indexed="81"/>
            <rFont val="MS P ゴシック"/>
            <family val="3"/>
            <charset val="128"/>
          </rPr>
          <t>正式名称を記入してください。</t>
        </r>
      </text>
    </comment>
    <comment ref="C45" authorId="0" shapeId="0" xr:uid="{00000000-0006-0000-0600-000024000000}">
      <text>
        <r>
          <rPr>
            <sz val="9"/>
            <color indexed="81"/>
            <rFont val="MS P ゴシック"/>
            <family val="3"/>
            <charset val="128"/>
          </rPr>
          <t>　自園で開催した場合は自園名を、
　外部研修へ参加した場合は開催者を、記入してください。</t>
        </r>
      </text>
    </comment>
    <comment ref="C46" authorId="0" shapeId="0" xr:uid="{00000000-0006-0000-0600-000025000000}">
      <text>
        <r>
          <rPr>
            <sz val="9"/>
            <color indexed="81"/>
            <rFont val="MS P ゴシック"/>
            <family val="3"/>
            <charset val="128"/>
          </rPr>
          <t>プルダウンリストから選択してください</t>
        </r>
      </text>
    </comment>
    <comment ref="C47" authorId="0" shapeId="0" xr:uid="{00000000-0006-0000-0600-000026000000}">
      <text>
        <r>
          <rPr>
            <sz val="9"/>
            <color indexed="81"/>
            <rFont val="MS P ゴシック"/>
            <family val="3"/>
            <charset val="128"/>
          </rPr>
          <t>（例）
　自園開催：講師謝金、講師交通費
　外部研修：交通費、受講料、教材費</t>
        </r>
      </text>
    </comment>
    <comment ref="C48" authorId="0" shapeId="0" xr:uid="{00000000-0006-0000-0600-000027000000}">
      <text>
        <r>
          <rPr>
            <sz val="9"/>
            <color indexed="81"/>
            <rFont val="MS P ゴシック"/>
            <family val="3"/>
            <charset val="128"/>
          </rPr>
          <t>当該研修「経費の内容」の合計額を記入してください。
※半角数字のみ入力（全角や単位は入力不可）</t>
        </r>
      </text>
    </comment>
    <comment ref="C49" authorId="0" shapeId="0" xr:uid="{00000000-0006-0000-0600-000028000000}">
      <text>
        <r>
          <rPr>
            <sz val="9"/>
            <color indexed="81"/>
            <rFont val="MS P ゴシック"/>
            <family val="3"/>
            <charset val="128"/>
          </rPr>
          <t>正式名称を記入してください。</t>
        </r>
      </text>
    </comment>
    <comment ref="C50" authorId="0" shapeId="0" xr:uid="{00000000-0006-0000-0600-000029000000}">
      <text>
        <r>
          <rPr>
            <sz val="9"/>
            <color indexed="81"/>
            <rFont val="MS P ゴシック"/>
            <family val="3"/>
            <charset val="128"/>
          </rPr>
          <t>　自園で開催した場合は自園名を、
　外部研修へ参加した場合は開催者を、記入してください。</t>
        </r>
      </text>
    </comment>
    <comment ref="C51" authorId="0" shapeId="0" xr:uid="{00000000-0006-0000-0600-00002A000000}">
      <text>
        <r>
          <rPr>
            <sz val="9"/>
            <color indexed="81"/>
            <rFont val="MS P ゴシック"/>
            <family val="3"/>
            <charset val="128"/>
          </rPr>
          <t>プルダウンリストから選択してください</t>
        </r>
      </text>
    </comment>
    <comment ref="C52" authorId="0" shapeId="0" xr:uid="{00000000-0006-0000-0600-00002B000000}">
      <text>
        <r>
          <rPr>
            <sz val="9"/>
            <color indexed="81"/>
            <rFont val="MS P ゴシック"/>
            <family val="3"/>
            <charset val="128"/>
          </rPr>
          <t>（例）
　自園開催：講師謝金、講師交通費
　外部研修：交通費、受講料、教材費</t>
        </r>
      </text>
    </comment>
    <comment ref="C53" authorId="0" shapeId="0" xr:uid="{00000000-0006-0000-0600-00002C000000}">
      <text>
        <r>
          <rPr>
            <sz val="9"/>
            <color indexed="81"/>
            <rFont val="MS P ゴシック"/>
            <family val="3"/>
            <charset val="128"/>
          </rPr>
          <t>当該研修「経費の内容」の合計額を記入してください。
※半角数字のみ入力（全角や単位は入力不可）</t>
        </r>
      </text>
    </comment>
    <comment ref="C54" authorId="0" shapeId="0" xr:uid="{00000000-0006-0000-0600-00002D000000}">
      <text>
        <r>
          <rPr>
            <sz val="9"/>
            <color indexed="81"/>
            <rFont val="MS P ゴシック"/>
            <family val="3"/>
            <charset val="128"/>
          </rPr>
          <t>正式名称を記入してください。</t>
        </r>
      </text>
    </comment>
    <comment ref="C55" authorId="0" shapeId="0" xr:uid="{00000000-0006-0000-0600-00002E000000}">
      <text>
        <r>
          <rPr>
            <sz val="9"/>
            <color indexed="81"/>
            <rFont val="MS P ゴシック"/>
            <family val="3"/>
            <charset val="128"/>
          </rPr>
          <t>　自園で開催した場合は自園名を、
　外部研修へ参加した場合は開催者を、記入してください。</t>
        </r>
      </text>
    </comment>
    <comment ref="C56" authorId="0" shapeId="0" xr:uid="{00000000-0006-0000-0600-00002F000000}">
      <text>
        <r>
          <rPr>
            <sz val="9"/>
            <color indexed="81"/>
            <rFont val="MS P ゴシック"/>
            <family val="3"/>
            <charset val="128"/>
          </rPr>
          <t>プルダウンリストから選択してください</t>
        </r>
      </text>
    </comment>
    <comment ref="C57" authorId="0" shapeId="0" xr:uid="{00000000-0006-0000-0600-000030000000}">
      <text>
        <r>
          <rPr>
            <sz val="9"/>
            <color indexed="81"/>
            <rFont val="MS P ゴシック"/>
            <family val="3"/>
            <charset val="128"/>
          </rPr>
          <t>（例）
　自園開催：講師謝金、講師交通費
　外部研修：交通費、受講料、教材費</t>
        </r>
      </text>
    </comment>
    <comment ref="C58" authorId="0" shapeId="0" xr:uid="{00000000-0006-0000-0600-000031000000}">
      <text>
        <r>
          <rPr>
            <sz val="9"/>
            <color indexed="81"/>
            <rFont val="MS P ゴシック"/>
            <family val="3"/>
            <charset val="128"/>
          </rPr>
          <t>当該研修「経費の内容」の合計額を記入してください。
※半角数字のみ入力（全角や単位は入力不可）</t>
        </r>
      </text>
    </comment>
    <comment ref="C59" authorId="0" shapeId="0" xr:uid="{00000000-0006-0000-0600-000032000000}">
      <text>
        <r>
          <rPr>
            <sz val="9"/>
            <color indexed="81"/>
            <rFont val="MS P ゴシック"/>
            <family val="3"/>
            <charset val="128"/>
          </rPr>
          <t>正式名称を記入してください。</t>
        </r>
      </text>
    </comment>
    <comment ref="C60" authorId="0" shapeId="0" xr:uid="{00000000-0006-0000-0600-000033000000}">
      <text>
        <r>
          <rPr>
            <sz val="9"/>
            <color indexed="81"/>
            <rFont val="MS P ゴシック"/>
            <family val="3"/>
            <charset val="128"/>
          </rPr>
          <t>　自園で開催した場合は自園名を、
　外部研修へ参加した場合は開催者を、記入してください。</t>
        </r>
      </text>
    </comment>
    <comment ref="C61" authorId="0" shapeId="0" xr:uid="{00000000-0006-0000-0600-000034000000}">
      <text>
        <r>
          <rPr>
            <sz val="9"/>
            <color indexed="81"/>
            <rFont val="MS P ゴシック"/>
            <family val="3"/>
            <charset val="128"/>
          </rPr>
          <t>プルダウンリストから選択してください</t>
        </r>
      </text>
    </comment>
    <comment ref="C62" authorId="0" shapeId="0" xr:uid="{00000000-0006-0000-0600-000035000000}">
      <text>
        <r>
          <rPr>
            <sz val="9"/>
            <color indexed="81"/>
            <rFont val="MS P ゴシック"/>
            <family val="3"/>
            <charset val="128"/>
          </rPr>
          <t>（例）
　自園開催：講師謝金、講師交通費
　外部研修：交通費、受講料、教材費</t>
        </r>
      </text>
    </comment>
    <comment ref="C63" authorId="0" shapeId="0" xr:uid="{00000000-0006-0000-0600-000036000000}">
      <text>
        <r>
          <rPr>
            <sz val="9"/>
            <color indexed="81"/>
            <rFont val="MS P ゴシック"/>
            <family val="3"/>
            <charset val="128"/>
          </rPr>
          <t>当該研修「経費の内容」の合計額を記入してください。
※半角数字のみ入力（全角や単位は入力不可）</t>
        </r>
      </text>
    </comment>
    <comment ref="C64" authorId="0" shapeId="0" xr:uid="{00000000-0006-0000-0600-000037000000}">
      <text>
        <r>
          <rPr>
            <sz val="9"/>
            <color indexed="81"/>
            <rFont val="MS P ゴシック"/>
            <family val="3"/>
            <charset val="128"/>
          </rPr>
          <t>正式名称を記入してください。</t>
        </r>
      </text>
    </comment>
    <comment ref="C65" authorId="0" shapeId="0" xr:uid="{00000000-0006-0000-0600-000038000000}">
      <text>
        <r>
          <rPr>
            <sz val="9"/>
            <color indexed="81"/>
            <rFont val="MS P ゴシック"/>
            <family val="3"/>
            <charset val="128"/>
          </rPr>
          <t>　自園で開催した場合は自園名を、
　外部研修へ参加した場合は開催者を、記入してください。</t>
        </r>
      </text>
    </comment>
    <comment ref="C66" authorId="0" shapeId="0" xr:uid="{00000000-0006-0000-0600-000039000000}">
      <text>
        <r>
          <rPr>
            <sz val="9"/>
            <color indexed="81"/>
            <rFont val="MS P ゴシック"/>
            <family val="3"/>
            <charset val="128"/>
          </rPr>
          <t>プルダウンリストから選択してください</t>
        </r>
      </text>
    </comment>
    <comment ref="C67" authorId="0" shapeId="0" xr:uid="{00000000-0006-0000-0600-00003A000000}">
      <text>
        <r>
          <rPr>
            <sz val="9"/>
            <color indexed="81"/>
            <rFont val="MS P ゴシック"/>
            <family val="3"/>
            <charset val="128"/>
          </rPr>
          <t>（例）
　自園開催：講師謝金、講師交通費
　外部研修：交通費、受講料、教材費</t>
        </r>
      </text>
    </comment>
    <comment ref="C68" authorId="0" shapeId="0" xr:uid="{00000000-0006-0000-0600-00003B000000}">
      <text>
        <r>
          <rPr>
            <sz val="9"/>
            <color indexed="81"/>
            <rFont val="MS P ゴシック"/>
            <family val="3"/>
            <charset val="128"/>
          </rPr>
          <t>当該研修「経費の内容」の合計額を記入してください。
※半角数字のみ入力（全角や単位は入力不可）</t>
        </r>
      </text>
    </comment>
    <comment ref="F71" authorId="0" shapeId="0" xr:uid="{00000000-0006-0000-0600-00003C000000}">
      <text>
        <r>
          <rPr>
            <sz val="9"/>
            <color indexed="81"/>
            <rFont val="MS P ゴシック"/>
            <family val="3"/>
            <charset val="128"/>
          </rPr>
          <t>　半角数字のみ入力
　（全角や単位は入力不可）
　※意向確認で回答された
　　人数が上限です。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0F231148-F184-4311-99FF-BDDF8C61DF69}">
      <text>
        <r>
          <rPr>
            <b/>
            <sz val="9"/>
            <color indexed="81"/>
            <rFont val="Meiryo UI"/>
            <family val="3"/>
            <charset val="128"/>
          </rPr>
          <t>すべての項目において、確認のうえ✔を選択してください</t>
        </r>
      </text>
    </comment>
    <comment ref="A9" authorId="0" shapeId="0" xr:uid="{BEDDAF24-D1F6-4695-B287-95DF78FD9532}">
      <text>
        <r>
          <rPr>
            <sz val="9"/>
            <color indexed="81"/>
            <rFont val="MS P ゴシック"/>
            <family val="3"/>
            <charset val="128"/>
          </rPr>
          <t>✔を選択してください</t>
        </r>
      </text>
    </comment>
    <comment ref="B9" authorId="0" shapeId="0" xr:uid="{8D9B1890-CB11-4C3E-BC7A-6AC71E8C70E5}">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2B3D4C57-6110-43A1-8238-87F6EBECE98A}">
      <text>
        <r>
          <rPr>
            <sz val="9"/>
            <color indexed="81"/>
            <rFont val="MS P ゴシック"/>
            <family val="3"/>
            <charset val="128"/>
          </rPr>
          <t>✔を選択してください</t>
        </r>
      </text>
    </comment>
    <comment ref="A11" authorId="0" shapeId="0" xr:uid="{1C60D9DC-3505-4FA3-A0EB-325A3C71B472}">
      <text>
        <r>
          <rPr>
            <sz val="9"/>
            <color indexed="81"/>
            <rFont val="MS P ゴシック"/>
            <family val="3"/>
            <charset val="128"/>
          </rPr>
          <t>✔を選択してください</t>
        </r>
      </text>
    </comment>
    <comment ref="A12" authorId="0" shapeId="0" xr:uid="{8E6DCF5C-AECE-460F-83B2-F59FA70D2F6B}">
      <text>
        <r>
          <rPr>
            <sz val="9"/>
            <color indexed="81"/>
            <rFont val="MS P ゴシック"/>
            <family val="3"/>
            <charset val="128"/>
          </rPr>
          <t>✔を選択してください</t>
        </r>
      </text>
    </comment>
    <comment ref="A13" authorId="0" shapeId="0" xr:uid="{E7D2AB86-65E9-4D62-A063-1478B19B6888}">
      <text>
        <r>
          <rPr>
            <sz val="9"/>
            <color indexed="81"/>
            <rFont val="MS P ゴシック"/>
            <family val="3"/>
            <charset val="128"/>
          </rPr>
          <t>✔を選択してください</t>
        </r>
      </text>
    </comment>
    <comment ref="A14" authorId="0" shapeId="0" xr:uid="{A12181F1-0508-4F25-BFBD-0E90DEA158FB}">
      <text>
        <r>
          <rPr>
            <sz val="9"/>
            <color indexed="81"/>
            <rFont val="MS P ゴシック"/>
            <family val="3"/>
            <charset val="128"/>
          </rPr>
          <t>✔を選択してください</t>
        </r>
      </text>
    </comment>
    <comment ref="A15" authorId="0" shapeId="0" xr:uid="{AC571D2F-3AE5-44AE-A15B-92F405066183}">
      <text>
        <r>
          <rPr>
            <sz val="9"/>
            <color indexed="81"/>
            <rFont val="MS P ゴシック"/>
            <family val="3"/>
            <charset val="128"/>
          </rPr>
          <t>✔を選択してください</t>
        </r>
      </text>
    </comment>
    <comment ref="A16" authorId="0" shapeId="0" xr:uid="{03784D04-16D9-4C5C-B3F3-92B4DB45911A}">
      <text>
        <r>
          <rPr>
            <sz val="9"/>
            <color indexed="81"/>
            <rFont val="MS P ゴシック"/>
            <family val="3"/>
            <charset val="128"/>
          </rPr>
          <t>✔を選択してください</t>
        </r>
      </text>
    </comment>
    <comment ref="A17" authorId="0" shapeId="0" xr:uid="{37E87B6D-B607-4D16-9EAE-6389C28B6C33}">
      <text>
        <r>
          <rPr>
            <sz val="9"/>
            <color indexed="81"/>
            <rFont val="MS P ゴシック"/>
            <family val="3"/>
            <charset val="128"/>
          </rPr>
          <t>✔を選択してください</t>
        </r>
      </text>
    </comment>
    <comment ref="F19" authorId="0" shapeId="0" xr:uid="{D9166DF7-4F18-4162-B1CC-9CBA288BC5E9}">
      <text>
        <r>
          <rPr>
            <sz val="9"/>
            <color indexed="81"/>
            <rFont val="MS P ゴシック"/>
            <family val="3"/>
            <charset val="128"/>
          </rPr>
          <t>半角数字のみ入力してください。
（全角や単位は入力不可）</t>
        </r>
      </text>
    </comment>
    <comment ref="G19" authorId="0" shapeId="0" xr:uid="{C795A1AB-02B6-40F4-B22F-B1C403ACEF4E}">
      <text>
        <r>
          <rPr>
            <b/>
            <sz val="9"/>
            <color indexed="81"/>
            <rFont val="MS P ゴシック"/>
            <family val="3"/>
            <charset val="128"/>
          </rPr>
          <t>該当するものが複数ある場合は、主なシステムを１つ選択</t>
        </r>
      </text>
    </comment>
    <comment ref="F32" authorId="0" shapeId="0" xr:uid="{502965C7-C950-4410-AD8F-85E9C2E06DB3}">
      <text>
        <r>
          <rPr>
            <sz val="9"/>
            <color indexed="81"/>
            <rFont val="MS P ゴシック"/>
            <family val="3"/>
            <charset val="128"/>
          </rPr>
          <t xml:space="preserve">以下の「★②学級数の計算」に入力してください。
自動で反映されます。
</t>
        </r>
      </text>
    </comment>
  </commentList>
</comments>
</file>

<file path=xl/sharedStrings.xml><?xml version="1.0" encoding="utf-8"?>
<sst xmlns="http://schemas.openxmlformats.org/spreadsheetml/2006/main" count="279" uniqueCount="126">
  <si>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</si>
  <si>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</si>
  <si>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</si>
  <si>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</si>
  <si>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認定こども園等における教育の質の向上のための
研修支援</t>
    <rPh sb="0" eb="2">
      <t>ニンテイ</t>
    </rPh>
    <rPh sb="5" eb="7">
      <t>エントウ</t>
    </rPh>
    <rPh sb="11" eb="13">
      <t>キョウイク</t>
    </rPh>
    <rPh sb="14" eb="15">
      <t>シツ</t>
    </rPh>
    <rPh sb="16" eb="18">
      <t>コウジョウ</t>
    </rPh>
    <rPh sb="23" eb="25">
      <t>ケンシュウ</t>
    </rPh>
    <rPh sb="25" eb="27">
      <t>シエン</t>
    </rPh>
    <phoneticPr fontId="2"/>
  </si>
  <si>
    <t>幼児教育の質の向上のための緊急環境整備事業
（遊具・運動用具・教具・保健衛生用品等の設備整備）</t>
    <rPh sb="0" eb="2">
      <t>ヨウジ</t>
    </rPh>
    <rPh sb="2" eb="4">
      <t>キョウイク</t>
    </rPh>
    <rPh sb="5" eb="6">
      <t>シツ</t>
    </rPh>
    <rPh sb="7" eb="9">
      <t>コウジョウ</t>
    </rPh>
    <rPh sb="13" eb="15">
      <t>キンキュウ</t>
    </rPh>
    <rPh sb="15" eb="17">
      <t>カンキョウ</t>
    </rPh>
    <rPh sb="17" eb="19">
      <t>セイビ</t>
    </rPh>
    <rPh sb="19" eb="21">
      <t>ジギョウ</t>
    </rPh>
    <rPh sb="23" eb="25">
      <t>ユウグ</t>
    </rPh>
    <rPh sb="26" eb="28">
      <t>ウンドウ</t>
    </rPh>
    <rPh sb="28" eb="30">
      <t>ヨウグ</t>
    </rPh>
    <rPh sb="31" eb="33">
      <t>キョウグ</t>
    </rPh>
    <rPh sb="34" eb="36">
      <t>ホケン</t>
    </rPh>
    <rPh sb="36" eb="38">
      <t>エイセイ</t>
    </rPh>
    <rPh sb="38" eb="39">
      <t>ヨウ</t>
    </rPh>
    <rPh sb="39" eb="40">
      <t>ヒン</t>
    </rPh>
    <rPh sb="40" eb="41">
      <t>トウ</t>
    </rPh>
    <rPh sb="42" eb="44">
      <t>セツビ</t>
    </rPh>
    <rPh sb="44" eb="46">
      <t>セイビ</t>
    </rPh>
    <phoneticPr fontId="2"/>
  </si>
  <si>
    <t>交付基準額</t>
    <rPh sb="0" eb="2">
      <t>コウフ</t>
    </rPh>
    <rPh sb="2" eb="4">
      <t>キジュン</t>
    </rPh>
    <rPh sb="4" eb="5">
      <t>ガク</t>
    </rPh>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</si>
  <si>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</si>
  <si>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</si>
  <si>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</si>
  <si>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</si>
  <si>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</si>
  <si>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</si>
  <si>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</si>
  <si>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</si>
  <si>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</si>
  <si>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</si>
  <si>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</si>
  <si>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大阪府教育支援体制整備事業補助金</t>
    <rPh sb="0" eb="3">
      <t>オオサカフ</t>
    </rPh>
    <rPh sb="3" eb="5">
      <t>キョウイク</t>
    </rPh>
    <rPh sb="5" eb="7">
      <t>シエン</t>
    </rPh>
    <rPh sb="7" eb="9">
      <t>タイセイ</t>
    </rPh>
    <rPh sb="9" eb="11">
      <t>セイビ</t>
    </rPh>
    <rPh sb="11" eb="13">
      <t>ジギョウ</t>
    </rPh>
    <rPh sb="13" eb="16">
      <t>ホジョキン</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</si>
  <si>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</si>
  <si>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</si>
  <si>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</si>
  <si>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</si>
  <si>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</si>
  <si>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</si>
  <si>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（大阪府教育支援体制整備事業補助金）</t>
    <rPh sb="4" eb="6">
      <t>キョウイク</t>
    </rPh>
    <rPh sb="6" eb="8">
      <t>シエン</t>
    </rPh>
    <rPh sb="8" eb="10">
      <t>タイセイ</t>
    </rPh>
    <rPh sb="10" eb="12">
      <t>セイビ</t>
    </rPh>
    <rPh sb="12" eb="14">
      <t>ジギョウ</t>
    </rPh>
    <rPh sb="14" eb="17">
      <t>ホジョキン</t>
    </rPh>
    <phoneticPr fontId="2"/>
  </si>
  <si>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</si>
  <si>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</si>
  <si>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</si>
  <si>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</si>
  <si>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</si>
  <si>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</si>
  <si>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</si>
  <si>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</si>
  <si>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</si>
  <si>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</si>
  <si>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</si>
  <si>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担当者電話番号</t>
    <rPh sb="0" eb="3">
      <t>タントウシャ</t>
    </rPh>
    <rPh sb="3" eb="7">
      <t>デンワバンゴウ</t>
    </rPh>
    <phoneticPr fontId="1"/>
  </si>
  <si>
    <t>用途等</t>
    <rPh sb="0" eb="2">
      <t>ヨウト</t>
    </rPh>
    <rPh sb="2" eb="3">
      <t>ナド</t>
    </rPh>
    <phoneticPr fontId="1"/>
  </si>
  <si>
    <t>【 幼児教育の質の向上のための緊急環境整備事業（遊具・運動用具・教具・保健衛生用品等の設備整備）】</t>
    <rPh sb="2" eb="4">
      <t>ヨウジ</t>
    </rPh>
    <rPh sb="4" eb="6">
      <t>キョウイク</t>
    </rPh>
    <rPh sb="7" eb="8">
      <t>シツ</t>
    </rPh>
    <rPh sb="9" eb="11">
      <t>コウジョウ</t>
    </rPh>
    <rPh sb="15" eb="21">
      <t>キンキュウカンキョウセイビ</t>
    </rPh>
    <rPh sb="21" eb="23">
      <t>ジギョウ</t>
    </rPh>
    <rPh sb="24" eb="26">
      <t>ユウグ</t>
    </rPh>
    <rPh sb="27" eb="29">
      <t>ウンドウ</t>
    </rPh>
    <rPh sb="29" eb="31">
      <t>ヨウグ</t>
    </rPh>
    <rPh sb="32" eb="34">
      <t>キョウグ</t>
    </rPh>
    <rPh sb="35" eb="42">
      <t>ホケンエイセイヨウヒンナド</t>
    </rPh>
    <rPh sb="43" eb="45">
      <t>セツビ</t>
    </rPh>
    <rPh sb="45" eb="47">
      <t>セイビ</t>
    </rPh>
    <phoneticPr fontId="2"/>
  </si>
  <si>
    <t>種別</t>
    <rPh sb="0" eb="2">
      <t>シュベツ</t>
    </rPh>
    <phoneticPr fontId="1"/>
  </si>
  <si>
    <t>移行の時期</t>
    <rPh sb="0" eb="2">
      <t>イコウ</t>
    </rPh>
    <rPh sb="3" eb="5">
      <t>ジキ</t>
    </rPh>
    <phoneticPr fontId="1"/>
  </si>
  <si>
    <t>（１）移行について</t>
    <rPh sb="3" eb="5">
      <t>イコウ</t>
    </rPh>
    <phoneticPr fontId="1"/>
  </si>
  <si>
    <t>移行先の施設類型</t>
    <rPh sb="0" eb="2">
      <t>イコウ</t>
    </rPh>
    <rPh sb="2" eb="3">
      <t>サキ</t>
    </rPh>
    <rPh sb="4" eb="6">
      <t>シセツ</t>
    </rPh>
    <rPh sb="6" eb="8">
      <t>ルイケイ</t>
    </rPh>
    <phoneticPr fontId="1"/>
  </si>
  <si>
    <t>（２）業務を行わせる者について</t>
    <rPh sb="3" eb="5">
      <t>ギョウム</t>
    </rPh>
    <rPh sb="6" eb="7">
      <t>オコナ</t>
    </rPh>
    <rPh sb="10" eb="11">
      <t>モノ</t>
    </rPh>
    <phoneticPr fontId="1"/>
  </si>
  <si>
    <t>雇用期間（いつから・いつまで）</t>
    <rPh sb="0" eb="2">
      <t>コヨウ</t>
    </rPh>
    <rPh sb="2" eb="4">
      <t>キカン</t>
    </rPh>
    <phoneticPr fontId="1"/>
  </si>
  <si>
    <t>業務内容</t>
    <rPh sb="0" eb="2">
      <t>ギョウム</t>
    </rPh>
    <rPh sb="2" eb="4">
      <t>ナイヨウ</t>
    </rPh>
    <phoneticPr fontId="1"/>
  </si>
  <si>
    <t>　　職員を雇用する場合</t>
    <rPh sb="2" eb="4">
      <t>ショクイン</t>
    </rPh>
    <rPh sb="5" eb="7">
      <t>コヨウ</t>
    </rPh>
    <rPh sb="9" eb="11">
      <t>バアイ</t>
    </rPh>
    <phoneticPr fontId="1"/>
  </si>
  <si>
    <t>委託内容</t>
    <rPh sb="0" eb="2">
      <t>イタク</t>
    </rPh>
    <rPh sb="2" eb="4">
      <t>ナイヨウ</t>
    </rPh>
    <phoneticPr fontId="1"/>
  </si>
  <si>
    <t>委託期間（いつから・いつまで）</t>
    <rPh sb="0" eb="2">
      <t>イタク</t>
    </rPh>
    <rPh sb="2" eb="4">
      <t>キカン</t>
    </rPh>
    <phoneticPr fontId="1"/>
  </si>
  <si>
    <t>勤務時間数（1日あたり）</t>
    <rPh sb="0" eb="2">
      <t>キンム</t>
    </rPh>
    <rPh sb="2" eb="4">
      <t>ジカン</t>
    </rPh>
    <rPh sb="4" eb="5">
      <t>スウ</t>
    </rPh>
    <rPh sb="7" eb="8">
      <t>ニチ</t>
    </rPh>
    <phoneticPr fontId="1"/>
  </si>
  <si>
    <t>当該業務への従事時間数（1日あたり）</t>
    <rPh sb="0" eb="2">
      <t>トウガイ</t>
    </rPh>
    <rPh sb="2" eb="4">
      <t>ギョウム</t>
    </rPh>
    <rPh sb="6" eb="8">
      <t>ジュウジ</t>
    </rPh>
    <rPh sb="8" eb="10">
      <t>ジカン</t>
    </rPh>
    <rPh sb="10" eb="11">
      <t>スウ</t>
    </rPh>
    <rPh sb="13" eb="14">
      <t>ニチ</t>
    </rPh>
    <phoneticPr fontId="1"/>
  </si>
  <si>
    <t>勤務日数（年間）</t>
    <rPh sb="0" eb="2">
      <t>キンム</t>
    </rPh>
    <rPh sb="2" eb="4">
      <t>ニッスウ</t>
    </rPh>
    <rPh sb="5" eb="7">
      <t>ネンカン</t>
    </rPh>
    <phoneticPr fontId="1"/>
  </si>
  <si>
    <t>雇上費（年間）　※単位：円</t>
    <rPh sb="0" eb="1">
      <t>ヤトイ</t>
    </rPh>
    <rPh sb="1" eb="2">
      <t>ウエ</t>
    </rPh>
    <rPh sb="2" eb="3">
      <t>ヒ</t>
    </rPh>
    <rPh sb="4" eb="6">
      <t>ネンカン</t>
    </rPh>
    <rPh sb="9" eb="11">
      <t>タンイ</t>
    </rPh>
    <rPh sb="12" eb="13">
      <t>エン</t>
    </rPh>
    <phoneticPr fontId="1"/>
  </si>
  <si>
    <t>委託料（年間）　※単位：円</t>
    <rPh sb="0" eb="3">
      <t>イタクリョウ</t>
    </rPh>
    <rPh sb="4" eb="6">
      <t>ネンカン</t>
    </rPh>
    <rPh sb="9" eb="11">
      <t>タンイ</t>
    </rPh>
    <rPh sb="12" eb="13">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</si>
  <si>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</si>
  <si>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r>
      <t xml:space="preserve">【参考】 補助対象経費×補助率 </t>
    </r>
    <r>
      <rPr>
        <sz val="9"/>
        <color theme="1" tint="0.499984740745262"/>
        <rFont val="ＭＳ Ｐゴシック"/>
        <family val="3"/>
        <charset val="128"/>
      </rPr>
      <t>（千円未満切捨）</t>
    </r>
    <rPh sb="1" eb="3">
      <t>サンコウ</t>
    </rPh>
    <rPh sb="5" eb="11">
      <t>ホジョタイショウケイヒ</t>
    </rPh>
    <rPh sb="12" eb="15">
      <t>ホジョリツ</t>
    </rPh>
    <phoneticPr fontId="1"/>
  </si>
  <si>
    <t>原則として、本年度内に認定こども園の認可等を受けない場合は、補助条件違反として交付額の返還を命じます。</t>
    <rPh sb="0" eb="2">
      <t>ゲンソク</t>
    </rPh>
    <rPh sb="6" eb="7">
      <t>ホン</t>
    </rPh>
    <phoneticPr fontId="1"/>
  </si>
  <si>
    <t>目的・用途等</t>
    <rPh sb="0" eb="2">
      <t>モクテキ</t>
    </rPh>
    <rPh sb="3" eb="5">
      <t>ヨウト</t>
    </rPh>
    <rPh sb="5" eb="6">
      <t>ナド</t>
    </rPh>
    <phoneticPr fontId="1"/>
  </si>
  <si>
    <t>【参考】 幼稚園 1/3、認定こども園 1/2</t>
    <rPh sb="1" eb="3">
      <t>サンコウ</t>
    </rPh>
    <rPh sb="5" eb="8">
      <t>ヨウチエン</t>
    </rPh>
    <rPh sb="13" eb="15">
      <t>ニンテイ</t>
    </rPh>
    <rPh sb="18" eb="19">
      <t>エン</t>
    </rPh>
    <phoneticPr fontId="1"/>
  </si>
  <si>
    <t>【参考】 全園 1/2</t>
    <rPh sb="1" eb="3">
      <t>サンコウ</t>
    </rPh>
    <rPh sb="5" eb="6">
      <t>ゼン</t>
    </rPh>
    <rPh sb="6" eb="7">
      <t>エン</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</si>
  <si>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</si>
  <si>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 認定こども園等における教育の質の向上のための研修支援 】</t>
    <rPh sb="2" eb="4">
      <t>ニンテイ</t>
    </rPh>
    <rPh sb="7" eb="9">
      <t>エンナド</t>
    </rPh>
    <rPh sb="13" eb="15">
      <t>キョウイク</t>
    </rPh>
    <rPh sb="16" eb="17">
      <t>シツ</t>
    </rPh>
    <rPh sb="18" eb="20">
      <t>コウジョウ</t>
    </rPh>
    <rPh sb="24" eb="28">
      <t>ケンシュウシエン</t>
    </rPh>
    <phoneticPr fontId="2"/>
  </si>
  <si>
    <t>研修名</t>
    <rPh sb="0" eb="2">
      <t>ケンシュウ</t>
    </rPh>
    <rPh sb="2" eb="3">
      <t>メイ</t>
    </rPh>
    <phoneticPr fontId="1"/>
  </si>
  <si>
    <t>研修①</t>
    <rPh sb="0" eb="2">
      <t>ケンシュウ</t>
    </rPh>
    <phoneticPr fontId="1"/>
  </si>
  <si>
    <t>開催者</t>
    <rPh sb="0" eb="2">
      <t>カイサイ</t>
    </rPh>
    <rPh sb="2" eb="3">
      <t>シャ</t>
    </rPh>
    <phoneticPr fontId="1"/>
  </si>
  <si>
    <t>分類</t>
    <rPh sb="0" eb="2">
      <t>ブンルイ</t>
    </rPh>
    <phoneticPr fontId="1"/>
  </si>
  <si>
    <t>経費の内容</t>
    <rPh sb="0" eb="2">
      <t>ケイヒ</t>
    </rPh>
    <rPh sb="3" eb="5">
      <t>ナイヨウ</t>
    </rPh>
    <phoneticPr fontId="1"/>
  </si>
  <si>
    <t>研修②</t>
    <rPh sb="0" eb="2">
      <t>ケンシュウ</t>
    </rPh>
    <phoneticPr fontId="1"/>
  </si>
  <si>
    <t>研修③</t>
    <rPh sb="0" eb="2">
      <t>ケンシュウ</t>
    </rPh>
    <phoneticPr fontId="1"/>
  </si>
  <si>
    <t>研修④</t>
    <rPh sb="0" eb="2">
      <t>ケンシュウ</t>
    </rPh>
    <phoneticPr fontId="1"/>
  </si>
  <si>
    <t>金額　※単位：円</t>
    <rPh sb="0" eb="2">
      <t>キンガク</t>
    </rPh>
    <rPh sb="4" eb="6">
      <t>タンイ</t>
    </rPh>
    <rPh sb="7" eb="8">
      <t>エン</t>
    </rPh>
    <phoneticPr fontId="1"/>
  </si>
  <si>
    <t>（１）研修及び経費について</t>
    <rPh sb="3" eb="5">
      <t>ケンシュウ</t>
    </rPh>
    <rPh sb="5" eb="6">
      <t>オヨ</t>
    </rPh>
    <rPh sb="7" eb="9">
      <t>ケイヒ</t>
    </rPh>
    <phoneticPr fontId="1"/>
  </si>
  <si>
    <t>（２）参加人数について</t>
    <rPh sb="3" eb="5">
      <t>サンカ</t>
    </rPh>
    <rPh sb="5" eb="7">
      <t>ニンズウ</t>
    </rPh>
    <phoneticPr fontId="1"/>
  </si>
  <si>
    <t>研修参加教職員数</t>
    <rPh sb="0" eb="2">
      <t>ケンシュウ</t>
    </rPh>
    <rPh sb="2" eb="4">
      <t>サンカ</t>
    </rPh>
    <rPh sb="4" eb="7">
      <t>キョウショクイン</t>
    </rPh>
    <rPh sb="7" eb="8">
      <t>スウ</t>
    </rPh>
    <phoneticPr fontId="1"/>
  </si>
  <si>
    <t>【参考】 1人が複数回受講する場合も1人として計上すること</t>
    <rPh sb="1" eb="3">
      <t>サンコウ</t>
    </rPh>
    <rPh sb="6" eb="7">
      <t>ニン</t>
    </rPh>
    <rPh sb="8" eb="11">
      <t>フクスウカイ</t>
    </rPh>
    <rPh sb="11" eb="13">
      <t>ジュコウ</t>
    </rPh>
    <rPh sb="15" eb="17">
      <t>バアイ</t>
    </rPh>
    <rPh sb="19" eb="20">
      <t>ニン</t>
    </rPh>
    <rPh sb="23" eb="25">
      <t>ケイジョウ</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</si>
  <si>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</si>
  <si>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　　業務を委託する場合</t>
    <rPh sb="2" eb="4">
      <t>ギョウム</t>
    </rPh>
    <rPh sb="5" eb="7">
      <t>イタク</t>
    </rPh>
    <rPh sb="9" eb="11">
      <t>バアイ</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</si>
  <si>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</si>
  <si>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t>研修⑤</t>
    <rPh sb="0" eb="2">
      <t>ケンシュウ</t>
    </rPh>
    <phoneticPr fontId="1"/>
  </si>
  <si>
    <t>研修⑥</t>
    <rPh sb="0" eb="2">
      <t>ケンシュウ</t>
    </rPh>
    <phoneticPr fontId="1"/>
  </si>
  <si>
    <t>研修⑦</t>
    <rPh sb="0" eb="2">
      <t>ケンシュウ</t>
    </rPh>
    <phoneticPr fontId="1"/>
  </si>
  <si>
    <t>研修⑧</t>
    <rPh sb="0" eb="2">
      <t>ケンシュウ</t>
    </rPh>
    <phoneticPr fontId="1"/>
  </si>
  <si>
    <t>研修⑨</t>
    <rPh sb="0" eb="2">
      <t>ケンシュウ</t>
    </rPh>
    <phoneticPr fontId="1"/>
  </si>
  <si>
    <t>研修⑩</t>
    <rPh sb="0" eb="2">
      <t>ケンシュウ</t>
    </rPh>
    <phoneticPr fontId="1"/>
  </si>
  <si>
    <r>
      <t>【参考】 補助対象経費×補助率</t>
    </r>
    <r>
      <rPr>
        <sz val="9"/>
        <color theme="1" tint="0.499984740745262"/>
        <rFont val="ＭＳ Ｐゴシック"/>
        <family val="3"/>
        <charset val="128"/>
      </rPr>
      <t xml:space="preserve"> （千円未満切捨）</t>
    </r>
    <rPh sb="1" eb="3">
      <t>サンコウ</t>
    </rPh>
    <rPh sb="5" eb="11">
      <t>ホジョタイショウケイヒ</t>
    </rPh>
    <rPh sb="12" eb="15">
      <t>ホジョリツ</t>
    </rPh>
    <phoneticPr fontId="1"/>
  </si>
  <si>
    <t>認定こども園等の業務体制への支援
（認定こども園等への円滑な移行のための準備支援）</t>
    <rPh sb="0" eb="2">
      <t>ニンテイ</t>
    </rPh>
    <rPh sb="5" eb="6">
      <t>エン</t>
    </rPh>
    <rPh sb="6" eb="7">
      <t>トウ</t>
    </rPh>
    <rPh sb="8" eb="10">
      <t>ギョウム</t>
    </rPh>
    <rPh sb="10" eb="12">
      <t>タイセイ</t>
    </rPh>
    <rPh sb="14" eb="16">
      <t>シエン</t>
    </rPh>
    <rPh sb="18" eb="20">
      <t>ニンテイ</t>
    </rPh>
    <rPh sb="23" eb="24">
      <t>エン</t>
    </rPh>
    <rPh sb="24" eb="25">
      <t>トウ</t>
    </rPh>
    <rPh sb="27" eb="29">
      <t>エンカツ</t>
    </rPh>
    <rPh sb="30" eb="32">
      <t>イコウ</t>
    </rPh>
    <rPh sb="36" eb="38">
      <t>ジュンビ</t>
    </rPh>
    <rPh sb="38" eb="40">
      <t>シエン</t>
    </rPh>
    <phoneticPr fontId="2"/>
  </si>
  <si>
    <t>認定こども園等の業務体制への支援
（補助員等の配置による園務の平準化支援）</t>
    <rPh sb="0" eb="2">
      <t>ニンテイ</t>
    </rPh>
    <rPh sb="5" eb="6">
      <t>エン</t>
    </rPh>
    <rPh sb="6" eb="7">
      <t>トウ</t>
    </rPh>
    <rPh sb="8" eb="10">
      <t>ギョウム</t>
    </rPh>
    <rPh sb="10" eb="12">
      <t>タイセイ</t>
    </rPh>
    <rPh sb="14" eb="16">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</si>
  <si>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 認定こども園等の業務体制への支援（認定こども園等への円滑な移行のための準備支援） 】</t>
    <rPh sb="2" eb="4">
      <t>ニンテイ</t>
    </rPh>
    <rPh sb="7" eb="8">
      <t>エン</t>
    </rPh>
    <rPh sb="8" eb="9">
      <t>トウ</t>
    </rPh>
    <rPh sb="10" eb="12">
      <t>ギョウム</t>
    </rPh>
    <rPh sb="12" eb="14">
      <t>タイセイ</t>
    </rPh>
    <rPh sb="16" eb="18">
      <t>シエン</t>
    </rPh>
    <rPh sb="19" eb="21">
      <t>ニンテイ</t>
    </rPh>
    <rPh sb="24" eb="25">
      <t>エン</t>
    </rPh>
    <rPh sb="25" eb="26">
      <t>トウ</t>
    </rPh>
    <rPh sb="28" eb="30">
      <t>エンカツ</t>
    </rPh>
    <rPh sb="31" eb="33">
      <t>イコウ</t>
    </rPh>
    <rPh sb="37" eb="39">
      <t>ジュンビ</t>
    </rPh>
    <rPh sb="39" eb="41">
      <t>シエン</t>
    </rPh>
    <phoneticPr fontId="2"/>
  </si>
  <si>
    <t>【認定こども園等の業務体制への支援（補助員等の配置による園務の平準化支援） 】</t>
    <rPh sb="1" eb="3">
      <t>ニンテイ</t>
    </rPh>
    <rPh sb="6" eb="7">
      <t>エン</t>
    </rPh>
    <rPh sb="7" eb="8">
      <t>トウ</t>
    </rPh>
    <rPh sb="9" eb="11">
      <t>ギョウム</t>
    </rPh>
    <rPh sb="11" eb="13">
      <t>タイセイ</t>
    </rPh>
    <rPh sb="15" eb="17">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</si>
  <si>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３．配置する補助員等について</t>
    <rPh sb="2" eb="4">
      <t>ハイチ</t>
    </rPh>
    <rPh sb="6" eb="9">
      <t>ホジョイン</t>
    </rPh>
    <rPh sb="9" eb="10">
      <t>ナド</t>
    </rPh>
    <phoneticPr fontId="1"/>
  </si>
  <si>
    <t>雇用時期（いつから）</t>
    <rPh sb="0" eb="2">
      <t>コヨウ</t>
    </rPh>
    <rPh sb="2" eb="4">
      <t>ジキ</t>
    </rPh>
    <phoneticPr fontId="1"/>
  </si>
  <si>
    <t>事業計画内訳書（別紙３）</t>
    <rPh sb="0" eb="2">
      <t>ジギョウ</t>
    </rPh>
    <rPh sb="2" eb="4">
      <t>ケイカク</t>
    </rPh>
    <rPh sb="4" eb="7">
      <t>ウチワケショ</t>
    </rPh>
    <rPh sb="6" eb="7">
      <t>ショ</t>
    </rPh>
    <rPh sb="8" eb="10">
      <t>ベッシ</t>
    </rPh>
    <phoneticPr fontId="1"/>
  </si>
  <si>
    <t>令和　年　月　日</t>
    <rPh sb="0" eb="2">
      <t>レイワ</t>
    </rPh>
    <rPh sb="3" eb="4">
      <t>ネン</t>
    </rPh>
    <rPh sb="5" eb="6">
      <t>ガツ</t>
    </rPh>
    <rPh sb="7" eb="8">
      <t>ニチ</t>
    </rPh>
    <phoneticPr fontId="1"/>
  </si>
  <si>
    <t>教育の質の向上のためのICT化支援事業</t>
    <phoneticPr fontId="2"/>
  </si>
  <si>
    <t>事業計画内訳書（別紙１）</t>
    <rPh sb="0" eb="2">
      <t>ジギョウ</t>
    </rPh>
    <rPh sb="2" eb="4">
      <t>ケイカク</t>
    </rPh>
    <rPh sb="4" eb="6">
      <t>ウチワケ</t>
    </rPh>
    <rPh sb="8" eb="10">
      <t>ベッシ</t>
    </rPh>
    <phoneticPr fontId="1"/>
  </si>
  <si>
    <t>事業計画内訳書（別紙２）</t>
    <rPh sb="0" eb="2">
      <t>ジギョウ</t>
    </rPh>
    <rPh sb="2" eb="4">
      <t>ケイカク</t>
    </rPh>
    <rPh sb="4" eb="7">
      <t>ウチワケショ</t>
    </rPh>
    <rPh sb="6" eb="7">
      <t>ショ</t>
    </rPh>
    <rPh sb="8" eb="10">
      <t>ベッシ</t>
    </rPh>
    <phoneticPr fontId="1"/>
  </si>
  <si>
    <t>事業計画内訳書（別紙４）</t>
    <rPh sb="0" eb="2">
      <t>ジギョウ</t>
    </rPh>
    <rPh sb="2" eb="4">
      <t>ケイカク</t>
    </rPh>
    <rPh sb="4" eb="6">
      <t>ウチワケ</t>
    </rPh>
    <rPh sb="8" eb="10">
      <t>ベッシ</t>
    </rPh>
    <phoneticPr fontId="1"/>
  </si>
  <si>
    <t>【 幼児教育の質の向上のためのＩＣＴ化支援事業】</t>
    <rPh sb="2" eb="4">
      <t>ヨウジ</t>
    </rPh>
    <rPh sb="4" eb="6">
      <t>キョウイク</t>
    </rPh>
    <rPh sb="7" eb="8">
      <t>シツ</t>
    </rPh>
    <rPh sb="9" eb="11">
      <t>コウジョウ</t>
    </rPh>
    <rPh sb="18" eb="19">
      <t>カ</t>
    </rPh>
    <rPh sb="19" eb="21">
      <t>シエン</t>
    </rPh>
    <rPh sb="21" eb="23">
      <t>ジギョウ</t>
    </rPh>
    <phoneticPr fontId="2"/>
  </si>
  <si>
    <t>学級数</t>
    <rPh sb="0" eb="3">
      <t>ガッキュウスウ</t>
    </rPh>
    <phoneticPr fontId="1"/>
  </si>
  <si>
    <t>【参考】　6学級以下1,000,000円　７学級以上1,500,000円</t>
    <rPh sb="6" eb="10">
      <t>ガッキュウイカ</t>
    </rPh>
    <rPh sb="19" eb="20">
      <t>エン</t>
    </rPh>
    <rPh sb="22" eb="26">
      <t>ガッキュウイジョウ</t>
    </rPh>
    <rPh sb="35" eb="36">
      <t>エン</t>
    </rPh>
    <phoneticPr fontId="1"/>
  </si>
  <si>
    <t>【参考】　全園1/2</t>
    <rPh sb="1" eb="3">
      <t>サンコウ</t>
    </rPh>
    <rPh sb="5" eb="6">
      <t>ゼン</t>
    </rPh>
    <rPh sb="6" eb="7">
      <t>エン</t>
    </rPh>
    <phoneticPr fontId="1"/>
  </si>
  <si>
    <t>・②に入力する学級数</t>
    <rPh sb="3" eb="5">
      <t>ニュウリョク</t>
    </rPh>
    <rPh sb="7" eb="10">
      <t>ガッキュウスウ</t>
    </rPh>
    <phoneticPr fontId="1"/>
  </si>
  <si>
    <t>→</t>
    <phoneticPr fontId="1"/>
  </si>
  <si>
    <t>人</t>
    <rPh sb="0" eb="1">
      <t>ニン</t>
    </rPh>
    <phoneticPr fontId="1"/>
  </si>
  <si>
    <t>学級</t>
    <rPh sb="0" eb="2">
      <t>ガッキュウ</t>
    </rPh>
    <phoneticPr fontId="1"/>
  </si>
  <si>
    <t>★②学級数の計算</t>
    <rPh sb="2" eb="5">
      <t>ガッキュウスウ</t>
    </rPh>
    <rPh sb="6" eb="8">
      <t>ケイサン</t>
    </rPh>
    <phoneticPr fontId="1"/>
  </si>
  <si>
    <t>４．交付希望額の算出</t>
    <rPh sb="2" eb="7">
      <t>コウフキボウガク</t>
    </rPh>
    <rPh sb="8" eb="10">
      <t>サンシュツ</t>
    </rPh>
    <phoneticPr fontId="1"/>
  </si>
  <si>
    <t>令和７年度大阪府教育支援体制整備事業補助金　事業計画書</t>
    <rPh sb="3" eb="4">
      <t>ネン</t>
    </rPh>
    <phoneticPr fontId="1"/>
  </si>
  <si>
    <t>　令和７年度大阪府教育支援体制整備事業補助金の事業計画について、関係書類を添えて次のとおり提出します。</t>
    <rPh sb="40" eb="41">
      <t>ツギ</t>
    </rPh>
    <rPh sb="45" eb="47">
      <t>テイシュツ</t>
    </rPh>
    <phoneticPr fontId="1"/>
  </si>
  <si>
    <r>
      <t>意向確認（</t>
    </r>
    <r>
      <rPr>
        <b/>
        <sz val="11"/>
        <rFont val="ＭＳ Ｐゴシック"/>
        <family val="3"/>
        <charset val="128"/>
      </rPr>
      <t>令和7年3月4日付け教私第3125号</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2" eb="13">
      <t>ニチ</t>
    </rPh>
    <rPh sb="30" eb="32">
      <t>イコウ</t>
    </rPh>
    <rPh sb="36" eb="37">
      <t>ムネ</t>
    </rPh>
    <rPh sb="38" eb="40">
      <t>カイトウ</t>
    </rPh>
    <rPh sb="45" eb="47">
      <t>ジギョウ</t>
    </rPh>
    <rPh sb="48" eb="50">
      <t>タイショウ</t>
    </rPh>
    <phoneticPr fontId="1"/>
  </si>
  <si>
    <r>
      <t>令和7年4月1日から令和8年3月31日の期間中に、</t>
    </r>
    <r>
      <rPr>
        <b/>
        <sz val="11"/>
        <color rgb="FFFF0000"/>
        <rFont val="ＭＳ Ｐゴシック"/>
        <family val="3"/>
        <charset val="128"/>
      </rPr>
      <t>発注(契約)、納品、支出</t>
    </r>
    <r>
      <rPr>
        <sz val="11"/>
        <rFont val="ＭＳ Ｐゴシック"/>
        <family val="3"/>
        <charset val="128"/>
      </rPr>
      <t>が完了する経費が対象です。</t>
    </r>
    <rPh sb="0" eb="2">
      <t>レイワ</t>
    </rPh>
    <rPh sb="3" eb="4">
      <t>ネン</t>
    </rPh>
    <rPh sb="5" eb="6">
      <t>ガツ</t>
    </rPh>
    <rPh sb="7" eb="8">
      <t>ニチ</t>
    </rPh>
    <rPh sb="10" eb="12">
      <t>レイワ</t>
    </rPh>
    <rPh sb="13" eb="14">
      <t>ネン</t>
    </rPh>
    <rPh sb="15" eb="16">
      <t>ガツ</t>
    </rPh>
    <rPh sb="18" eb="19">
      <t>ニチ</t>
    </rPh>
    <rPh sb="20" eb="23">
      <t>キカンチュウ</t>
    </rPh>
    <rPh sb="25" eb="27">
      <t>ハッチュウ</t>
    </rPh>
    <rPh sb="28" eb="30">
      <t>ケイヤク</t>
    </rPh>
    <rPh sb="32" eb="34">
      <t>ノウヒン</t>
    </rPh>
    <rPh sb="35" eb="37">
      <t>シシュツ</t>
    </rPh>
    <rPh sb="38" eb="40">
      <t>カンリョウ</t>
    </rPh>
    <rPh sb="42" eb="44">
      <t>ケイヒ</t>
    </rPh>
    <rPh sb="45" eb="47">
      <t>タイショウ</t>
    </rPh>
    <phoneticPr fontId="1"/>
  </si>
  <si>
    <t>【参考】　全園 1,800,000円</t>
    <rPh sb="5" eb="6">
      <t>ゼン</t>
    </rPh>
    <rPh sb="6" eb="7">
      <t>エン</t>
    </rPh>
    <rPh sb="17" eb="18">
      <t>エン</t>
    </rPh>
    <phoneticPr fontId="1"/>
  </si>
  <si>
    <t>【参考】　全園 2,000,000円</t>
    <rPh sb="5" eb="6">
      <t>ゼン</t>
    </rPh>
    <rPh sb="6" eb="7">
      <t>エン</t>
    </rPh>
    <rPh sb="17" eb="18">
      <t>エン</t>
    </rPh>
    <phoneticPr fontId="1"/>
  </si>
  <si>
    <t>【参考】　全園 260,000円</t>
    <rPh sb="5" eb="6">
      <t>ゼン</t>
    </rPh>
    <rPh sb="6" eb="7">
      <t>エン</t>
    </rPh>
    <rPh sb="15" eb="16">
      <t>エン</t>
    </rPh>
    <phoneticPr fontId="1"/>
  </si>
  <si>
    <t>【参考】 研修参加教職員数×5,000円</t>
    <rPh sb="5" eb="7">
      <t>ケンシュウ</t>
    </rPh>
    <rPh sb="7" eb="9">
      <t>サンカ</t>
    </rPh>
    <rPh sb="9" eb="12">
      <t>キョウショクイン</t>
    </rPh>
    <rPh sb="12" eb="13">
      <t>スウ</t>
    </rPh>
    <rPh sb="19" eb="20">
      <t>エン</t>
    </rPh>
    <phoneticPr fontId="1"/>
  </si>
  <si>
    <t>システム</t>
    <phoneticPr fontId="1"/>
  </si>
  <si>
    <r>
      <t>・令和</t>
    </r>
    <r>
      <rPr>
        <sz val="11"/>
        <color rgb="FFFF0000"/>
        <rFont val="ＭＳ Ｐゴシック"/>
        <family val="3"/>
        <charset val="128"/>
      </rPr>
      <t>６</t>
    </r>
    <r>
      <rPr>
        <sz val="11"/>
        <color theme="1"/>
        <rFont val="ＭＳ Ｐゴシック"/>
        <family val="3"/>
        <charset val="128"/>
      </rPr>
      <t>年５月１日時点での【０歳児】の在園者数</t>
    </r>
    <phoneticPr fontId="1"/>
  </si>
  <si>
    <r>
      <t>・令和</t>
    </r>
    <r>
      <rPr>
        <sz val="11"/>
        <color rgb="FFFF0000"/>
        <rFont val="ＭＳ Ｐゴシック"/>
        <family val="3"/>
        <charset val="128"/>
      </rPr>
      <t>６</t>
    </r>
    <r>
      <rPr>
        <sz val="11"/>
        <color rgb="FF000000"/>
        <rFont val="ＭＳ Ｐゴシック"/>
        <family val="3"/>
        <charset val="128"/>
      </rPr>
      <t>年５月１日時点での【１歳児】及び【２歳児】の在園者数</t>
    </r>
    <phoneticPr fontId="1"/>
  </si>
  <si>
    <r>
      <t>・令和</t>
    </r>
    <r>
      <rPr>
        <sz val="11"/>
        <color rgb="FFFF0000"/>
        <rFont val="ＭＳ Ｐゴシック"/>
        <family val="3"/>
        <charset val="128"/>
      </rPr>
      <t>６</t>
    </r>
    <r>
      <rPr>
        <sz val="11"/>
        <color theme="1"/>
        <rFont val="ＭＳ Ｐゴシック"/>
        <family val="3"/>
        <charset val="128"/>
      </rPr>
      <t>年度学校基本調査にて回答した【３，４，５歳児】クラスの学級数</t>
    </r>
    <phoneticPr fontId="1"/>
  </si>
  <si>
    <t>事業計画内訳書（別紙５）</t>
    <rPh sb="0" eb="4">
      <t>ジギョウケイカク</t>
    </rPh>
    <rPh sb="4" eb="7">
      <t>ウチワケショ</t>
    </rPh>
    <rPh sb="6" eb="7">
      <t>ショ</t>
    </rPh>
    <rPh sb="8" eb="10">
      <t>ベッシ</t>
    </rPh>
    <phoneticPr fontId="1"/>
  </si>
  <si>
    <t>【参考】　意向確認（令和7年3月4日付け教私第3125号）において回答した学級数</t>
    <rPh sb="1" eb="3">
      <t>サンコウ</t>
    </rPh>
    <rPh sb="37" eb="40">
      <t>ガッキュウスウ</t>
    </rPh>
    <phoneticPr fontId="1"/>
  </si>
  <si>
    <t>令和７年度以降で補助を受けた最終年度から５年間は、補助を受けることが出来ません。</t>
    <rPh sb="0" eb="2">
      <t>レイワ</t>
    </rPh>
    <rPh sb="3" eb="5">
      <t>ネンド</t>
    </rPh>
    <rPh sb="5" eb="7">
      <t>イコウ</t>
    </rPh>
    <rPh sb="8" eb="10">
      <t>ホジョ</t>
    </rPh>
    <rPh sb="11" eb="12">
      <t>ウ</t>
    </rPh>
    <rPh sb="14" eb="16">
      <t>サイシュウ</t>
    </rPh>
    <rPh sb="16" eb="18">
      <t>ネンド</t>
    </rPh>
    <rPh sb="21" eb="23">
      <t>ネンカン</t>
    </rPh>
    <rPh sb="25" eb="27">
      <t>ホジョ</t>
    </rPh>
    <rPh sb="28" eb="29">
      <t>ウ</t>
    </rPh>
    <rPh sb="34" eb="36">
      <t>デキ</t>
    </rPh>
    <phoneticPr fontId="1"/>
  </si>
  <si>
    <t>【参考】　総事業費または交付基準額のどちらか低い額</t>
    <rPh sb="1" eb="3">
      <t>サンコウ</t>
    </rPh>
    <rPh sb="5" eb="9">
      <t>ソウジギョウヒ</t>
    </rPh>
    <rPh sb="12" eb="17">
      <t>コウフキジュンガク</t>
    </rPh>
    <rPh sb="22" eb="23">
      <t>ヒク</t>
    </rPh>
    <rPh sb="24" eb="25">
      <t>ガク</t>
    </rPh>
    <phoneticPr fontId="1"/>
  </si>
  <si>
    <t>３．事業計画の内訳</t>
    <rPh sb="2" eb="6">
      <t>ジギョウケイカク</t>
    </rPh>
    <rPh sb="7" eb="9">
      <t>ウチワケ</t>
    </rPh>
    <phoneticPr fontId="1"/>
  </si>
  <si>
    <t>【参考】　補助対象経費×補助率（千円未満切捨）</t>
    <rPh sb="1" eb="3">
      <t>サンコウ</t>
    </rPh>
    <rPh sb="5" eb="7">
      <t>ホジョ</t>
    </rPh>
    <rPh sb="7" eb="9">
      <t>タイショウ</t>
    </rPh>
    <rPh sb="9" eb="11">
      <t>ケイヒ</t>
    </rPh>
    <rPh sb="12" eb="14">
      <t>ホジョ</t>
    </rPh>
    <rPh sb="14" eb="15">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</si>
</sst>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円&quot;"/>
    <numFmt numFmtId="177" formatCode="#,##0\ &quot;円&quot;"/>
    <numFmt numFmtId="178" formatCode="#\ &quot;日&quot;&quot;程&quot;&quot;度&quot;"/>
    <numFmt numFmtId="179" formatCode="#\ &quot;時間&quot;"/>
    <numFmt numFmtId="180" formatCode="##\ &quot;人&quot;"/>
    <numFmt numFmtId="181" formatCode="##\ &quot;学級&quot;"/>
  </numFmts>
  <fonts count="26">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name val="ＭＳ Ｐゴシック"/>
      <family val="3"/>
      <charset val="128"/>
    </font>
    <font>
      <sz val="11"/>
      <color theme="1"/>
      <name val="游ゴシック"/>
      <family val="2"/>
      <charset val="128"/>
      <scheme val="minor"/>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
      <b/>
      <sz val="13"/>
      <name val="ＭＳ Ｐゴシック"/>
      <family val="3"/>
      <charset val="128"/>
    </font>
    <font>
      <sz val="8"/>
      <color theme="1"/>
      <name val="ＭＳ Ｐゴシック"/>
      <family val="3"/>
      <charset val="128"/>
    </font>
    <font>
      <b/>
      <sz val="9"/>
      <color indexed="81"/>
      <name val="Meiryo UI"/>
      <family val="3"/>
      <charset val="128"/>
    </font>
    <font>
      <sz val="11"/>
      <color rgb="FFFF0000"/>
      <name val="ＭＳ Ｐゴシック"/>
      <family val="3"/>
      <charset val="128"/>
    </font>
    <font>
      <sz val="11"/>
      <color rgb="FF00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25">
    <xf numFmtId="0" fontId="0" fillId="0" borderId="0" xfId="0">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6"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22" xfId="0" applyNumberFormat="1" applyFont="1" applyBorder="1" applyAlignment="1" applyProtection="1">
      <alignment horizontal="left" vertical="center" indent="1"/>
    </xf>
    <xf numFmtId="0" fontId="5" fillId="0" borderId="28" xfId="0" applyNumberFormat="1" applyFont="1" applyBorder="1" applyAlignment="1" applyProtection="1">
      <alignment horizontal="left" vertical="center" indent="1"/>
    </xf>
    <xf numFmtId="0" fontId="5" fillId="0" borderId="25" xfId="0" applyNumberFormat="1" applyFont="1" applyBorder="1" applyAlignment="1" applyProtection="1">
      <alignment horizontal="left" vertical="center" indent="1"/>
    </xf>
    <xf numFmtId="177" fontId="5" fillId="0" borderId="19" xfId="0" applyNumberFormat="1" applyFont="1" applyBorder="1" applyAlignment="1" applyProtection="1">
      <alignment horizontal="right" vertical="center" indent="1"/>
    </xf>
    <xf numFmtId="0" fontId="5" fillId="0" borderId="7" xfId="0" applyFont="1" applyBorder="1" applyAlignment="1" applyProtection="1">
      <alignment horizontal="left" vertical="center"/>
    </xf>
    <xf numFmtId="177" fontId="5" fillId="0" borderId="12" xfId="0" applyNumberFormat="1" applyFont="1" applyBorder="1" applyAlignment="1" applyProtection="1">
      <alignment horizontal="right" vertical="center" indent="1"/>
    </xf>
    <xf numFmtId="12" fontId="5" fillId="0" borderId="12" xfId="0" applyNumberFormat="1" applyFont="1" applyBorder="1" applyAlignment="1" applyProtection="1">
      <alignment horizontal="right" vertical="center" indent="1"/>
    </xf>
    <xf numFmtId="177" fontId="6" fillId="0" borderId="12"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protection locked="0"/>
    </xf>
    <xf numFmtId="180" fontId="5" fillId="2" borderId="12" xfId="0" applyNumberFormat="1" applyFont="1" applyFill="1" applyBorder="1" applyAlignment="1" applyProtection="1">
      <alignment horizontal="right" vertical="center" indent="1"/>
      <protection locked="0"/>
    </xf>
    <xf numFmtId="176" fontId="14" fillId="2" borderId="12" xfId="0" applyNumberFormat="1" applyFont="1" applyFill="1" applyBorder="1" applyAlignment="1" applyProtection="1">
      <alignment horizontal="right" vertical="center" indent="1"/>
      <protection locked="0"/>
    </xf>
    <xf numFmtId="176" fontId="14" fillId="2" borderId="18" xfId="0" applyNumberFormat="1" applyFont="1" applyFill="1" applyBorder="1" applyAlignment="1" applyProtection="1">
      <alignment horizontal="right" vertical="center" indent="1"/>
      <protection locked="0"/>
    </xf>
    <xf numFmtId="0" fontId="5"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quotePrefix="1" applyFont="1" applyFill="1" applyAlignment="1" applyProtection="1">
      <alignment vertical="center"/>
    </xf>
    <xf numFmtId="0" fontId="7" fillId="0" borderId="0" xfId="0" applyFont="1" applyFill="1" applyAlignment="1" applyProtection="1">
      <alignment horizontal="center" vertical="center"/>
    </xf>
    <xf numFmtId="20" fontId="7" fillId="0" borderId="0" xfId="0" applyNumberFormat="1" applyFont="1" applyFill="1" applyAlignment="1" applyProtection="1">
      <alignment horizontal="center" vertical="center"/>
    </xf>
    <xf numFmtId="0" fontId="7" fillId="0" borderId="1" xfId="0" applyFont="1" applyFill="1" applyBorder="1" applyAlignment="1" applyProtection="1">
      <alignment horizontal="distributed" vertical="center" indent="1"/>
    </xf>
    <xf numFmtId="0" fontId="7" fillId="0" borderId="0" xfId="0" applyFont="1" applyFill="1" applyAlignment="1" applyProtection="1">
      <alignment vertical="top" shrinkToFit="1"/>
    </xf>
    <xf numFmtId="0" fontId="7" fillId="0" borderId="1"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indent="1"/>
    </xf>
    <xf numFmtId="0" fontId="7" fillId="0" borderId="0" xfId="0" applyFont="1" applyFill="1" applyAlignment="1" applyProtection="1">
      <alignment horizontal="left" vertical="center"/>
    </xf>
    <xf numFmtId="177" fontId="7" fillId="0" borderId="17" xfId="0" applyNumberFormat="1" applyFont="1" applyFill="1" applyBorder="1" applyAlignment="1" applyProtection="1">
      <alignment horizontal="right" vertical="center" indent="1"/>
    </xf>
    <xf numFmtId="177" fontId="8" fillId="0" borderId="5" xfId="0" applyNumberFormat="1" applyFont="1" applyFill="1" applyBorder="1" applyAlignment="1" applyProtection="1">
      <alignment horizontal="right" vertical="center" indent="1"/>
    </xf>
    <xf numFmtId="0" fontId="7" fillId="0" borderId="0" xfId="0" applyFont="1" applyFill="1" applyAlignment="1" applyProtection="1">
      <alignment vertical="center" wrapText="1"/>
    </xf>
    <xf numFmtId="0" fontId="17" fillId="2" borderId="10" xfId="0" applyFont="1" applyFill="1" applyBorder="1" applyAlignment="1" applyProtection="1">
      <alignment horizontal="left" vertical="center" wrapText="1" shrinkToFit="1"/>
      <protection locked="0"/>
    </xf>
    <xf numFmtId="0" fontId="17" fillId="2" borderId="10"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5" fillId="0" borderId="0" xfId="0" applyFont="1">
      <alignment vertical="center"/>
    </xf>
    <xf numFmtId="0" fontId="19" fillId="0" borderId="0" xfId="0" applyFont="1" applyAlignment="1">
      <alignment horizontal="right" vertical="center"/>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distributed" vertical="center" indent="1"/>
    </xf>
    <xf numFmtId="0" fontId="16" fillId="0" borderId="0" xfId="0" applyFont="1">
      <alignment vertical="center"/>
    </xf>
    <xf numFmtId="0" fontId="19" fillId="0" borderId="0" xfId="0" applyFont="1" applyAlignment="1">
      <alignment horizontal="left"/>
    </xf>
    <xf numFmtId="0" fontId="5" fillId="0" borderId="2" xfId="0" applyFont="1" applyBorder="1" applyAlignment="1">
      <alignment horizontal="center" vertical="center"/>
    </xf>
    <xf numFmtId="177" fontId="5" fillId="0" borderId="19" xfId="0" applyNumberFormat="1" applyFont="1" applyBorder="1" applyAlignment="1">
      <alignment horizontal="right" vertical="center" indent="1"/>
    </xf>
    <xf numFmtId="177" fontId="5" fillId="0" borderId="4" xfId="0" applyNumberFormat="1" applyFont="1" applyBorder="1" applyAlignment="1">
      <alignment horizontal="right" vertical="center" indent="1"/>
    </xf>
    <xf numFmtId="12" fontId="5" fillId="0" borderId="12"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0" fontId="5" fillId="0" borderId="0" xfId="0" applyFont="1" applyAlignment="1">
      <alignment horizontal="right" vertical="center"/>
    </xf>
    <xf numFmtId="0" fontId="24" fillId="0" borderId="0" xfId="0" applyFont="1" applyAlignment="1">
      <alignment horizontal="left" vertical="center"/>
    </xf>
    <xf numFmtId="49" fontId="5" fillId="0" borderId="12" xfId="0" applyNumberFormat="1" applyFont="1" applyBorder="1" applyAlignment="1">
      <alignment horizontal="left" vertical="center" indent="1"/>
    </xf>
    <xf numFmtId="0" fontId="5" fillId="0" borderId="39" xfId="0" applyNumberFormat="1" applyFont="1" applyBorder="1" applyProtection="1">
      <alignment vertical="center"/>
      <protection locked="0"/>
    </xf>
    <xf numFmtId="0" fontId="5" fillId="0" borderId="39" xfId="0" applyNumberFormat="1" applyFont="1" applyBorder="1" applyProtection="1">
      <alignment vertical="center"/>
    </xf>
    <xf numFmtId="181" fontId="5" fillId="2" borderId="4" xfId="0" applyNumberFormat="1" applyFont="1" applyFill="1" applyBorder="1" applyAlignment="1" applyProtection="1">
      <alignment horizontal="right" vertical="center" indent="1"/>
    </xf>
    <xf numFmtId="0" fontId="5" fillId="0" borderId="3" xfId="0" applyFont="1" applyBorder="1" applyAlignment="1">
      <alignment vertical="center"/>
    </xf>
    <xf numFmtId="0" fontId="5" fillId="0" borderId="41"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176" fontId="14" fillId="2" borderId="40" xfId="0" applyNumberFormat="1" applyFont="1" applyFill="1" applyBorder="1" applyAlignment="1" applyProtection="1">
      <alignment horizontal="right" vertical="center" indent="1"/>
      <protection locked="0"/>
    </xf>
    <xf numFmtId="176" fontId="14" fillId="2" borderId="52" xfId="0" applyNumberFormat="1" applyFont="1" applyFill="1" applyBorder="1" applyAlignment="1" applyProtection="1">
      <alignment horizontal="right" vertical="center" indent="1"/>
      <protection locked="0"/>
    </xf>
    <xf numFmtId="0" fontId="5" fillId="0" borderId="53" xfId="0" applyFont="1" applyBorder="1">
      <alignment vertical="center"/>
    </xf>
    <xf numFmtId="0" fontId="5" fillId="0" borderId="54" xfId="0" applyFont="1" applyBorder="1">
      <alignment vertical="center"/>
    </xf>
    <xf numFmtId="0" fontId="10" fillId="2" borderId="12" xfId="0" applyFont="1" applyFill="1" applyBorder="1" applyAlignment="1" applyProtection="1">
      <alignment vertical="center" wrapText="1" shrinkToFit="1"/>
      <protection locked="0"/>
    </xf>
    <xf numFmtId="0" fontId="10" fillId="2" borderId="18" xfId="0" applyFont="1" applyFill="1" applyBorder="1" applyAlignment="1" applyProtection="1">
      <alignment vertical="center" wrapText="1" shrinkToFit="1"/>
      <protection locked="0"/>
    </xf>
    <xf numFmtId="0" fontId="5" fillId="0" borderId="42" xfId="0" applyFont="1" applyBorder="1" applyAlignment="1">
      <alignment horizontal="left" vertical="center"/>
    </xf>
    <xf numFmtId="0" fontId="7" fillId="0" borderId="1" xfId="0" applyFont="1" applyFill="1" applyBorder="1" applyAlignment="1" applyProtection="1">
      <alignment horizontal="left" vertical="center"/>
    </xf>
    <xf numFmtId="0" fontId="7" fillId="0" borderId="0" xfId="0" applyFont="1" applyFill="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7" fillId="0" borderId="2" xfId="0" applyFont="1" applyFill="1" applyBorder="1" applyAlignment="1" applyProtection="1">
      <alignment horizontal="left" vertical="center" indent="1"/>
    </xf>
    <xf numFmtId="0" fontId="7" fillId="0" borderId="36" xfId="0" applyFont="1" applyFill="1" applyBorder="1" applyAlignment="1" applyProtection="1">
      <alignment horizontal="left" vertical="center" indent="1"/>
    </xf>
    <xf numFmtId="0" fontId="7" fillId="0" borderId="37" xfId="0" applyFont="1" applyFill="1" applyBorder="1" applyAlignment="1" applyProtection="1">
      <alignment horizontal="left" vertical="center" indent="1"/>
    </xf>
    <xf numFmtId="0" fontId="7" fillId="0" borderId="38" xfId="0" applyFont="1" applyFill="1" applyBorder="1" applyAlignment="1" applyProtection="1">
      <alignment horizontal="left" vertical="center" inden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4" fillId="0" borderId="10" xfId="0" applyFont="1" applyFill="1" applyBorder="1" applyAlignment="1" applyProtection="1">
      <alignment horizontal="left" vertical="center" indent="1"/>
    </xf>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4" fillId="0" borderId="12" xfId="0" applyFont="1" applyBorder="1" applyAlignment="1" applyProtection="1">
      <alignment horizontal="left" vertical="center" indent="1"/>
    </xf>
    <xf numFmtId="0" fontId="14" fillId="0" borderId="1" xfId="0" applyFont="1" applyBorder="1" applyAlignment="1" applyProtection="1">
      <alignment horizontal="left" vertical="center" indent="1"/>
    </xf>
    <xf numFmtId="0" fontId="14" fillId="0" borderId="10" xfId="0" applyFont="1" applyBorder="1" applyAlignment="1" applyProtection="1">
      <alignment horizontal="left" vertical="center"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17" fillId="2" borderId="10" xfId="0" applyFont="1" applyFill="1" applyBorder="1" applyAlignment="1" applyProtection="1">
      <alignment horizontal="left" vertical="center" wrapText="1" shrinkToFit="1"/>
      <protection locked="0"/>
    </xf>
    <xf numFmtId="0" fontId="17" fillId="2" borderId="11" xfId="0" applyFont="1" applyFill="1" applyBorder="1" applyAlignment="1" applyProtection="1">
      <alignment horizontal="left" vertical="center" wrapText="1" shrinkToFit="1"/>
      <protection locked="0"/>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2" fillId="0" borderId="3" xfId="0" applyFont="1" applyBorder="1" applyAlignment="1" applyProtection="1">
      <alignment vertical="center"/>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12" fillId="0" borderId="3" xfId="0" applyFont="1" applyBorder="1" applyAlignment="1" applyProtection="1">
      <alignment vertical="center" wrapText="1"/>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7" fillId="2" borderId="14"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indent="3"/>
    </xf>
    <xf numFmtId="0" fontId="5" fillId="0" borderId="17" xfId="0" applyFont="1" applyBorder="1" applyAlignment="1" applyProtection="1">
      <alignment horizontal="left" vertical="center" indent="3"/>
    </xf>
    <xf numFmtId="176" fontId="5" fillId="2" borderId="17" xfId="1" applyNumberFormat="1" applyFont="1" applyFill="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14" fontId="5" fillId="2" borderId="1" xfId="0" applyNumberFormat="1" applyFont="1" applyFill="1" applyBorder="1" applyAlignment="1" applyProtection="1">
      <alignment horizontal="left" vertical="center" indent="1"/>
      <protection locked="0"/>
    </xf>
    <xf numFmtId="0" fontId="5" fillId="0" borderId="2" xfId="0" applyFont="1" applyBorder="1" applyAlignment="1" applyProtection="1">
      <alignment horizontal="left" vertical="center" indent="3"/>
    </xf>
    <xf numFmtId="0" fontId="5" fillId="0" borderId="3" xfId="0" applyFont="1" applyBorder="1" applyAlignment="1" applyProtection="1">
      <alignment horizontal="left" vertical="center" indent="3"/>
    </xf>
    <xf numFmtId="0" fontId="5" fillId="0" borderId="11" xfId="0" applyFont="1" applyBorder="1" applyAlignment="1" applyProtection="1">
      <alignment horizontal="left" vertical="center" indent="3"/>
    </xf>
    <xf numFmtId="58" fontId="14" fillId="2" borderId="10" xfId="0" applyNumberFormat="1" applyFont="1" applyFill="1" applyBorder="1" applyAlignment="1" applyProtection="1">
      <alignment horizontal="left" vertical="center" indent="1"/>
      <protection locked="0"/>
    </xf>
    <xf numFmtId="0" fontId="14" fillId="2" borderId="3"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10" xfId="0" applyFont="1" applyFill="1" applyBorder="1" applyAlignment="1" applyProtection="1">
      <alignment horizontal="left" vertical="center" indent="1"/>
      <protection locked="0"/>
    </xf>
    <xf numFmtId="58" fontId="5" fillId="2" borderId="1" xfId="0" applyNumberFormat="1" applyFont="1" applyFill="1" applyBorder="1" applyAlignment="1" applyProtection="1">
      <alignment horizontal="left" vertical="center" indent="1"/>
      <protection locked="0"/>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xf>
    <xf numFmtId="178" fontId="5" fillId="2" borderId="1" xfId="0" applyNumberFormat="1" applyFont="1" applyFill="1" applyBorder="1" applyAlignment="1" applyProtection="1">
      <alignment horizontal="left" vertical="center" indent="1"/>
      <protection locked="0"/>
    </xf>
    <xf numFmtId="179" fontId="5" fillId="2" borderId="1" xfId="0" applyNumberFormat="1" applyFont="1" applyFill="1" applyBorder="1" applyAlignment="1" applyProtection="1">
      <alignment horizontal="left" vertical="center" indent="1"/>
      <protection locked="0"/>
    </xf>
    <xf numFmtId="176" fontId="5" fillId="2" borderId="1" xfId="1" applyNumberFormat="1" applyFont="1" applyFill="1" applyBorder="1" applyAlignment="1" applyProtection="1">
      <alignment horizontal="left" vertical="center" indent="1"/>
      <protection locked="0"/>
    </xf>
    <xf numFmtId="0" fontId="14" fillId="0" borderId="10" xfId="0" applyFont="1" applyBorder="1" applyAlignment="1" applyProtection="1">
      <alignment horizontal="left" vertical="center" wrapText="1" indent="1"/>
    </xf>
    <xf numFmtId="0" fontId="18" fillId="0" borderId="0" xfId="0" applyFont="1" applyBorder="1" applyAlignment="1" applyProtection="1">
      <alignment horizontal="center" vertical="center"/>
    </xf>
    <xf numFmtId="0" fontId="5" fillId="0" borderId="4" xfId="0" applyFont="1" applyBorder="1" applyAlignment="1" applyProtection="1">
      <alignment horizontal="left" vertical="center" indent="3"/>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0" borderId="13" xfId="0" applyFont="1" applyBorder="1" applyAlignment="1" applyProtection="1">
      <alignment horizontal="left" vertical="center" indent="3"/>
    </xf>
    <xf numFmtId="0" fontId="5" fillId="0" borderId="15" xfId="0" applyFont="1" applyBorder="1" applyAlignment="1" applyProtection="1">
      <alignment horizontal="left" vertical="center" indent="3"/>
    </xf>
    <xf numFmtId="0" fontId="5" fillId="0" borderId="16" xfId="0" applyFont="1" applyBorder="1" applyAlignment="1" applyProtection="1">
      <alignment horizontal="left" vertical="center" indent="3"/>
    </xf>
    <xf numFmtId="176" fontId="5" fillId="2" borderId="13" xfId="1" applyNumberFormat="1" applyFont="1" applyFill="1" applyBorder="1" applyAlignment="1" applyProtection="1">
      <alignment horizontal="left" vertical="center" indent="1"/>
      <protection locked="0"/>
    </xf>
    <xf numFmtId="176" fontId="5" fillId="2" borderId="15" xfId="1" applyNumberFormat="1" applyFont="1" applyFill="1" applyBorder="1" applyAlignment="1" applyProtection="1">
      <alignment horizontal="left" vertical="center" indent="1"/>
      <protection locked="0"/>
    </xf>
    <xf numFmtId="176" fontId="5" fillId="2" borderId="16" xfId="1" applyNumberFormat="1" applyFont="1" applyFill="1" applyBorder="1" applyAlignment="1" applyProtection="1">
      <alignment horizontal="left" vertical="center" indent="1"/>
      <protection locked="0"/>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58" fontId="5" fillId="2" borderId="2" xfId="0" applyNumberFormat="1" applyFont="1" applyFill="1" applyBorder="1" applyAlignment="1" applyProtection="1">
      <alignment horizontal="left" vertical="center" indent="1"/>
      <protection locked="0"/>
    </xf>
    <xf numFmtId="176" fontId="5" fillId="2" borderId="2" xfId="1" applyNumberFormat="1" applyFont="1" applyFill="1" applyBorder="1" applyAlignment="1" applyProtection="1">
      <alignment horizontal="left" vertical="center" indent="1"/>
      <protection locked="0"/>
    </xf>
    <xf numFmtId="176" fontId="5" fillId="2" borderId="3" xfId="1" applyNumberFormat="1" applyFont="1" applyFill="1" applyBorder="1" applyAlignment="1" applyProtection="1">
      <alignment horizontal="left" vertical="center" indent="1"/>
      <protection locked="0"/>
    </xf>
    <xf numFmtId="176" fontId="5" fillId="2" borderId="4" xfId="1" applyNumberFormat="1" applyFont="1" applyFill="1" applyBorder="1" applyAlignment="1" applyProtection="1">
      <alignment horizontal="left" vertical="center" inden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178" fontId="5" fillId="2" borderId="2" xfId="0" applyNumberFormat="1" applyFont="1" applyFill="1" applyBorder="1" applyAlignment="1" applyProtection="1">
      <alignment horizontal="left" vertical="center" indent="1"/>
      <protection locked="0"/>
    </xf>
    <xf numFmtId="178" fontId="5" fillId="2" borderId="3" xfId="0" applyNumberFormat="1" applyFont="1" applyFill="1" applyBorder="1" applyAlignment="1" applyProtection="1">
      <alignment horizontal="left" vertical="center" indent="1"/>
      <protection locked="0"/>
    </xf>
    <xf numFmtId="178" fontId="5" fillId="2" borderId="4" xfId="0" applyNumberFormat="1" applyFont="1" applyFill="1" applyBorder="1" applyAlignment="1" applyProtection="1">
      <alignment horizontal="left" vertical="center" indent="1"/>
      <protection locked="0"/>
    </xf>
    <xf numFmtId="179" fontId="5" fillId="2" borderId="2" xfId="0" applyNumberFormat="1" applyFont="1" applyFill="1" applyBorder="1" applyAlignment="1" applyProtection="1">
      <alignment horizontal="left" vertical="center" indent="1"/>
      <protection locked="0"/>
    </xf>
    <xf numFmtId="179" fontId="5" fillId="2" borderId="3" xfId="0" applyNumberFormat="1" applyFont="1" applyFill="1" applyBorder="1" applyAlignment="1" applyProtection="1">
      <alignment horizontal="left" vertical="center" indent="1"/>
      <protection locked="0"/>
    </xf>
    <xf numFmtId="179" fontId="5" fillId="2" borderId="4" xfId="0" applyNumberFormat="1" applyFont="1" applyFill="1" applyBorder="1" applyAlignment="1" applyProtection="1">
      <alignment horizontal="left" vertical="center" indent="1"/>
      <protection locked="0"/>
    </xf>
    <xf numFmtId="0" fontId="14" fillId="2" borderId="23"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4" fillId="2" borderId="21" xfId="0" applyFont="1" applyFill="1" applyBorder="1" applyAlignment="1" applyProtection="1">
      <alignment horizontal="left" vertical="center" indent="1" shrinkToFit="1"/>
      <protection locked="0"/>
    </xf>
    <xf numFmtId="0" fontId="14" fillId="2" borderId="29" xfId="0" applyFont="1" applyFill="1" applyBorder="1" applyAlignment="1" applyProtection="1">
      <alignment horizontal="left" vertical="center" indent="1" shrinkToFit="1"/>
      <protection locked="0"/>
    </xf>
    <xf numFmtId="176" fontId="14" fillId="2" borderId="26" xfId="0" applyNumberFormat="1" applyFont="1" applyFill="1" applyBorder="1" applyAlignment="1" applyProtection="1">
      <alignment horizontal="left" vertical="center" indent="1" shrinkToFit="1"/>
      <protection locked="0"/>
    </xf>
    <xf numFmtId="176" fontId="14" fillId="2" borderId="27" xfId="0" applyNumberFormat="1" applyFont="1" applyFill="1" applyBorder="1" applyAlignment="1" applyProtection="1">
      <alignment horizontal="left" vertical="center" indent="1" shrinkToFit="1"/>
      <protection locked="0"/>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17" fillId="0" borderId="3" xfId="0" applyFont="1" applyBorder="1" applyAlignment="1" applyProtection="1">
      <alignment vertical="center"/>
    </xf>
    <xf numFmtId="0" fontId="18" fillId="0" borderId="0" xfId="0" applyFont="1" applyBorder="1" applyAlignment="1" applyProtection="1">
      <alignment horizontal="center" vertical="center" wrapText="1"/>
    </xf>
    <xf numFmtId="0" fontId="14" fillId="2" borderId="23"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1" xfId="0" applyFont="1" applyFill="1" applyBorder="1" applyAlignment="1" applyProtection="1">
      <alignment horizontal="left" vertical="center" indent="1" shrinkToFit="1"/>
    </xf>
    <xf numFmtId="0" fontId="14" fillId="2" borderId="29" xfId="0" applyFont="1" applyFill="1" applyBorder="1" applyAlignment="1" applyProtection="1">
      <alignment horizontal="left" vertical="center" indent="1" shrinkToFit="1"/>
    </xf>
    <xf numFmtId="176" fontId="14" fillId="2" borderId="26" xfId="0" applyNumberFormat="1" applyFont="1" applyFill="1" applyBorder="1" applyAlignment="1" applyProtection="1">
      <alignment horizontal="left" vertical="center" indent="1" shrinkToFit="1"/>
    </xf>
    <xf numFmtId="176" fontId="14" fillId="2" borderId="27" xfId="0" applyNumberFormat="1" applyFont="1" applyFill="1" applyBorder="1" applyAlignment="1" applyProtection="1">
      <alignment horizontal="left" vertical="center" indent="1" shrinkToFit="1"/>
    </xf>
    <xf numFmtId="0" fontId="14" fillId="2" borderId="33" xfId="0" applyFont="1" applyFill="1" applyBorder="1" applyAlignment="1" applyProtection="1">
      <alignment horizontal="left" vertical="center" indent="1" shrinkToFit="1"/>
    </xf>
    <xf numFmtId="0" fontId="14" fillId="2" borderId="34" xfId="0" applyFont="1" applyFill="1" applyBorder="1" applyAlignment="1" applyProtection="1">
      <alignment horizontal="left" vertical="center" indent="1" shrinkToFit="1"/>
    </xf>
    <xf numFmtId="0" fontId="14" fillId="2" borderId="35" xfId="0" applyFont="1" applyFill="1" applyBorder="1" applyAlignment="1" applyProtection="1">
      <alignment horizontal="left" vertical="center" indent="1" shrinkToFit="1"/>
    </xf>
    <xf numFmtId="0" fontId="12" fillId="0" borderId="3" xfId="0" applyFont="1" applyBorder="1" applyAlignment="1">
      <alignment vertical="center" wrapText="1"/>
    </xf>
    <xf numFmtId="0" fontId="5" fillId="0" borderId="44" xfId="0" applyFont="1" applyBorder="1" applyAlignment="1">
      <alignment horizontal="right" vertical="center" indent="1"/>
    </xf>
    <xf numFmtId="0" fontId="5" fillId="0" borderId="45" xfId="0" applyFont="1" applyBorder="1" applyAlignment="1">
      <alignment horizontal="right" vertical="center" indent="1"/>
    </xf>
    <xf numFmtId="0" fontId="5" fillId="0" borderId="46" xfId="0" applyFont="1" applyBorder="1" applyAlignment="1">
      <alignment horizontal="right" vertical="center" indent="1"/>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2" fillId="0" borderId="3" xfId="0" applyFont="1" applyBorder="1">
      <alignment vertical="center"/>
    </xf>
    <xf numFmtId="0" fontId="12" fillId="0" borderId="11" xfId="0" applyFont="1" applyBorder="1">
      <alignment vertical="center"/>
    </xf>
    <xf numFmtId="0" fontId="5" fillId="0" borderId="0" xfId="0" applyFont="1" applyBorder="1" applyAlignment="1">
      <alignment vertical="center" wrapText="1"/>
    </xf>
    <xf numFmtId="0" fontId="14" fillId="0" borderId="43" xfId="0" applyFont="1" applyBorder="1" applyAlignment="1">
      <alignment horizontal="left" vertical="center" indent="1"/>
    </xf>
    <xf numFmtId="0" fontId="14" fillId="0" borderId="42" xfId="0" applyFont="1" applyBorder="1" applyAlignment="1">
      <alignment horizontal="left" vertical="center" indent="1"/>
    </xf>
    <xf numFmtId="0" fontId="14" fillId="0" borderId="47" xfId="0" applyFont="1" applyBorder="1" applyAlignment="1">
      <alignment horizontal="left" vertical="center" indent="1"/>
    </xf>
    <xf numFmtId="0" fontId="10" fillId="2" borderId="10" xfId="0" applyFont="1" applyFill="1" applyBorder="1" applyAlignment="1" applyProtection="1">
      <alignment horizontal="center" vertical="center" wrapText="1" shrinkToFit="1"/>
      <protection locked="0"/>
    </xf>
    <xf numFmtId="0" fontId="10" fillId="2" borderId="11" xfId="0" applyFont="1" applyFill="1" applyBorder="1" applyAlignment="1" applyProtection="1">
      <alignment horizontal="center" vertical="center" wrapText="1" shrinkToFit="1"/>
      <protection locked="0"/>
    </xf>
    <xf numFmtId="0" fontId="21" fillId="2" borderId="10" xfId="0" applyFont="1" applyFill="1" applyBorder="1" applyAlignment="1" applyProtection="1">
      <alignment vertical="center" wrapText="1" shrinkToFit="1"/>
      <protection locked="0"/>
    </xf>
    <xf numFmtId="0" fontId="21" fillId="2" borderId="3" xfId="0" applyFont="1" applyFill="1" applyBorder="1" applyAlignment="1" applyProtection="1">
      <alignment vertical="center" wrapText="1" shrinkToFit="1"/>
      <protection locked="0"/>
    </xf>
    <xf numFmtId="0" fontId="20"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14" fillId="0" borderId="2" xfId="0" applyFont="1" applyBorder="1" applyAlignment="1">
      <alignment horizontal="left" vertical="center" indent="1"/>
    </xf>
    <xf numFmtId="0" fontId="14" fillId="0" borderId="4" xfId="0" applyFont="1" applyBorder="1" applyAlignment="1">
      <alignment horizontal="left"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4" fillId="0" borderId="10" xfId="0" applyFont="1" applyBorder="1" applyAlignment="1">
      <alignment horizontal="left" vertical="center" indent="1"/>
    </xf>
    <xf numFmtId="0" fontId="14" fillId="0" borderId="3" xfId="0" applyFont="1" applyBorder="1" applyAlignment="1">
      <alignment horizontal="left" vertical="center" indent="1"/>
    </xf>
    <xf numFmtId="0" fontId="14" fillId="0" borderId="51" xfId="0" applyFont="1" applyBorder="1" applyAlignment="1">
      <alignment horizontal="left" vertical="center" indent="1"/>
    </xf>
    <xf numFmtId="0" fontId="14" fillId="0" borderId="48" xfId="0" applyFont="1" applyBorder="1" applyAlignment="1">
      <alignment horizontal="left" vertical="center" indent="1"/>
    </xf>
    <xf numFmtId="0" fontId="14" fillId="0" borderId="49" xfId="0" applyFont="1" applyBorder="1" applyAlignment="1">
      <alignment horizontal="left" vertical="center" indent="1"/>
    </xf>
    <xf numFmtId="0" fontId="14" fillId="0" borderId="50" xfId="0" applyFont="1" applyBorder="1" applyAlignment="1">
      <alignment horizontal="left" vertical="center" inden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1" fillId="2" borderId="43" xfId="0" applyFont="1" applyFill="1" applyBorder="1" applyAlignment="1" applyProtection="1">
      <alignment vertical="center" wrapText="1" shrinkToFit="1"/>
      <protection locked="0"/>
    </xf>
    <xf numFmtId="0" fontId="21" fillId="2" borderId="42" xfId="0" applyFont="1" applyFill="1" applyBorder="1" applyAlignment="1" applyProtection="1">
      <alignment vertical="center" wrapText="1" shrinkToFit="1"/>
      <protection locked="0"/>
    </xf>
  </cellXfs>
  <cellStyles count="2">
    <cellStyle name="桁区切り" xfId="1" builtinId="6"/>
    <cellStyle name="標準" xfId="0" builtinId="0"/>
  </cellStyles>
  <dxfs count="3">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CC"/>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489585</xdr:colOff>
      <xdr:row>30</xdr:row>
      <xdr:rowOff>76200</xdr:rowOff>
    </xdr:from>
    <xdr:to>
      <xdr:col>12</xdr:col>
      <xdr:colOff>47625</xdr:colOff>
      <xdr:row>31</xdr:row>
      <xdr:rowOff>209550</xdr:rowOff>
    </xdr:to>
    <xdr:sp macro="" textlink="">
      <xdr:nvSpPr>
        <xdr:cNvPr id="3" name="テキスト ボックス 2">
          <a:extLst>
            <a:ext uri="{FF2B5EF4-FFF2-40B4-BE49-F238E27FC236}">
              <a16:creationId xmlns:a16="http://schemas.microsoft.com/office/drawing/2014/main" id="{599B6821-D167-4B5D-9A4F-1C6402340549}"/>
            </a:ext>
          </a:extLst>
        </xdr:cNvPr>
        <xdr:cNvSpPr txBox="1"/>
      </xdr:nvSpPr>
      <xdr:spPr>
        <a:xfrm>
          <a:off x="10262235" y="11410950"/>
          <a:ext cx="2301240" cy="381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↓必ずご入力ください</a:t>
          </a:r>
        </a:p>
      </xdr:txBody>
    </xdr:sp>
    <xdr:clientData/>
  </xdr:twoCellAnchor>
  <xdr:twoCellAnchor>
    <xdr:from>
      <xdr:col>7</xdr:col>
      <xdr:colOff>266700</xdr:colOff>
      <xdr:row>41</xdr:row>
      <xdr:rowOff>114300</xdr:rowOff>
    </xdr:from>
    <xdr:to>
      <xdr:col>13</xdr:col>
      <xdr:colOff>365760</xdr:colOff>
      <xdr:row>53</xdr:row>
      <xdr:rowOff>68580</xdr:rowOff>
    </xdr:to>
    <xdr:sp macro="" textlink="">
      <xdr:nvSpPr>
        <xdr:cNvPr id="5" name="テキスト ボックス 4">
          <a:extLst>
            <a:ext uri="{FF2B5EF4-FFF2-40B4-BE49-F238E27FC236}">
              <a16:creationId xmlns:a16="http://schemas.microsoft.com/office/drawing/2014/main" id="{F59B92E7-DB69-474E-B6B5-39878330482E}"/>
            </a:ext>
          </a:extLst>
        </xdr:cNvPr>
        <xdr:cNvSpPr txBox="1"/>
      </xdr:nvSpPr>
      <xdr:spPr>
        <a:xfrm>
          <a:off x="9212580" y="14310360"/>
          <a:ext cx="4213860" cy="19659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参考</a:t>
          </a:r>
          <a:r>
            <a:rPr kumimoji="1" lang="en-US" altLang="ja-JP" sz="900"/>
            <a:t>)</a:t>
          </a:r>
          <a:r>
            <a:rPr kumimoji="1" lang="ja-JP" altLang="en-US" sz="900"/>
            <a:t>計算式■</a:t>
          </a:r>
        </a:p>
        <a:p>
          <a:r>
            <a:rPr kumimoji="1" lang="en-US" altLang="ja-JP" sz="900"/>
            <a:t>【</a:t>
          </a:r>
          <a:r>
            <a:rPr kumimoji="1" lang="ja-JP" altLang="en-US" sz="900"/>
            <a:t>学級数</a:t>
          </a:r>
          <a:r>
            <a:rPr kumimoji="1" lang="en-US" altLang="ja-JP" sz="900"/>
            <a:t>】</a:t>
          </a:r>
          <a:r>
            <a:rPr kumimoji="1" lang="ja-JP" altLang="en-US" sz="900"/>
            <a:t>＝</a:t>
          </a:r>
          <a:r>
            <a:rPr kumimoji="1" lang="en-US" altLang="ja-JP" sz="900"/>
            <a:t>【</a:t>
          </a:r>
          <a:r>
            <a:rPr kumimoji="1" lang="ja-JP" altLang="en-US" sz="900"/>
            <a:t>０～２歳児クラスの学級数</a:t>
          </a:r>
          <a:r>
            <a:rPr kumimoji="1" lang="en-US" altLang="ja-JP" sz="900"/>
            <a:t>】</a:t>
          </a:r>
          <a:r>
            <a:rPr kumimoji="1" lang="ja-JP" altLang="en-US" sz="900"/>
            <a:t>＋</a:t>
          </a:r>
          <a:r>
            <a:rPr kumimoji="1" lang="en-US" altLang="ja-JP" sz="900"/>
            <a:t>【</a:t>
          </a:r>
          <a:r>
            <a:rPr kumimoji="1" lang="ja-JP" altLang="en-US" sz="900"/>
            <a:t>３～５歳児クラスの学級数</a:t>
          </a:r>
          <a:r>
            <a:rPr kumimoji="1" lang="en-US" altLang="ja-JP" sz="900"/>
            <a:t>】</a:t>
          </a:r>
        </a:p>
        <a:p>
          <a:endParaRPr kumimoji="1" lang="en-US" altLang="ja-JP" sz="900"/>
        </a:p>
        <a:p>
          <a:r>
            <a:rPr kumimoji="1" lang="en-US" altLang="ja-JP" sz="900"/>
            <a:t>【</a:t>
          </a:r>
          <a:r>
            <a:rPr kumimoji="1" lang="ja-JP" altLang="en-US" sz="900"/>
            <a:t>０～２歳児クラスの学級数</a:t>
          </a:r>
          <a:r>
            <a:rPr kumimoji="1" lang="en-US" altLang="ja-JP" sz="900"/>
            <a:t>】</a:t>
          </a:r>
        </a:p>
        <a:p>
          <a:r>
            <a:rPr kumimoji="1" lang="ja-JP" altLang="en-US" sz="900"/>
            <a:t>　＝</a:t>
          </a:r>
          <a:r>
            <a:rPr kumimoji="1" lang="en-US" altLang="ja-JP" sz="900"/>
            <a:t>【</a:t>
          </a:r>
          <a:r>
            <a:rPr kumimoji="1" lang="ja-JP" altLang="en-US" sz="900"/>
            <a:t>（０歳児在園者数）</a:t>
          </a:r>
          <a:r>
            <a:rPr kumimoji="1" lang="en-US" altLang="ja-JP" sz="900"/>
            <a:t>×1/3 </a:t>
          </a:r>
          <a:r>
            <a:rPr kumimoji="1" lang="ja-JP" altLang="en-US" sz="900"/>
            <a:t>（小数点第２位以下切り捨て） </a:t>
          </a:r>
          <a:r>
            <a:rPr kumimoji="1" lang="en-US" altLang="ja-JP" sz="900"/>
            <a:t>】</a:t>
          </a:r>
        </a:p>
        <a:p>
          <a:r>
            <a:rPr kumimoji="1" lang="ja-JP" altLang="en-US" sz="900"/>
            <a:t>　　</a:t>
          </a:r>
          <a:r>
            <a:rPr kumimoji="1" lang="en-US" altLang="ja-JP" sz="900"/>
            <a:t>+【</a:t>
          </a:r>
          <a:r>
            <a:rPr kumimoji="1" lang="ja-JP" altLang="en-US" sz="900"/>
            <a:t>（１～２歳児在園者数）</a:t>
          </a:r>
          <a:r>
            <a:rPr kumimoji="1" lang="en-US" altLang="ja-JP" sz="900"/>
            <a:t>×1/6</a:t>
          </a:r>
          <a:r>
            <a:rPr kumimoji="1" lang="ja-JP" altLang="en-US" sz="900"/>
            <a:t>（小数点第２位以下切り捨て） </a:t>
          </a:r>
          <a:r>
            <a:rPr kumimoji="1" lang="en-US" altLang="ja-JP" sz="900"/>
            <a:t>】</a:t>
          </a:r>
        </a:p>
        <a:p>
          <a:r>
            <a:rPr kumimoji="1" lang="ja-JP" altLang="en-US" sz="900"/>
            <a:t>　　→　小数点第一位を四捨五入</a:t>
          </a:r>
        </a:p>
        <a:p>
          <a:endParaRPr kumimoji="1" lang="ja-JP" altLang="en-US" sz="900"/>
        </a:p>
        <a:p>
          <a:r>
            <a:rPr kumimoji="1" lang="en-US" altLang="ja-JP" sz="900"/>
            <a:t>【</a:t>
          </a:r>
          <a:r>
            <a:rPr kumimoji="1" lang="ja-JP" altLang="en-US" sz="900"/>
            <a:t>３～５歳児クラスの学級数</a:t>
          </a:r>
          <a:r>
            <a:rPr kumimoji="1" lang="en-US" altLang="ja-JP" sz="900"/>
            <a:t>】</a:t>
          </a:r>
        </a:p>
        <a:p>
          <a:r>
            <a:rPr kumimoji="1" lang="ja-JP" altLang="en-US" sz="900"/>
            <a:t>　＝令和６年度学校基本調査にて回答した３</a:t>
          </a:r>
          <a:r>
            <a:rPr kumimoji="1" lang="en-US" altLang="ja-JP" sz="900"/>
            <a:t>,</a:t>
          </a:r>
          <a:r>
            <a:rPr kumimoji="1" lang="ja-JP" altLang="en-US" sz="900"/>
            <a:t>４</a:t>
          </a:r>
          <a:r>
            <a:rPr kumimoji="1" lang="en-US" altLang="ja-JP" sz="900"/>
            <a:t>,</a:t>
          </a:r>
          <a:r>
            <a:rPr kumimoji="1" lang="ja-JP" altLang="en-US" sz="900"/>
            <a:t>５歳児クラスの学級数</a:t>
          </a:r>
        </a:p>
        <a:p>
          <a:endParaRPr kumimoji="1" lang="ja-JP" altLang="en-US" sz="1100"/>
        </a:p>
      </xdr:txBody>
    </xdr:sp>
    <xdr:clientData/>
  </xdr:twoCellAnchor>
  <xdr:twoCellAnchor>
    <xdr:from>
      <xdr:col>7</xdr:col>
      <xdr:colOff>62865</xdr:colOff>
      <xdr:row>2</xdr:row>
      <xdr:rowOff>72390</xdr:rowOff>
    </xdr:from>
    <xdr:to>
      <xdr:col>13</xdr:col>
      <xdr:colOff>553570</xdr:colOff>
      <xdr:row>4</xdr:row>
      <xdr:rowOff>86445</xdr:rowOff>
    </xdr:to>
    <xdr:sp macro="" textlink="">
      <xdr:nvSpPr>
        <xdr:cNvPr id="4" name="角丸四角形 1">
          <a:extLst>
            <a:ext uri="{FF2B5EF4-FFF2-40B4-BE49-F238E27FC236}">
              <a16:creationId xmlns:a16="http://schemas.microsoft.com/office/drawing/2014/main" id="{63AB5936-110F-4D0F-B2D7-81F982D43DDE}"/>
            </a:ext>
          </a:extLst>
        </xdr:cNvPr>
        <xdr:cNvSpPr/>
      </xdr:nvSpPr>
      <xdr:spPr>
        <a:xfrm>
          <a:off x="9149715" y="415290"/>
          <a:ext cx="4605505" cy="65223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0"/>
  <sheetViews>
    <sheetView tabSelected="1" view="pageBreakPreview" zoomScaleNormal="100" zoomScaleSheetLayoutView="100" workbookViewId="0"/>
  </sheetViews>
  <sheetFormatPr defaultColWidth="9" defaultRowHeight="16.5" customHeight="1"/>
  <cols>
    <col min="1" max="1" width="18.5" style="29" customWidth="1"/>
    <col min="2" max="2" width="20.59765625" style="29" customWidth="1"/>
    <col min="3" max="3" width="18.5" style="29" customWidth="1"/>
    <col min="4" max="4" width="20.59765625" style="29" customWidth="1"/>
    <col min="5" max="5" width="6.59765625" style="29" customWidth="1"/>
    <col min="6" max="16384" width="9" style="29"/>
  </cols>
  <sheetData>
    <row r="1" spans="1:6" ht="16.5" customHeight="1">
      <c r="A1" s="29" t="s">
        <v>25</v>
      </c>
    </row>
    <row r="3" spans="1:6" ht="16.5" customHeight="1">
      <c r="D3" s="23" t="s">
        <v>93</v>
      </c>
      <c r="E3" s="30"/>
    </row>
    <row r="4" spans="1:6" ht="16.5" customHeight="1">
      <c r="D4" s="31"/>
      <c r="E4" s="31"/>
      <c r="F4" s="31"/>
    </row>
    <row r="5" spans="1:6" ht="16.5" customHeight="1">
      <c r="A5" s="29" t="s">
        <v>3</v>
      </c>
    </row>
    <row r="7" spans="1:6" ht="16.5" customHeight="1">
      <c r="A7" s="91" t="s">
        <v>108</v>
      </c>
      <c r="B7" s="92"/>
      <c r="C7" s="92"/>
      <c r="D7" s="92"/>
    </row>
    <row r="8" spans="1:6" ht="16.5" customHeight="1">
      <c r="A8" s="31"/>
      <c r="B8" s="31"/>
      <c r="C8" s="31"/>
      <c r="D8" s="31"/>
      <c r="E8" s="31"/>
    </row>
    <row r="9" spans="1:6" ht="33" customHeight="1">
      <c r="A9" s="74" t="s">
        <v>109</v>
      </c>
      <c r="B9" s="74"/>
      <c r="C9" s="74"/>
      <c r="D9" s="74"/>
      <c r="E9" s="31"/>
    </row>
    <row r="10" spans="1:6" ht="16.5" customHeight="1">
      <c r="A10" s="32"/>
      <c r="B10" s="31"/>
      <c r="C10" s="31"/>
      <c r="D10" s="31"/>
      <c r="E10" s="31"/>
    </row>
    <row r="11" spans="1:6" ht="26.25" customHeight="1">
      <c r="A11" s="33" t="s">
        <v>19</v>
      </c>
      <c r="B11" s="24"/>
      <c r="C11" s="33" t="s">
        <v>20</v>
      </c>
      <c r="D11" s="25"/>
    </row>
    <row r="12" spans="1:6" ht="26.25" customHeight="1">
      <c r="A12" s="33" t="s">
        <v>21</v>
      </c>
      <c r="B12" s="88"/>
      <c r="C12" s="89"/>
      <c r="D12" s="90"/>
    </row>
    <row r="13" spans="1:6" ht="26.25" customHeight="1">
      <c r="A13" s="33" t="s">
        <v>22</v>
      </c>
      <c r="B13" s="88"/>
      <c r="C13" s="89"/>
      <c r="D13" s="90"/>
    </row>
    <row r="14" spans="1:6" ht="26.25" customHeight="1">
      <c r="A14" s="33" t="s">
        <v>23</v>
      </c>
      <c r="B14" s="88"/>
      <c r="C14" s="89"/>
      <c r="D14" s="90"/>
    </row>
    <row r="15" spans="1:6" ht="26.25" customHeight="1">
      <c r="A15" s="33" t="s">
        <v>24</v>
      </c>
      <c r="B15" s="88"/>
      <c r="C15" s="89"/>
      <c r="D15" s="90"/>
    </row>
    <row r="16" spans="1:6" ht="26.25" customHeight="1">
      <c r="A16" s="33" t="s">
        <v>26</v>
      </c>
      <c r="B16" s="88"/>
      <c r="C16" s="89"/>
      <c r="D16" s="90"/>
    </row>
    <row r="17" spans="1:6" ht="26.25" customHeight="1">
      <c r="A17" s="33" t="s">
        <v>37</v>
      </c>
      <c r="B17" s="88"/>
      <c r="C17" s="89"/>
      <c r="D17" s="90"/>
    </row>
    <row r="18" spans="1:6" ht="16.5" customHeight="1">
      <c r="A18" s="34"/>
    </row>
    <row r="19" spans="1:6" ht="16.5" customHeight="1">
      <c r="A19" s="29" t="s">
        <v>27</v>
      </c>
    </row>
    <row r="20" spans="1:6" ht="16.5" customHeight="1">
      <c r="A20" s="75" t="s">
        <v>30</v>
      </c>
      <c r="B20" s="76"/>
      <c r="C20" s="77"/>
      <c r="D20" s="35" t="s">
        <v>31</v>
      </c>
    </row>
    <row r="21" spans="1:6" ht="32.25" customHeight="1">
      <c r="A21" s="78" t="s">
        <v>5</v>
      </c>
      <c r="B21" s="79"/>
      <c r="C21" s="80"/>
      <c r="D21" s="36">
        <f>'別紙１（遊具等）'!F44</f>
        <v>0</v>
      </c>
    </row>
    <row r="22" spans="1:6" ht="32.25" customHeight="1">
      <c r="A22" s="78" t="s">
        <v>86</v>
      </c>
      <c r="B22" s="79"/>
      <c r="C22" s="80"/>
      <c r="D22" s="36">
        <f>'別紙２（移行のための準備支援）'!F38</f>
        <v>0</v>
      </c>
      <c r="F22" s="37"/>
    </row>
    <row r="23" spans="1:6" ht="32.25" customHeight="1">
      <c r="A23" s="78" t="s">
        <v>87</v>
      </c>
      <c r="B23" s="79"/>
      <c r="C23" s="80"/>
      <c r="D23" s="36">
        <f>'別紙３（園務の平準化支援）'!F33</f>
        <v>0</v>
      </c>
      <c r="F23" s="37"/>
    </row>
    <row r="24" spans="1:6" ht="32.25" customHeight="1">
      <c r="A24" s="81" t="s">
        <v>4</v>
      </c>
      <c r="B24" s="79"/>
      <c r="C24" s="80"/>
      <c r="D24" s="36">
        <f>'別紙４（研修）'!F76</f>
        <v>0</v>
      </c>
    </row>
    <row r="25" spans="1:6" ht="32.25" customHeight="1" thickBot="1">
      <c r="A25" s="82" t="s">
        <v>94</v>
      </c>
      <c r="B25" s="83"/>
      <c r="C25" s="84"/>
      <c r="D25" s="38">
        <f>'別紙５（ICT）'!F36</f>
        <v>0</v>
      </c>
    </row>
    <row r="26" spans="1:6" ht="27" customHeight="1" thickTop="1">
      <c r="A26" s="85" t="s">
        <v>29</v>
      </c>
      <c r="B26" s="86"/>
      <c r="C26" s="87"/>
      <c r="D26" s="39">
        <f>SUM(D21:D25)</f>
        <v>0</v>
      </c>
    </row>
    <row r="27" spans="1:6" ht="16.5" customHeight="1">
      <c r="A27" s="74"/>
      <c r="B27" s="74"/>
      <c r="C27" s="74"/>
      <c r="D27" s="74"/>
      <c r="E27" s="74"/>
      <c r="F27" s="40"/>
    </row>
    <row r="28" spans="1:6" ht="16.5" customHeight="1">
      <c r="A28" s="29" t="s">
        <v>28</v>
      </c>
    </row>
    <row r="29" spans="1:6" ht="26.25" customHeight="1">
      <c r="A29" s="73" t="s">
        <v>32</v>
      </c>
      <c r="B29" s="73"/>
      <c r="C29" s="73"/>
      <c r="D29" s="73"/>
    </row>
    <row r="30" spans="1:6" ht="7.5" customHeight="1"/>
  </sheetData>
  <sheetProtection algorithmName="SHA-512" hashValue="kCnlOoScWsc+MZ0jLgWDkU6Pkuiwlbr98p1EETjRFsgHrdeCmPMHIzbAkzIS2V8TZR7geuhL5cdtW34g0Mj5Xw==" saltValue="35SE9aLJYcwd/4pab06hLg==" spinCount="100000" sheet="1" objects="1" scenarios="1"/>
  <mergeCells count="17">
    <mergeCell ref="B15:D15"/>
    <mergeCell ref="B16:D16"/>
    <mergeCell ref="A21:C21"/>
    <mergeCell ref="A7:D7"/>
    <mergeCell ref="A9:D9"/>
    <mergeCell ref="B12:D12"/>
    <mergeCell ref="B13:D13"/>
    <mergeCell ref="B14:D14"/>
    <mergeCell ref="B17:D17"/>
    <mergeCell ref="A29:D29"/>
    <mergeCell ref="A27:E27"/>
    <mergeCell ref="A20:C20"/>
    <mergeCell ref="A22:C22"/>
    <mergeCell ref="A24:C24"/>
    <mergeCell ref="A25:C25"/>
    <mergeCell ref="A26:C26"/>
    <mergeCell ref="A23:C23"/>
  </mergeCells>
  <phoneticPr fontId="1"/>
  <dataValidations count="1">
    <dataValidation type="list" allowBlank="1" showInputMessage="1" showErrorMessage="1" sqref="D11" xr:uid="{00000000-0002-0000-0000-000000000000}">
      <formula1>"私学助成,施設型給付,幼稚園型認定こども園,幼保連携型認定こども園"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44"/>
  <sheetViews>
    <sheetView view="pageBreakPreview" zoomScaleNormal="100" zoomScaleSheetLayoutView="100" workbookViewId="0">
      <selection activeCell="F38" sqref="F38"/>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95</v>
      </c>
    </row>
    <row r="3" spans="1:7" ht="30.75" customHeight="1">
      <c r="A3" s="96" t="s">
        <v>39</v>
      </c>
      <c r="B3" s="96"/>
      <c r="C3" s="96"/>
      <c r="D3" s="96"/>
      <c r="E3" s="96"/>
      <c r="F3" s="96"/>
    </row>
    <row r="4" spans="1:7" ht="20.25" customHeight="1">
      <c r="A4" s="5" t="s">
        <v>33</v>
      </c>
      <c r="B4" s="6"/>
      <c r="C4" s="6"/>
      <c r="D4" s="6"/>
      <c r="E4" s="6"/>
      <c r="F4" s="6"/>
    </row>
    <row r="5" spans="1:7" ht="18" customHeight="1">
      <c r="A5" s="97" t="s">
        <v>7</v>
      </c>
      <c r="B5" s="98"/>
      <c r="C5" s="28">
        <f>'計画書（鑑）'!B11</f>
        <v>0</v>
      </c>
      <c r="D5" s="27" t="s">
        <v>8</v>
      </c>
      <c r="E5" s="99">
        <f>'計画書（鑑）'!D11</f>
        <v>0</v>
      </c>
      <c r="F5" s="100"/>
    </row>
    <row r="6" spans="1:7" ht="18" customHeight="1">
      <c r="A6" s="97" t="s">
        <v>21</v>
      </c>
      <c r="B6" s="98"/>
      <c r="C6" s="101">
        <f>'計画書（鑑）'!B12</f>
        <v>0</v>
      </c>
      <c r="D6" s="102"/>
      <c r="E6" s="102"/>
      <c r="F6" s="102"/>
    </row>
    <row r="7" spans="1:7" ht="18" customHeight="1">
      <c r="A7" s="97" t="s">
        <v>0</v>
      </c>
      <c r="B7" s="98"/>
      <c r="C7" s="101">
        <f>'計画書（鑑）'!B14</f>
        <v>0</v>
      </c>
      <c r="D7" s="102"/>
      <c r="E7" s="102"/>
      <c r="F7" s="102"/>
    </row>
    <row r="8" spans="1:7" ht="20.25" customHeight="1">
      <c r="A8" s="46" t="s">
        <v>34</v>
      </c>
      <c r="B8" s="6"/>
      <c r="C8" s="6"/>
      <c r="D8" s="6"/>
      <c r="E8" s="6"/>
      <c r="F8" s="6"/>
    </row>
    <row r="9" spans="1:7" ht="18" customHeight="1">
      <c r="A9" s="15"/>
      <c r="B9" s="93" t="s">
        <v>110</v>
      </c>
      <c r="C9" s="94"/>
      <c r="D9" s="94"/>
      <c r="E9" s="94"/>
      <c r="F9" s="95"/>
      <c r="G9" s="49" t="str">
        <f>IF(A9="","←確認のうえ、チェック欄に✓","")</f>
        <v>←確認のうえ、チェック欄に✓</v>
      </c>
    </row>
    <row r="10" spans="1:7" ht="18" customHeight="1">
      <c r="A10" s="15"/>
      <c r="B10" s="103" t="s">
        <v>111</v>
      </c>
      <c r="C10" s="104"/>
      <c r="D10" s="104"/>
      <c r="E10" s="104"/>
      <c r="F10" s="104"/>
      <c r="G10" s="49" t="str">
        <f t="shared" ref="G10:G16" si="0">IF(A10="","←確認のうえ、チェック欄に✓","")</f>
        <v>←確認のうえ、チェック欄に✓</v>
      </c>
    </row>
    <row r="11" spans="1:7" ht="18" customHeight="1">
      <c r="A11" s="15"/>
      <c r="B11" s="105" t="s">
        <v>11</v>
      </c>
      <c r="C11" s="106"/>
      <c r="D11" s="106"/>
      <c r="E11" s="106"/>
      <c r="F11" s="107"/>
      <c r="G11" s="49" t="str">
        <f t="shared" si="0"/>
        <v>←確認のうえ、チェック欄に✓</v>
      </c>
    </row>
    <row r="12" spans="1:7" ht="18" customHeight="1">
      <c r="A12" s="15"/>
      <c r="B12" s="105" t="s">
        <v>12</v>
      </c>
      <c r="C12" s="106"/>
      <c r="D12" s="106"/>
      <c r="E12" s="106"/>
      <c r="F12" s="107"/>
      <c r="G12" s="49" t="str">
        <f t="shared" si="0"/>
        <v>←確認のうえ、チェック欄に✓</v>
      </c>
    </row>
    <row r="13" spans="1:7" ht="18" customHeight="1">
      <c r="A13" s="15"/>
      <c r="B13" s="105" t="s">
        <v>13</v>
      </c>
      <c r="C13" s="106"/>
      <c r="D13" s="106"/>
      <c r="E13" s="106"/>
      <c r="F13" s="107"/>
      <c r="G13" s="49" t="str">
        <f t="shared" si="0"/>
        <v>←確認のうえ、チェック欄に✓</v>
      </c>
    </row>
    <row r="14" spans="1:7" ht="18" customHeight="1">
      <c r="A14" s="15"/>
      <c r="B14" s="93" t="s">
        <v>76</v>
      </c>
      <c r="C14" s="94"/>
      <c r="D14" s="94"/>
      <c r="E14" s="94"/>
      <c r="F14" s="95"/>
      <c r="G14" s="49" t="str">
        <f t="shared" si="0"/>
        <v>←確認のうえ、チェック欄に✓</v>
      </c>
    </row>
    <row r="15" spans="1:7" ht="18" customHeight="1">
      <c r="A15" s="15"/>
      <c r="B15" s="105" t="s">
        <v>61</v>
      </c>
      <c r="C15" s="106"/>
      <c r="D15" s="106"/>
      <c r="E15" s="106"/>
      <c r="F15" s="107"/>
      <c r="G15" s="49" t="str">
        <f t="shared" si="0"/>
        <v>←確認のうえ、チェック欄に✓</v>
      </c>
    </row>
    <row r="16" spans="1:7" ht="18" customHeight="1">
      <c r="A16" s="15"/>
      <c r="B16" s="108" t="s">
        <v>10</v>
      </c>
      <c r="C16" s="109"/>
      <c r="D16" s="109"/>
      <c r="E16" s="109"/>
      <c r="F16" s="100"/>
      <c r="G16" s="49" t="str">
        <f t="shared" si="0"/>
        <v>←確認のうえ、チェック欄に✓</v>
      </c>
    </row>
    <row r="17" spans="1:7" ht="20.25" customHeight="1">
      <c r="A17" s="5" t="s">
        <v>35</v>
      </c>
      <c r="B17" s="6"/>
      <c r="C17" s="6"/>
      <c r="D17" s="6"/>
      <c r="E17" s="6"/>
      <c r="F17" s="6"/>
    </row>
    <row r="18" spans="1:7" ht="15.75" customHeight="1">
      <c r="A18" s="19" t="s">
        <v>15</v>
      </c>
      <c r="B18" s="26" t="s">
        <v>40</v>
      </c>
      <c r="C18" s="110" t="s">
        <v>14</v>
      </c>
      <c r="D18" s="111"/>
      <c r="E18" s="20" t="s">
        <v>38</v>
      </c>
      <c r="F18" s="21" t="s">
        <v>9</v>
      </c>
      <c r="G18" s="4"/>
    </row>
    <row r="19" spans="1:7" ht="26.25" customHeight="1">
      <c r="A19" s="19">
        <v>1</v>
      </c>
      <c r="B19" s="41"/>
      <c r="C19" s="112"/>
      <c r="D19" s="113"/>
      <c r="E19" s="41"/>
      <c r="F19" s="17"/>
      <c r="G19" s="4" t="str">
        <f>IF(B19="","",IF(AND(F19&gt;0,OR((AND(B19="遊具",F19&lt;500000)),(AND(B19&lt;&gt;"遊具",F19&lt;100000)))),"金額の要件を満たしません",""))</f>
        <v/>
      </c>
    </row>
    <row r="20" spans="1:7" ht="26.25" customHeight="1">
      <c r="A20" s="19">
        <v>2</v>
      </c>
      <c r="B20" s="41"/>
      <c r="C20" s="112"/>
      <c r="D20" s="113"/>
      <c r="E20" s="41"/>
      <c r="F20" s="17"/>
      <c r="G20" s="4" t="str">
        <f t="shared" ref="G20:G38" si="1">IF(B20="","",IF(AND(F20&gt;0,OR((AND(B20="遊具",F20&lt;500000)),(AND(B20&lt;&gt;"遊具",F20&lt;100000)))),"金額の要件を満たしません",""))</f>
        <v/>
      </c>
    </row>
    <row r="21" spans="1:7" ht="26.25" customHeight="1">
      <c r="A21" s="19">
        <v>3</v>
      </c>
      <c r="B21" s="41"/>
      <c r="C21" s="112"/>
      <c r="D21" s="113"/>
      <c r="E21" s="41"/>
      <c r="F21" s="17"/>
      <c r="G21" s="4" t="str">
        <f t="shared" si="1"/>
        <v/>
      </c>
    </row>
    <row r="22" spans="1:7" ht="26.25" customHeight="1">
      <c r="A22" s="19">
        <v>4</v>
      </c>
      <c r="B22" s="41"/>
      <c r="C22" s="112"/>
      <c r="D22" s="113"/>
      <c r="E22" s="41"/>
      <c r="F22" s="17"/>
      <c r="G22" s="4" t="str">
        <f t="shared" si="1"/>
        <v/>
      </c>
    </row>
    <row r="23" spans="1:7" ht="26.25" customHeight="1">
      <c r="A23" s="19">
        <v>5</v>
      </c>
      <c r="B23" s="41"/>
      <c r="C23" s="112"/>
      <c r="D23" s="113"/>
      <c r="E23" s="41"/>
      <c r="F23" s="17"/>
      <c r="G23" s="4" t="str">
        <f t="shared" si="1"/>
        <v/>
      </c>
    </row>
    <row r="24" spans="1:7" ht="26.25" customHeight="1">
      <c r="A24" s="19">
        <v>6</v>
      </c>
      <c r="B24" s="42"/>
      <c r="C24" s="114"/>
      <c r="D24" s="115"/>
      <c r="E24" s="42"/>
      <c r="F24" s="17"/>
      <c r="G24" s="4" t="str">
        <f t="shared" si="1"/>
        <v/>
      </c>
    </row>
    <row r="25" spans="1:7" ht="26.25" customHeight="1">
      <c r="A25" s="19">
        <v>7</v>
      </c>
      <c r="B25" s="42"/>
      <c r="C25" s="114"/>
      <c r="D25" s="115"/>
      <c r="E25" s="42"/>
      <c r="F25" s="17"/>
      <c r="G25" s="4" t="str">
        <f t="shared" si="1"/>
        <v/>
      </c>
    </row>
    <row r="26" spans="1:7" ht="26.25" customHeight="1">
      <c r="A26" s="19">
        <v>8</v>
      </c>
      <c r="B26" s="42"/>
      <c r="C26" s="114"/>
      <c r="D26" s="115"/>
      <c r="E26" s="42"/>
      <c r="F26" s="17"/>
      <c r="G26" s="4" t="str">
        <f t="shared" si="1"/>
        <v/>
      </c>
    </row>
    <row r="27" spans="1:7" ht="26.25" customHeight="1">
      <c r="A27" s="19">
        <v>9</v>
      </c>
      <c r="B27" s="42"/>
      <c r="C27" s="114"/>
      <c r="D27" s="115"/>
      <c r="E27" s="42"/>
      <c r="F27" s="17"/>
      <c r="G27" s="4" t="str">
        <f t="shared" si="1"/>
        <v/>
      </c>
    </row>
    <row r="28" spans="1:7" ht="26.25" customHeight="1">
      <c r="A28" s="19">
        <v>10</v>
      </c>
      <c r="B28" s="42"/>
      <c r="C28" s="114"/>
      <c r="D28" s="115"/>
      <c r="E28" s="42"/>
      <c r="F28" s="17"/>
      <c r="G28" s="4" t="str">
        <f t="shared" si="1"/>
        <v/>
      </c>
    </row>
    <row r="29" spans="1:7" ht="26.25" customHeight="1">
      <c r="A29" s="19">
        <v>11</v>
      </c>
      <c r="B29" s="42"/>
      <c r="C29" s="114"/>
      <c r="D29" s="115"/>
      <c r="E29" s="42"/>
      <c r="F29" s="17"/>
      <c r="G29" s="4" t="str">
        <f t="shared" si="1"/>
        <v/>
      </c>
    </row>
    <row r="30" spans="1:7" ht="26.25" customHeight="1">
      <c r="A30" s="19">
        <v>12</v>
      </c>
      <c r="B30" s="42"/>
      <c r="C30" s="114"/>
      <c r="D30" s="115"/>
      <c r="E30" s="42"/>
      <c r="F30" s="17"/>
      <c r="G30" s="4" t="str">
        <f t="shared" si="1"/>
        <v/>
      </c>
    </row>
    <row r="31" spans="1:7" ht="26.25" customHeight="1">
      <c r="A31" s="19">
        <v>13</v>
      </c>
      <c r="B31" s="42"/>
      <c r="C31" s="114"/>
      <c r="D31" s="115"/>
      <c r="E31" s="42"/>
      <c r="F31" s="17"/>
      <c r="G31" s="4" t="str">
        <f t="shared" si="1"/>
        <v/>
      </c>
    </row>
    <row r="32" spans="1:7" ht="26.25" customHeight="1">
      <c r="A32" s="19">
        <v>14</v>
      </c>
      <c r="B32" s="42"/>
      <c r="C32" s="114"/>
      <c r="D32" s="115"/>
      <c r="E32" s="42"/>
      <c r="F32" s="17"/>
      <c r="G32" s="4" t="str">
        <f t="shared" si="1"/>
        <v/>
      </c>
    </row>
    <row r="33" spans="1:7" ht="26.25" customHeight="1">
      <c r="A33" s="19">
        <v>15</v>
      </c>
      <c r="B33" s="42"/>
      <c r="C33" s="114"/>
      <c r="D33" s="115"/>
      <c r="E33" s="42"/>
      <c r="F33" s="17"/>
      <c r="G33" s="4" t="str">
        <f t="shared" si="1"/>
        <v/>
      </c>
    </row>
    <row r="34" spans="1:7" ht="26.25" customHeight="1">
      <c r="A34" s="19">
        <v>16</v>
      </c>
      <c r="B34" s="42"/>
      <c r="C34" s="114"/>
      <c r="D34" s="115"/>
      <c r="E34" s="42"/>
      <c r="F34" s="17"/>
      <c r="G34" s="4" t="str">
        <f t="shared" si="1"/>
        <v/>
      </c>
    </row>
    <row r="35" spans="1:7" ht="26.25" customHeight="1">
      <c r="A35" s="19">
        <v>17</v>
      </c>
      <c r="B35" s="42"/>
      <c r="C35" s="114"/>
      <c r="D35" s="115"/>
      <c r="E35" s="42"/>
      <c r="F35" s="17"/>
      <c r="G35" s="4" t="str">
        <f t="shared" si="1"/>
        <v/>
      </c>
    </row>
    <row r="36" spans="1:7" ht="26.25" customHeight="1">
      <c r="A36" s="19">
        <v>18</v>
      </c>
      <c r="B36" s="42"/>
      <c r="C36" s="114"/>
      <c r="D36" s="115"/>
      <c r="E36" s="42"/>
      <c r="F36" s="17"/>
      <c r="G36" s="4" t="str">
        <f t="shared" si="1"/>
        <v/>
      </c>
    </row>
    <row r="37" spans="1:7" ht="26.25" customHeight="1">
      <c r="A37" s="19">
        <v>19</v>
      </c>
      <c r="B37" s="42"/>
      <c r="C37" s="114"/>
      <c r="D37" s="115"/>
      <c r="E37" s="42"/>
      <c r="F37" s="17"/>
      <c r="G37" s="4" t="str">
        <f t="shared" si="1"/>
        <v/>
      </c>
    </row>
    <row r="38" spans="1:7" ht="26.25" customHeight="1" thickBot="1">
      <c r="A38" s="22">
        <v>20</v>
      </c>
      <c r="B38" s="43"/>
      <c r="C38" s="122"/>
      <c r="D38" s="123"/>
      <c r="E38" s="43"/>
      <c r="F38" s="18"/>
      <c r="G38" s="4" t="str">
        <f t="shared" si="1"/>
        <v/>
      </c>
    </row>
    <row r="39" spans="1:7" ht="27" customHeight="1" thickTop="1">
      <c r="A39" s="120" t="s">
        <v>16</v>
      </c>
      <c r="B39" s="121"/>
      <c r="C39" s="121"/>
      <c r="D39" s="121"/>
      <c r="E39" s="121"/>
      <c r="F39" s="10">
        <f>SUM(F19:F38)</f>
        <v>0</v>
      </c>
    </row>
    <row r="40" spans="1:7" ht="20.25" customHeight="1">
      <c r="A40" s="5" t="s">
        <v>36</v>
      </c>
      <c r="B40" s="6"/>
      <c r="C40" s="6"/>
      <c r="D40" s="6"/>
      <c r="E40" s="6"/>
      <c r="F40" s="6"/>
    </row>
    <row r="41" spans="1:7" ht="23.25" customHeight="1">
      <c r="A41" s="99" t="s">
        <v>6</v>
      </c>
      <c r="B41" s="109"/>
      <c r="C41" s="116" t="s">
        <v>112</v>
      </c>
      <c r="D41" s="116"/>
      <c r="E41" s="116"/>
      <c r="F41" s="12">
        <f>1800000</f>
        <v>1800000</v>
      </c>
    </row>
    <row r="42" spans="1:7" ht="23.25" customHeight="1">
      <c r="A42" s="99" t="s">
        <v>17</v>
      </c>
      <c r="B42" s="109"/>
      <c r="C42" s="116" t="s">
        <v>55</v>
      </c>
      <c r="D42" s="116"/>
      <c r="E42" s="116"/>
      <c r="F42" s="12">
        <f>MIN(F41,F39)</f>
        <v>0</v>
      </c>
    </row>
    <row r="43" spans="1:7" ht="23.25" customHeight="1">
      <c r="A43" s="99" t="s">
        <v>2</v>
      </c>
      <c r="B43" s="109"/>
      <c r="C43" s="116" t="s">
        <v>59</v>
      </c>
      <c r="D43" s="116"/>
      <c r="E43" s="116"/>
      <c r="F43" s="13" t="str">
        <f>IF(OR(E5="私学助成",E5="施設型給付"),1/3,IF(OR(E5="幼稚園型認定こども園",E5="幼保連携型認定こども園"),1/2,"施設類型が未入力"))</f>
        <v>施設類型が未入力</v>
      </c>
    </row>
    <row r="44" spans="1:7" ht="30" customHeight="1">
      <c r="A44" s="117" t="s">
        <v>1</v>
      </c>
      <c r="B44" s="118"/>
      <c r="C44" s="119" t="s">
        <v>85</v>
      </c>
      <c r="D44" s="119"/>
      <c r="E44" s="119"/>
      <c r="F44" s="14">
        <f>IFERROR(ROUNDDOWN(F42*F43,-3),0)</f>
        <v>0</v>
      </c>
    </row>
  </sheetData>
  <sheetProtection algorithmName="SHA-512" hashValue="GSIYItdw7FVwcowf6elr/tiOCiRh+jFRJTWopRdZP6uYNiJXj2IYSjpwvXC89zCIpyw4v80cDTK+WcLhCK3i8Q==" saltValue="KzmGy/VaqbeSyeWJR7shVQ==" spinCount="100000" sheet="1" objects="1" scenarios="1"/>
  <mergeCells count="45">
    <mergeCell ref="C36:D36"/>
    <mergeCell ref="C37:D37"/>
    <mergeCell ref="C43:E43"/>
    <mergeCell ref="A44:B44"/>
    <mergeCell ref="C44:E44"/>
    <mergeCell ref="A39:E39"/>
    <mergeCell ref="C41:E41"/>
    <mergeCell ref="C42:E42"/>
    <mergeCell ref="C38:D38"/>
    <mergeCell ref="A41:B41"/>
    <mergeCell ref="A42:B42"/>
    <mergeCell ref="A43:B43"/>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B15:F15"/>
    <mergeCell ref="B16:F16"/>
    <mergeCell ref="C18:D18"/>
    <mergeCell ref="C19:D19"/>
    <mergeCell ref="C20:D20"/>
    <mergeCell ref="B14:F14"/>
    <mergeCell ref="A3:F3"/>
    <mergeCell ref="A5:B5"/>
    <mergeCell ref="E5:F5"/>
    <mergeCell ref="A6:B6"/>
    <mergeCell ref="C6:F6"/>
    <mergeCell ref="A7:B7"/>
    <mergeCell ref="C7:F7"/>
    <mergeCell ref="B9:F9"/>
    <mergeCell ref="B10:F10"/>
    <mergeCell ref="B11:F11"/>
    <mergeCell ref="B12:F12"/>
    <mergeCell ref="B13:F13"/>
  </mergeCells>
  <phoneticPr fontId="1"/>
  <conditionalFormatting sqref="F43">
    <cfRule type="expression" dxfId="2" priority="1">
      <formula>$F43="施設類型が未入力"</formula>
    </cfRule>
  </conditionalFormatting>
  <dataValidations count="3">
    <dataValidation type="whole" allowBlank="1" showInputMessage="1" showErrorMessage="1" sqref="F19:F38" xr:uid="{00000000-0002-0000-0200-000000000000}">
      <formula1>0</formula1>
      <formula2>999999999</formula2>
    </dataValidation>
    <dataValidation type="list" allowBlank="1" showInputMessage="1" showErrorMessage="1" sqref="A9:A16" xr:uid="{00000000-0002-0000-0200-000001000000}">
      <formula1>"✔"</formula1>
    </dataValidation>
    <dataValidation type="list" allowBlank="1" showInputMessage="1" showErrorMessage="1" sqref="B19:B38" xr:uid="{00000000-0002-0000-0200-000002000000}">
      <formula1>"遊具,運動用具,教具,保健衛生用品"</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38"/>
  <sheetViews>
    <sheetView view="pageBreakPreview" zoomScaleNormal="100" zoomScaleSheetLayoutView="100" workbookViewId="0">
      <selection activeCell="D32" sqref="D32:F32"/>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96</v>
      </c>
    </row>
    <row r="3" spans="1:7" ht="30.75" customHeight="1">
      <c r="A3" s="143" t="s">
        <v>88</v>
      </c>
      <c r="B3" s="143"/>
      <c r="C3" s="143"/>
      <c r="D3" s="143"/>
      <c r="E3" s="143"/>
      <c r="F3" s="143"/>
    </row>
    <row r="4" spans="1:7" ht="20.25" customHeight="1">
      <c r="A4" s="5" t="s">
        <v>33</v>
      </c>
      <c r="B4" s="6"/>
      <c r="C4" s="6"/>
      <c r="D4" s="6"/>
      <c r="E4" s="6"/>
      <c r="F4" s="6"/>
    </row>
    <row r="5" spans="1:7" ht="18" customHeight="1">
      <c r="A5" s="97" t="s">
        <v>7</v>
      </c>
      <c r="B5" s="98"/>
      <c r="C5" s="28">
        <f>'計画書（鑑）'!B11</f>
        <v>0</v>
      </c>
      <c r="D5" s="27" t="s">
        <v>8</v>
      </c>
      <c r="E5" s="99">
        <f>'計画書（鑑）'!D11</f>
        <v>0</v>
      </c>
      <c r="F5" s="100"/>
    </row>
    <row r="6" spans="1:7" ht="18" customHeight="1">
      <c r="A6" s="97" t="s">
        <v>21</v>
      </c>
      <c r="B6" s="98"/>
      <c r="C6" s="101">
        <f>'計画書（鑑）'!B12</f>
        <v>0</v>
      </c>
      <c r="D6" s="102"/>
      <c r="E6" s="102"/>
      <c r="F6" s="102"/>
    </row>
    <row r="7" spans="1:7" ht="18" customHeight="1">
      <c r="A7" s="97" t="s">
        <v>0</v>
      </c>
      <c r="B7" s="98"/>
      <c r="C7" s="101">
        <f>'計画書（鑑）'!B14</f>
        <v>0</v>
      </c>
      <c r="D7" s="102"/>
      <c r="E7" s="102"/>
      <c r="F7" s="102"/>
    </row>
    <row r="8" spans="1:7" ht="20.25" customHeight="1">
      <c r="A8" s="46" t="s">
        <v>34</v>
      </c>
      <c r="B8" s="6"/>
      <c r="C8" s="6"/>
      <c r="D8" s="6"/>
      <c r="E8" s="6"/>
      <c r="F8" s="6"/>
    </row>
    <row r="9" spans="1:7" ht="18" customHeight="1">
      <c r="A9" s="15"/>
      <c r="B9" s="93" t="s">
        <v>110</v>
      </c>
      <c r="C9" s="94"/>
      <c r="D9" s="94"/>
      <c r="E9" s="94"/>
      <c r="F9" s="95"/>
      <c r="G9" s="49" t="str">
        <f>IF(A9="","←確認のうえ、チェック欄に✓","")</f>
        <v>←確認のうえ、チェック欄に✓</v>
      </c>
    </row>
    <row r="10" spans="1:7" ht="18" customHeight="1">
      <c r="A10" s="15"/>
      <c r="B10" s="103" t="s">
        <v>111</v>
      </c>
      <c r="C10" s="104"/>
      <c r="D10" s="104"/>
      <c r="E10" s="104"/>
      <c r="F10" s="104"/>
      <c r="G10" s="49" t="str">
        <f t="shared" ref="G10:G16" si="0">IF(A10="","←確認のうえ、チェック欄に✓","")</f>
        <v>←確認のうえ、チェック欄に✓</v>
      </c>
    </row>
    <row r="11" spans="1:7" ht="18" customHeight="1">
      <c r="A11" s="15"/>
      <c r="B11" s="142" t="s">
        <v>57</v>
      </c>
      <c r="C11" s="106"/>
      <c r="D11" s="106"/>
      <c r="E11" s="106"/>
      <c r="F11" s="107"/>
      <c r="G11" s="49" t="str">
        <f t="shared" si="0"/>
        <v>←確認のうえ、チェック欄に✓</v>
      </c>
    </row>
    <row r="12" spans="1:7" ht="18" customHeight="1">
      <c r="A12" s="15"/>
      <c r="B12" s="105" t="s">
        <v>11</v>
      </c>
      <c r="C12" s="106"/>
      <c r="D12" s="106"/>
      <c r="E12" s="106"/>
      <c r="F12" s="107"/>
      <c r="G12" s="49" t="str">
        <f t="shared" si="0"/>
        <v>←確認のうえ、チェック欄に✓</v>
      </c>
    </row>
    <row r="13" spans="1:7" ht="18" customHeight="1">
      <c r="A13" s="15"/>
      <c r="B13" s="105" t="s">
        <v>12</v>
      </c>
      <c r="C13" s="106"/>
      <c r="D13" s="106"/>
      <c r="E13" s="106"/>
      <c r="F13" s="107"/>
      <c r="G13" s="49" t="str">
        <f t="shared" si="0"/>
        <v>←確認のうえ、チェック欄に✓</v>
      </c>
    </row>
    <row r="14" spans="1:7" ht="18" customHeight="1">
      <c r="A14" s="15"/>
      <c r="B14" s="105" t="s">
        <v>13</v>
      </c>
      <c r="C14" s="106"/>
      <c r="D14" s="106"/>
      <c r="E14" s="106"/>
      <c r="F14" s="107"/>
      <c r="G14" s="49" t="str">
        <f t="shared" si="0"/>
        <v>←確認のうえ、チェック欄に✓</v>
      </c>
    </row>
    <row r="15" spans="1:7" ht="18" customHeight="1">
      <c r="A15" s="15"/>
      <c r="B15" s="105" t="s">
        <v>61</v>
      </c>
      <c r="C15" s="106"/>
      <c r="D15" s="106"/>
      <c r="E15" s="106"/>
      <c r="F15" s="107"/>
      <c r="G15" s="49" t="str">
        <f t="shared" si="0"/>
        <v>←確認のうえ、チェック欄に✓</v>
      </c>
    </row>
    <row r="16" spans="1:7" ht="18" customHeight="1">
      <c r="A16" s="15"/>
      <c r="B16" s="108" t="s">
        <v>10</v>
      </c>
      <c r="C16" s="109"/>
      <c r="D16" s="109"/>
      <c r="E16" s="109"/>
      <c r="F16" s="100"/>
      <c r="G16" s="49" t="str">
        <f t="shared" si="0"/>
        <v>←確認のうえ、チェック欄に✓</v>
      </c>
    </row>
    <row r="17" spans="1:6" ht="20.25" customHeight="1">
      <c r="A17" s="5" t="s">
        <v>35</v>
      </c>
      <c r="B17" s="6"/>
      <c r="C17" s="6"/>
      <c r="D17" s="6"/>
      <c r="E17" s="6"/>
      <c r="F17" s="6"/>
    </row>
    <row r="18" spans="1:6" ht="20.25" customHeight="1">
      <c r="A18" s="5" t="s">
        <v>42</v>
      </c>
      <c r="B18" s="6"/>
      <c r="C18" s="6"/>
      <c r="D18" s="6"/>
      <c r="E18" s="6"/>
      <c r="F18" s="6"/>
    </row>
    <row r="19" spans="1:6" ht="20.25" customHeight="1">
      <c r="A19" s="129" t="s">
        <v>41</v>
      </c>
      <c r="B19" s="130"/>
      <c r="C19" s="131"/>
      <c r="D19" s="132"/>
      <c r="E19" s="133"/>
      <c r="F19" s="134"/>
    </row>
    <row r="20" spans="1:6" ht="20.25" customHeight="1">
      <c r="A20" s="129" t="s">
        <v>43</v>
      </c>
      <c r="B20" s="130"/>
      <c r="C20" s="131"/>
      <c r="D20" s="135"/>
      <c r="E20" s="133"/>
      <c r="F20" s="134"/>
    </row>
    <row r="21" spans="1:6" ht="20.25" customHeight="1">
      <c r="A21" s="5" t="s">
        <v>44</v>
      </c>
      <c r="B21" s="6"/>
      <c r="C21" s="6"/>
      <c r="D21" s="6"/>
      <c r="E21" s="6"/>
      <c r="F21" s="6"/>
    </row>
    <row r="22" spans="1:6" ht="21.75" customHeight="1">
      <c r="A22" s="137" t="s">
        <v>47</v>
      </c>
      <c r="B22" s="137"/>
      <c r="C22" s="137"/>
      <c r="D22" s="137"/>
      <c r="E22" s="137"/>
      <c r="F22" s="137"/>
    </row>
    <row r="23" spans="1:6" ht="21.75" customHeight="1">
      <c r="A23" s="124" t="s">
        <v>46</v>
      </c>
      <c r="B23" s="124"/>
      <c r="C23" s="124"/>
      <c r="D23" s="127"/>
      <c r="E23" s="127"/>
      <c r="F23" s="127"/>
    </row>
    <row r="24" spans="1:6" ht="21.75" customHeight="1">
      <c r="A24" s="124" t="s">
        <v>45</v>
      </c>
      <c r="B24" s="124"/>
      <c r="C24" s="124"/>
      <c r="D24" s="136"/>
      <c r="E24" s="127"/>
      <c r="F24" s="127"/>
    </row>
    <row r="25" spans="1:6" ht="21.75" customHeight="1">
      <c r="A25" s="124" t="s">
        <v>52</v>
      </c>
      <c r="B25" s="124"/>
      <c r="C25" s="124"/>
      <c r="D25" s="139"/>
      <c r="E25" s="139"/>
      <c r="F25" s="139"/>
    </row>
    <row r="26" spans="1:6" ht="21.75" customHeight="1">
      <c r="A26" s="124" t="s">
        <v>50</v>
      </c>
      <c r="B26" s="124"/>
      <c r="C26" s="124"/>
      <c r="D26" s="140"/>
      <c r="E26" s="140"/>
      <c r="F26" s="140"/>
    </row>
    <row r="27" spans="1:6" ht="21.75" customHeight="1">
      <c r="A27" s="124" t="s">
        <v>51</v>
      </c>
      <c r="B27" s="124"/>
      <c r="C27" s="124"/>
      <c r="D27" s="140"/>
      <c r="E27" s="140"/>
      <c r="F27" s="140"/>
    </row>
    <row r="28" spans="1:6" ht="21.75" customHeight="1">
      <c r="A28" s="124" t="s">
        <v>53</v>
      </c>
      <c r="B28" s="124"/>
      <c r="C28" s="124"/>
      <c r="D28" s="141"/>
      <c r="E28" s="141"/>
      <c r="F28" s="141"/>
    </row>
    <row r="29" spans="1:6" ht="21.75" customHeight="1">
      <c r="A29" s="138" t="s">
        <v>77</v>
      </c>
      <c r="B29" s="138"/>
      <c r="C29" s="138"/>
      <c r="D29" s="138"/>
      <c r="E29" s="138"/>
      <c r="F29" s="138"/>
    </row>
    <row r="30" spans="1:6" ht="21.75" customHeight="1">
      <c r="A30" s="124" t="s">
        <v>48</v>
      </c>
      <c r="B30" s="124"/>
      <c r="C30" s="124"/>
      <c r="D30" s="127"/>
      <c r="E30" s="127"/>
      <c r="F30" s="127"/>
    </row>
    <row r="31" spans="1:6" ht="21.75" customHeight="1">
      <c r="A31" s="124" t="s">
        <v>49</v>
      </c>
      <c r="B31" s="124"/>
      <c r="C31" s="124"/>
      <c r="D31" s="128"/>
      <c r="E31" s="127"/>
      <c r="F31" s="127"/>
    </row>
    <row r="32" spans="1:6" ht="21.75" customHeight="1" thickBot="1">
      <c r="A32" s="125" t="s">
        <v>54</v>
      </c>
      <c r="B32" s="125"/>
      <c r="C32" s="125"/>
      <c r="D32" s="126"/>
      <c r="E32" s="126"/>
      <c r="F32" s="126"/>
    </row>
    <row r="33" spans="1:6" ht="27" customHeight="1" thickTop="1">
      <c r="A33" s="120" t="s">
        <v>16</v>
      </c>
      <c r="B33" s="121"/>
      <c r="C33" s="121"/>
      <c r="D33" s="121"/>
      <c r="E33" s="121"/>
      <c r="F33" s="10">
        <f>D28+D32</f>
        <v>0</v>
      </c>
    </row>
    <row r="34" spans="1:6" ht="20.25" customHeight="1">
      <c r="A34" s="5" t="s">
        <v>36</v>
      </c>
      <c r="B34" s="6"/>
      <c r="C34" s="6"/>
      <c r="D34" s="6"/>
      <c r="E34" s="6"/>
      <c r="F34" s="6"/>
    </row>
    <row r="35" spans="1:6" ht="23.25" customHeight="1">
      <c r="A35" s="99" t="s">
        <v>6</v>
      </c>
      <c r="B35" s="109"/>
      <c r="C35" s="116" t="s">
        <v>113</v>
      </c>
      <c r="D35" s="116"/>
      <c r="E35" s="116"/>
      <c r="F35" s="12">
        <v>2000000</v>
      </c>
    </row>
    <row r="36" spans="1:6" ht="23.25" customHeight="1">
      <c r="A36" s="99" t="s">
        <v>17</v>
      </c>
      <c r="B36" s="109"/>
      <c r="C36" s="116" t="s">
        <v>55</v>
      </c>
      <c r="D36" s="116"/>
      <c r="E36" s="116"/>
      <c r="F36" s="12">
        <f>MIN(F35,F33)</f>
        <v>0</v>
      </c>
    </row>
    <row r="37" spans="1:6" ht="23.25" customHeight="1">
      <c r="A37" s="99" t="s">
        <v>2</v>
      </c>
      <c r="B37" s="109"/>
      <c r="C37" s="116" t="s">
        <v>60</v>
      </c>
      <c r="D37" s="116"/>
      <c r="E37" s="116"/>
      <c r="F37" s="13">
        <v>0.5</v>
      </c>
    </row>
    <row r="38" spans="1:6" ht="30" customHeight="1">
      <c r="A38" s="117" t="s">
        <v>1</v>
      </c>
      <c r="B38" s="118"/>
      <c r="C38" s="119" t="s">
        <v>56</v>
      </c>
      <c r="D38" s="119"/>
      <c r="E38" s="119"/>
      <c r="F38" s="14">
        <f>ROUNDDOWN(MIN(F36*F37),-3)</f>
        <v>0</v>
      </c>
    </row>
  </sheetData>
  <sheetProtection algorithmName="SHA-512" hashValue="XHFNWAXYADpCNrj5FYZAhUcK8/WDT0KRvqJno5H5JgeNOIoK8i/Ijid2yVs2Xuv1+P7sympxE809OCSyYsvhuQ==" saltValue="2zEYB7190jAreY1XLtX4vA==" spinCount="100000" sheet="1" objects="1" scenarios="1"/>
  <mergeCells count="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7:E37"/>
    <mergeCell ref="A38:B38"/>
    <mergeCell ref="C38:E38"/>
    <mergeCell ref="A22:F22"/>
    <mergeCell ref="A29:F29"/>
    <mergeCell ref="C35:E35"/>
    <mergeCell ref="C36:E36"/>
    <mergeCell ref="A36:B36"/>
    <mergeCell ref="A37:B37"/>
    <mergeCell ref="A28:C28"/>
    <mergeCell ref="D25:F25"/>
    <mergeCell ref="D26:F26"/>
    <mergeCell ref="D27:F27"/>
    <mergeCell ref="D28:F28"/>
    <mergeCell ref="A25:C25"/>
    <mergeCell ref="A26:C26"/>
    <mergeCell ref="A19:C19"/>
    <mergeCell ref="A20:C20"/>
    <mergeCell ref="D19:F19"/>
    <mergeCell ref="D20:F20"/>
    <mergeCell ref="D24:F24"/>
    <mergeCell ref="D23:F23"/>
    <mergeCell ref="A23:C23"/>
    <mergeCell ref="A24:C24"/>
    <mergeCell ref="A27:C27"/>
    <mergeCell ref="A32:C32"/>
    <mergeCell ref="D32:F32"/>
    <mergeCell ref="A33:E33"/>
    <mergeCell ref="A35:B35"/>
    <mergeCell ref="A30:C30"/>
    <mergeCell ref="D30:F30"/>
    <mergeCell ref="A31:C31"/>
    <mergeCell ref="D31:F31"/>
  </mergeCells>
  <phoneticPr fontId="1"/>
  <dataValidations count="3">
    <dataValidation type="list" allowBlank="1" showInputMessage="1" showErrorMessage="1" sqref="A9:A16" xr:uid="{00000000-0002-0000-0300-000000000000}">
      <formula1>"✔"</formula1>
    </dataValidation>
    <dataValidation type="list" allowBlank="1" showInputMessage="1" showErrorMessage="1" sqref="D20" xr:uid="{00000000-0002-0000-0300-000001000000}">
      <formula1>"施設型給付,幼稚園型認定こども園,幼保連携型認定こども園"</formula1>
    </dataValidation>
    <dataValidation type="whole" allowBlank="1" showInputMessage="1" showErrorMessage="1" sqref="D28:F28 D32:F32" xr:uid="{00000000-0002-0000-0300-000002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33"/>
  <sheetViews>
    <sheetView view="pageBreakPreview" zoomScaleNormal="100" zoomScaleSheetLayoutView="100" workbookViewId="0">
      <selection activeCell="D27" sqref="D27:F27"/>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18</v>
      </c>
      <c r="F1" s="3" t="s">
        <v>92</v>
      </c>
    </row>
    <row r="3" spans="1:7" ht="30.75" customHeight="1">
      <c r="A3" s="143" t="s">
        <v>89</v>
      </c>
      <c r="B3" s="143"/>
      <c r="C3" s="143"/>
      <c r="D3" s="143"/>
      <c r="E3" s="143"/>
      <c r="F3" s="143"/>
    </row>
    <row r="4" spans="1:7" ht="20.25" customHeight="1">
      <c r="A4" s="5" t="s">
        <v>33</v>
      </c>
      <c r="B4" s="6"/>
      <c r="C4" s="6"/>
      <c r="D4" s="6"/>
      <c r="E4" s="6"/>
      <c r="F4" s="6"/>
    </row>
    <row r="5" spans="1:7" ht="18" customHeight="1">
      <c r="A5" s="97" t="s">
        <v>7</v>
      </c>
      <c r="B5" s="98"/>
      <c r="C5" s="28">
        <f>'計画書（鑑）'!B11</f>
        <v>0</v>
      </c>
      <c r="D5" s="27" t="s">
        <v>8</v>
      </c>
      <c r="E5" s="99">
        <f>'計画書（鑑）'!D11</f>
        <v>0</v>
      </c>
      <c r="F5" s="100"/>
    </row>
    <row r="6" spans="1:7" ht="18" customHeight="1">
      <c r="A6" s="97" t="s">
        <v>21</v>
      </c>
      <c r="B6" s="98"/>
      <c r="C6" s="101">
        <f>'計画書（鑑）'!B12</f>
        <v>0</v>
      </c>
      <c r="D6" s="102"/>
      <c r="E6" s="102"/>
      <c r="F6" s="102"/>
    </row>
    <row r="7" spans="1:7" ht="18" customHeight="1">
      <c r="A7" s="97" t="s">
        <v>0</v>
      </c>
      <c r="B7" s="98"/>
      <c r="C7" s="101">
        <f>'計画書（鑑）'!B14</f>
        <v>0</v>
      </c>
      <c r="D7" s="102"/>
      <c r="E7" s="102"/>
      <c r="F7" s="102"/>
    </row>
    <row r="8" spans="1:7" ht="20.25" customHeight="1">
      <c r="A8" s="46" t="s">
        <v>34</v>
      </c>
      <c r="B8" s="6"/>
      <c r="C8" s="6"/>
      <c r="D8" s="6"/>
      <c r="E8" s="6"/>
      <c r="F8" s="6"/>
    </row>
    <row r="9" spans="1:7" ht="18" customHeight="1">
      <c r="A9" s="15"/>
      <c r="B9" s="93" t="s">
        <v>110</v>
      </c>
      <c r="C9" s="94"/>
      <c r="D9" s="94"/>
      <c r="E9" s="94"/>
      <c r="F9" s="95"/>
      <c r="G9" s="49" t="str">
        <f>IF(A9="","←確認のうえ、チェック欄に✓","")</f>
        <v>←確認のうえ、チェック欄に✓</v>
      </c>
    </row>
    <row r="10" spans="1:7" ht="18" customHeight="1">
      <c r="A10" s="15"/>
      <c r="B10" s="103" t="s">
        <v>111</v>
      </c>
      <c r="C10" s="104"/>
      <c r="D10" s="104"/>
      <c r="E10" s="104"/>
      <c r="F10" s="104"/>
      <c r="G10" s="49" t="str">
        <f t="shared" ref="G10:G16" si="0">IF(A10="","←確認のうえ、チェック欄に✓","")</f>
        <v>←確認のうえ、チェック欄に✓</v>
      </c>
    </row>
    <row r="11" spans="1:7" ht="18" customHeight="1">
      <c r="A11" s="15"/>
      <c r="B11" s="105" t="s">
        <v>11</v>
      </c>
      <c r="C11" s="106"/>
      <c r="D11" s="106"/>
      <c r="E11" s="106"/>
      <c r="F11" s="107"/>
      <c r="G11" s="49" t="str">
        <f t="shared" si="0"/>
        <v>←確認のうえ、チェック欄に✓</v>
      </c>
    </row>
    <row r="12" spans="1:7" ht="18" customHeight="1">
      <c r="A12" s="15"/>
      <c r="B12" s="105" t="s">
        <v>12</v>
      </c>
      <c r="C12" s="106"/>
      <c r="D12" s="106"/>
      <c r="E12" s="106"/>
      <c r="F12" s="107"/>
      <c r="G12" s="49" t="str">
        <f t="shared" si="0"/>
        <v>←確認のうえ、チェック欄に✓</v>
      </c>
    </row>
    <row r="13" spans="1:7" ht="18" customHeight="1">
      <c r="A13" s="15"/>
      <c r="B13" s="105" t="s">
        <v>13</v>
      </c>
      <c r="C13" s="106"/>
      <c r="D13" s="106"/>
      <c r="E13" s="106"/>
      <c r="F13" s="107"/>
      <c r="G13" s="49" t="str">
        <f t="shared" si="0"/>
        <v>←確認のうえ、チェック欄に✓</v>
      </c>
    </row>
    <row r="14" spans="1:7" ht="18" customHeight="1">
      <c r="A14" s="15"/>
      <c r="B14" s="105" t="s">
        <v>61</v>
      </c>
      <c r="C14" s="106"/>
      <c r="D14" s="106"/>
      <c r="E14" s="106"/>
      <c r="F14" s="107"/>
      <c r="G14" s="49" t="str">
        <f t="shared" si="0"/>
        <v>←確認のうえ、チェック欄に✓</v>
      </c>
    </row>
    <row r="15" spans="1:7" ht="18" customHeight="1">
      <c r="A15" s="15"/>
      <c r="B15" s="108" t="s">
        <v>10</v>
      </c>
      <c r="C15" s="109"/>
      <c r="D15" s="109"/>
      <c r="E15" s="109"/>
      <c r="F15" s="100"/>
      <c r="G15" s="49" t="str">
        <f t="shared" si="0"/>
        <v>←確認のうえ、チェック欄に✓</v>
      </c>
    </row>
    <row r="16" spans="1:7" ht="20.25" customHeight="1">
      <c r="A16" s="5" t="s">
        <v>90</v>
      </c>
      <c r="B16" s="6"/>
      <c r="C16" s="6"/>
      <c r="D16" s="6"/>
      <c r="E16" s="6"/>
      <c r="F16" s="6"/>
      <c r="G16" s="49" t="str">
        <f t="shared" si="0"/>
        <v/>
      </c>
    </row>
    <row r="17" spans="1:6" ht="21.75" customHeight="1">
      <c r="A17" s="154" t="s">
        <v>47</v>
      </c>
      <c r="B17" s="155"/>
      <c r="C17" s="155"/>
      <c r="D17" s="155"/>
      <c r="E17" s="155"/>
      <c r="F17" s="156"/>
    </row>
    <row r="18" spans="1:6" ht="21.75" customHeight="1">
      <c r="A18" s="129" t="s">
        <v>46</v>
      </c>
      <c r="B18" s="130"/>
      <c r="C18" s="144"/>
      <c r="D18" s="145"/>
      <c r="E18" s="146"/>
      <c r="F18" s="147"/>
    </row>
    <row r="19" spans="1:6" ht="21.75" customHeight="1">
      <c r="A19" s="129" t="s">
        <v>91</v>
      </c>
      <c r="B19" s="130"/>
      <c r="C19" s="144"/>
      <c r="D19" s="157"/>
      <c r="E19" s="146"/>
      <c r="F19" s="147"/>
    </row>
    <row r="20" spans="1:6" ht="21.75" customHeight="1">
      <c r="A20" s="129" t="s">
        <v>52</v>
      </c>
      <c r="B20" s="130"/>
      <c r="C20" s="144"/>
      <c r="D20" s="164"/>
      <c r="E20" s="165"/>
      <c r="F20" s="166"/>
    </row>
    <row r="21" spans="1:6" ht="21.75" customHeight="1">
      <c r="A21" s="129" t="s">
        <v>50</v>
      </c>
      <c r="B21" s="130"/>
      <c r="C21" s="144"/>
      <c r="D21" s="167"/>
      <c r="E21" s="168"/>
      <c r="F21" s="169"/>
    </row>
    <row r="22" spans="1:6" ht="21.75" customHeight="1">
      <c r="A22" s="129" t="s">
        <v>51</v>
      </c>
      <c r="B22" s="130"/>
      <c r="C22" s="144"/>
      <c r="D22" s="167"/>
      <c r="E22" s="168"/>
      <c r="F22" s="169"/>
    </row>
    <row r="23" spans="1:6" ht="21.75" customHeight="1">
      <c r="A23" s="129" t="s">
        <v>53</v>
      </c>
      <c r="B23" s="130"/>
      <c r="C23" s="144"/>
      <c r="D23" s="158"/>
      <c r="E23" s="159"/>
      <c r="F23" s="160"/>
    </row>
    <row r="24" spans="1:6" ht="21.75" customHeight="1">
      <c r="A24" s="161" t="s">
        <v>77</v>
      </c>
      <c r="B24" s="162"/>
      <c r="C24" s="162"/>
      <c r="D24" s="162"/>
      <c r="E24" s="162"/>
      <c r="F24" s="163"/>
    </row>
    <row r="25" spans="1:6" ht="21.75" customHeight="1">
      <c r="A25" s="129" t="s">
        <v>48</v>
      </c>
      <c r="B25" s="130"/>
      <c r="C25" s="144"/>
      <c r="D25" s="145"/>
      <c r="E25" s="146"/>
      <c r="F25" s="147"/>
    </row>
    <row r="26" spans="1:6" ht="21.75" customHeight="1">
      <c r="A26" s="129" t="s">
        <v>49</v>
      </c>
      <c r="B26" s="130"/>
      <c r="C26" s="144"/>
      <c r="D26" s="145"/>
      <c r="E26" s="146"/>
      <c r="F26" s="147"/>
    </row>
    <row r="27" spans="1:6" ht="21.75" customHeight="1" thickBot="1">
      <c r="A27" s="148" t="s">
        <v>54</v>
      </c>
      <c r="B27" s="149"/>
      <c r="C27" s="150"/>
      <c r="D27" s="151"/>
      <c r="E27" s="152"/>
      <c r="F27" s="153"/>
    </row>
    <row r="28" spans="1:6" ht="27" customHeight="1" thickTop="1">
      <c r="A28" s="120" t="s">
        <v>16</v>
      </c>
      <c r="B28" s="121"/>
      <c r="C28" s="121"/>
      <c r="D28" s="121"/>
      <c r="E28" s="121"/>
      <c r="F28" s="10">
        <f>D23+D27</f>
        <v>0</v>
      </c>
    </row>
    <row r="29" spans="1:6" ht="20.25" customHeight="1">
      <c r="A29" s="5" t="s">
        <v>36</v>
      </c>
      <c r="B29" s="6"/>
      <c r="C29" s="6"/>
      <c r="D29" s="6"/>
      <c r="E29" s="6"/>
      <c r="F29" s="6"/>
    </row>
    <row r="30" spans="1:6" ht="23.25" customHeight="1">
      <c r="A30" s="99" t="s">
        <v>6</v>
      </c>
      <c r="B30" s="109"/>
      <c r="C30" s="116" t="s">
        <v>114</v>
      </c>
      <c r="D30" s="116"/>
      <c r="E30" s="116"/>
      <c r="F30" s="12">
        <v>260000</v>
      </c>
    </row>
    <row r="31" spans="1:6" ht="23.25" customHeight="1">
      <c r="A31" s="99" t="s">
        <v>17</v>
      </c>
      <c r="B31" s="109"/>
      <c r="C31" s="116" t="s">
        <v>55</v>
      </c>
      <c r="D31" s="116"/>
      <c r="E31" s="116"/>
      <c r="F31" s="12">
        <f>MIN(F30,F28)</f>
        <v>0</v>
      </c>
    </row>
    <row r="32" spans="1:6" ht="23.25" customHeight="1">
      <c r="A32" s="99" t="s">
        <v>2</v>
      </c>
      <c r="B32" s="109"/>
      <c r="C32" s="116" t="s">
        <v>60</v>
      </c>
      <c r="D32" s="116"/>
      <c r="E32" s="116"/>
      <c r="F32" s="13">
        <v>0.5</v>
      </c>
    </row>
    <row r="33" spans="1:6" ht="30" customHeight="1">
      <c r="A33" s="117" t="s">
        <v>1</v>
      </c>
      <c r="B33" s="118"/>
      <c r="C33" s="119" t="s">
        <v>56</v>
      </c>
      <c r="D33" s="119"/>
      <c r="E33" s="119"/>
      <c r="F33" s="14">
        <f>ROUNDDOWN(MIN(F31*F32),-3)</f>
        <v>0</v>
      </c>
    </row>
  </sheetData>
  <sheetProtection algorithmName="SHA-512" hashValue="w1wCz7Sbu0Hvp+ZKIsNeLj00qKoxtzvBH60JTqsIgFJJ1xZQSN4TIPoAZOpG8bgKQ5xcUv2F3Rqlptfa4s+AGw==" saltValue="45ngtkQVgq1bpSAdGagHvA==" spinCount="100000" sheet="1" objects="1" scenarios="1"/>
  <mergeCells count="43">
    <mergeCell ref="D25:F25"/>
    <mergeCell ref="D20:F20"/>
    <mergeCell ref="A21:C21"/>
    <mergeCell ref="D21:F21"/>
    <mergeCell ref="A22:C22"/>
    <mergeCell ref="D22:F22"/>
    <mergeCell ref="B13:F13"/>
    <mergeCell ref="A3:F3"/>
    <mergeCell ref="A5:B5"/>
    <mergeCell ref="E5:F5"/>
    <mergeCell ref="A6:B6"/>
    <mergeCell ref="C6:F6"/>
    <mergeCell ref="A7:B7"/>
    <mergeCell ref="C7:F7"/>
    <mergeCell ref="B9:F9"/>
    <mergeCell ref="B10:F10"/>
    <mergeCell ref="B11:F11"/>
    <mergeCell ref="B12:F12"/>
    <mergeCell ref="A33:B33"/>
    <mergeCell ref="C33:E33"/>
    <mergeCell ref="A28:E28"/>
    <mergeCell ref="A30:B30"/>
    <mergeCell ref="C30:E30"/>
    <mergeCell ref="A31:B31"/>
    <mergeCell ref="C31:E31"/>
    <mergeCell ref="A32:B32"/>
    <mergeCell ref="C32:E32"/>
    <mergeCell ref="A26:C26"/>
    <mergeCell ref="D26:F26"/>
    <mergeCell ref="A27:C27"/>
    <mergeCell ref="D27:F27"/>
    <mergeCell ref="B14:F14"/>
    <mergeCell ref="B15:F15"/>
    <mergeCell ref="A17:F17"/>
    <mergeCell ref="A18:C18"/>
    <mergeCell ref="D18:F18"/>
    <mergeCell ref="A19:C19"/>
    <mergeCell ref="D19:F19"/>
    <mergeCell ref="A23:C23"/>
    <mergeCell ref="D23:F23"/>
    <mergeCell ref="A24:F24"/>
    <mergeCell ref="A25:C25"/>
    <mergeCell ref="A20:C20"/>
  </mergeCells>
  <phoneticPr fontId="1"/>
  <dataValidations count="2">
    <dataValidation type="list" allowBlank="1" showInputMessage="1" showErrorMessage="1" sqref="A9:A15" xr:uid="{00000000-0002-0000-0400-000000000000}">
      <formula1>"✔"</formula1>
    </dataValidation>
    <dataValidation type="whole" allowBlank="1" showInputMessage="1" showErrorMessage="1" sqref="D23:F23 D27:F27" xr:uid="{00000000-0002-0000-0400-000001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76"/>
  <sheetViews>
    <sheetView view="pageBreakPreview" zoomScaleNormal="100" zoomScaleSheetLayoutView="100" workbookViewId="0">
      <selection activeCell="F71" sqref="F71"/>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7" width="9" style="4"/>
    <col min="8" max="16384" width="9" style="2"/>
  </cols>
  <sheetData>
    <row r="1" spans="1:7">
      <c r="A1" s="1" t="s">
        <v>18</v>
      </c>
      <c r="F1" s="3" t="s">
        <v>97</v>
      </c>
    </row>
    <row r="3" spans="1:7" ht="30.75" customHeight="1">
      <c r="A3" s="180" t="s">
        <v>62</v>
      </c>
      <c r="B3" s="143"/>
      <c r="C3" s="143"/>
      <c r="D3" s="143"/>
      <c r="E3" s="143"/>
      <c r="F3" s="143"/>
    </row>
    <row r="4" spans="1:7" ht="20.25" customHeight="1">
      <c r="A4" s="5" t="s">
        <v>33</v>
      </c>
      <c r="B4" s="6"/>
      <c r="C4" s="6"/>
      <c r="D4" s="6"/>
      <c r="E4" s="6"/>
      <c r="F4" s="6"/>
    </row>
    <row r="5" spans="1:7" ht="18" customHeight="1">
      <c r="A5" s="97" t="s">
        <v>7</v>
      </c>
      <c r="B5" s="98"/>
      <c r="C5" s="28">
        <f>'計画書（鑑）'!B11</f>
        <v>0</v>
      </c>
      <c r="D5" s="27" t="s">
        <v>8</v>
      </c>
      <c r="E5" s="99">
        <f>'計画書（鑑）'!D11</f>
        <v>0</v>
      </c>
      <c r="F5" s="100"/>
    </row>
    <row r="6" spans="1:7" ht="18" customHeight="1">
      <c r="A6" s="97" t="s">
        <v>21</v>
      </c>
      <c r="B6" s="98"/>
      <c r="C6" s="101">
        <f>'計画書（鑑）'!B12</f>
        <v>0</v>
      </c>
      <c r="D6" s="102"/>
      <c r="E6" s="102"/>
      <c r="F6" s="102"/>
    </row>
    <row r="7" spans="1:7" ht="18" customHeight="1">
      <c r="A7" s="97" t="s">
        <v>0</v>
      </c>
      <c r="B7" s="98"/>
      <c r="C7" s="101">
        <f>'計画書（鑑）'!B14</f>
        <v>0</v>
      </c>
      <c r="D7" s="102"/>
      <c r="E7" s="102"/>
      <c r="F7" s="102"/>
    </row>
    <row r="8" spans="1:7" ht="20.25" customHeight="1">
      <c r="A8" s="46" t="s">
        <v>34</v>
      </c>
      <c r="B8" s="6"/>
      <c r="C8" s="6"/>
      <c r="D8" s="6"/>
      <c r="E8" s="6"/>
      <c r="F8" s="6"/>
    </row>
    <row r="9" spans="1:7" ht="18" customHeight="1">
      <c r="A9" s="15"/>
      <c r="B9" s="93" t="s">
        <v>110</v>
      </c>
      <c r="C9" s="94"/>
      <c r="D9" s="94"/>
      <c r="E9" s="94"/>
      <c r="F9" s="95"/>
      <c r="G9" s="49" t="str">
        <f>IF(A9="","←確認のうえ、チェック欄に✓","")</f>
        <v>←確認のうえ、チェック欄に✓</v>
      </c>
    </row>
    <row r="10" spans="1:7" ht="18" customHeight="1">
      <c r="A10" s="15"/>
      <c r="B10" s="103" t="s">
        <v>111</v>
      </c>
      <c r="C10" s="104"/>
      <c r="D10" s="104"/>
      <c r="E10" s="104"/>
      <c r="F10" s="104"/>
      <c r="G10" s="49" t="str">
        <f t="shared" ref="G10:G16" si="0">IF(A10="","←確認のうえ、チェック欄に✓","")</f>
        <v>←確認のうえ、チェック欄に✓</v>
      </c>
    </row>
    <row r="11" spans="1:7" ht="18" customHeight="1">
      <c r="A11" s="15"/>
      <c r="B11" s="105" t="s">
        <v>11</v>
      </c>
      <c r="C11" s="106"/>
      <c r="D11" s="106"/>
      <c r="E11" s="106"/>
      <c r="F11" s="107"/>
      <c r="G11" s="49" t="str">
        <f t="shared" si="0"/>
        <v>←確認のうえ、チェック欄に✓</v>
      </c>
    </row>
    <row r="12" spans="1:7" ht="18" customHeight="1">
      <c r="A12" s="15"/>
      <c r="B12" s="105" t="s">
        <v>12</v>
      </c>
      <c r="C12" s="106"/>
      <c r="D12" s="106"/>
      <c r="E12" s="106"/>
      <c r="F12" s="107"/>
      <c r="G12" s="49" t="str">
        <f t="shared" si="0"/>
        <v>←確認のうえ、チェック欄に✓</v>
      </c>
    </row>
    <row r="13" spans="1:7" ht="18" customHeight="1">
      <c r="A13" s="15"/>
      <c r="B13" s="105" t="s">
        <v>13</v>
      </c>
      <c r="C13" s="106"/>
      <c r="D13" s="106"/>
      <c r="E13" s="106"/>
      <c r="F13" s="107"/>
      <c r="G13" s="49" t="str">
        <f t="shared" si="0"/>
        <v>←確認のうえ、チェック欄に✓</v>
      </c>
    </row>
    <row r="14" spans="1:7" ht="18" customHeight="1">
      <c r="A14" s="15"/>
      <c r="B14" s="93" t="s">
        <v>76</v>
      </c>
      <c r="C14" s="94"/>
      <c r="D14" s="94"/>
      <c r="E14" s="94"/>
      <c r="F14" s="95"/>
      <c r="G14" s="49" t="str">
        <f t="shared" si="0"/>
        <v>←確認のうえ、チェック欄に✓</v>
      </c>
    </row>
    <row r="15" spans="1:7" ht="18" customHeight="1">
      <c r="A15" s="15"/>
      <c r="B15" s="105" t="s">
        <v>61</v>
      </c>
      <c r="C15" s="106"/>
      <c r="D15" s="106"/>
      <c r="E15" s="106"/>
      <c r="F15" s="107"/>
      <c r="G15" s="49" t="str">
        <f t="shared" si="0"/>
        <v>←確認のうえ、チェック欄に✓</v>
      </c>
    </row>
    <row r="16" spans="1:7" ht="18" customHeight="1">
      <c r="A16" s="15"/>
      <c r="B16" s="105" t="s">
        <v>10</v>
      </c>
      <c r="C16" s="106"/>
      <c r="D16" s="106"/>
      <c r="E16" s="106"/>
      <c r="F16" s="107"/>
      <c r="G16" s="49" t="str">
        <f t="shared" si="0"/>
        <v>←確認のうえ、チェック欄に✓</v>
      </c>
    </row>
    <row r="17" spans="1:7" ht="20.25" customHeight="1">
      <c r="A17" s="5" t="s">
        <v>35</v>
      </c>
      <c r="B17" s="6"/>
      <c r="C17" s="6"/>
      <c r="D17" s="6"/>
      <c r="E17" s="6"/>
      <c r="F17" s="6"/>
    </row>
    <row r="18" spans="1:7" ht="20.25" customHeight="1">
      <c r="A18" s="5" t="s">
        <v>72</v>
      </c>
      <c r="B18" s="6"/>
      <c r="C18" s="6"/>
      <c r="D18" s="6"/>
      <c r="E18" s="6"/>
      <c r="F18" s="6"/>
    </row>
    <row r="19" spans="1:7" ht="20.25" customHeight="1">
      <c r="A19" s="176" t="s">
        <v>64</v>
      </c>
      <c r="B19" s="7" t="s">
        <v>63</v>
      </c>
      <c r="C19" s="170"/>
      <c r="D19" s="170"/>
      <c r="E19" s="170"/>
      <c r="F19" s="171"/>
    </row>
    <row r="20" spans="1:7" ht="20.25" customHeight="1">
      <c r="A20" s="177"/>
      <c r="B20" s="8" t="s">
        <v>65</v>
      </c>
      <c r="C20" s="172"/>
      <c r="D20" s="172"/>
      <c r="E20" s="172"/>
      <c r="F20" s="173"/>
    </row>
    <row r="21" spans="1:7" ht="20.25" customHeight="1">
      <c r="A21" s="177"/>
      <c r="B21" s="8" t="s">
        <v>66</v>
      </c>
      <c r="C21" s="172"/>
      <c r="D21" s="172"/>
      <c r="E21" s="172"/>
      <c r="F21" s="173"/>
      <c r="G21" s="4" t="str">
        <f>IF(AND(OR(E$5="私学助成",E$5="施設型給付"),C21="認定こども園における教育の質を向上させるために行う研修"),"対象外の研修です","")</f>
        <v/>
      </c>
    </row>
    <row r="22" spans="1:7" ht="20.25" customHeight="1">
      <c r="A22" s="177"/>
      <c r="B22" s="8" t="s">
        <v>67</v>
      </c>
      <c r="C22" s="172"/>
      <c r="D22" s="172"/>
      <c r="E22" s="172"/>
      <c r="F22" s="173"/>
    </row>
    <row r="23" spans="1:7" ht="20.25" customHeight="1">
      <c r="A23" s="178"/>
      <c r="B23" s="9" t="s">
        <v>71</v>
      </c>
      <c r="C23" s="174"/>
      <c r="D23" s="174"/>
      <c r="E23" s="174"/>
      <c r="F23" s="175"/>
    </row>
    <row r="24" spans="1:7" ht="20.25" customHeight="1">
      <c r="A24" s="176" t="s">
        <v>68</v>
      </c>
      <c r="B24" s="7" t="s">
        <v>63</v>
      </c>
      <c r="C24" s="170"/>
      <c r="D24" s="170"/>
      <c r="E24" s="170"/>
      <c r="F24" s="171"/>
    </row>
    <row r="25" spans="1:7" ht="20.25" customHeight="1">
      <c r="A25" s="177"/>
      <c r="B25" s="8" t="s">
        <v>65</v>
      </c>
      <c r="C25" s="172"/>
      <c r="D25" s="172"/>
      <c r="E25" s="172"/>
      <c r="F25" s="173"/>
    </row>
    <row r="26" spans="1:7" ht="20.25" customHeight="1">
      <c r="A26" s="177"/>
      <c r="B26" s="8" t="s">
        <v>66</v>
      </c>
      <c r="C26" s="172"/>
      <c r="D26" s="172"/>
      <c r="E26" s="172"/>
      <c r="F26" s="173"/>
      <c r="G26" s="4" t="str">
        <f>IF(AND(OR(E$5="私学助成",E$5="施設型給付"),C26="認定こども園における教育の質を向上させるために行う研修"),"対象外の研修です","")</f>
        <v/>
      </c>
    </row>
    <row r="27" spans="1:7" ht="20.25" customHeight="1">
      <c r="A27" s="177"/>
      <c r="B27" s="8" t="s">
        <v>67</v>
      </c>
      <c r="C27" s="172"/>
      <c r="D27" s="172"/>
      <c r="E27" s="172"/>
      <c r="F27" s="173"/>
    </row>
    <row r="28" spans="1:7" ht="20.25" customHeight="1">
      <c r="A28" s="178"/>
      <c r="B28" s="9" t="s">
        <v>71</v>
      </c>
      <c r="C28" s="174"/>
      <c r="D28" s="174"/>
      <c r="E28" s="174"/>
      <c r="F28" s="175"/>
    </row>
    <row r="29" spans="1:7" ht="20.25" customHeight="1">
      <c r="A29" s="176" t="s">
        <v>69</v>
      </c>
      <c r="B29" s="7" t="s">
        <v>63</v>
      </c>
      <c r="C29" s="170"/>
      <c r="D29" s="170"/>
      <c r="E29" s="170"/>
      <c r="F29" s="171"/>
    </row>
    <row r="30" spans="1:7" ht="20.25" customHeight="1">
      <c r="A30" s="177"/>
      <c r="B30" s="8" t="s">
        <v>65</v>
      </c>
      <c r="C30" s="172"/>
      <c r="D30" s="172"/>
      <c r="E30" s="172"/>
      <c r="F30" s="173"/>
    </row>
    <row r="31" spans="1:7" ht="20.25" customHeight="1">
      <c r="A31" s="177"/>
      <c r="B31" s="8" t="s">
        <v>66</v>
      </c>
      <c r="C31" s="172"/>
      <c r="D31" s="172"/>
      <c r="E31" s="172"/>
      <c r="F31" s="173"/>
      <c r="G31" s="4" t="str">
        <f>IF(AND(OR(E$5="私学助成",E$5="施設型給付"),C31="認定こども園における教育の質を向上させるために行う研修"),"対象外の研修です","")</f>
        <v/>
      </c>
    </row>
    <row r="32" spans="1:7" ht="20.25" customHeight="1">
      <c r="A32" s="177"/>
      <c r="B32" s="8" t="s">
        <v>67</v>
      </c>
      <c r="C32" s="172"/>
      <c r="D32" s="172"/>
      <c r="E32" s="172"/>
      <c r="F32" s="173"/>
    </row>
    <row r="33" spans="1:7" ht="20.25" customHeight="1">
      <c r="A33" s="178"/>
      <c r="B33" s="9" t="s">
        <v>71</v>
      </c>
      <c r="C33" s="174"/>
      <c r="D33" s="174"/>
      <c r="E33" s="174"/>
      <c r="F33" s="175"/>
    </row>
    <row r="34" spans="1:7" ht="20.25" customHeight="1">
      <c r="A34" s="176" t="s">
        <v>70</v>
      </c>
      <c r="B34" s="7" t="s">
        <v>63</v>
      </c>
      <c r="C34" s="170"/>
      <c r="D34" s="170"/>
      <c r="E34" s="170"/>
      <c r="F34" s="171"/>
    </row>
    <row r="35" spans="1:7" ht="20.25" customHeight="1">
      <c r="A35" s="177"/>
      <c r="B35" s="8" t="s">
        <v>65</v>
      </c>
      <c r="C35" s="172"/>
      <c r="D35" s="172"/>
      <c r="E35" s="172"/>
      <c r="F35" s="173"/>
    </row>
    <row r="36" spans="1:7" ht="20.25" customHeight="1">
      <c r="A36" s="177"/>
      <c r="B36" s="8" t="s">
        <v>66</v>
      </c>
      <c r="C36" s="172"/>
      <c r="D36" s="172"/>
      <c r="E36" s="172"/>
      <c r="F36" s="173"/>
      <c r="G36" s="4" t="str">
        <f>IF(AND(OR(E$5="私学助成",E$5="施設型給付"),C36="認定こども園における教育の質を向上させるために行う研修"),"対象外の研修です","")</f>
        <v/>
      </c>
    </row>
    <row r="37" spans="1:7" ht="20.25" customHeight="1">
      <c r="A37" s="177"/>
      <c r="B37" s="8" t="s">
        <v>67</v>
      </c>
      <c r="C37" s="172"/>
      <c r="D37" s="172"/>
      <c r="E37" s="172"/>
      <c r="F37" s="173"/>
    </row>
    <row r="38" spans="1:7" ht="20.25" customHeight="1">
      <c r="A38" s="178"/>
      <c r="B38" s="9" t="s">
        <v>71</v>
      </c>
      <c r="C38" s="174"/>
      <c r="D38" s="174"/>
      <c r="E38" s="174"/>
      <c r="F38" s="175"/>
    </row>
    <row r="39" spans="1:7" ht="20.25" hidden="1" customHeight="1">
      <c r="A39" s="176" t="s">
        <v>79</v>
      </c>
      <c r="B39" s="7" t="s">
        <v>63</v>
      </c>
      <c r="C39" s="181"/>
      <c r="D39" s="181"/>
      <c r="E39" s="181"/>
      <c r="F39" s="182"/>
    </row>
    <row r="40" spans="1:7" ht="20.25" hidden="1" customHeight="1">
      <c r="A40" s="177"/>
      <c r="B40" s="8" t="s">
        <v>65</v>
      </c>
      <c r="C40" s="183"/>
      <c r="D40" s="183"/>
      <c r="E40" s="183"/>
      <c r="F40" s="184"/>
    </row>
    <row r="41" spans="1:7" ht="20.25" hidden="1" customHeight="1">
      <c r="A41" s="177"/>
      <c r="B41" s="8" t="s">
        <v>66</v>
      </c>
      <c r="C41" s="183"/>
      <c r="D41" s="183"/>
      <c r="E41" s="183"/>
      <c r="F41" s="184"/>
      <c r="G41" s="4" t="str">
        <f>IF(AND(OR(E$5="私学助成",E$5="施設型給付"),C41="認定こども園における教育の質を向上させるために行う研修"),"対象外の研修です","")</f>
        <v/>
      </c>
    </row>
    <row r="42" spans="1:7" ht="20.25" hidden="1" customHeight="1">
      <c r="A42" s="177"/>
      <c r="B42" s="8" t="s">
        <v>67</v>
      </c>
      <c r="C42" s="183"/>
      <c r="D42" s="183"/>
      <c r="E42" s="183"/>
      <c r="F42" s="184"/>
    </row>
    <row r="43" spans="1:7" ht="20.25" hidden="1" customHeight="1">
      <c r="A43" s="178"/>
      <c r="B43" s="9" t="s">
        <v>71</v>
      </c>
      <c r="C43" s="185"/>
      <c r="D43" s="185"/>
      <c r="E43" s="185"/>
      <c r="F43" s="186"/>
    </row>
    <row r="44" spans="1:7" ht="20.25" hidden="1" customHeight="1">
      <c r="A44" s="176" t="s">
        <v>80</v>
      </c>
      <c r="B44" s="7" t="s">
        <v>63</v>
      </c>
      <c r="C44" s="181"/>
      <c r="D44" s="181"/>
      <c r="E44" s="181"/>
      <c r="F44" s="182"/>
    </row>
    <row r="45" spans="1:7" ht="20.25" hidden="1" customHeight="1">
      <c r="A45" s="177"/>
      <c r="B45" s="8" t="s">
        <v>65</v>
      </c>
      <c r="C45" s="183"/>
      <c r="D45" s="183"/>
      <c r="E45" s="183"/>
      <c r="F45" s="184"/>
    </row>
    <row r="46" spans="1:7" ht="20.25" hidden="1" customHeight="1">
      <c r="A46" s="177"/>
      <c r="B46" s="8" t="s">
        <v>66</v>
      </c>
      <c r="C46" s="183"/>
      <c r="D46" s="183"/>
      <c r="E46" s="183"/>
      <c r="F46" s="184"/>
      <c r="G46" s="4" t="str">
        <f>IF(AND(OR(E$5="私学助成",E$5="施設型給付"),C46="認定こども園における教育の質を向上させるために行う研修"),"対象外の研修です","")</f>
        <v/>
      </c>
    </row>
    <row r="47" spans="1:7" ht="20.25" hidden="1" customHeight="1">
      <c r="A47" s="177"/>
      <c r="B47" s="8" t="s">
        <v>67</v>
      </c>
      <c r="C47" s="183"/>
      <c r="D47" s="183"/>
      <c r="E47" s="183"/>
      <c r="F47" s="184"/>
    </row>
    <row r="48" spans="1:7" ht="20.25" hidden="1" customHeight="1">
      <c r="A48" s="178"/>
      <c r="B48" s="9" t="s">
        <v>71</v>
      </c>
      <c r="C48" s="185"/>
      <c r="D48" s="185"/>
      <c r="E48" s="185"/>
      <c r="F48" s="186"/>
    </row>
    <row r="49" spans="1:7" ht="20.25" hidden="1" customHeight="1">
      <c r="A49" s="176" t="s">
        <v>81</v>
      </c>
      <c r="B49" s="7" t="s">
        <v>63</v>
      </c>
      <c r="C49" s="181"/>
      <c r="D49" s="181"/>
      <c r="E49" s="181"/>
      <c r="F49" s="182"/>
    </row>
    <row r="50" spans="1:7" ht="20.25" hidden="1" customHeight="1">
      <c r="A50" s="177"/>
      <c r="B50" s="8" t="s">
        <v>65</v>
      </c>
      <c r="C50" s="183"/>
      <c r="D50" s="183"/>
      <c r="E50" s="183"/>
      <c r="F50" s="184"/>
    </row>
    <row r="51" spans="1:7" ht="20.25" hidden="1" customHeight="1">
      <c r="A51" s="177"/>
      <c r="B51" s="8" t="s">
        <v>66</v>
      </c>
      <c r="C51" s="183"/>
      <c r="D51" s="183"/>
      <c r="E51" s="183"/>
      <c r="F51" s="184"/>
      <c r="G51" s="4" t="str">
        <f>IF(AND(OR(E$5="私学助成",E$5="施設型給付"),C51="認定こども園における教育の質を向上させるために行う研修"),"対象外の研修です","")</f>
        <v/>
      </c>
    </row>
    <row r="52" spans="1:7" ht="20.25" hidden="1" customHeight="1">
      <c r="A52" s="177"/>
      <c r="B52" s="8" t="s">
        <v>67</v>
      </c>
      <c r="C52" s="183"/>
      <c r="D52" s="183"/>
      <c r="E52" s="183"/>
      <c r="F52" s="184"/>
    </row>
    <row r="53" spans="1:7" ht="20.25" hidden="1" customHeight="1">
      <c r="A53" s="178"/>
      <c r="B53" s="9" t="s">
        <v>71</v>
      </c>
      <c r="C53" s="185"/>
      <c r="D53" s="185"/>
      <c r="E53" s="185"/>
      <c r="F53" s="186"/>
    </row>
    <row r="54" spans="1:7" ht="20.25" hidden="1" customHeight="1">
      <c r="A54" s="176" t="s">
        <v>82</v>
      </c>
      <c r="B54" s="7" t="s">
        <v>63</v>
      </c>
      <c r="C54" s="181"/>
      <c r="D54" s="181"/>
      <c r="E54" s="181"/>
      <c r="F54" s="182"/>
    </row>
    <row r="55" spans="1:7" ht="20.25" hidden="1" customHeight="1">
      <c r="A55" s="177"/>
      <c r="B55" s="8" t="s">
        <v>65</v>
      </c>
      <c r="C55" s="183"/>
      <c r="D55" s="183"/>
      <c r="E55" s="183"/>
      <c r="F55" s="184"/>
    </row>
    <row r="56" spans="1:7" ht="20.25" hidden="1" customHeight="1">
      <c r="A56" s="177"/>
      <c r="B56" s="8" t="s">
        <v>66</v>
      </c>
      <c r="C56" s="183"/>
      <c r="D56" s="183"/>
      <c r="E56" s="183"/>
      <c r="F56" s="184"/>
      <c r="G56" s="4" t="str">
        <f>IF(AND(OR(E$5="私学助成",E$5="施設型給付"),C56="認定こども園における教育の質を向上させるために行う研修"),"対象外の研修です","")</f>
        <v/>
      </c>
    </row>
    <row r="57" spans="1:7" ht="20.25" hidden="1" customHeight="1">
      <c r="A57" s="177"/>
      <c r="B57" s="8" t="s">
        <v>67</v>
      </c>
      <c r="C57" s="183"/>
      <c r="D57" s="183"/>
      <c r="E57" s="183"/>
      <c r="F57" s="184"/>
    </row>
    <row r="58" spans="1:7" ht="20.25" hidden="1" customHeight="1">
      <c r="A58" s="178"/>
      <c r="B58" s="9" t="s">
        <v>71</v>
      </c>
      <c r="C58" s="185"/>
      <c r="D58" s="185"/>
      <c r="E58" s="185"/>
      <c r="F58" s="186"/>
    </row>
    <row r="59" spans="1:7" ht="20.25" hidden="1" customHeight="1">
      <c r="A59" s="176" t="s">
        <v>83</v>
      </c>
      <c r="B59" s="7" t="s">
        <v>63</v>
      </c>
      <c r="C59" s="181"/>
      <c r="D59" s="181"/>
      <c r="E59" s="181"/>
      <c r="F59" s="182"/>
    </row>
    <row r="60" spans="1:7" ht="20.25" hidden="1" customHeight="1">
      <c r="A60" s="177"/>
      <c r="B60" s="8" t="s">
        <v>65</v>
      </c>
      <c r="C60" s="183"/>
      <c r="D60" s="183"/>
      <c r="E60" s="183"/>
      <c r="F60" s="184"/>
    </row>
    <row r="61" spans="1:7" ht="20.25" hidden="1" customHeight="1">
      <c r="A61" s="177"/>
      <c r="B61" s="8" t="s">
        <v>66</v>
      </c>
      <c r="C61" s="183"/>
      <c r="D61" s="183"/>
      <c r="E61" s="183"/>
      <c r="F61" s="184"/>
      <c r="G61" s="4" t="str">
        <f>IF(AND(OR(E$5="私学助成",E$5="施設型給付"),C61="認定こども園における教育の質を向上させるために行う研修"),"対象外の研修です","")</f>
        <v/>
      </c>
    </row>
    <row r="62" spans="1:7" ht="20.25" hidden="1" customHeight="1">
      <c r="A62" s="177"/>
      <c r="B62" s="8" t="s">
        <v>67</v>
      </c>
      <c r="C62" s="183"/>
      <c r="D62" s="183"/>
      <c r="E62" s="183"/>
      <c r="F62" s="184"/>
    </row>
    <row r="63" spans="1:7" ht="20.25" hidden="1" customHeight="1">
      <c r="A63" s="178"/>
      <c r="B63" s="9" t="s">
        <v>71</v>
      </c>
      <c r="C63" s="185"/>
      <c r="D63" s="185"/>
      <c r="E63" s="185"/>
      <c r="F63" s="186"/>
    </row>
    <row r="64" spans="1:7" ht="20.25" hidden="1" customHeight="1">
      <c r="A64" s="176" t="s">
        <v>84</v>
      </c>
      <c r="B64" s="7" t="s">
        <v>63</v>
      </c>
      <c r="C64" s="181"/>
      <c r="D64" s="181"/>
      <c r="E64" s="181"/>
      <c r="F64" s="182"/>
    </row>
    <row r="65" spans="1:7" ht="20.25" hidden="1" customHeight="1">
      <c r="A65" s="177"/>
      <c r="B65" s="8" t="s">
        <v>65</v>
      </c>
      <c r="C65" s="183"/>
      <c r="D65" s="183"/>
      <c r="E65" s="183"/>
      <c r="F65" s="184"/>
    </row>
    <row r="66" spans="1:7" ht="20.25" hidden="1" customHeight="1">
      <c r="A66" s="177"/>
      <c r="B66" s="8" t="s">
        <v>66</v>
      </c>
      <c r="C66" s="187"/>
      <c r="D66" s="188"/>
      <c r="E66" s="188"/>
      <c r="F66" s="189"/>
      <c r="G66" s="4" t="str">
        <f>IF(AND(OR(E$5="私学助成",E$5="施設型給付"),C66="認定こども園における教育の質を向上させるために行う研修"),"対象外の研修です","")</f>
        <v/>
      </c>
    </row>
    <row r="67" spans="1:7" ht="20.25" hidden="1" customHeight="1">
      <c r="A67" s="177"/>
      <c r="B67" s="8" t="s">
        <v>67</v>
      </c>
      <c r="C67" s="183"/>
      <c r="D67" s="183"/>
      <c r="E67" s="183"/>
      <c r="F67" s="184"/>
    </row>
    <row r="68" spans="1:7" ht="20.25" hidden="1" customHeight="1">
      <c r="A68" s="178"/>
      <c r="B68" s="9" t="s">
        <v>71</v>
      </c>
      <c r="C68" s="185"/>
      <c r="D68" s="185"/>
      <c r="E68" s="185"/>
      <c r="F68" s="186"/>
    </row>
    <row r="69" spans="1:7" ht="27" customHeight="1">
      <c r="A69" s="120" t="s">
        <v>16</v>
      </c>
      <c r="B69" s="121"/>
      <c r="C69" s="121"/>
      <c r="D69" s="121"/>
      <c r="E69" s="121"/>
      <c r="F69" s="10">
        <f>C38+C33+C28+C23+C43+C48+C53+C58+C63+C68</f>
        <v>0</v>
      </c>
    </row>
    <row r="70" spans="1:7" ht="20.25" customHeight="1">
      <c r="A70" s="5" t="s">
        <v>73</v>
      </c>
      <c r="B70" s="6"/>
      <c r="C70" s="6"/>
      <c r="D70" s="6"/>
      <c r="E70" s="6"/>
      <c r="F70" s="6"/>
    </row>
    <row r="71" spans="1:7" ht="20.25" customHeight="1">
      <c r="A71" s="99" t="s">
        <v>74</v>
      </c>
      <c r="B71" s="109"/>
      <c r="C71" s="179" t="s">
        <v>75</v>
      </c>
      <c r="D71" s="179"/>
      <c r="E71" s="179"/>
      <c r="F71" s="16"/>
    </row>
    <row r="72" spans="1:7" ht="20.25" customHeight="1">
      <c r="A72" s="5" t="s">
        <v>36</v>
      </c>
      <c r="B72" s="11"/>
      <c r="C72" s="6"/>
      <c r="D72" s="6"/>
      <c r="E72" s="6"/>
      <c r="F72" s="6"/>
    </row>
    <row r="73" spans="1:7" ht="23.25" customHeight="1">
      <c r="A73" s="99" t="s">
        <v>6</v>
      </c>
      <c r="B73" s="109"/>
      <c r="C73" s="116" t="s">
        <v>115</v>
      </c>
      <c r="D73" s="116"/>
      <c r="E73" s="116"/>
      <c r="F73" s="12">
        <f>F71*5000</f>
        <v>0</v>
      </c>
    </row>
    <row r="74" spans="1:7" ht="23.25" customHeight="1">
      <c r="A74" s="99" t="s">
        <v>17</v>
      </c>
      <c r="B74" s="109"/>
      <c r="C74" s="116" t="s">
        <v>78</v>
      </c>
      <c r="D74" s="116"/>
      <c r="E74" s="116"/>
      <c r="F74" s="12">
        <f>MIN(F73,F69)</f>
        <v>0</v>
      </c>
    </row>
    <row r="75" spans="1:7" ht="23.25" customHeight="1">
      <c r="A75" s="99" t="s">
        <v>2</v>
      </c>
      <c r="B75" s="109"/>
      <c r="C75" s="116" t="s">
        <v>60</v>
      </c>
      <c r="D75" s="116"/>
      <c r="E75" s="116"/>
      <c r="F75" s="13">
        <v>0.5</v>
      </c>
    </row>
    <row r="76" spans="1:7" ht="30" customHeight="1">
      <c r="A76" s="117" t="s">
        <v>1</v>
      </c>
      <c r="B76" s="118"/>
      <c r="C76" s="119" t="s">
        <v>85</v>
      </c>
      <c r="D76" s="119"/>
      <c r="E76" s="119"/>
      <c r="F76" s="14">
        <f>ROUNDDOWN(MIN(F74*F75),-3)</f>
        <v>0</v>
      </c>
    </row>
  </sheetData>
  <sheetProtection algorithmName="SHA-512" hashValue="3OwoKAjvfDXYUHnftHlMHYBOxbWOSd7zwjxQ0Qbz8oCB3j/vVlpHnVcDNihKJt3dWpopV4TNXY+/R3IvfCszhg==" saltValue="CHjTTo0SklGY98HKENfjJg==" spinCount="100000" sheet="1" objects="1" scenarios="1"/>
  <mergeCells count="86">
    <mergeCell ref="A59:A63"/>
    <mergeCell ref="C59:F59"/>
    <mergeCell ref="C60:F60"/>
    <mergeCell ref="C61:F61"/>
    <mergeCell ref="C62:F62"/>
    <mergeCell ref="C63:F63"/>
    <mergeCell ref="A64:A68"/>
    <mergeCell ref="C64:F64"/>
    <mergeCell ref="C65:F65"/>
    <mergeCell ref="C66:F66"/>
    <mergeCell ref="C67:F67"/>
    <mergeCell ref="C68:F68"/>
    <mergeCell ref="A54:A58"/>
    <mergeCell ref="C54:F54"/>
    <mergeCell ref="C55:F55"/>
    <mergeCell ref="C56:F56"/>
    <mergeCell ref="C57:F57"/>
    <mergeCell ref="C58:F58"/>
    <mergeCell ref="A49:A53"/>
    <mergeCell ref="C49:F49"/>
    <mergeCell ref="C50:F50"/>
    <mergeCell ref="C51:F51"/>
    <mergeCell ref="C52:F52"/>
    <mergeCell ref="C53:F53"/>
    <mergeCell ref="A39:A43"/>
    <mergeCell ref="C39:F39"/>
    <mergeCell ref="C40:F40"/>
    <mergeCell ref="C41:F41"/>
    <mergeCell ref="C42:F42"/>
    <mergeCell ref="C43:F43"/>
    <mergeCell ref="A44:A48"/>
    <mergeCell ref="C44:F44"/>
    <mergeCell ref="C45:F45"/>
    <mergeCell ref="C46:F46"/>
    <mergeCell ref="C47:F47"/>
    <mergeCell ref="C48:F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2:F32"/>
    <mergeCell ref="C33:F33"/>
    <mergeCell ref="A34:A38"/>
    <mergeCell ref="C34:F34"/>
    <mergeCell ref="C35:F35"/>
    <mergeCell ref="C36:F36"/>
    <mergeCell ref="C37:F37"/>
    <mergeCell ref="C38:F38"/>
    <mergeCell ref="A19:A23"/>
    <mergeCell ref="A24:A28"/>
    <mergeCell ref="A69:E69"/>
    <mergeCell ref="A73:B73"/>
    <mergeCell ref="C73:E73"/>
    <mergeCell ref="A71:B71"/>
    <mergeCell ref="C71:E71"/>
    <mergeCell ref="C24:F24"/>
    <mergeCell ref="C25:F25"/>
    <mergeCell ref="C26:F26"/>
    <mergeCell ref="C27:F27"/>
    <mergeCell ref="C28:F28"/>
    <mergeCell ref="A29:A33"/>
    <mergeCell ref="C29:F29"/>
    <mergeCell ref="C30:F30"/>
    <mergeCell ref="C31:F31"/>
    <mergeCell ref="C19:F19"/>
    <mergeCell ref="C20:F20"/>
    <mergeCell ref="C21:F21"/>
    <mergeCell ref="C22:F22"/>
    <mergeCell ref="C23:F23"/>
    <mergeCell ref="A76:B76"/>
    <mergeCell ref="C76:E76"/>
    <mergeCell ref="A74:B74"/>
    <mergeCell ref="C74:E74"/>
    <mergeCell ref="A75:B75"/>
    <mergeCell ref="C75:E75"/>
  </mergeCells>
  <phoneticPr fontId="1"/>
  <conditionalFormatting sqref="F75">
    <cfRule type="expression" dxfId="1" priority="1">
      <formula>$F75="施設類型が未入力"</formula>
    </cfRule>
  </conditionalFormatting>
  <dataValidations count="4">
    <dataValidation type="list" allowBlank="1" showInputMessage="1" showErrorMessage="1" sqref="A9:A16" xr:uid="{00000000-0002-0000-0600-000000000000}">
      <formula1>"✔"</formula1>
    </dataValidation>
    <dataValidation type="list" allowBlank="1" showInputMessage="1" showErrorMessage="1" sqref="C21:F21 C31:F31 C26:F26 C36:F36 C41:F41 C56:F56 C46:F46 C51:F51 C61:F61 C66:F66" xr:uid="{00000000-0002-0000-0600-000001000000}">
      <formula1>"幼稚園・保育所の教職員の合同研修,幼稚園と保育所等の連携に係る研修,認定こども園における教育の質を向上させるために行う研修"</formula1>
    </dataValidation>
    <dataValidation type="whole" allowBlank="1" showInputMessage="1" showErrorMessage="1" sqref="C23:F23 C33:F33 C28:F28 C58:F58 C38:F38 C43:F43 C48:F48 C63:F63 C53:F53 C68:F68" xr:uid="{00000000-0002-0000-0600-000002000000}">
      <formula1>0</formula1>
      <formula2>99999999</formula2>
    </dataValidation>
    <dataValidation type="whole" allowBlank="1" showInputMessage="1" showErrorMessage="1" sqref="F71" xr:uid="{00000000-0002-0000-0600-000003000000}">
      <formula1>1</formula1>
      <formula2>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C2E2-93F6-496C-8DEC-E7763B8FC20F}">
  <sheetPr>
    <tabColor rgb="FFFFFF00"/>
    <pageSetUpPr fitToPage="1"/>
  </sheetPr>
  <dimension ref="A1:K41"/>
  <sheetViews>
    <sheetView view="pageBreakPreview" zoomScaleNormal="100" zoomScaleSheetLayoutView="100" workbookViewId="0">
      <selection activeCell="F29" sqref="F29"/>
    </sheetView>
  </sheetViews>
  <sheetFormatPr defaultColWidth="9" defaultRowHeight="13.2"/>
  <cols>
    <col min="1" max="1" width="5.19921875" style="44" customWidth="1"/>
    <col min="2" max="2" width="15.8984375" style="44" customWidth="1"/>
    <col min="3" max="3" width="20.59765625" style="44" customWidth="1"/>
    <col min="4" max="4" width="20.8984375" style="44" customWidth="1"/>
    <col min="5" max="5" width="17.5" style="44" customWidth="1"/>
    <col min="6" max="6" width="18.8984375" style="44" customWidth="1"/>
    <col min="7" max="7" width="20.296875" style="44" customWidth="1"/>
    <col min="8" max="16384" width="9" style="44"/>
  </cols>
  <sheetData>
    <row r="1" spans="1:8">
      <c r="A1" s="44" t="s">
        <v>18</v>
      </c>
      <c r="F1" s="45"/>
      <c r="G1" s="45" t="s">
        <v>120</v>
      </c>
    </row>
    <row r="3" spans="1:8" ht="30.75" customHeight="1">
      <c r="A3" s="206" t="s">
        <v>98</v>
      </c>
      <c r="B3" s="206"/>
      <c r="C3" s="206"/>
      <c r="D3" s="206"/>
      <c r="E3" s="206"/>
      <c r="F3" s="206"/>
    </row>
    <row r="4" spans="1:8" ht="20.25" customHeight="1">
      <c r="A4" s="46" t="s">
        <v>33</v>
      </c>
      <c r="B4" s="47"/>
      <c r="C4" s="47"/>
      <c r="D4" s="47"/>
      <c r="E4" s="47"/>
      <c r="F4" s="47"/>
    </row>
    <row r="5" spans="1:8" ht="18" customHeight="1">
      <c r="A5" s="207" t="s">
        <v>7</v>
      </c>
      <c r="B5" s="208"/>
      <c r="C5" s="58">
        <f>'計画書（鑑）'!B11</f>
        <v>0</v>
      </c>
      <c r="D5" s="48" t="s">
        <v>8</v>
      </c>
      <c r="E5" s="209">
        <f>'計画書（鑑）'!D11</f>
        <v>0</v>
      </c>
      <c r="F5" s="210"/>
    </row>
    <row r="6" spans="1:8" ht="18" customHeight="1">
      <c r="A6" s="207" t="s">
        <v>21</v>
      </c>
      <c r="B6" s="208"/>
      <c r="C6" s="211">
        <f>'計画書（鑑）'!B12</f>
        <v>0</v>
      </c>
      <c r="D6" s="212"/>
      <c r="E6" s="212"/>
      <c r="F6" s="212"/>
    </row>
    <row r="7" spans="1:8" ht="18" customHeight="1">
      <c r="A7" s="207" t="s">
        <v>0</v>
      </c>
      <c r="B7" s="208"/>
      <c r="C7" s="211">
        <f>'計画書（鑑）'!B14</f>
        <v>0</v>
      </c>
      <c r="D7" s="212"/>
      <c r="E7" s="212"/>
      <c r="F7" s="212"/>
    </row>
    <row r="8" spans="1:8" ht="20.25" customHeight="1">
      <c r="A8" s="46" t="s">
        <v>34</v>
      </c>
      <c r="B8" s="47"/>
      <c r="C8" s="47"/>
      <c r="D8" s="47"/>
      <c r="E8" s="47"/>
      <c r="F8" s="47"/>
    </row>
    <row r="9" spans="1:8" ht="18" customHeight="1">
      <c r="A9" s="15"/>
      <c r="B9" s="93" t="s">
        <v>110</v>
      </c>
      <c r="C9" s="94"/>
      <c r="D9" s="94"/>
      <c r="E9" s="94"/>
      <c r="F9" s="95"/>
      <c r="H9" s="49" t="str">
        <f t="shared" ref="H9:H17" si="0">IF(A9="","←確認のうえ、チェック欄に✓","")</f>
        <v>←確認のうえ、チェック欄に✓</v>
      </c>
    </row>
    <row r="10" spans="1:8" ht="18" customHeight="1">
      <c r="A10" s="15"/>
      <c r="B10" s="103" t="s">
        <v>111</v>
      </c>
      <c r="C10" s="104"/>
      <c r="D10" s="104"/>
      <c r="E10" s="104"/>
      <c r="F10" s="104"/>
      <c r="H10" s="49" t="str">
        <f t="shared" si="0"/>
        <v>←確認のうえ、チェック欄に✓</v>
      </c>
    </row>
    <row r="11" spans="1:8" ht="18" customHeight="1">
      <c r="A11" s="15"/>
      <c r="B11" s="213" t="s">
        <v>11</v>
      </c>
      <c r="C11" s="214"/>
      <c r="D11" s="214"/>
      <c r="E11" s="214"/>
      <c r="F11" s="210"/>
      <c r="H11" s="49" t="str">
        <f t="shared" si="0"/>
        <v>←確認のうえ、チェック欄に✓</v>
      </c>
    </row>
    <row r="12" spans="1:8" ht="18" customHeight="1">
      <c r="A12" s="15"/>
      <c r="B12" s="213" t="s">
        <v>12</v>
      </c>
      <c r="C12" s="214"/>
      <c r="D12" s="214"/>
      <c r="E12" s="214"/>
      <c r="F12" s="210"/>
      <c r="H12" s="49" t="str">
        <f t="shared" si="0"/>
        <v>←確認のうえ、チェック欄に✓</v>
      </c>
    </row>
    <row r="13" spans="1:8" ht="18" customHeight="1">
      <c r="A13" s="15"/>
      <c r="B13" s="213" t="s">
        <v>13</v>
      </c>
      <c r="C13" s="214"/>
      <c r="D13" s="214"/>
      <c r="E13" s="214"/>
      <c r="F13" s="210"/>
      <c r="H13" s="49" t="str">
        <f t="shared" si="0"/>
        <v>←確認のうえ、チェック欄に✓</v>
      </c>
    </row>
    <row r="14" spans="1:8" ht="18" customHeight="1">
      <c r="A14" s="15"/>
      <c r="B14" s="199" t="s">
        <v>76</v>
      </c>
      <c r="C14" s="200"/>
      <c r="D14" s="200"/>
      <c r="E14" s="200"/>
      <c r="F14" s="201"/>
      <c r="H14" s="49" t="str">
        <f t="shared" si="0"/>
        <v>←確認のうえ、チェック欄に✓</v>
      </c>
    </row>
    <row r="15" spans="1:8" ht="18" customHeight="1">
      <c r="A15" s="64"/>
      <c r="B15" s="218" t="s">
        <v>61</v>
      </c>
      <c r="C15" s="216"/>
      <c r="D15" s="216"/>
      <c r="E15" s="216"/>
      <c r="F15" s="217"/>
      <c r="H15" s="49" t="str">
        <f t="shared" si="0"/>
        <v>←確認のうえ、チェック欄に✓</v>
      </c>
    </row>
    <row r="16" spans="1:8" ht="18" customHeight="1">
      <c r="A16" s="64"/>
      <c r="B16" s="215" t="s">
        <v>10</v>
      </c>
      <c r="C16" s="216"/>
      <c r="D16" s="216"/>
      <c r="E16" s="216"/>
      <c r="F16" s="217"/>
      <c r="H16" s="49" t="str">
        <f t="shared" si="0"/>
        <v>←確認のうえ、チェック欄に✓</v>
      </c>
    </row>
    <row r="17" spans="1:11" ht="18" customHeight="1">
      <c r="A17" s="64"/>
      <c r="B17" s="215" t="s">
        <v>122</v>
      </c>
      <c r="C17" s="216"/>
      <c r="D17" s="216"/>
      <c r="E17" s="216"/>
      <c r="F17" s="217"/>
      <c r="H17" s="49" t="str">
        <f t="shared" si="0"/>
        <v>←確認のうえ、チェック欄に✓</v>
      </c>
    </row>
    <row r="18" spans="1:11" ht="20.25" customHeight="1">
      <c r="A18" s="50" t="s">
        <v>124</v>
      </c>
      <c r="B18" s="47"/>
      <c r="C18" s="47"/>
      <c r="D18" s="47"/>
      <c r="E18" s="47"/>
      <c r="F18" s="47"/>
    </row>
    <row r="19" spans="1:11" ht="15.75" customHeight="1">
      <c r="A19" s="51" t="s">
        <v>15</v>
      </c>
      <c r="B19" s="219" t="s">
        <v>14</v>
      </c>
      <c r="C19" s="220"/>
      <c r="D19" s="221" t="s">
        <v>58</v>
      </c>
      <c r="E19" s="222"/>
      <c r="F19" s="65" t="s">
        <v>9</v>
      </c>
      <c r="G19" s="62" t="s">
        <v>116</v>
      </c>
      <c r="H19" s="69"/>
    </row>
    <row r="20" spans="1:11" ht="51.75" customHeight="1">
      <c r="A20" s="51">
        <v>1</v>
      </c>
      <c r="B20" s="202"/>
      <c r="C20" s="203"/>
      <c r="D20" s="204"/>
      <c r="E20" s="205"/>
      <c r="F20" s="66"/>
      <c r="G20" s="70"/>
    </row>
    <row r="21" spans="1:11" ht="51.75" customHeight="1">
      <c r="A21" s="51">
        <v>2</v>
      </c>
      <c r="B21" s="202"/>
      <c r="C21" s="203"/>
      <c r="D21" s="204"/>
      <c r="E21" s="205"/>
      <c r="F21" s="66"/>
      <c r="G21" s="70"/>
    </row>
    <row r="22" spans="1:11" ht="51.75" customHeight="1">
      <c r="A22" s="51">
        <v>3</v>
      </c>
      <c r="B22" s="202"/>
      <c r="C22" s="203"/>
      <c r="D22" s="204"/>
      <c r="E22" s="205"/>
      <c r="F22" s="66"/>
      <c r="G22" s="70"/>
    </row>
    <row r="23" spans="1:11" ht="51.75" customHeight="1">
      <c r="A23" s="51">
        <v>4</v>
      </c>
      <c r="B23" s="202"/>
      <c r="C23" s="203"/>
      <c r="D23" s="204"/>
      <c r="E23" s="205"/>
      <c r="F23" s="66"/>
      <c r="G23" s="70"/>
    </row>
    <row r="24" spans="1:11" ht="51.75" customHeight="1">
      <c r="A24" s="51">
        <v>5</v>
      </c>
      <c r="B24" s="202"/>
      <c r="C24" s="203"/>
      <c r="D24" s="204"/>
      <c r="E24" s="205"/>
      <c r="F24" s="66"/>
      <c r="G24" s="70"/>
    </row>
    <row r="25" spans="1:11" ht="51.75" customHeight="1">
      <c r="A25" s="51">
        <v>6</v>
      </c>
      <c r="B25" s="202"/>
      <c r="C25" s="203"/>
      <c r="D25" s="204"/>
      <c r="E25" s="205"/>
      <c r="F25" s="66"/>
      <c r="G25" s="70"/>
    </row>
    <row r="26" spans="1:11" ht="51.75" customHeight="1">
      <c r="A26" s="51">
        <v>7</v>
      </c>
      <c r="B26" s="202"/>
      <c r="C26" s="203"/>
      <c r="D26" s="204"/>
      <c r="E26" s="205"/>
      <c r="F26" s="66"/>
      <c r="G26" s="70"/>
      <c r="H26" s="198"/>
      <c r="I26" s="198"/>
      <c r="J26" s="198"/>
      <c r="K26" s="198"/>
    </row>
    <row r="27" spans="1:11" ht="51.75" customHeight="1">
      <c r="A27" s="51">
        <v>8</v>
      </c>
      <c r="B27" s="202"/>
      <c r="C27" s="203"/>
      <c r="D27" s="204"/>
      <c r="E27" s="205"/>
      <c r="F27" s="66"/>
      <c r="G27" s="70"/>
    </row>
    <row r="28" spans="1:11" ht="51.75" customHeight="1">
      <c r="A28" s="51">
        <v>9</v>
      </c>
      <c r="B28" s="202"/>
      <c r="C28" s="203"/>
      <c r="D28" s="204"/>
      <c r="E28" s="205"/>
      <c r="F28" s="66"/>
      <c r="G28" s="70"/>
    </row>
    <row r="29" spans="1:11" ht="51.75" customHeight="1" thickBot="1">
      <c r="A29" s="63">
        <v>10</v>
      </c>
      <c r="B29" s="202"/>
      <c r="C29" s="203"/>
      <c r="D29" s="223"/>
      <c r="E29" s="224"/>
      <c r="F29" s="67"/>
      <c r="G29" s="71"/>
    </row>
    <row r="30" spans="1:11" ht="27" customHeight="1" thickTop="1">
      <c r="A30" s="191" t="s">
        <v>16</v>
      </c>
      <c r="B30" s="192"/>
      <c r="C30" s="192"/>
      <c r="D30" s="192"/>
      <c r="E30" s="193"/>
      <c r="F30" s="52">
        <f>SUM(F20:F29)</f>
        <v>0</v>
      </c>
      <c r="G30" s="68"/>
    </row>
    <row r="31" spans="1:11" ht="20.25" customHeight="1">
      <c r="A31" s="50" t="s">
        <v>107</v>
      </c>
      <c r="B31" s="72"/>
      <c r="C31" s="72"/>
      <c r="D31" s="72"/>
      <c r="E31" s="72"/>
      <c r="F31" s="47"/>
    </row>
    <row r="32" spans="1:11" ht="20.25" customHeight="1">
      <c r="A32" s="99" t="s">
        <v>99</v>
      </c>
      <c r="B32" s="109"/>
      <c r="C32" s="194" t="s">
        <v>121</v>
      </c>
      <c r="D32" s="194"/>
      <c r="E32" s="195"/>
      <c r="F32" s="61">
        <f>I40</f>
        <v>0</v>
      </c>
      <c r="H32" s="44" t="s">
        <v>106</v>
      </c>
    </row>
    <row r="33" spans="1:10" ht="22.5" customHeight="1" thickBot="1">
      <c r="A33" s="99" t="s">
        <v>6</v>
      </c>
      <c r="B33" s="109"/>
      <c r="C33" s="196" t="s">
        <v>100</v>
      </c>
      <c r="D33" s="196"/>
      <c r="E33" s="197"/>
      <c r="F33" s="53">
        <f>IF(OR(F32="",F32=0),0,IF(F32&gt;6,1500000,1000000))</f>
        <v>0</v>
      </c>
      <c r="H33" s="47" t="s">
        <v>117</v>
      </c>
    </row>
    <row r="34" spans="1:10" ht="22.5" customHeight="1" thickBot="1">
      <c r="A34" s="99" t="s">
        <v>17</v>
      </c>
      <c r="B34" s="109"/>
      <c r="C34" s="196" t="s">
        <v>123</v>
      </c>
      <c r="D34" s="196"/>
      <c r="E34" s="197"/>
      <c r="F34" s="53">
        <f>MIN(F30,F33)</f>
        <v>0</v>
      </c>
      <c r="H34" s="56" t="s">
        <v>103</v>
      </c>
      <c r="I34" s="59"/>
      <c r="J34" s="44" t="s">
        <v>104</v>
      </c>
    </row>
    <row r="35" spans="1:10" ht="22.5" customHeight="1" thickBot="1">
      <c r="A35" s="99" t="s">
        <v>2</v>
      </c>
      <c r="B35" s="109"/>
      <c r="C35" s="196" t="s">
        <v>101</v>
      </c>
      <c r="D35" s="196"/>
      <c r="E35" s="196"/>
      <c r="F35" s="54">
        <v>0.5</v>
      </c>
      <c r="H35" s="57" t="s">
        <v>118</v>
      </c>
    </row>
    <row r="36" spans="1:10" ht="22.5" customHeight="1" thickBot="1">
      <c r="A36" s="117" t="s">
        <v>1</v>
      </c>
      <c r="B36" s="118"/>
      <c r="C36" s="190" t="s">
        <v>125</v>
      </c>
      <c r="D36" s="190"/>
      <c r="E36" s="190"/>
      <c r="F36" s="55">
        <f>MIN(ROUNDDOWN(F34*F35,-3))</f>
        <v>0</v>
      </c>
      <c r="H36" s="56" t="s">
        <v>103</v>
      </c>
      <c r="I36" s="59"/>
      <c r="J36" s="44" t="s">
        <v>104</v>
      </c>
    </row>
    <row r="37" spans="1:10" ht="30" customHeight="1" thickBot="1">
      <c r="H37" s="47" t="s">
        <v>119</v>
      </c>
    </row>
    <row r="38" spans="1:10" ht="22.2" customHeight="1" thickBot="1">
      <c r="H38" s="56" t="s">
        <v>103</v>
      </c>
      <c r="I38" s="59"/>
      <c r="J38" s="44" t="s">
        <v>105</v>
      </c>
    </row>
    <row r="39" spans="1:10" ht="22.2" customHeight="1" thickBot="1">
      <c r="H39" s="44" t="s">
        <v>102</v>
      </c>
    </row>
    <row r="40" spans="1:10" ht="22.2" customHeight="1" thickBot="1">
      <c r="H40" s="56" t="s">
        <v>103</v>
      </c>
      <c r="I40" s="60">
        <f>ROUND(ROUNDDOWN(I34/3,1)+ROUNDDOWN(I36/6,1),0)+I38</f>
        <v>0</v>
      </c>
      <c r="J40" s="44" t="s">
        <v>105</v>
      </c>
    </row>
    <row r="41" spans="1:10" ht="22.2" customHeight="1"/>
  </sheetData>
  <sheetProtection algorithmName="SHA-512" hashValue="JKGrqMuPSGGUZIwQ0szonqYkF8gmc01OpwQsVLRiVThhREaagRMtalluxuHUybv1Ycbb70mxVkeG87jVrI8ACg==" saltValue="jnwtK1oMgchbbaaahjQTMg==" spinCount="100000" sheet="1" objects="1" scenarios="1"/>
  <mergeCells count="50">
    <mergeCell ref="B27:C27"/>
    <mergeCell ref="B28:C28"/>
    <mergeCell ref="B29:C29"/>
    <mergeCell ref="B17:F17"/>
    <mergeCell ref="B12:F12"/>
    <mergeCell ref="B13:F13"/>
    <mergeCell ref="B15:F15"/>
    <mergeCell ref="B16:F16"/>
    <mergeCell ref="B19:C19"/>
    <mergeCell ref="D19:E19"/>
    <mergeCell ref="D20:E20"/>
    <mergeCell ref="D21:E21"/>
    <mergeCell ref="D27:E27"/>
    <mergeCell ref="D28:E28"/>
    <mergeCell ref="D29:E29"/>
    <mergeCell ref="A7:B7"/>
    <mergeCell ref="C7:F7"/>
    <mergeCell ref="B9:F9"/>
    <mergeCell ref="B10:F10"/>
    <mergeCell ref="B11:F11"/>
    <mergeCell ref="A3:F3"/>
    <mergeCell ref="A5:B5"/>
    <mergeCell ref="E5:F5"/>
    <mergeCell ref="A6:B6"/>
    <mergeCell ref="C6:F6"/>
    <mergeCell ref="H26:K26"/>
    <mergeCell ref="B14:F14"/>
    <mergeCell ref="B20:C20"/>
    <mergeCell ref="B21:C21"/>
    <mergeCell ref="B22:C22"/>
    <mergeCell ref="B23:C23"/>
    <mergeCell ref="B24:C24"/>
    <mergeCell ref="B25:C25"/>
    <mergeCell ref="B26:C26"/>
    <mergeCell ref="D25:E25"/>
    <mergeCell ref="D26:E26"/>
    <mergeCell ref="D22:E22"/>
    <mergeCell ref="D23:E23"/>
    <mergeCell ref="D24:E24"/>
    <mergeCell ref="A36:B36"/>
    <mergeCell ref="C36:E36"/>
    <mergeCell ref="A30:E30"/>
    <mergeCell ref="C32:E32"/>
    <mergeCell ref="C33:E33"/>
    <mergeCell ref="C35:E35"/>
    <mergeCell ref="C34:E34"/>
    <mergeCell ref="A32:B32"/>
    <mergeCell ref="A33:B33"/>
    <mergeCell ref="A34:B34"/>
    <mergeCell ref="A35:B35"/>
  </mergeCells>
  <phoneticPr fontId="1"/>
  <conditionalFormatting sqref="F35">
    <cfRule type="expression" dxfId="0" priority="1">
      <formula>$F35="施設類型が未入力"</formula>
    </cfRule>
  </conditionalFormatting>
  <dataValidations count="3">
    <dataValidation type="whole" allowBlank="1" showInputMessage="1" showErrorMessage="1" sqref="F20:F29" xr:uid="{F22AF494-9BBF-498B-A691-3B5626F76366}">
      <formula1>0</formula1>
      <formula2>9999999</formula2>
    </dataValidation>
    <dataValidation type="list" allowBlank="1" showInputMessage="1" showErrorMessage="1" sqref="A9:A17" xr:uid="{10F50228-BD1C-49A1-BE82-06D2B97E988C}">
      <formula1>"✔"</formula1>
    </dataValidation>
    <dataValidation type="list" allowBlank="1" showInputMessage="1" showErrorMessage="1" sqref="G20:G29" xr:uid="{824487B4-D8E3-4D99-A218-2A4B49206C3C}">
      <formula1>"Ⅰ.教育に係る計画・記録に関する機能,Ⅱ.園児の登園及び降園の管理に関する機能,Ⅲ.保護者等の連絡に関する機能,Ⅳ.キャッシュレス決済に関する機能"</formula1>
    </dataValidation>
  </dataValidations>
  <pageMargins left="0.51181102362204722" right="0.51181102362204722" top="0.43307086614173229" bottom="0.43307086614173229" header="0.31496062992125984" footer="0.31496062992125984"/>
  <pageSetup paperSize="9" scale="71" fitToHeight="0" orientation="portrait" r:id="rId1"/>
  <headerFooter>
    <oddFooter>&amp;C&amp;A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計画書（鑑）</vt:lpstr>
      <vt:lpstr>別紙１（遊具等）</vt:lpstr>
      <vt:lpstr>別紙２（移行のための準備支援）</vt:lpstr>
      <vt:lpstr>別紙３（園務の平準化支援）</vt:lpstr>
      <vt:lpstr>別紙４（研修）</vt:lpstr>
      <vt:lpstr>別紙５（ICT）</vt:lpstr>
      <vt:lpstr>'計画書（鑑）'!Print_Area</vt:lpstr>
      <vt:lpstr>'別紙１（遊具等）'!Print_Area</vt:lpstr>
      <vt:lpstr>'別紙２（移行のための準備支援）'!Print_Area</vt:lpstr>
      <vt:lpstr>'別紙３（園務の平準化支援）'!Print_Area</vt:lpstr>
      <vt:lpstr>'別紙４（研修）'!Print_Area</vt:lpstr>
      <vt:lpstr>'別紙５（ICT）'!Print_Area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2025-06-13T07:14:07Z</cp:lastPrinted>
  <dcterms:created xsi:type="dcterms:W3CDTF">2021-06-09T02:55:37Z</dcterms:created>
  <dcterms:modified xsi:type="dcterms:W3CDTF">2025-06-17T01:47:22Z</dcterms:modified>
</cp:coreProperties>
</file>