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landisk-c50001\幼稚園G\幼稚園Gデータ領域\Dai2\し　施設整備補助\Ｒ０７\01_私立幼稚園施設整備費補助金\01_募集\02_２次募集\02_園へ\HP\"/>
    </mc:Choice>
  </mc:AlternateContent>
  <xr:revisionPtr revIDLastSave="0" documentId="13_ncr:1_{66FCBF12-517B-4E05-88A7-51C9A0A52707}" xr6:coauthVersionLast="47" xr6:coauthVersionMax="47" xr10:uidLastSave="{00000000-0000-0000-0000-000000000000}"/>
  <bookViews>
    <workbookView xWindow="-108" yWindow="-108" windowWidth="23256" windowHeight="13896" tabRatio="844" xr2:uid="{00000000-000D-0000-FFFF-FFFF00000000}"/>
  </bookViews>
  <sheets>
    <sheet name="様式２" sheetId="15" r:id="rId1"/>
    <sheet name="様式２(記入要領)" sheetId="24" r:id="rId2"/>
    <sheet name="（※防犯対策・特別防犯）申請の際の注意事項" sheetId="28" state="hidden" r:id="rId3"/>
  </sheets>
  <definedNames>
    <definedName name="Autoshape1">#REF!</definedName>
    <definedName name="_xlnm.Print_Area" localSheetId="2">'（※防犯対策・特別防犯）申請の際の注意事項'!$A$1:$K$71</definedName>
    <definedName name="_xlnm.Print_Area" localSheetId="0">様式２!$A$1:$AE$106</definedName>
    <definedName name="_xlnm.Print_Area" localSheetId="1">'様式２(記入要領)'!#REF!</definedName>
    <definedName name="なんだこれ">#REF!</definedName>
    <definedName name="衛生環境改善" localSheetId="2">#REF!</definedName>
    <definedName name="衛生環境改善" localSheetId="1">#REF!</definedName>
    <definedName name="衛生環境改善">#REF!</definedName>
    <definedName name="園舎の一部改修" localSheetId="2">#REF!</definedName>
    <definedName name="園舎の一部改修" localSheetId="1">#REF!</definedName>
    <definedName name="園舎の一部改修">#REF!</definedName>
    <definedName name="屋外運動広場" localSheetId="2">#REF!</definedName>
    <definedName name="屋外運動広場" localSheetId="1">#REF!</definedName>
    <definedName name="屋外運動広場">#REF!</definedName>
    <definedName name="屋外学習施設" localSheetId="2">#REF!</definedName>
    <definedName name="屋外学習施設" localSheetId="1">#REF!</definedName>
    <definedName name="屋外学習施設">#REF!</definedName>
    <definedName name="屋外集会施設" localSheetId="2">#REF!</definedName>
    <definedName name="屋外集会施設" localSheetId="1">#REF!</definedName>
    <definedName name="屋外集会施設">#REF!</definedName>
    <definedName name="省エネルギー・省資源型" localSheetId="2">#REF!</definedName>
    <definedName name="省エネルギー・省資源型" localSheetId="1">#REF!</definedName>
    <definedName name="省エネルギー・省資源型">#REF!</definedName>
    <definedName name="新エネルギー活用型" localSheetId="2">#REF!</definedName>
    <definedName name="新エネルギー活用型" localSheetId="1">#REF!</definedName>
    <definedName name="新エネルギー活用型">#REF!</definedName>
    <definedName name="防音壁" localSheetId="2">#REF!</definedName>
    <definedName name="防音壁" localSheetId="1">#REF!</definedName>
    <definedName name="防音壁">#REF!</definedName>
    <definedName name="木材利用型" localSheetId="2">#REF!</definedName>
    <definedName name="木材利用型" localSheetId="1">#REF!</definedName>
    <definedName name="木材利用型">#REF!</definedName>
    <definedName name="緑化促進型" localSheetId="2">#REF!</definedName>
    <definedName name="緑化促進型" localSheetId="1">#REF!</definedName>
    <definedName name="緑化促進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7" i="15" l="1"/>
  <c r="Y87" i="15" l="1"/>
  <c r="H87" i="15"/>
  <c r="N80" i="15"/>
  <c r="T74" i="15"/>
  <c r="Y74" i="15" s="1"/>
  <c r="N74" i="15"/>
  <c r="N68" i="15"/>
  <c r="AJ67" i="15"/>
  <c r="AJ68" i="15" s="1"/>
  <c r="AG67" i="15"/>
  <c r="AG68" i="15" s="1"/>
  <c r="AJ66" i="15"/>
  <c r="AG66" i="15"/>
  <c r="N66" i="15"/>
  <c r="N65" i="15"/>
  <c r="Q60" i="15"/>
  <c r="Y80" i="15" s="1"/>
  <c r="N85" i="15" s="1"/>
  <c r="N87" i="15" s="1"/>
  <c r="F60" i="15"/>
  <c r="F52" i="15"/>
  <c r="H51" i="15"/>
  <c r="H50" i="15"/>
  <c r="H49" i="15"/>
  <c r="H12" i="15"/>
  <c r="H11" i="15"/>
  <c r="H10" i="15"/>
  <c r="N38" i="15"/>
  <c r="AI58" i="15" l="1"/>
  <c r="H52" i="15"/>
  <c r="U50" i="15" s="1"/>
  <c r="AI57" i="15"/>
  <c r="AI60" i="15"/>
  <c r="N67" i="15"/>
  <c r="T67" i="15" s="1"/>
  <c r="AI59" i="15"/>
  <c r="U51" i="15"/>
  <c r="Z59" i="15"/>
  <c r="U49" i="15" l="1"/>
  <c r="U48" i="15"/>
  <c r="U52" i="15" l="1"/>
  <c r="X53" i="15"/>
  <c r="N64" i="15" s="1"/>
  <c r="T64" i="15" s="1"/>
  <c r="AI18" i="15" l="1"/>
  <c r="Q21" i="15"/>
  <c r="N32" i="15"/>
  <c r="Z20" i="15" l="1"/>
  <c r="AI21" i="15"/>
  <c r="AI19" i="15"/>
  <c r="AI20" i="15"/>
  <c r="Y94" i="15"/>
  <c r="Y95" i="15" l="1"/>
  <c r="N40" i="15"/>
  <c r="H40" i="15"/>
  <c r="Y40" i="15"/>
  <c r="T32" i="15"/>
  <c r="Y32" i="15" s="1"/>
  <c r="F21" i="15"/>
  <c r="M105" i="15" l="1"/>
  <c r="T98" i="15"/>
  <c r="Y96" i="15"/>
  <c r="N26" i="15"/>
  <c r="F13" i="15"/>
  <c r="H13" i="15" l="1"/>
  <c r="U9" i="15" s="1"/>
  <c r="Y98" i="15"/>
  <c r="C103" i="15" s="1"/>
  <c r="U12" i="15" l="1"/>
  <c r="U11" i="15"/>
  <c r="U10" i="15"/>
  <c r="X14" i="15" l="1"/>
  <c r="N25" i="15" s="1"/>
  <c r="T25" i="15" s="1"/>
  <c r="U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飯島慧大</author>
    <author>9302120</author>
  </authors>
  <commentList>
    <comment ref="AB7" authorId="0" shapeId="0" xr:uid="{6BEF1E22-F203-4AC1-8A06-A01E134C0D07}">
      <text>
        <r>
          <rPr>
            <sz val="9"/>
            <color indexed="81"/>
            <rFont val="MS P ゴシック"/>
            <family val="3"/>
            <charset val="128"/>
          </rPr>
          <t>20人以下：88㎡、
21～35人：132㎡
36人以上：176㎡
　該当の面積を入力</t>
        </r>
      </text>
    </comment>
    <comment ref="AB8" authorId="1" shapeId="0" xr:uid="{3A3253C3-78AC-482A-842A-C117B61B9166}">
      <text>
        <r>
          <rPr>
            <sz val="11"/>
            <color theme="1"/>
            <rFont val="ＭＳ Ｐゴシック"/>
            <family val="2"/>
            <charset val="128"/>
            <scheme val="minor"/>
          </rPr>
          <t xml:space="preserve">20人以下の場合、「88」㎡を入力
</t>
        </r>
      </text>
    </comment>
    <comment ref="AB9" authorId="1" shapeId="0" xr:uid="{072AE276-1EA2-46D1-830A-C37293E11C76}">
      <text>
        <r>
          <rPr>
            <sz val="11"/>
            <color theme="1"/>
            <rFont val="ＭＳ Ｐゴシック"/>
            <family val="2"/>
            <charset val="128"/>
            <scheme val="minor"/>
          </rPr>
          <t>21～35人の場合、「132」㎡を入力</t>
        </r>
      </text>
    </comment>
    <comment ref="AB10" authorId="1" shapeId="0" xr:uid="{F91F40DB-A4B5-4BA9-B958-22751526AE1C}">
      <text>
        <r>
          <rPr>
            <sz val="11"/>
            <color theme="1"/>
            <rFont val="ＭＳ Ｐゴシック"/>
            <family val="2"/>
            <charset val="128"/>
            <scheme val="minor"/>
          </rPr>
          <t>36人以上の場合、「176」㎡を入力</t>
        </r>
      </text>
    </comment>
    <comment ref="F18" authorId="2" shapeId="0" xr:uid="{00000000-0006-0000-0100-000002000000}">
      <text>
        <r>
          <rPr>
            <sz val="11"/>
            <color theme="1"/>
            <rFont val="ＭＳ Ｐゴシック"/>
            <family val="2"/>
            <charset val="128"/>
            <scheme val="minor"/>
          </rPr>
          <t>・小数点以下四捨五入
・旧園舎が耐S・R造以外の場合、1.02を乗じて記載</t>
        </r>
      </text>
    </comment>
    <comment ref="Q18" authorId="2" shapeId="0" xr:uid="{00000000-0006-0000-0100-000003000000}">
      <text>
        <r>
          <rPr>
            <sz val="11"/>
            <color theme="1"/>
            <rFont val="ＭＳ Ｐゴシック"/>
            <family val="2"/>
            <charset val="128"/>
            <scheme val="minor"/>
          </rPr>
          <t>・小数点以下四捨五入
・旧園舎が耐S/R造以外は1.02を乗じて記載</t>
        </r>
      </text>
    </comment>
    <comment ref="Z18" authorId="0" shapeId="0" xr:uid="{00000000-0006-0000-0100-000004000000}">
      <text>
        <r>
          <rPr>
            <sz val="9"/>
            <color indexed="81"/>
            <rFont val="MS P ゴシック"/>
            <family val="3"/>
            <charset val="128"/>
          </rPr>
          <t>・小数点以下四捨五入
・新園舎がR造/耐S造以外は1.02乗じて記載</t>
        </r>
      </text>
    </comment>
    <comment ref="Y25" authorId="2" shapeId="0" xr:uid="{00000000-0006-0000-0100-000007000000}">
      <text>
        <r>
          <rPr>
            <sz val="9"/>
            <color indexed="81"/>
            <rFont val="ＭＳ Ｐゴシック"/>
            <family val="3"/>
            <charset val="128"/>
          </rPr>
          <t xml:space="preserve">新園舎が耐S/R造以外だったら1.02を除す
</t>
        </r>
      </text>
    </comment>
    <comment ref="T32" authorId="0" shapeId="0" xr:uid="{00000000-0006-0000-0100-000008000000}">
      <text>
        <r>
          <rPr>
            <sz val="9"/>
            <color indexed="81"/>
            <rFont val="MS P ゴシック"/>
            <family val="3"/>
            <charset val="128"/>
          </rPr>
          <t>1.02補正は行わない
正味の面積を記載</t>
        </r>
      </text>
    </comment>
    <comment ref="AB46" authorId="0" shapeId="0" xr:uid="{BD8C2757-40D8-4E0A-AAD0-73DE2C68BF48}">
      <text>
        <r>
          <rPr>
            <sz val="9"/>
            <color indexed="81"/>
            <rFont val="MS P ゴシック"/>
            <family val="3"/>
            <charset val="128"/>
          </rPr>
          <t>20人以下：88㎡、
21～35人：132㎡
36人以上：176㎡
　該当の面積を入力</t>
        </r>
      </text>
    </comment>
    <comment ref="AB47" authorId="1" shapeId="0" xr:uid="{A8316C9A-F872-4904-BA6A-34C33F582C88}">
      <text>
        <r>
          <rPr>
            <sz val="11"/>
            <color theme="1"/>
            <rFont val="ＭＳ Ｐゴシック"/>
            <family val="2"/>
            <charset val="128"/>
            <scheme val="minor"/>
          </rPr>
          <t xml:space="preserve">20人以下の場合、「88」㎡を入力
</t>
        </r>
      </text>
    </comment>
    <comment ref="AB48" authorId="1" shapeId="0" xr:uid="{0A041F0D-DB06-4D88-A429-408A9BD39C5F}">
      <text>
        <r>
          <rPr>
            <sz val="11"/>
            <color theme="1"/>
            <rFont val="ＭＳ Ｐゴシック"/>
            <family val="2"/>
            <charset val="128"/>
            <scheme val="minor"/>
          </rPr>
          <t>21～35人の場合、「132」㎡を入力</t>
        </r>
      </text>
    </comment>
    <comment ref="AB49" authorId="1" shapeId="0" xr:uid="{0011CA5F-FC07-4721-A557-F058B5FBD803}">
      <text>
        <r>
          <rPr>
            <sz val="11"/>
            <color theme="1"/>
            <rFont val="ＭＳ Ｐゴシック"/>
            <family val="2"/>
            <charset val="128"/>
            <scheme val="minor"/>
          </rPr>
          <t>36人以上の場合、「176」㎡を入力</t>
        </r>
      </text>
    </comment>
    <comment ref="F57" authorId="2" shapeId="0" xr:uid="{0B276C2A-E64C-4E8C-ADC8-DB2F7462E465}">
      <text>
        <r>
          <rPr>
            <sz val="11"/>
            <color theme="1"/>
            <rFont val="ＭＳ Ｐゴシック"/>
            <family val="2"/>
            <charset val="128"/>
            <scheme val="minor"/>
          </rPr>
          <t>・小数点以下四捨五入
・旧園舎が耐S・R造以外の場合、1.02を乗じて記載</t>
        </r>
      </text>
    </comment>
    <comment ref="Q57" authorId="2" shapeId="0" xr:uid="{A45D6E50-A0E1-4085-827C-979C13D3DD16}">
      <text>
        <r>
          <rPr>
            <sz val="11"/>
            <color theme="1"/>
            <rFont val="ＭＳ Ｐゴシック"/>
            <family val="2"/>
            <charset val="128"/>
            <scheme val="minor"/>
          </rPr>
          <t>・小数点以下四捨五入
・旧園舎が耐S/R造以外は1.02を乗じて記載</t>
        </r>
      </text>
    </comment>
    <comment ref="Z57" authorId="0" shapeId="0" xr:uid="{15863E59-3ADF-4E2D-A23D-4C9D2D126F47}">
      <text>
        <r>
          <rPr>
            <sz val="9"/>
            <color indexed="81"/>
            <rFont val="MS P ゴシック"/>
            <family val="3"/>
            <charset val="128"/>
          </rPr>
          <t>・小数点以下四捨五入
・新園舎がR造/耐S造以外は1.02乗じて記載</t>
        </r>
      </text>
    </comment>
    <comment ref="Y64" authorId="2" shapeId="0" xr:uid="{94365050-A155-4314-894B-0F88737531FE}">
      <text>
        <r>
          <rPr>
            <sz val="11"/>
            <color theme="1"/>
            <rFont val="ＭＳ Ｐゴシック"/>
            <family val="2"/>
            <charset val="128"/>
            <scheme val="minor"/>
          </rPr>
          <t>”左のうち最小面積”が
・A-BもしくはH-E
　→新園舎が耐S/R造以外だったら1.02を除す
・C
　→旧園舎が耐S/R造以外だったら1.02を除す</t>
        </r>
      </text>
    </comment>
    <comment ref="Y67" authorId="2" shapeId="0" xr:uid="{1C3C9C08-A15F-4256-842C-CB1C4F1438E3}">
      <text>
        <r>
          <rPr>
            <sz val="11"/>
            <color theme="1"/>
            <rFont val="ＭＳ Ｐゴシック"/>
            <family val="2"/>
            <charset val="128"/>
            <scheme val="minor"/>
          </rPr>
          <t>”左のうち最小面積”が
・G
　→旧園舎が耐S/R造以外だったら1.02を除す
・H
　→新園舎が耐S/R造以外だったら1.02を除す</t>
        </r>
      </text>
    </comment>
    <comment ref="T74" authorId="0" shapeId="0" xr:uid="{5AC41CF6-6C9F-4A2E-807F-1C1E0BED780F}">
      <text>
        <r>
          <rPr>
            <sz val="11"/>
            <color theme="1"/>
            <rFont val="ＭＳ Ｐゴシック"/>
            <family val="2"/>
            <charset val="128"/>
            <scheme val="minor"/>
          </rPr>
          <t>1.02補正は行わない
正味の面積を記載
→つまり、新園舎がR造/耐S造以外の場合は関数のままではなく、正味の建築面積を記載する必要がある。</t>
        </r>
      </text>
    </comment>
    <comment ref="A90" authorId="1" shapeId="0" xr:uid="{3E962860-8491-43FA-9272-0006CCA86D0E}">
      <text>
        <r>
          <rPr>
            <sz val="11"/>
            <color theme="1"/>
            <rFont val="ＭＳ Ｐゴシック"/>
            <family val="2"/>
            <charset val="128"/>
            <scheme val="minor"/>
          </rPr>
          <t>該当の事業区分を○で囲む</t>
        </r>
      </text>
    </comment>
    <comment ref="T92" authorId="0" shapeId="0" xr:uid="{00000000-0006-0000-0100-000009000000}">
      <text>
        <r>
          <rPr>
            <sz val="9"/>
            <color indexed="81"/>
            <rFont val="MS P ゴシック"/>
            <family val="3"/>
            <charset val="128"/>
          </rPr>
          <t>様式１「見積額」と一致</t>
        </r>
      </text>
    </comment>
    <comment ref="Y92" authorId="0" shapeId="0" xr:uid="{00000000-0006-0000-0100-00000A000000}">
      <text>
        <r>
          <rPr>
            <sz val="11"/>
            <color theme="1"/>
            <rFont val="ＭＳ Ｐゴシック"/>
            <family val="2"/>
            <charset val="128"/>
            <scheme val="minor"/>
          </rPr>
          <t xml:space="preserve">関数が組み込まれておりますが、補助対象外経費が発生する場合は実態に合わせて適宜修正下さい。
</t>
        </r>
      </text>
    </comment>
  </commentList>
</comments>
</file>

<file path=xl/sharedStrings.xml><?xml version="1.0" encoding="utf-8"?>
<sst xmlns="http://schemas.openxmlformats.org/spreadsheetml/2006/main" count="567" uniqueCount="329">
  <si>
    <t>【別紙様式２】</t>
    <rPh sb="1" eb="3">
      <t>ベッシ</t>
    </rPh>
    <rPh sb="3" eb="5">
      <t>ヨウシキ</t>
    </rPh>
    <phoneticPr fontId="3"/>
  </si>
  <si>
    <t>※水色セルは計算式入りです。実態に合わない場合は適宜修正ください。</t>
    <rPh sb="1" eb="3">
      <t>ミズイロ</t>
    </rPh>
    <rPh sb="6" eb="9">
      <t>ケイサンシキ</t>
    </rPh>
    <rPh sb="9" eb="10">
      <t>イ</t>
    </rPh>
    <rPh sb="14" eb="16">
      <t>ジッタイ</t>
    </rPh>
    <rPh sb="17" eb="18">
      <t>ア</t>
    </rPh>
    <rPh sb="21" eb="23">
      <t>バアイ</t>
    </rPh>
    <rPh sb="24" eb="26">
      <t>テキギ</t>
    </rPh>
    <rPh sb="26" eb="28">
      <t>シュウセイ</t>
    </rPh>
    <phoneticPr fontId="1"/>
  </si>
  <si>
    <t>令和</t>
    <rPh sb="0" eb="1">
      <t>レイ</t>
    </rPh>
    <rPh sb="1" eb="2">
      <t>ワ</t>
    </rPh>
    <phoneticPr fontId="1"/>
  </si>
  <si>
    <t>年度私立幼稚園施設整備費　補助金（変更）計算書</t>
    <rPh sb="13" eb="16">
      <t>ホジョキン</t>
    </rPh>
    <phoneticPr fontId="1"/>
  </si>
  <si>
    <t>※数値を記載いただければ単位は自動的に付加されます。</t>
    <rPh sb="1" eb="3">
      <t>スウチ</t>
    </rPh>
    <rPh sb="4" eb="6">
      <t>キサイ</t>
    </rPh>
    <rPh sb="12" eb="14">
      <t>タンイ</t>
    </rPh>
    <rPh sb="15" eb="18">
      <t>ジドウテキ</t>
    </rPh>
    <rPh sb="19" eb="21">
      <t>フカ</t>
    </rPh>
    <phoneticPr fontId="1"/>
  </si>
  <si>
    <t>幼稚園名</t>
    <rPh sb="0" eb="3">
      <t>ヨウチエン</t>
    </rPh>
    <rPh sb="3" eb="4">
      <t>メイ</t>
    </rPh>
    <phoneticPr fontId="3"/>
  </si>
  <si>
    <t>１　新築・増築</t>
    <rPh sb="2" eb="4">
      <t>シンチク</t>
    </rPh>
    <rPh sb="5" eb="7">
      <t>ゾウチク</t>
    </rPh>
    <phoneticPr fontId="3"/>
  </si>
  <si>
    <t>(1)基準面積</t>
    <rPh sb="3" eb="5">
      <t>キジュン</t>
    </rPh>
    <rPh sb="5" eb="7">
      <t>メンセキ</t>
    </rPh>
    <phoneticPr fontId="3"/>
  </si>
  <si>
    <t>　①計算上の学級数</t>
    <rPh sb="2" eb="5">
      <t>ケイサンジョウ</t>
    </rPh>
    <rPh sb="6" eb="8">
      <t>ガッキュウ</t>
    </rPh>
    <rPh sb="8" eb="9">
      <t>スウ</t>
    </rPh>
    <phoneticPr fontId="3"/>
  </si>
  <si>
    <t>②基礎面積の計算</t>
    <rPh sb="1" eb="3">
      <t>キソ</t>
    </rPh>
    <rPh sb="3" eb="5">
      <t>メンセキ</t>
    </rPh>
    <rPh sb="6" eb="8">
      <t>ケイサン</t>
    </rPh>
    <phoneticPr fontId="3"/>
  </si>
  <si>
    <t>　③預かり保育の面積加算</t>
    <rPh sb="2" eb="3">
      <t>アズ</t>
    </rPh>
    <rPh sb="5" eb="7">
      <t>ホイク</t>
    </rPh>
    <rPh sb="8" eb="10">
      <t>メンセキ</t>
    </rPh>
    <rPh sb="10" eb="12">
      <t>カサン</t>
    </rPh>
    <phoneticPr fontId="3"/>
  </si>
  <si>
    <t>区分</t>
    <rPh sb="0" eb="2">
      <t>クブン</t>
    </rPh>
    <phoneticPr fontId="3"/>
  </si>
  <si>
    <t>幼児数</t>
    <rPh sb="0" eb="2">
      <t>ヨウジ</t>
    </rPh>
    <rPh sb="2" eb="3">
      <t>スウ</t>
    </rPh>
    <phoneticPr fontId="3"/>
  </si>
  <si>
    <t>左÷30</t>
    <rPh sb="0" eb="1">
      <t>ヒダリ</t>
    </rPh>
    <phoneticPr fontId="3"/>
  </si>
  <si>
    <t>基礎面積の計算式</t>
    <rPh sb="0" eb="2">
      <t>キソ</t>
    </rPh>
    <rPh sb="2" eb="4">
      <t>メンセキ</t>
    </rPh>
    <rPh sb="5" eb="7">
      <t>ケイサン</t>
    </rPh>
    <rPh sb="7" eb="8">
      <t>シキ</t>
    </rPh>
    <phoneticPr fontId="3"/>
  </si>
  <si>
    <t>預かり保育</t>
    <rPh sb="0" eb="1">
      <t>アズ</t>
    </rPh>
    <rPh sb="3" eb="5">
      <t>ホイク</t>
    </rPh>
    <phoneticPr fontId="3"/>
  </si>
  <si>
    <t>面積加算</t>
    <rPh sb="0" eb="2">
      <t>メンセキ</t>
    </rPh>
    <rPh sb="2" eb="4">
      <t>カサン</t>
    </rPh>
    <phoneticPr fontId="3"/>
  </si>
  <si>
    <t>（切上）</t>
    <rPh sb="1" eb="3">
      <t>キリアゲ</t>
    </rPh>
    <phoneticPr fontId="3"/>
  </si>
  <si>
    <t>20人以下</t>
    <rPh sb="2" eb="3">
      <t>ニン</t>
    </rPh>
    <rPh sb="3" eb="5">
      <t>イカ</t>
    </rPh>
    <phoneticPr fontId="3"/>
  </si>
  <si>
    <t>㎡</t>
    <phoneticPr fontId="3"/>
  </si>
  <si>
    <t>満３歳児</t>
    <rPh sb="0" eb="1">
      <t>マン</t>
    </rPh>
    <rPh sb="2" eb="4">
      <t>サイジ</t>
    </rPh>
    <phoneticPr fontId="3"/>
  </si>
  <si>
    <t>Ｎ＝１～２</t>
    <phoneticPr fontId="3"/>
  </si>
  <si>
    <t>307+209(N-1)=</t>
    <phoneticPr fontId="3"/>
  </si>
  <si>
    <t>21～35人</t>
    <rPh sb="5" eb="6">
      <t>ニン</t>
    </rPh>
    <phoneticPr fontId="3"/>
  </si>
  <si>
    <t>３歳児</t>
    <rPh sb="1" eb="3">
      <t>サイジ</t>
    </rPh>
    <phoneticPr fontId="3"/>
  </si>
  <si>
    <t>Ｎ＝３～５</t>
    <phoneticPr fontId="3"/>
  </si>
  <si>
    <t>725+161(N-3)=</t>
    <phoneticPr fontId="3"/>
  </si>
  <si>
    <t>36人以上</t>
    <rPh sb="2" eb="3">
      <t>ニン</t>
    </rPh>
    <rPh sb="3" eb="5">
      <t>イジョウ</t>
    </rPh>
    <phoneticPr fontId="3"/>
  </si>
  <si>
    <t>【新増築時の面積算定チェック】</t>
    <rPh sb="1" eb="2">
      <t>シン</t>
    </rPh>
    <rPh sb="2" eb="4">
      <t>ゾウチク</t>
    </rPh>
    <rPh sb="4" eb="5">
      <t>ジ</t>
    </rPh>
    <rPh sb="6" eb="8">
      <t>メンセキ</t>
    </rPh>
    <rPh sb="8" eb="10">
      <t>サンテイ</t>
    </rPh>
    <phoneticPr fontId="1"/>
  </si>
  <si>
    <t>４歳児</t>
    <rPh sb="1" eb="3">
      <t>サイジ</t>
    </rPh>
    <phoneticPr fontId="3"/>
  </si>
  <si>
    <t>Ｎ＝６～８</t>
    <phoneticPr fontId="3"/>
  </si>
  <si>
    <t>1,208+168(N-6)=</t>
    <phoneticPr fontId="3"/>
  </si>
  <si>
    <t>(2)保有面積、(3)取壊し面積の算定の際に役立つよう作成しましたので御活用下さい。</t>
    <rPh sb="3" eb="5">
      <t>ホユウ</t>
    </rPh>
    <rPh sb="5" eb="7">
      <t>メンセキ</t>
    </rPh>
    <rPh sb="11" eb="13">
      <t>トリコワ</t>
    </rPh>
    <rPh sb="14" eb="16">
      <t>メンセキ</t>
    </rPh>
    <rPh sb="17" eb="19">
      <t>サンテイ</t>
    </rPh>
    <rPh sb="20" eb="21">
      <t>サイ</t>
    </rPh>
    <rPh sb="22" eb="24">
      <t>ヤクダ</t>
    </rPh>
    <rPh sb="27" eb="29">
      <t>サクセイ</t>
    </rPh>
    <rPh sb="35" eb="38">
      <t>ゴカツヨウ</t>
    </rPh>
    <rPh sb="38" eb="39">
      <t>クダ</t>
    </rPh>
    <phoneticPr fontId="1"/>
  </si>
  <si>
    <t>５歳児</t>
    <rPh sb="1" eb="2">
      <t>サイ</t>
    </rPh>
    <rPh sb="2" eb="3">
      <t>ジ</t>
    </rPh>
    <phoneticPr fontId="3"/>
  </si>
  <si>
    <t>Ｎ＝９以上</t>
    <rPh sb="3" eb="5">
      <t>イジョウ</t>
    </rPh>
    <phoneticPr fontId="3"/>
  </si>
  <si>
    <t>1,713+161(N-9)=</t>
    <phoneticPr fontId="3"/>
  </si>
  <si>
    <t>・別紙様式１(3)旧園舎の状況欄を埋めて頂くと、①～④が自動転記されるよう数式を組んでいます。</t>
    <rPh sb="1" eb="3">
      <t>ベッシ</t>
    </rPh>
    <rPh sb="3" eb="5">
      <t>ヨウシキ</t>
    </rPh>
    <rPh sb="9" eb="10">
      <t>キュウ</t>
    </rPh>
    <rPh sb="10" eb="12">
      <t>エンシャ</t>
    </rPh>
    <rPh sb="13" eb="15">
      <t>ジョウキョウ</t>
    </rPh>
    <rPh sb="15" eb="16">
      <t>ラン</t>
    </rPh>
    <rPh sb="17" eb="18">
      <t>ウ</t>
    </rPh>
    <rPh sb="20" eb="21">
      <t>イタダ</t>
    </rPh>
    <rPh sb="28" eb="30">
      <t>ジドウ</t>
    </rPh>
    <rPh sb="30" eb="32">
      <t>テンキ</t>
    </rPh>
    <rPh sb="37" eb="39">
      <t>スウシキ</t>
    </rPh>
    <rPh sb="40" eb="41">
      <t>ク</t>
    </rPh>
    <phoneticPr fontId="1"/>
  </si>
  <si>
    <t>計</t>
    <rPh sb="0" eb="1">
      <t>ケイ</t>
    </rPh>
    <phoneticPr fontId="3"/>
  </si>
  <si>
    <t>Ｎ</t>
    <phoneticPr fontId="3"/>
  </si>
  <si>
    <t>　※様式1(3)旧園舎の状況欄に計上される面積は、壁・建具等により風雨を防ぎうる部分の床面積となります。</t>
    <rPh sb="2" eb="4">
      <t>ヨウシキ</t>
    </rPh>
    <rPh sb="8" eb="9">
      <t>キュウ</t>
    </rPh>
    <rPh sb="9" eb="11">
      <t>エンシャ</t>
    </rPh>
    <rPh sb="12" eb="14">
      <t>ジョウキョウ</t>
    </rPh>
    <rPh sb="14" eb="15">
      <t>ラン</t>
    </rPh>
    <rPh sb="16" eb="18">
      <t>ケイジョウ</t>
    </rPh>
    <rPh sb="21" eb="23">
      <t>メンセキ</t>
    </rPh>
    <rPh sb="25" eb="26">
      <t>カベ</t>
    </rPh>
    <rPh sb="27" eb="29">
      <t>タテグ</t>
    </rPh>
    <rPh sb="29" eb="30">
      <t>ナド</t>
    </rPh>
    <rPh sb="33" eb="35">
      <t>フウウ</t>
    </rPh>
    <rPh sb="36" eb="37">
      <t>フセ</t>
    </rPh>
    <rPh sb="40" eb="42">
      <t>ブブン</t>
    </rPh>
    <rPh sb="43" eb="46">
      <t>ユカメンセキ</t>
    </rPh>
    <phoneticPr fontId="1"/>
  </si>
  <si>
    <t>↑</t>
    <phoneticPr fontId="3"/>
  </si>
  <si>
    <t>②＋③＝</t>
    <phoneticPr fontId="3"/>
  </si>
  <si>
    <t>←Ａ</t>
    <phoneticPr fontId="3"/>
  </si>
  <si>
    <t>・⑤、⑥を選択いただくと(2)保有面積と(3)取壊し面積が算出されます。</t>
    <rPh sb="5" eb="7">
      <t>センタク</t>
    </rPh>
    <rPh sb="15" eb="17">
      <t>ホユウ</t>
    </rPh>
    <rPh sb="17" eb="19">
      <t>メンセキ</t>
    </rPh>
    <rPh sb="23" eb="25">
      <t>トリコワ</t>
    </rPh>
    <rPh sb="26" eb="28">
      <t>メンセキ</t>
    </rPh>
    <rPh sb="29" eb="31">
      <t>サンシュツ</t>
    </rPh>
    <phoneticPr fontId="1"/>
  </si>
  <si>
    <t>定員と現員いずれか小</t>
    <rPh sb="0" eb="2">
      <t>テイイン</t>
    </rPh>
    <rPh sb="3" eb="5">
      <t>ゲンイン</t>
    </rPh>
    <rPh sb="9" eb="10">
      <t>ショウ</t>
    </rPh>
    <phoneticPr fontId="3"/>
  </si>
  <si>
    <t>・１つの建物に複数の構造体が混在する場合は、自動計算不可なので個別で算出して下さい。</t>
    <rPh sb="4" eb="6">
      <t>タテモノ</t>
    </rPh>
    <rPh sb="7" eb="9">
      <t>フクスウ</t>
    </rPh>
    <rPh sb="10" eb="13">
      <t>コウゾウタイ</t>
    </rPh>
    <rPh sb="14" eb="16">
      <t>コンザイ</t>
    </rPh>
    <rPh sb="18" eb="20">
      <t>バアイ</t>
    </rPh>
    <rPh sb="22" eb="24">
      <t>ジドウ</t>
    </rPh>
    <rPh sb="24" eb="26">
      <t>ケイサン</t>
    </rPh>
    <rPh sb="26" eb="28">
      <t>フカ</t>
    </rPh>
    <rPh sb="31" eb="33">
      <t>コベツ</t>
    </rPh>
    <rPh sb="34" eb="36">
      <t>サンシュツ</t>
    </rPh>
    <rPh sb="38" eb="39">
      <t>クダ</t>
    </rPh>
    <phoneticPr fontId="1"/>
  </si>
  <si>
    <t>(2)保有面積</t>
    <rPh sb="3" eb="5">
      <t>ホユウ</t>
    </rPh>
    <rPh sb="5" eb="7">
      <t>メンセキ</t>
    </rPh>
    <phoneticPr fontId="3"/>
  </si>
  <si>
    <t>(3)取り壊し面積</t>
    <rPh sb="3" eb="4">
      <t>ト</t>
    </rPh>
    <rPh sb="5" eb="6">
      <t>コワ</t>
    </rPh>
    <rPh sb="7" eb="9">
      <t>メンセキ</t>
    </rPh>
    <phoneticPr fontId="3"/>
  </si>
  <si>
    <t>(4)新増築面積</t>
    <rPh sb="3" eb="4">
      <t>シン</t>
    </rPh>
    <rPh sb="4" eb="6">
      <t>ゾウチク</t>
    </rPh>
    <rPh sb="6" eb="8">
      <t>メンセキ</t>
    </rPh>
    <phoneticPr fontId="3"/>
  </si>
  <si>
    <t>①建物名称</t>
    <rPh sb="1" eb="3">
      <t>タテモノ</t>
    </rPh>
    <rPh sb="3" eb="5">
      <t>メイショウ</t>
    </rPh>
    <phoneticPr fontId="1"/>
  </si>
  <si>
    <t>②構造</t>
    <rPh sb="1" eb="3">
      <t>コウゾウ</t>
    </rPh>
    <phoneticPr fontId="1"/>
  </si>
  <si>
    <t>③面積</t>
    <rPh sb="1" eb="3">
      <t>メンセキ</t>
    </rPh>
    <phoneticPr fontId="1"/>
  </si>
  <si>
    <t>④補正面積</t>
    <rPh sb="1" eb="3">
      <t>ホセイ</t>
    </rPh>
    <rPh sb="3" eb="5">
      <t>メンセキ</t>
    </rPh>
    <phoneticPr fontId="1"/>
  </si>
  <si>
    <t>⑤健全/危険</t>
    <rPh sb="1" eb="3">
      <t>ケンゼン</t>
    </rPh>
    <rPh sb="4" eb="6">
      <t>キケン</t>
    </rPh>
    <phoneticPr fontId="1"/>
  </si>
  <si>
    <t>⑥取壊しの有無</t>
    <rPh sb="1" eb="3">
      <t>トリコワ</t>
    </rPh>
    <rPh sb="5" eb="7">
      <t>ウム</t>
    </rPh>
    <phoneticPr fontId="1"/>
  </si>
  <si>
    <t>保有面積</t>
    <rPh sb="0" eb="2">
      <t>ホユウ</t>
    </rPh>
    <rPh sb="2" eb="4">
      <t>メンセキ</t>
    </rPh>
    <phoneticPr fontId="3"/>
  </si>
  <si>
    <t>取り壊し面積</t>
    <rPh sb="0" eb="1">
      <t>ト</t>
    </rPh>
    <rPh sb="2" eb="3">
      <t>コワ</t>
    </rPh>
    <rPh sb="4" eb="6">
      <t>メンセキ</t>
    </rPh>
    <phoneticPr fontId="3"/>
  </si>
  <si>
    <t>面積</t>
    <rPh sb="0" eb="2">
      <t>メンセキ</t>
    </rPh>
    <phoneticPr fontId="3"/>
  </si>
  <si>
    <t>健全建物</t>
    <rPh sb="0" eb="2">
      <t>ケンゼン</t>
    </rPh>
    <rPh sb="2" eb="4">
      <t>タテモノ</t>
    </rPh>
    <phoneticPr fontId="3"/>
  </si>
  <si>
    <t>←Ｂ</t>
    <phoneticPr fontId="3"/>
  </si>
  <si>
    <t>健全建物取り壊し</t>
    <rPh sb="0" eb="2">
      <t>ケンゼン</t>
    </rPh>
    <rPh sb="2" eb="4">
      <t>タテモノ</t>
    </rPh>
    <rPh sb="4" eb="5">
      <t>ト</t>
    </rPh>
    <rPh sb="6" eb="7">
      <t>コワ</t>
    </rPh>
    <phoneticPr fontId="3"/>
  </si>
  <si>
    <t>←Ｅ</t>
    <phoneticPr fontId="3"/>
  </si>
  <si>
    <t>建築面積</t>
    <rPh sb="0" eb="2">
      <t>ケンチク</t>
    </rPh>
    <rPh sb="2" eb="4">
      <t>メンセキ</t>
    </rPh>
    <phoneticPr fontId="3"/>
  </si>
  <si>
    <t>←Ｈ</t>
    <phoneticPr fontId="3"/>
  </si>
  <si>
    <t>危険建物</t>
    <rPh sb="0" eb="2">
      <t>キケン</t>
    </rPh>
    <rPh sb="2" eb="4">
      <t>タテモノ</t>
    </rPh>
    <phoneticPr fontId="3"/>
  </si>
  <si>
    <t>←Ｃ</t>
    <phoneticPr fontId="3"/>
  </si>
  <si>
    <t>危険建物取り壊し</t>
    <rPh sb="0" eb="2">
      <t>キケン</t>
    </rPh>
    <rPh sb="2" eb="4">
      <t>タテモノ</t>
    </rPh>
    <rPh sb="4" eb="5">
      <t>ト</t>
    </rPh>
    <rPh sb="6" eb="7">
      <t>コワ</t>
    </rPh>
    <phoneticPr fontId="3"/>
  </si>
  <si>
    <t>←Ｆ</t>
    <phoneticPr fontId="3"/>
  </si>
  <si>
    <t>純増面積</t>
    <rPh sb="0" eb="2">
      <t>ジュンゾウ</t>
    </rPh>
    <rPh sb="2" eb="4">
      <t>メンセキ</t>
    </rPh>
    <phoneticPr fontId="3"/>
  </si>
  <si>
    <t>←Ｄ</t>
    <phoneticPr fontId="3"/>
  </si>
  <si>
    <t>←Ｇ</t>
    <phoneticPr fontId="3"/>
  </si>
  <si>
    <t>Ｈ－Ｇ＝Ｉ</t>
    <phoneticPr fontId="3"/>
  </si>
  <si>
    <t>　※危険建物の基準に満たない建物は全て健全建物となります。</t>
    <rPh sb="2" eb="4">
      <t>キケン</t>
    </rPh>
    <rPh sb="4" eb="6">
      <t>タテモノ</t>
    </rPh>
    <rPh sb="7" eb="9">
      <t>キジュン</t>
    </rPh>
    <rPh sb="10" eb="11">
      <t>ミ</t>
    </rPh>
    <rPh sb="14" eb="16">
      <t>タテモノ</t>
    </rPh>
    <rPh sb="17" eb="18">
      <t>スベ</t>
    </rPh>
    <rPh sb="19" eb="21">
      <t>ケンゼン</t>
    </rPh>
    <rPh sb="21" eb="23">
      <t>タテモノ</t>
    </rPh>
    <phoneticPr fontId="1"/>
  </si>
  <si>
    <t>(5)補助資格面積</t>
    <rPh sb="3" eb="5">
      <t>ホジョ</t>
    </rPh>
    <rPh sb="5" eb="7">
      <t>シカク</t>
    </rPh>
    <rPh sb="7" eb="9">
      <t>メンセキ</t>
    </rPh>
    <phoneticPr fontId="3"/>
  </si>
  <si>
    <t>計算式</t>
    <rPh sb="0" eb="2">
      <t>ケイサン</t>
    </rPh>
    <rPh sb="2" eb="3">
      <t>シキ</t>
    </rPh>
    <phoneticPr fontId="3"/>
  </si>
  <si>
    <t>左のうち最小面積</t>
    <rPh sb="0" eb="1">
      <t>サ</t>
    </rPh>
    <rPh sb="4" eb="6">
      <t>サイショウ</t>
    </rPh>
    <rPh sb="6" eb="8">
      <t>メンセキ</t>
    </rPh>
    <phoneticPr fontId="3"/>
  </si>
  <si>
    <t>Ｒ造以外は左÷1.020</t>
    <rPh sb="1" eb="2">
      <t>ヅクリ</t>
    </rPh>
    <rPh sb="2" eb="4">
      <t>イガイ</t>
    </rPh>
    <rPh sb="5" eb="6">
      <t>ヒダリ</t>
    </rPh>
    <phoneticPr fontId="3"/>
  </si>
  <si>
    <t>新増築</t>
    <rPh sb="0" eb="3">
      <t>シンゾウチク</t>
    </rPh>
    <phoneticPr fontId="3"/>
  </si>
  <si>
    <t>Ａ－Ｄ</t>
    <phoneticPr fontId="3"/>
  </si>
  <si>
    <t>㎡</t>
  </si>
  <si>
    <t>Ｉ</t>
    <phoneticPr fontId="3"/>
  </si>
  <si>
    <t>Ｊ</t>
    <phoneticPr fontId="3"/>
  </si>
  <si>
    <t>(6)補助事業に要する経費（仮設建物は含まない）</t>
    <rPh sb="3" eb="5">
      <t>ホジョ</t>
    </rPh>
    <rPh sb="5" eb="7">
      <t>ジギョウ</t>
    </rPh>
    <rPh sb="8" eb="9">
      <t>ヨウ</t>
    </rPh>
    <rPh sb="11" eb="13">
      <t>ケイヒ</t>
    </rPh>
    <rPh sb="14" eb="18">
      <t>カセツタテモノ</t>
    </rPh>
    <rPh sb="19" eb="20">
      <t>フク</t>
    </rPh>
    <phoneticPr fontId="3"/>
  </si>
  <si>
    <t>工事請負契約金額</t>
    <rPh sb="0" eb="2">
      <t>コウジ</t>
    </rPh>
    <rPh sb="2" eb="4">
      <t>ウケオイ</t>
    </rPh>
    <rPh sb="4" eb="6">
      <t>ケイヤク</t>
    </rPh>
    <rPh sb="6" eb="8">
      <t>キンガク</t>
    </rPh>
    <phoneticPr fontId="3"/>
  </si>
  <si>
    <t>補助対象外経費</t>
    <rPh sb="0" eb="2">
      <t>ホジョ</t>
    </rPh>
    <rPh sb="2" eb="5">
      <t>タイショウガイ</t>
    </rPh>
    <rPh sb="5" eb="7">
      <t>ケイヒ</t>
    </rPh>
    <phoneticPr fontId="3"/>
  </si>
  <si>
    <t>補助事業に要する経費</t>
    <rPh sb="0" eb="2">
      <t>ホジョ</t>
    </rPh>
    <rPh sb="2" eb="4">
      <t>ジギョウ</t>
    </rPh>
    <rPh sb="5" eb="6">
      <t>ヨウ</t>
    </rPh>
    <rPh sb="8" eb="10">
      <t>ケイヒ</t>
    </rPh>
    <phoneticPr fontId="3"/>
  </si>
  <si>
    <t>建築実施単価</t>
    <rPh sb="0" eb="2">
      <t>ケンチク</t>
    </rPh>
    <rPh sb="2" eb="4">
      <t>ジッシ</t>
    </rPh>
    <rPh sb="4" eb="6">
      <t>タンカ</t>
    </rPh>
    <phoneticPr fontId="3"/>
  </si>
  <si>
    <t>(A)</t>
    <phoneticPr fontId="3"/>
  </si>
  <si>
    <t>(B)</t>
    <phoneticPr fontId="3"/>
  </si>
  <si>
    <t>(A-B)（C)</t>
    <phoneticPr fontId="3"/>
  </si>
  <si>
    <t>(D)</t>
    <phoneticPr fontId="3"/>
  </si>
  <si>
    <t>（C÷D)</t>
    <phoneticPr fontId="3"/>
  </si>
  <si>
    <t>↑Ｋ</t>
    <phoneticPr fontId="3"/>
  </si>
  <si>
    <t>(7)国庫補助金の算定</t>
    <rPh sb="3" eb="5">
      <t>コッコ</t>
    </rPh>
    <rPh sb="5" eb="8">
      <t>ホジョキン</t>
    </rPh>
    <rPh sb="9" eb="11">
      <t>サンテイ</t>
    </rPh>
    <phoneticPr fontId="3"/>
  </si>
  <si>
    <t>補助資格面積</t>
    <rPh sb="0" eb="2">
      <t>ホジョ</t>
    </rPh>
    <rPh sb="2" eb="4">
      <t>シカク</t>
    </rPh>
    <rPh sb="4" eb="6">
      <t>メンセキ</t>
    </rPh>
    <phoneticPr fontId="3"/>
  </si>
  <si>
    <t>補助単価</t>
    <rPh sb="0" eb="2">
      <t>ホジョ</t>
    </rPh>
    <rPh sb="2" eb="4">
      <t>タンカ</t>
    </rPh>
    <phoneticPr fontId="3"/>
  </si>
  <si>
    <t>補助対象工事費</t>
    <rPh sb="0" eb="2">
      <t>ホジョ</t>
    </rPh>
    <rPh sb="2" eb="4">
      <t>タイショウ</t>
    </rPh>
    <rPh sb="4" eb="7">
      <t>コウジヒ</t>
    </rPh>
    <phoneticPr fontId="3"/>
  </si>
  <si>
    <t>補助率</t>
    <rPh sb="0" eb="2">
      <t>ホジョ</t>
    </rPh>
    <rPh sb="2" eb="3">
      <t>リツ</t>
    </rPh>
    <phoneticPr fontId="3"/>
  </si>
  <si>
    <t>補助金の額</t>
    <rPh sb="0" eb="3">
      <t>ホジョキン</t>
    </rPh>
    <rPh sb="4" eb="5">
      <t>ガク</t>
    </rPh>
    <phoneticPr fontId="3"/>
  </si>
  <si>
    <t>1／3以内</t>
    <rPh sb="3" eb="5">
      <t>イナイ</t>
    </rPh>
    <phoneticPr fontId="3"/>
  </si>
  <si>
    <t>↑Ｊ</t>
    <phoneticPr fontId="3"/>
  </si>
  <si>
    <t>↑Ｋと予算単価のいずれか小（M）</t>
    <rPh sb="3" eb="5">
      <t>ヨサン</t>
    </rPh>
    <rPh sb="5" eb="7">
      <t>タンカ</t>
    </rPh>
    <rPh sb="12" eb="13">
      <t>ショウ</t>
    </rPh>
    <phoneticPr fontId="3"/>
  </si>
  <si>
    <t>２　改築</t>
    <rPh sb="2" eb="4">
      <t>ゾウカイチク</t>
    </rPh>
    <phoneticPr fontId="3"/>
  </si>
  <si>
    <t>【改築時の面積算定チェック】</t>
    <rPh sb="1" eb="3">
      <t>カイチク</t>
    </rPh>
    <rPh sb="3" eb="4">
      <t>ジ</t>
    </rPh>
    <rPh sb="5" eb="7">
      <t>メンセキ</t>
    </rPh>
    <rPh sb="7" eb="9">
      <t>サンテイ</t>
    </rPh>
    <phoneticPr fontId="1"/>
  </si>
  <si>
    <t>(4)改築面積</t>
    <rPh sb="3" eb="5">
      <t>カイチク</t>
    </rPh>
    <rPh sb="5" eb="7">
      <t>メンセキ</t>
    </rPh>
    <phoneticPr fontId="3"/>
  </si>
  <si>
    <t>改築</t>
    <rPh sb="0" eb="1">
      <t>アラタ</t>
    </rPh>
    <rPh sb="1" eb="2">
      <t>チク</t>
    </rPh>
    <phoneticPr fontId="3"/>
  </si>
  <si>
    <t>Ａ－Ｂ</t>
    <phoneticPr fontId="3"/>
  </si>
  <si>
    <t>(2)保有面積</t>
    <rPh sb="3" eb="5">
      <t>ホユウ</t>
    </rPh>
    <rPh sb="5" eb="7">
      <t>メンセキ</t>
    </rPh>
    <phoneticPr fontId="1"/>
  </si>
  <si>
    <t>(3)取壊し面積</t>
    <rPh sb="3" eb="5">
      <t>トリコワ</t>
    </rPh>
    <rPh sb="6" eb="8">
      <t>メンセキ</t>
    </rPh>
    <phoneticPr fontId="1"/>
  </si>
  <si>
    <t>Ｃ</t>
    <phoneticPr fontId="3"/>
  </si>
  <si>
    <t>区分</t>
    <rPh sb="0" eb="2">
      <t>クブン</t>
    </rPh>
    <phoneticPr fontId="1"/>
  </si>
  <si>
    <t>保有面積</t>
    <rPh sb="0" eb="2">
      <t>ホユウ</t>
    </rPh>
    <rPh sb="2" eb="4">
      <t>メンセキ</t>
    </rPh>
    <phoneticPr fontId="1"/>
  </si>
  <si>
    <t>取壊し面積</t>
    <rPh sb="0" eb="2">
      <t>トリコワ</t>
    </rPh>
    <rPh sb="3" eb="5">
      <t>メンセキ</t>
    </rPh>
    <phoneticPr fontId="1"/>
  </si>
  <si>
    <t>Ｈ－Ｅ</t>
    <phoneticPr fontId="3"/>
  </si>
  <si>
    <t>健全建物</t>
    <rPh sb="0" eb="2">
      <t>ケンゼン</t>
    </rPh>
    <rPh sb="2" eb="4">
      <t>タテモノ</t>
    </rPh>
    <phoneticPr fontId="1"/>
  </si>
  <si>
    <t>←Ｂ</t>
    <phoneticPr fontId="1"/>
  </si>
  <si>
    <t>健全建物取壊し</t>
    <rPh sb="0" eb="2">
      <t>ケンゼン</t>
    </rPh>
    <rPh sb="2" eb="4">
      <t>タテモノ</t>
    </rPh>
    <rPh sb="4" eb="6">
      <t>トリコワ</t>
    </rPh>
    <phoneticPr fontId="1"/>
  </si>
  <si>
    <t>←Ｅ</t>
    <phoneticPr fontId="1"/>
  </si>
  <si>
    <t>預かり保育事業等の実施に伴う改築</t>
    <rPh sb="0" eb="1">
      <t>アズ</t>
    </rPh>
    <rPh sb="3" eb="5">
      <t>ホイク</t>
    </rPh>
    <rPh sb="5" eb="7">
      <t>ジギョウ</t>
    </rPh>
    <rPh sb="7" eb="8">
      <t>ナド</t>
    </rPh>
    <rPh sb="9" eb="11">
      <t>ジッシ</t>
    </rPh>
    <rPh sb="12" eb="13">
      <t>トモナ</t>
    </rPh>
    <rPh sb="14" eb="16">
      <t>カイチク</t>
    </rPh>
    <phoneticPr fontId="1"/>
  </si>
  <si>
    <t>Ｇ</t>
    <phoneticPr fontId="3"/>
  </si>
  <si>
    <t>危険建物</t>
    <rPh sb="0" eb="2">
      <t>キケン</t>
    </rPh>
    <rPh sb="2" eb="4">
      <t>タテモノ</t>
    </rPh>
    <phoneticPr fontId="1"/>
  </si>
  <si>
    <t>←Ｃ</t>
    <phoneticPr fontId="1"/>
  </si>
  <si>
    <t>危険建物取壊し</t>
    <rPh sb="0" eb="2">
      <t>キケン</t>
    </rPh>
    <rPh sb="2" eb="4">
      <t>タテモノ</t>
    </rPh>
    <rPh sb="4" eb="6">
      <t>トリコワ</t>
    </rPh>
    <phoneticPr fontId="1"/>
  </si>
  <si>
    <t>←Ｆ</t>
    <phoneticPr fontId="1"/>
  </si>
  <si>
    <t>Ｈ</t>
    <phoneticPr fontId="3"/>
  </si>
  <si>
    <t>計</t>
    <rPh sb="0" eb="1">
      <t>ケイ</t>
    </rPh>
    <phoneticPr fontId="1"/>
  </si>
  <si>
    <t>←Ｄ</t>
    <phoneticPr fontId="1"/>
  </si>
  <si>
    <t>←Ｇ</t>
    <phoneticPr fontId="1"/>
  </si>
  <si>
    <t>(6)補助事業に要する経費（仮設建物費は含まない）</t>
    <rPh sb="3" eb="5">
      <t>ホジョ</t>
    </rPh>
    <rPh sb="5" eb="7">
      <t>ジギョウ</t>
    </rPh>
    <rPh sb="8" eb="9">
      <t>ヨウ</t>
    </rPh>
    <rPh sb="11" eb="13">
      <t>ケイヒ</t>
    </rPh>
    <rPh sb="14" eb="18">
      <t>カセツタテモノ</t>
    </rPh>
    <rPh sb="18" eb="19">
      <t>ヒ</t>
    </rPh>
    <rPh sb="20" eb="21">
      <t>フク</t>
    </rPh>
    <phoneticPr fontId="3"/>
  </si>
  <si>
    <t>(7)仮設建物費</t>
    <rPh sb="3" eb="5">
      <t>カセツ</t>
    </rPh>
    <rPh sb="5" eb="7">
      <t>タテモノ</t>
    </rPh>
    <rPh sb="7" eb="8">
      <t>ヒ</t>
    </rPh>
    <phoneticPr fontId="1"/>
  </si>
  <si>
    <t>仮設建物工事に要する経費</t>
    <rPh sb="0" eb="2">
      <t>カセツ</t>
    </rPh>
    <rPh sb="2" eb="4">
      <t>タテモノ</t>
    </rPh>
    <rPh sb="4" eb="6">
      <t>コウジ</t>
    </rPh>
    <rPh sb="7" eb="8">
      <t>ヨウ</t>
    </rPh>
    <rPh sb="10" eb="12">
      <t>ケイヒ</t>
    </rPh>
    <phoneticPr fontId="3"/>
  </si>
  <si>
    <t>仮設建物の延べ面積</t>
    <rPh sb="0" eb="2">
      <t>カセツ</t>
    </rPh>
    <rPh sb="2" eb="4">
      <t>タテモノ</t>
    </rPh>
    <rPh sb="5" eb="6">
      <t>ノ</t>
    </rPh>
    <rPh sb="7" eb="9">
      <t>メンセキ</t>
    </rPh>
    <phoneticPr fontId="3"/>
  </si>
  <si>
    <t>仮設建物費</t>
    <rPh sb="0" eb="2">
      <t>カセツ</t>
    </rPh>
    <rPh sb="2" eb="4">
      <t>タテモノ</t>
    </rPh>
    <rPh sb="4" eb="5">
      <t>ヒ</t>
    </rPh>
    <phoneticPr fontId="1"/>
  </si>
  <si>
    <t>（E）</t>
    <phoneticPr fontId="3"/>
  </si>
  <si>
    <t>↑L</t>
  </si>
  <si>
    <t>(8)国庫補助金の算定</t>
    <rPh sb="3" eb="5">
      <t>コッコ</t>
    </rPh>
    <rPh sb="5" eb="8">
      <t>ホジョキン</t>
    </rPh>
    <rPh sb="9" eb="11">
      <t>サンテイ</t>
    </rPh>
    <phoneticPr fontId="3"/>
  </si>
  <si>
    <t>↑J×M＋L</t>
  </si>
  <si>
    <t>３　屋外教育環境整備，耐震補強工事，防犯対策工事，特別防犯対策工事，アスベスト等対策工事，
　　エコ改修事業，内部改修工事，バリアフリー化工事</t>
    <rPh sb="2" eb="4">
      <t>オクガイ</t>
    </rPh>
    <rPh sb="4" eb="6">
      <t>キョウイク</t>
    </rPh>
    <rPh sb="6" eb="8">
      <t>カンキョウ</t>
    </rPh>
    <rPh sb="8" eb="10">
      <t>セイビ</t>
    </rPh>
    <rPh sb="11" eb="13">
      <t>タイシン</t>
    </rPh>
    <rPh sb="13" eb="15">
      <t>ホキョウ</t>
    </rPh>
    <rPh sb="15" eb="17">
      <t>コウジ</t>
    </rPh>
    <rPh sb="18" eb="20">
      <t>ボウハン</t>
    </rPh>
    <rPh sb="20" eb="22">
      <t>タイサク</t>
    </rPh>
    <rPh sb="22" eb="24">
      <t>コウジ</t>
    </rPh>
    <rPh sb="25" eb="27">
      <t>トクベツ</t>
    </rPh>
    <rPh sb="27" eb="29">
      <t>ボウハン</t>
    </rPh>
    <rPh sb="29" eb="31">
      <t>タイサク</t>
    </rPh>
    <rPh sb="31" eb="33">
      <t>コウジ</t>
    </rPh>
    <rPh sb="39" eb="40">
      <t>ナド</t>
    </rPh>
    <rPh sb="40" eb="42">
      <t>タイサク</t>
    </rPh>
    <rPh sb="42" eb="44">
      <t>コウジ</t>
    </rPh>
    <rPh sb="50" eb="52">
      <t>カイシュウ</t>
    </rPh>
    <rPh sb="52" eb="54">
      <t>ジギョウ</t>
    </rPh>
    <rPh sb="55" eb="57">
      <t>ナイブ</t>
    </rPh>
    <rPh sb="57" eb="59">
      <t>カイシュウ</t>
    </rPh>
    <rPh sb="59" eb="61">
      <t>コウジ</t>
    </rPh>
    <rPh sb="68" eb="69">
      <t>カ</t>
    </rPh>
    <rPh sb="69" eb="71">
      <t>コウジ</t>
    </rPh>
    <phoneticPr fontId="3"/>
  </si>
  <si>
    <t>(1)補助事業に要する経費</t>
    <rPh sb="3" eb="5">
      <t>ホジョ</t>
    </rPh>
    <rPh sb="5" eb="7">
      <t>ジギョウ</t>
    </rPh>
    <rPh sb="8" eb="9">
      <t>ヨウ</t>
    </rPh>
    <rPh sb="11" eb="13">
      <t>ケイヒ</t>
    </rPh>
    <phoneticPr fontId="3"/>
  </si>
  <si>
    <t>工事内訳</t>
    <rPh sb="0" eb="2">
      <t>コウジ</t>
    </rPh>
    <rPh sb="2" eb="4">
      <t>ウチワケ</t>
    </rPh>
    <phoneticPr fontId="3"/>
  </si>
  <si>
    <t>（工事量）</t>
    <rPh sb="1" eb="3">
      <t>コウジ</t>
    </rPh>
    <rPh sb="3" eb="4">
      <t>リョウ</t>
    </rPh>
    <phoneticPr fontId="3"/>
  </si>
  <si>
    <t>左のうち補助対象工事費</t>
    <rPh sb="0" eb="1">
      <t>サ</t>
    </rPh>
    <rPh sb="4" eb="6">
      <t>ホジョ</t>
    </rPh>
    <rPh sb="6" eb="8">
      <t>タイショウ</t>
    </rPh>
    <rPh sb="8" eb="11">
      <t>コウジヒ</t>
    </rPh>
    <phoneticPr fontId="3"/>
  </si>
  <si>
    <t>↑A</t>
    <phoneticPr fontId="3"/>
  </si>
  <si>
    <t>(2)国庫補助金の算定</t>
    <rPh sb="3" eb="5">
      <t>コッコ</t>
    </rPh>
    <rPh sb="5" eb="8">
      <t>ホジョキン</t>
    </rPh>
    <rPh sb="9" eb="11">
      <t>サンテイ</t>
    </rPh>
    <phoneticPr fontId="3"/>
  </si>
  <si>
    <t>1／3又は
1／2以内</t>
    <rPh sb="3" eb="4">
      <t>マタ</t>
    </rPh>
    <rPh sb="9" eb="11">
      <t>イナイ</t>
    </rPh>
    <phoneticPr fontId="3"/>
  </si>
  <si>
    <t>以下は印刷範囲外です。</t>
    <rPh sb="0" eb="2">
      <t>イカ</t>
    </rPh>
    <rPh sb="3" eb="5">
      <t>インサツ</t>
    </rPh>
    <rPh sb="5" eb="7">
      <t>ハンイ</t>
    </rPh>
    <rPh sb="7" eb="8">
      <t>ガイ</t>
    </rPh>
    <phoneticPr fontId="1"/>
  </si>
  <si>
    <t>【補助金計算書の記入要領】</t>
  </si>
  <si>
    <t xml:space="preserve">  1. 新築・増築（該当事業を○で囲むこと。）</t>
    <rPh sb="8" eb="10">
      <t>ゾウチク</t>
    </rPh>
    <phoneticPr fontId="1"/>
  </si>
  <si>
    <t xml:space="preserve">  (1) 基準面積</t>
  </si>
  <si>
    <t xml:space="preserve">    ①　申請年度における年齢毎の定員又は現員（新設及び定員増に係る増築の場合は予定数）のいずれ
　　　か少ない幼児数を３０人で除し、計算上の学級数…Ｎ を求める。</t>
    <phoneticPr fontId="1"/>
  </si>
  <si>
    <t xml:space="preserve">    ②　計算上の学級数…Ｎ に応じた基礎面積を求める。</t>
  </si>
  <si>
    <t xml:space="preserve">    ③　下記により算出した預かり保育対象園児数に応じた加算面積を求める。</t>
  </si>
  <si>
    <t xml:space="preserve">    ④　基礎面積に預かり保育加算面積を加え基準面積…Ａ を求める。</t>
  </si>
  <si>
    <t xml:space="preserve">    ⑤　申請年度の前年度における月別預かり保育延べ園児数の実績を添付すること。（様式任意）</t>
    <phoneticPr fontId="1"/>
  </si>
  <si>
    <t xml:space="preserve">    (預かり保育対象園児数の算出方法) </t>
    <phoneticPr fontId="1"/>
  </si>
  <si>
    <t xml:space="preserve">  1. 申請年度の前年度の４、５、６、７、９、10、11月の実績で、１日当たりの預かり保育対象園児数を
　　次の計算式により求める。（新たに預かり保育を実施する場合は計画による）
　　(1) 当該月の預かり保育延べ園児数÷当該月の保育日数＝当該月の１日当たりの預かり保育対象
　　　園児数
　　(2) (1)で算出した対象月毎の園児数を合計し、７で除した数を預かり保育対象園児数とする。</t>
    <phoneticPr fontId="1"/>
  </si>
  <si>
    <t xml:space="preserve">  2．預かり保育の面積加算の対象となるのは、年間を通じて、１日２時間以上継続的に幼稚園型一時
　　預かり事業（従来の預かり保育を含む。）を実施する場合とする。</t>
    <rPh sb="23" eb="25">
      <t>ネンカン</t>
    </rPh>
    <rPh sb="26" eb="27">
      <t>ツウ</t>
    </rPh>
    <rPh sb="31" eb="32">
      <t>ニチ</t>
    </rPh>
    <rPh sb="33" eb="35">
      <t>ジカン</t>
    </rPh>
    <rPh sb="35" eb="37">
      <t>イジョウ</t>
    </rPh>
    <rPh sb="37" eb="40">
      <t>ケイゾクテキ</t>
    </rPh>
    <rPh sb="41" eb="44">
      <t>ヨウチエン</t>
    </rPh>
    <rPh sb="44" eb="45">
      <t>ガタ</t>
    </rPh>
    <rPh sb="45" eb="47">
      <t>イチジ</t>
    </rPh>
    <rPh sb="50" eb="51">
      <t>アズ</t>
    </rPh>
    <rPh sb="53" eb="55">
      <t>ジギョウ</t>
    </rPh>
    <rPh sb="56" eb="58">
      <t>ジュウライ</t>
    </rPh>
    <rPh sb="59" eb="60">
      <t>アズ</t>
    </rPh>
    <rPh sb="62" eb="64">
      <t>ホイク</t>
    </rPh>
    <rPh sb="65" eb="66">
      <t>フク</t>
    </rPh>
    <rPh sb="70" eb="72">
      <t>ジッシ</t>
    </rPh>
    <rPh sb="74" eb="76">
      <t>バアイ</t>
    </rPh>
    <phoneticPr fontId="1"/>
  </si>
  <si>
    <t xml:space="preserve">  (2) 保有面積</t>
  </si>
  <si>
    <t xml:space="preserve">    ①　保有している建物面積を健全建物と危険建物に区分して記入する。</t>
  </si>
  <si>
    <t xml:space="preserve">    ②　危険建物は次の基準による。</t>
    <phoneticPr fontId="1"/>
  </si>
  <si>
    <t xml:space="preserve"> 区　　　　　　　分</t>
    <phoneticPr fontId="1"/>
  </si>
  <si>
    <t xml:space="preserve"> 危 険 建 物 に 区 分 す る 基 準</t>
    <phoneticPr fontId="1"/>
  </si>
  <si>
    <t>木造建物</t>
    <phoneticPr fontId="1"/>
  </si>
  <si>
    <t>耐力度がおおむね5,500点以下の建物又は建築後24年を経過した建物</t>
    <phoneticPr fontId="1"/>
  </si>
  <si>
    <t>鉄筋コンクリート造建物</t>
    <phoneticPr fontId="1"/>
  </si>
  <si>
    <t>耐力度がおおむね5,000点以下の建物又は建築後50年を経過した建物</t>
    <phoneticPr fontId="1"/>
  </si>
  <si>
    <t>鉄骨・その他造建物</t>
    <phoneticPr fontId="1"/>
  </si>
  <si>
    <t>耐力度がおおむね5,000点以下の建物又は建築後35年を経過した建物</t>
    <phoneticPr fontId="1"/>
  </si>
  <si>
    <t xml:space="preserve">    ③　豪雪地帯等の地域事業又は建物の配置上等の事情により、危険な状態にある建物を交付決定年度
　　　の前年度以前に取り壊す場合で、文部科学省が事前に認めるときは当該建物を改築の対象とするこ
　　　とができる。</t>
    <phoneticPr fontId="1"/>
  </si>
  <si>
    <t xml:space="preserve">  (3) 取り壊し面積</t>
  </si>
  <si>
    <t xml:space="preserve">    　　取り壊し面積を、健全建物、危険建物毎に区分して記入する。</t>
  </si>
  <si>
    <t xml:space="preserve">  </t>
  </si>
  <si>
    <t xml:space="preserve">  (4) 新増築面積</t>
    <phoneticPr fontId="1"/>
  </si>
  <si>
    <t xml:space="preserve">    ①　建築面積は下記により算出した面積を記入する。</t>
  </si>
  <si>
    <t xml:space="preserve">    ②　純増面積は建築面積から取り壊し面積を控除した面積を記入する。</t>
  </si>
  <si>
    <t xml:space="preserve"> (建築面積の算出方法)</t>
    <phoneticPr fontId="1"/>
  </si>
  <si>
    <t>1. 建築面積は、建物毎に、壁（腰壁は除く、以下同じ）や建具などにより風雨を防ぐことができる
　部分の、床面積の合計とする。</t>
    <phoneticPr fontId="1"/>
  </si>
  <si>
    <t>2. 床面積の算定は、各階毎に壁又はその他の区画の中心線で囲まれた床部分の、水平投影面積を測定
　して行うものとし、建物毎の延面積に１平方メートルに満たない端数が生じたときは、これを四捨
　五入して算定する。</t>
    <phoneticPr fontId="1"/>
  </si>
  <si>
    <t>3. エレベーターやリフトのシャフト部分など、通念上床面積に含まれる部分は床面積に参入するが、
　次のいずれかに該当する部分は床面積に算入しない。</t>
    <phoneticPr fontId="1"/>
  </si>
  <si>
    <t>　(1) 屋内運動場のギャラリーなどで日常利用されず補助的通行に利用される内のり２メートル
　　以下のもの</t>
    <phoneticPr fontId="1"/>
  </si>
  <si>
    <t>　(2) 天井高又は床下高２メートル以下の中２階など</t>
    <phoneticPr fontId="1"/>
  </si>
  <si>
    <t>　(3) 建物の外部に固着した内部の高さ２メートル以下の部分</t>
    <phoneticPr fontId="1"/>
  </si>
  <si>
    <t>　(4) 二重窓の室内部分</t>
    <phoneticPr fontId="1"/>
  </si>
  <si>
    <t>　(5) ひさし、ぬれ縁、ポーチ、アーケード、壁で囲まれていない外部階段、バルコニー、ピロ
　　ティーなど</t>
    <phoneticPr fontId="1"/>
  </si>
  <si>
    <t>4. 次に掲げる建物以外の工作物は床面積に算入しない。</t>
    <phoneticPr fontId="1"/>
  </si>
  <si>
    <t>　　 ○吹き抜けの渡り廊下　○柱と屋根のみで壁のない独立した構造物</t>
  </si>
  <si>
    <t>　　 ○内部の高さが２メートル以下の独立した構造物　○簡易な小規模構造物</t>
  </si>
  <si>
    <t>　　 ○土地に固着した囲障　○貯水池　○水泳プール　○野球のバックネット　○鉄棒
     ○井戸　○百葉箱　○フレーム　○ピットなど</t>
    <phoneticPr fontId="1"/>
  </si>
  <si>
    <t>5. 幼稚園と保育所において、保育上支障のない限り施設や設備を相互に共用するなど施設の共用
　化等を図ることができるが、その場合において、共用部分に保有面積については、幼稚園及び保
　育所の各々の専有面積により按分して算定するものとする。</t>
    <phoneticPr fontId="1"/>
  </si>
  <si>
    <t xml:space="preserve">  (5) 補助資格面積</t>
    <phoneticPr fontId="1"/>
  </si>
  <si>
    <t xml:space="preserve">    　　改築、新増築の区分に応じた計算式により、補助資格面積…Ｊ を算出する。</t>
  </si>
  <si>
    <t xml:space="preserve">    </t>
  </si>
  <si>
    <t xml:space="preserve">  (6) 補助事業に要する経費</t>
  </si>
  <si>
    <t xml:space="preserve">    　　国庫補助対象経費を建築面積で除すことにより、建築実施単価…Ｋ を算出する。</t>
  </si>
  <si>
    <t xml:space="preserve">  (7) 国庫補助金の算定</t>
  </si>
  <si>
    <t xml:space="preserve">    　　補助単価は、建築実施単価と毎年度の予算単価のいずれか低い単価を記入する。</t>
  </si>
  <si>
    <t xml:space="preserve">  (8) 端数処理</t>
  </si>
  <si>
    <t xml:space="preserve">    　　建築実施単価及び補助単価は１円未満の端数を切り捨てる。</t>
  </si>
  <si>
    <t xml:space="preserve">    　　補助対象工事費及び補助金の額は千円未満の端数を切り捨てる。</t>
  </si>
  <si>
    <t xml:space="preserve">  (9) 建物の構造に応ずる補正</t>
  </si>
  <si>
    <t>　　上記の(2)保有面積、(3)取り壊し面積、(4)新増改築面積のうち、鉄筋コンクリート造以外の構造の
　園舎に係る部分があるときは、当該部分の面積に1.020を乗じて面積を補正する。</t>
    <phoneticPr fontId="1"/>
  </si>
  <si>
    <t>２　屋外教育環境整備，耐震補強工事，防犯対策工事，特別防犯対策工事，アスベスト等対策工事，
　　エコ改修事業，内部改修工事，バリアフリー化工事（該当事業を○で囲むこと。）</t>
    <rPh sb="2" eb="4">
      <t>オクガイ</t>
    </rPh>
    <rPh sb="4" eb="6">
      <t>キョウイク</t>
    </rPh>
    <rPh sb="6" eb="8">
      <t>カンキョウ</t>
    </rPh>
    <rPh sb="8" eb="10">
      <t>セイビ</t>
    </rPh>
    <rPh sb="11" eb="13">
      <t>タイシン</t>
    </rPh>
    <rPh sb="13" eb="15">
      <t>ホキョウ</t>
    </rPh>
    <rPh sb="15" eb="17">
      <t>コウジ</t>
    </rPh>
    <rPh sb="18" eb="20">
      <t>ボウハン</t>
    </rPh>
    <rPh sb="20" eb="22">
      <t>タイサク</t>
    </rPh>
    <rPh sb="22" eb="24">
      <t>コウジ</t>
    </rPh>
    <rPh sb="25" eb="27">
      <t>トクベツ</t>
    </rPh>
    <rPh sb="27" eb="29">
      <t>ボウハン</t>
    </rPh>
    <rPh sb="29" eb="31">
      <t>タイサク</t>
    </rPh>
    <rPh sb="31" eb="33">
      <t>コウジ</t>
    </rPh>
    <rPh sb="39" eb="40">
      <t>ナド</t>
    </rPh>
    <rPh sb="40" eb="42">
      <t>タイサク</t>
    </rPh>
    <rPh sb="42" eb="44">
      <t>コウジ</t>
    </rPh>
    <rPh sb="50" eb="52">
      <t>カイシュウ</t>
    </rPh>
    <rPh sb="52" eb="54">
      <t>ジギョウ</t>
    </rPh>
    <rPh sb="55" eb="57">
      <t>ナイブ</t>
    </rPh>
    <rPh sb="57" eb="59">
      <t>カイシュウ</t>
    </rPh>
    <rPh sb="59" eb="61">
      <t>コウジ</t>
    </rPh>
    <rPh sb="68" eb="69">
      <t>カ</t>
    </rPh>
    <rPh sb="69" eb="71">
      <t>コウジ</t>
    </rPh>
    <phoneticPr fontId="3"/>
  </si>
  <si>
    <t xml:space="preserve">  (1) 工事内訳</t>
    <rPh sb="6" eb="8">
      <t>コウジ</t>
    </rPh>
    <phoneticPr fontId="1"/>
  </si>
  <si>
    <t xml:space="preserve">    　　必要に応じて工事内訳明細書を添付する。</t>
    <rPh sb="6" eb="8">
      <t>ヒツヨウ</t>
    </rPh>
    <phoneticPr fontId="1"/>
  </si>
  <si>
    <t xml:space="preserve">  (2) 端数処理</t>
  </si>
  <si>
    <t xml:space="preserve">    　　補助金の額は千円未満の端数を切り捨てる。</t>
  </si>
  <si>
    <t>１.２ 新築・増築・改築（該当事業を○で囲むこと。）</t>
    <phoneticPr fontId="1"/>
  </si>
  <si>
    <t xml:space="preserve">  (4) 新増改築面積</t>
  </si>
  <si>
    <t xml:space="preserve">  (6) 補助事業に要する経費（仮設工事費は(7)にて算出）</t>
    <rPh sb="17" eb="22">
      <t>カセツコウジヒ</t>
    </rPh>
    <rPh sb="28" eb="30">
      <t>サンシュツ</t>
    </rPh>
    <phoneticPr fontId="1"/>
  </si>
  <si>
    <t xml:space="preserve">  (7) 仮設建物費（改築のみ）</t>
    <rPh sb="6" eb="8">
      <t>カセツ</t>
    </rPh>
    <rPh sb="8" eb="10">
      <t>タテモノ</t>
    </rPh>
    <rPh sb="12" eb="14">
      <t>カイチク</t>
    </rPh>
    <phoneticPr fontId="1"/>
  </si>
  <si>
    <t>　　　仮設建物の延べ面積が解体建物の延べ面積を超過する場合は、解体建物の延べ面積を仮設建物の</t>
    <rPh sb="36" eb="37">
      <t>ノ</t>
    </rPh>
    <phoneticPr fontId="1"/>
  </si>
  <si>
    <t>　　　延べ面積で除して得た割合を仮設建物工事に要する経費に乗じて得た額とする。</t>
    <rPh sb="3" eb="4">
      <t>ノ</t>
    </rPh>
    <rPh sb="5" eb="7">
      <t>メンセキ</t>
    </rPh>
    <rPh sb="8" eb="9">
      <t>ジョ</t>
    </rPh>
    <phoneticPr fontId="1"/>
  </si>
  <si>
    <t xml:space="preserve">  (8) 国庫補助金の算定</t>
    <phoneticPr fontId="1"/>
  </si>
  <si>
    <t xml:space="preserve">  (9) 端数処理</t>
    <phoneticPr fontId="1"/>
  </si>
  <si>
    <t xml:space="preserve">  (10) 建物の構造に応ずる補正</t>
    <phoneticPr fontId="1"/>
  </si>
  <si>
    <t>３　屋外教育環境整備，耐震補強工事，防犯対策工事，特別防犯対策工事，アスベスト等対策工事，
　　エコ改修事業，内部改修工事，バリアフリー化工事（該当事業を○で囲むこと。）</t>
    <rPh sb="2" eb="4">
      <t>オクガイ</t>
    </rPh>
    <rPh sb="4" eb="6">
      <t>キョウイク</t>
    </rPh>
    <rPh sb="6" eb="8">
      <t>カンキョウ</t>
    </rPh>
    <rPh sb="8" eb="10">
      <t>セイビ</t>
    </rPh>
    <rPh sb="11" eb="13">
      <t>タイシン</t>
    </rPh>
    <rPh sb="13" eb="15">
      <t>ホキョウ</t>
    </rPh>
    <rPh sb="15" eb="17">
      <t>コウジ</t>
    </rPh>
    <rPh sb="18" eb="20">
      <t>ボウハン</t>
    </rPh>
    <rPh sb="20" eb="22">
      <t>タイサク</t>
    </rPh>
    <rPh sb="22" eb="24">
      <t>コウジ</t>
    </rPh>
    <rPh sb="25" eb="27">
      <t>トクベツ</t>
    </rPh>
    <rPh sb="27" eb="29">
      <t>ボウハン</t>
    </rPh>
    <rPh sb="29" eb="31">
      <t>タイサク</t>
    </rPh>
    <rPh sb="31" eb="33">
      <t>コウジ</t>
    </rPh>
    <rPh sb="39" eb="40">
      <t>ナド</t>
    </rPh>
    <rPh sb="40" eb="42">
      <t>タイサク</t>
    </rPh>
    <rPh sb="42" eb="44">
      <t>コウジ</t>
    </rPh>
    <rPh sb="50" eb="52">
      <t>カイシュウ</t>
    </rPh>
    <rPh sb="52" eb="54">
      <t>ジギョウ</t>
    </rPh>
    <rPh sb="55" eb="57">
      <t>ナイブ</t>
    </rPh>
    <rPh sb="57" eb="59">
      <t>カイシュウ</t>
    </rPh>
    <rPh sb="59" eb="61">
      <t>コウジ</t>
    </rPh>
    <rPh sb="68" eb="69">
      <t>カ</t>
    </rPh>
    <rPh sb="69" eb="71">
      <t>コウジ</t>
    </rPh>
    <phoneticPr fontId="3"/>
  </si>
  <si>
    <t>(4)整備内容及び効果</t>
    <rPh sb="7" eb="8">
      <t>オヨ</t>
    </rPh>
    <rPh sb="9" eb="11">
      <t>コウカ</t>
    </rPh>
    <phoneticPr fontId="1"/>
  </si>
  <si>
    <t>【申請の際の注意事項】</t>
    <rPh sb="1" eb="3">
      <t>シンセイ</t>
    </rPh>
    <rPh sb="4" eb="5">
      <t>サイ</t>
    </rPh>
    <rPh sb="6" eb="10">
      <t>チュウイジコウ</t>
    </rPh>
    <phoneticPr fontId="1"/>
  </si>
  <si>
    <t>北海道</t>
    <rPh sb="0" eb="3">
      <t>ホッカイドウ</t>
    </rPh>
    <phoneticPr fontId="3"/>
  </si>
  <si>
    <t>このシートを消すと様式の関数がエラーになりますのでご注意ください。</t>
    <rPh sb="6" eb="7">
      <t>ケ</t>
    </rPh>
    <rPh sb="9" eb="11">
      <t>ヨウシキ</t>
    </rPh>
    <rPh sb="12" eb="14">
      <t>カンスウ</t>
    </rPh>
    <rPh sb="26" eb="28">
      <t>チュウイ</t>
    </rPh>
    <phoneticPr fontId="3"/>
  </si>
  <si>
    <t>青森県</t>
  </si>
  <si>
    <t>岩手県</t>
  </si>
  <si>
    <t>※ひとつの園が、複数にわけて「防犯対策」（もしくは複数にわけて「特別防犯対策」）に申請することは出来ません。</t>
    <phoneticPr fontId="1"/>
  </si>
  <si>
    <t>宮城県</t>
  </si>
  <si>
    <t>（補助対象経費が切り分けられる場合に限り、「防犯対策」と「特別防犯対策」の両方に申請することは構いません。）</t>
    <rPh sb="1" eb="7">
      <t>ホジョタイショウケイヒ</t>
    </rPh>
    <rPh sb="8" eb="9">
      <t>キ</t>
    </rPh>
    <rPh sb="10" eb="11">
      <t>ワ</t>
    </rPh>
    <rPh sb="15" eb="17">
      <t>バアイ</t>
    </rPh>
    <rPh sb="18" eb="19">
      <t>カギ</t>
    </rPh>
    <rPh sb="22" eb="26">
      <t>ボウハンタイサク</t>
    </rPh>
    <rPh sb="29" eb="35">
      <t>トクベツボウハンタイサク</t>
    </rPh>
    <rPh sb="37" eb="39">
      <t>リョウホウ</t>
    </rPh>
    <rPh sb="40" eb="42">
      <t>シンセイ</t>
    </rPh>
    <rPh sb="47" eb="48">
      <t>カマ</t>
    </rPh>
    <phoneticPr fontId="1"/>
  </si>
  <si>
    <t>秋田県</t>
  </si>
  <si>
    <t>例</t>
    <rPh sb="0" eb="1">
      <t>レイ</t>
    </rPh>
    <phoneticPr fontId="1"/>
  </si>
  <si>
    <t>「管理諸室の配置換え」「フェンスの改修」「防犯カメラの設置」を計画している場合。</t>
    <rPh sb="1" eb="3">
      <t>カンリ</t>
    </rPh>
    <rPh sb="3" eb="4">
      <t>ショ</t>
    </rPh>
    <rPh sb="4" eb="5">
      <t>シツ</t>
    </rPh>
    <rPh sb="6" eb="8">
      <t>ハイチ</t>
    </rPh>
    <rPh sb="8" eb="9">
      <t>ガ</t>
    </rPh>
    <rPh sb="17" eb="19">
      <t>カイシュウ</t>
    </rPh>
    <rPh sb="21" eb="23">
      <t>ボウハン</t>
    </rPh>
    <rPh sb="27" eb="29">
      <t>セッチ</t>
    </rPh>
    <rPh sb="31" eb="33">
      <t>ケイカク</t>
    </rPh>
    <rPh sb="37" eb="39">
      <t>バアイ</t>
    </rPh>
    <phoneticPr fontId="1"/>
  </si>
  <si>
    <t>山形県</t>
  </si>
  <si>
    <t>申請可能</t>
    <rPh sb="0" eb="4">
      <t>シンセイカノウ</t>
    </rPh>
    <phoneticPr fontId="1"/>
  </si>
  <si>
    <t>福島県</t>
  </si>
  <si>
    <t>・３つの計画を合計して、「防犯対策」に申請　／　３つの計画を合計して、「特別防犯対策」に申請</t>
    <rPh sb="4" eb="6">
      <t>ケイカク</t>
    </rPh>
    <rPh sb="7" eb="9">
      <t>ゴウケイ</t>
    </rPh>
    <rPh sb="13" eb="15">
      <t>ボウハン</t>
    </rPh>
    <rPh sb="15" eb="17">
      <t>タイサク</t>
    </rPh>
    <rPh sb="19" eb="21">
      <t>シンセイ</t>
    </rPh>
    <rPh sb="36" eb="38">
      <t>トクベツ</t>
    </rPh>
    <phoneticPr fontId="1"/>
  </si>
  <si>
    <t>茨城県</t>
  </si>
  <si>
    <t>・「配置換え」と「フェンス」は合計して「防犯対策」に申請し、「防犯カメラの設置」は「特別防犯対策」に申請</t>
    <rPh sb="2" eb="5">
      <t>ハイチガ</t>
    </rPh>
    <rPh sb="15" eb="17">
      <t>ゴウケイ</t>
    </rPh>
    <rPh sb="20" eb="24">
      <t>ボウハンタイサク</t>
    </rPh>
    <rPh sb="26" eb="28">
      <t>シンセイ</t>
    </rPh>
    <rPh sb="31" eb="33">
      <t>ボウハン</t>
    </rPh>
    <rPh sb="37" eb="39">
      <t>セッチ</t>
    </rPh>
    <rPh sb="42" eb="48">
      <t>トクベツボウハンタイサク</t>
    </rPh>
    <rPh sb="50" eb="52">
      <t>シンセイ</t>
    </rPh>
    <phoneticPr fontId="1"/>
  </si>
  <si>
    <t>栃木県</t>
  </si>
  <si>
    <t>・「配置換え」は「防犯対策」に申請し、「フェンス」と「防犯カメラの設置」を合計して「特別防犯対策」に申請</t>
    <rPh sb="2" eb="5">
      <t>ハイチガ</t>
    </rPh>
    <rPh sb="9" eb="13">
      <t>ボウハンタイサク</t>
    </rPh>
    <rPh sb="15" eb="17">
      <t>シンセイ</t>
    </rPh>
    <rPh sb="27" eb="29">
      <t>ボウハン</t>
    </rPh>
    <rPh sb="33" eb="35">
      <t>セッチ</t>
    </rPh>
    <rPh sb="37" eb="39">
      <t>ゴウケイ</t>
    </rPh>
    <rPh sb="42" eb="48">
      <t>トクベツボウハンタイサク</t>
    </rPh>
    <rPh sb="50" eb="52">
      <t>シンセイ</t>
    </rPh>
    <phoneticPr fontId="1"/>
  </si>
  <si>
    <t>群馬県</t>
  </si>
  <si>
    <t>申請不可</t>
    <rPh sb="0" eb="2">
      <t>シンセイ</t>
    </rPh>
    <rPh sb="2" eb="4">
      <t>フカ</t>
    </rPh>
    <phoneticPr fontId="1"/>
  </si>
  <si>
    <t>埼玉県</t>
  </si>
  <si>
    <t>・３つの計画を合計して、「防犯対策」と「特別防犯対策」の両方に申請</t>
    <rPh sb="28" eb="30">
      <t>リョウホウ</t>
    </rPh>
    <rPh sb="31" eb="33">
      <t>シンセイ</t>
    </rPh>
    <phoneticPr fontId="1"/>
  </si>
  <si>
    <t>千葉県</t>
  </si>
  <si>
    <t>（不可の理由）申請する選択肢が２つあるだけで、同じ整備箇所・内容で両方へ申請はできない。</t>
    <rPh sb="1" eb="3">
      <t>フカ</t>
    </rPh>
    <rPh sb="4" eb="6">
      <t>リユウ</t>
    </rPh>
    <rPh sb="11" eb="14">
      <t>センタクシ</t>
    </rPh>
    <rPh sb="23" eb="24">
      <t>オナ</t>
    </rPh>
    <rPh sb="25" eb="27">
      <t>セイビ</t>
    </rPh>
    <rPh sb="27" eb="29">
      <t>カショ</t>
    </rPh>
    <rPh sb="30" eb="32">
      <t>ナイヨウ</t>
    </rPh>
    <rPh sb="33" eb="35">
      <t>リョウホウ</t>
    </rPh>
    <phoneticPr fontId="1"/>
  </si>
  <si>
    <t>東京都</t>
  </si>
  <si>
    <t>・それぞれ「防犯対策」として、３つに分けて申請　／　それぞれ「特別防犯対策」として、３つに分けて申請</t>
    <rPh sb="6" eb="10">
      <t>ボウハンタイサク</t>
    </rPh>
    <rPh sb="18" eb="19">
      <t>ワ</t>
    </rPh>
    <rPh sb="21" eb="23">
      <t>シンセイ</t>
    </rPh>
    <rPh sb="31" eb="33">
      <t>トクベツ</t>
    </rPh>
    <phoneticPr fontId="1"/>
  </si>
  <si>
    <t>神奈川県</t>
  </si>
  <si>
    <t>（不可の理由）ひとつの園が、複数の「防犯対策」もしくは複数の「特別防犯対策」に申請することはできない。</t>
    <rPh sb="1" eb="3">
      <t>フカ</t>
    </rPh>
    <rPh sb="4" eb="6">
      <t>リユウ</t>
    </rPh>
    <rPh sb="11" eb="12">
      <t>エン</t>
    </rPh>
    <rPh sb="14" eb="16">
      <t>フクスウ</t>
    </rPh>
    <rPh sb="18" eb="22">
      <t>ボウハンタイサク</t>
    </rPh>
    <rPh sb="27" eb="29">
      <t>フクスウ</t>
    </rPh>
    <rPh sb="31" eb="37">
      <t>トクベツボウハンタイサク</t>
    </rPh>
    <rPh sb="39" eb="41">
      <t>シンセイ</t>
    </rPh>
    <phoneticPr fontId="1"/>
  </si>
  <si>
    <t>新潟県</t>
  </si>
  <si>
    <r>
      <t>・</t>
    </r>
    <r>
      <rPr>
        <u/>
        <sz val="11"/>
        <color rgb="FFFF0000"/>
        <rFont val="Meiryo UI"/>
        <family val="3"/>
        <charset val="128"/>
      </rPr>
      <t>「配置換え」と「フェンス」を別々に「防犯対策」に申請</t>
    </r>
    <r>
      <rPr>
        <sz val="11"/>
        <color theme="1"/>
        <rFont val="Meiryo UI"/>
        <family val="3"/>
        <charset val="128"/>
      </rPr>
      <t>し、「防犯カメラの設置」は「特別防犯対策」に申請</t>
    </r>
    <rPh sb="2" eb="5">
      <t>ハイチガ</t>
    </rPh>
    <rPh sb="15" eb="17">
      <t>ベツベツ</t>
    </rPh>
    <rPh sb="19" eb="23">
      <t>ボウハンタイサク</t>
    </rPh>
    <rPh sb="25" eb="27">
      <t>シンセイ</t>
    </rPh>
    <rPh sb="30" eb="32">
      <t>ボウハン</t>
    </rPh>
    <rPh sb="36" eb="38">
      <t>セッチ</t>
    </rPh>
    <rPh sb="41" eb="47">
      <t>トクベツボウハンタイサク</t>
    </rPh>
    <rPh sb="49" eb="51">
      <t>シンセイ</t>
    </rPh>
    <phoneticPr fontId="1"/>
  </si>
  <si>
    <t>富山県</t>
  </si>
  <si>
    <t>石川県</t>
  </si>
  <si>
    <r>
      <t>・「配置換え」と「フェンス」は合計して「特別防犯対策」に申請し</t>
    </r>
    <r>
      <rPr>
        <sz val="11"/>
        <rFont val="Meiryo UI"/>
        <family val="3"/>
        <charset val="128"/>
      </rPr>
      <t>、</t>
    </r>
    <r>
      <rPr>
        <u/>
        <sz val="11"/>
        <color rgb="FFFF0000"/>
        <rFont val="Meiryo UI"/>
        <family val="3"/>
        <charset val="128"/>
      </rPr>
      <t>「防犯カメラの設置」は「防犯対策」に申請</t>
    </r>
    <rPh sb="2" eb="5">
      <t>ハイチガ</t>
    </rPh>
    <rPh sb="15" eb="17">
      <t>ゴウケイ</t>
    </rPh>
    <rPh sb="20" eb="22">
      <t>トクベツ</t>
    </rPh>
    <rPh sb="22" eb="26">
      <t>ボウハンタイサク</t>
    </rPh>
    <rPh sb="28" eb="30">
      <t>シンセイ</t>
    </rPh>
    <rPh sb="33" eb="35">
      <t>ボウハン</t>
    </rPh>
    <rPh sb="39" eb="41">
      <t>セッチ</t>
    </rPh>
    <rPh sb="44" eb="46">
      <t>ボウハン</t>
    </rPh>
    <rPh sb="46" eb="48">
      <t>タイサク</t>
    </rPh>
    <rPh sb="50" eb="52">
      <t>シンセイ</t>
    </rPh>
    <phoneticPr fontId="1"/>
  </si>
  <si>
    <t>福井県</t>
  </si>
  <si>
    <t>山梨県</t>
  </si>
  <si>
    <t>長野県</t>
  </si>
  <si>
    <t>岐阜県</t>
  </si>
  <si>
    <t>静岡県</t>
  </si>
  <si>
    <t>・金額はすべて千円単位とし、千円未満は、四捨五入をせずに切り捨ててください。</t>
    <rPh sb="1" eb="3">
      <t>キンガク</t>
    </rPh>
    <rPh sb="7" eb="11">
      <t>センエンタンイ</t>
    </rPh>
    <rPh sb="14" eb="18">
      <t>センエンミマン</t>
    </rPh>
    <rPh sb="20" eb="24">
      <t>シシャゴニュウ</t>
    </rPh>
    <rPh sb="28" eb="29">
      <t>キ</t>
    </rPh>
    <rPh sb="30" eb="31">
      <t>ス</t>
    </rPh>
    <phoneticPr fontId="1"/>
  </si>
  <si>
    <t>愛知県</t>
  </si>
  <si>
    <t>三重県</t>
  </si>
  <si>
    <t>・黄色のセルは、必ず入力してください。</t>
    <rPh sb="1" eb="3">
      <t>キイロ</t>
    </rPh>
    <rPh sb="8" eb="9">
      <t>カナラ</t>
    </rPh>
    <rPh sb="10" eb="12">
      <t>ニュウリョク</t>
    </rPh>
    <phoneticPr fontId="1"/>
  </si>
  <si>
    <t>滋賀県</t>
  </si>
  <si>
    <t>・水色のセルは、黄色のセルを入力すると、自動で入力されます。</t>
    <rPh sb="1" eb="3">
      <t>ミズイロ</t>
    </rPh>
    <rPh sb="8" eb="10">
      <t>キイロ</t>
    </rPh>
    <rPh sb="14" eb="16">
      <t>ニュウリョク</t>
    </rPh>
    <rPh sb="20" eb="22">
      <t>ジドウ</t>
    </rPh>
    <rPh sb="23" eb="25">
      <t>ニュウリョク</t>
    </rPh>
    <phoneticPr fontId="1"/>
  </si>
  <si>
    <t>京都府</t>
  </si>
  <si>
    <t>大阪府</t>
  </si>
  <si>
    <t>兵庫県</t>
  </si>
  <si>
    <t>(1)補助事業に要する経費</t>
    <phoneticPr fontId="3"/>
  </si>
  <si>
    <t>奈良県</t>
  </si>
  <si>
    <t>「区分」</t>
    <phoneticPr fontId="1"/>
  </si>
  <si>
    <t>和歌山県</t>
  </si>
  <si>
    <t>プルダウンから選択するか、「防犯対策」もしくは「特別防犯対策」と入力してください。</t>
    <rPh sb="7" eb="9">
      <t>センタク</t>
    </rPh>
    <rPh sb="14" eb="18">
      <t>ボウハンタイサク</t>
    </rPh>
    <rPh sb="24" eb="26">
      <t>トクベツ</t>
    </rPh>
    <rPh sb="26" eb="30">
      <t>ボウハンタイサク</t>
    </rPh>
    <rPh sb="32" eb="34">
      <t>ニュウリョク</t>
    </rPh>
    <phoneticPr fontId="3"/>
  </si>
  <si>
    <t>鳥取県</t>
  </si>
  <si>
    <t>（正しく入力できていない場合、「(2)国庫補助金の算定」が自動計算できません。）</t>
    <rPh sb="1" eb="2">
      <t>タダ</t>
    </rPh>
    <rPh sb="4" eb="6">
      <t>ニュウリョク</t>
    </rPh>
    <rPh sb="12" eb="14">
      <t>バアイ</t>
    </rPh>
    <rPh sb="19" eb="24">
      <t>コッコホジョキン</t>
    </rPh>
    <rPh sb="25" eb="27">
      <t>サンテイ</t>
    </rPh>
    <rPh sb="29" eb="31">
      <t>ジドウ</t>
    </rPh>
    <rPh sb="31" eb="33">
      <t>ケイサン</t>
    </rPh>
    <phoneticPr fontId="3"/>
  </si>
  <si>
    <t>島根県</t>
  </si>
  <si>
    <t>※補助対象経費が1,000万円以下の事業については、原則として特別防犯対策工事で申請してください。</t>
    <rPh sb="1" eb="3">
      <t>ホジョ</t>
    </rPh>
    <rPh sb="3" eb="5">
      <t>タイショウ</t>
    </rPh>
    <rPh sb="5" eb="7">
      <t>ケイヒ</t>
    </rPh>
    <rPh sb="13" eb="15">
      <t>マンエン</t>
    </rPh>
    <rPh sb="15" eb="17">
      <t>イカ</t>
    </rPh>
    <rPh sb="18" eb="20">
      <t>ジギョウ</t>
    </rPh>
    <rPh sb="26" eb="28">
      <t>ゲンソク</t>
    </rPh>
    <rPh sb="31" eb="33">
      <t>トクベツ</t>
    </rPh>
    <rPh sb="33" eb="35">
      <t>ボウハン</t>
    </rPh>
    <rPh sb="35" eb="37">
      <t>タイサク</t>
    </rPh>
    <rPh sb="37" eb="39">
      <t>コウジ</t>
    </rPh>
    <rPh sb="40" eb="42">
      <t>シンセイ</t>
    </rPh>
    <phoneticPr fontId="1"/>
  </si>
  <si>
    <t>岡山県</t>
  </si>
  <si>
    <t>広島県</t>
  </si>
  <si>
    <t>「不審者侵入防止のための３段階のチェック体制」</t>
    <phoneticPr fontId="1"/>
  </si>
  <si>
    <t>山口県</t>
  </si>
  <si>
    <t>整備目的が、どの段階での防犯対策であるのかを確認します。</t>
    <rPh sb="0" eb="4">
      <t>セイビモクテキ</t>
    </rPh>
    <rPh sb="8" eb="10">
      <t>ダンカイ</t>
    </rPh>
    <rPh sb="12" eb="16">
      <t>ボウハンタイサク</t>
    </rPh>
    <rPh sb="22" eb="24">
      <t>カクニン</t>
    </rPh>
    <phoneticPr fontId="3"/>
  </si>
  <si>
    <t>徳島県</t>
  </si>
  <si>
    <t>プルダウンから選択するか、以下のうちひとつを記入してください。</t>
    <rPh sb="7" eb="9">
      <t>センタク</t>
    </rPh>
    <rPh sb="13" eb="15">
      <t>イカ</t>
    </rPh>
    <rPh sb="22" eb="24">
      <t>キニュウ</t>
    </rPh>
    <phoneticPr fontId="3"/>
  </si>
  <si>
    <t>香川県</t>
  </si>
  <si>
    <t>選択肢</t>
    <rPh sb="0" eb="3">
      <t>センタクシ</t>
    </rPh>
    <phoneticPr fontId="3"/>
  </si>
  <si>
    <t>想定</t>
    <rPh sb="0" eb="2">
      <t>ソウテイ</t>
    </rPh>
    <phoneticPr fontId="3"/>
  </si>
  <si>
    <t>具体例</t>
    <rPh sb="0" eb="3">
      <t>グタイレイ</t>
    </rPh>
    <phoneticPr fontId="3"/>
  </si>
  <si>
    <t>愛媛県</t>
  </si>
  <si>
    <r>
      <t>①校門</t>
    </r>
    <r>
      <rPr>
        <sz val="11"/>
        <color rgb="FFFF0000"/>
        <rFont val="Meiryo UI"/>
        <family val="3"/>
        <charset val="128"/>
      </rPr>
      <t>・外構</t>
    </r>
    <rPh sb="1" eb="3">
      <t>コウモン</t>
    </rPh>
    <rPh sb="4" eb="6">
      <t>ガイコウ</t>
    </rPh>
    <phoneticPr fontId="1"/>
  </si>
  <si>
    <t>敷地内への不審者の侵入防止</t>
    <rPh sb="0" eb="3">
      <t>シキチナイ</t>
    </rPh>
    <rPh sb="5" eb="8">
      <t>フシンシャ</t>
    </rPh>
    <rPh sb="9" eb="13">
      <t>シンニュウボウシ</t>
    </rPh>
    <phoneticPr fontId="3"/>
  </si>
  <si>
    <t>外構にかかる整備等</t>
    <rPh sb="0" eb="2">
      <t>ガイコウ</t>
    </rPh>
    <rPh sb="6" eb="8">
      <t>セイビ</t>
    </rPh>
    <rPh sb="8" eb="9">
      <t>ナド</t>
    </rPh>
    <phoneticPr fontId="3"/>
  </si>
  <si>
    <t>高知県</t>
  </si>
  <si>
    <r>
      <t>②校門から</t>
    </r>
    <r>
      <rPr>
        <sz val="11"/>
        <color rgb="FFFF0000"/>
        <rFont val="Meiryo UI"/>
        <family val="3"/>
        <charset val="128"/>
      </rPr>
      <t>園</t>
    </r>
    <r>
      <rPr>
        <sz val="11"/>
        <rFont val="Meiryo UI"/>
        <family val="3"/>
        <charset val="128"/>
      </rPr>
      <t>舎入口まで</t>
    </r>
    <rPh sb="1" eb="2">
      <t>モン</t>
    </rPh>
    <rPh sb="5" eb="7">
      <t>エンシャ</t>
    </rPh>
    <rPh sb="6" eb="8">
      <t>イリグチ</t>
    </rPh>
    <phoneticPr fontId="1"/>
  </si>
  <si>
    <t>敷地内での不審者の発見・排除</t>
    <rPh sb="0" eb="3">
      <t>シキチナイ</t>
    </rPh>
    <rPh sb="5" eb="8">
      <t>フシンシャ</t>
    </rPh>
    <rPh sb="9" eb="11">
      <t>ハッケン</t>
    </rPh>
    <rPh sb="12" eb="14">
      <t>ハイジョ</t>
    </rPh>
    <phoneticPr fontId="3"/>
  </si>
  <si>
    <t>配置換え等</t>
    <rPh sb="0" eb="3">
      <t>ハイチガ</t>
    </rPh>
    <rPh sb="4" eb="5">
      <t>ナド</t>
    </rPh>
    <phoneticPr fontId="3"/>
  </si>
  <si>
    <t>福岡県</t>
  </si>
  <si>
    <r>
      <t>③</t>
    </r>
    <r>
      <rPr>
        <sz val="11"/>
        <color rgb="FFFF0000"/>
        <rFont val="Meiryo UI"/>
        <family val="3"/>
        <charset val="128"/>
      </rPr>
      <t>園</t>
    </r>
    <r>
      <rPr>
        <sz val="11"/>
        <rFont val="Meiryo UI"/>
        <family val="3"/>
        <charset val="128"/>
      </rPr>
      <t>舎への入り口</t>
    </r>
    <rPh sb="1" eb="3">
      <t>エンシャ</t>
    </rPh>
    <rPh sb="5" eb="6">
      <t>イ</t>
    </rPh>
    <rPh sb="7" eb="8">
      <t>グチ</t>
    </rPh>
    <phoneticPr fontId="1"/>
  </si>
  <si>
    <t>園舎内への不審者の侵入防止</t>
    <rPh sb="0" eb="3">
      <t>エンシャナイ</t>
    </rPh>
    <rPh sb="5" eb="8">
      <t>フシンシャ</t>
    </rPh>
    <rPh sb="9" eb="13">
      <t>シンニュウボウシ</t>
    </rPh>
    <phoneticPr fontId="3"/>
  </si>
  <si>
    <t>玄関の整備等</t>
    <rPh sb="0" eb="2">
      <t>ゲンカン</t>
    </rPh>
    <rPh sb="3" eb="5">
      <t>セイビ</t>
    </rPh>
    <rPh sb="5" eb="6">
      <t>トウ</t>
    </rPh>
    <phoneticPr fontId="3"/>
  </si>
  <si>
    <t>佐賀県</t>
  </si>
  <si>
    <t>※選択肢については、文部科学省総合政策局男女共同参画共生社会学習・安全課作成の</t>
    <rPh sb="1" eb="4">
      <t>センタクシ</t>
    </rPh>
    <rPh sb="10" eb="20">
      <t>モンブカガクショウソウゴウセイサクキョク</t>
    </rPh>
    <rPh sb="20" eb="22">
      <t>ダンジョ</t>
    </rPh>
    <rPh sb="22" eb="26">
      <t>キョウドウサンカク</t>
    </rPh>
    <rPh sb="26" eb="28">
      <t>キョウセイ</t>
    </rPh>
    <rPh sb="28" eb="32">
      <t>シャカイガクシュウ</t>
    </rPh>
    <rPh sb="33" eb="36">
      <t>アンゼンカ</t>
    </rPh>
    <rPh sb="36" eb="38">
      <t>サクセイ</t>
    </rPh>
    <phoneticPr fontId="3"/>
  </si>
  <si>
    <t>長崎県</t>
  </si>
  <si>
    <t>「学校の「危機管理マニュアル」等の評価・見直しガイドライン」を参考にしています。</t>
    <rPh sb="1" eb="3">
      <t>ガッコウ</t>
    </rPh>
    <rPh sb="5" eb="7">
      <t>キキ</t>
    </rPh>
    <rPh sb="7" eb="9">
      <t>カンリ</t>
    </rPh>
    <rPh sb="15" eb="16">
      <t>ナド</t>
    </rPh>
    <rPh sb="17" eb="19">
      <t>ヒョウカ</t>
    </rPh>
    <rPh sb="20" eb="22">
      <t>ミナオ</t>
    </rPh>
    <rPh sb="31" eb="33">
      <t>サンコウ</t>
    </rPh>
    <phoneticPr fontId="3"/>
  </si>
  <si>
    <t>熊本県</t>
  </si>
  <si>
    <t>※整備目的が①～③の複数にまたがる場合は、主な目的を選択してください。</t>
    <rPh sb="1" eb="3">
      <t>セイビ</t>
    </rPh>
    <rPh sb="3" eb="5">
      <t>モクテキ</t>
    </rPh>
    <rPh sb="10" eb="12">
      <t>フクスウ</t>
    </rPh>
    <rPh sb="17" eb="19">
      <t>バアイ</t>
    </rPh>
    <rPh sb="21" eb="22">
      <t>オモ</t>
    </rPh>
    <rPh sb="23" eb="25">
      <t>モクテキ</t>
    </rPh>
    <rPh sb="26" eb="28">
      <t>センタク</t>
    </rPh>
    <phoneticPr fontId="3"/>
  </si>
  <si>
    <t>大分県</t>
  </si>
  <si>
    <t>宮崎県</t>
  </si>
  <si>
    <t>「左のうち補助対象工事費」</t>
    <phoneticPr fontId="1"/>
  </si>
  <si>
    <t>鹿児島県</t>
  </si>
  <si>
    <r>
      <t>補助対象</t>
    </r>
    <r>
      <rPr>
        <b/>
        <sz val="11"/>
        <color theme="1"/>
        <rFont val="Meiryo UI"/>
        <family val="3"/>
        <charset val="128"/>
      </rPr>
      <t>外</t>
    </r>
    <r>
      <rPr>
        <sz val="11"/>
        <color theme="1"/>
        <rFont val="Meiryo UI"/>
        <family val="3"/>
        <charset val="128"/>
      </rPr>
      <t>経費が発生する場合は、数式を削除して、補助対象工事費を入力してください。</t>
    </r>
    <rPh sb="16" eb="18">
      <t>スウシキ</t>
    </rPh>
    <rPh sb="19" eb="21">
      <t>サクジョ</t>
    </rPh>
    <rPh sb="24" eb="31">
      <t>ホジョタイショウコウジヒ</t>
    </rPh>
    <rPh sb="32" eb="34">
      <t>ニュウリョク</t>
    </rPh>
    <phoneticPr fontId="1"/>
  </si>
  <si>
    <t>沖縄県</t>
  </si>
  <si>
    <t>(2)国庫補助金の算定</t>
    <rPh sb="3" eb="8">
      <t>コッコホジョキン</t>
    </rPh>
    <rPh sb="9" eb="11">
      <t>サンテイ</t>
    </rPh>
    <phoneticPr fontId="1"/>
  </si>
  <si>
    <t>「(1)補助事業に要する経費」から自動で入力されます。</t>
    <rPh sb="4" eb="6">
      <t>ホジョ</t>
    </rPh>
    <rPh sb="6" eb="8">
      <t>ジギョウ</t>
    </rPh>
    <rPh sb="9" eb="10">
      <t>ヨウ</t>
    </rPh>
    <rPh sb="12" eb="14">
      <t>ケイヒ</t>
    </rPh>
    <rPh sb="17" eb="19">
      <t>ジドウ</t>
    </rPh>
    <rPh sb="20" eb="22">
      <t>ニュウリョク</t>
    </rPh>
    <phoneticPr fontId="1"/>
  </si>
  <si>
    <t>申請内容と異なる場合は、数式を削除して、金額を入力してください。</t>
    <rPh sb="0" eb="4">
      <t>シンセイナイヨウ</t>
    </rPh>
    <rPh sb="5" eb="6">
      <t>コト</t>
    </rPh>
    <rPh sb="8" eb="10">
      <t>バアイ</t>
    </rPh>
    <rPh sb="12" eb="14">
      <t>スウシキ</t>
    </rPh>
    <rPh sb="15" eb="17">
      <t>サクジョ</t>
    </rPh>
    <rPh sb="20" eb="22">
      <t>キンガク</t>
    </rPh>
    <rPh sb="23" eb="25">
      <t>ニュウリョク</t>
    </rPh>
    <phoneticPr fontId="1"/>
  </si>
  <si>
    <t>※補助対象工事費が上限額を超えている場合、</t>
    <rPh sb="1" eb="3">
      <t>ホジョ</t>
    </rPh>
    <rPh sb="3" eb="5">
      <t>タイショウ</t>
    </rPh>
    <rPh sb="5" eb="7">
      <t>コウジ</t>
    </rPh>
    <rPh sb="7" eb="8">
      <t>ヒ</t>
    </rPh>
    <rPh sb="9" eb="12">
      <t>ジョウゲンガク</t>
    </rPh>
    <rPh sb="13" eb="14">
      <t>コ</t>
    </rPh>
    <rPh sb="18" eb="20">
      <t>バアイ</t>
    </rPh>
    <phoneticPr fontId="1"/>
  </si>
  <si>
    <t>上限額（防犯100,000千円（一億円）、特別防犯10,000千円（一千万円））が入力されます。</t>
    <phoneticPr fontId="3"/>
  </si>
  <si>
    <t>(3)現状の防犯上の問題点</t>
    <rPh sb="3" eb="5">
      <t>ゲンジョウ</t>
    </rPh>
    <rPh sb="6" eb="8">
      <t>ボウハン</t>
    </rPh>
    <rPh sb="8" eb="9">
      <t>ジョウ</t>
    </rPh>
    <rPh sb="10" eb="13">
      <t>モンダイテン</t>
    </rPh>
    <phoneticPr fontId="1"/>
  </si>
  <si>
    <t>現在、園のどこに、どのような安全面での問題点があるか詳細を記載してください。</t>
    <rPh sb="0" eb="2">
      <t>ゲンザイ</t>
    </rPh>
    <rPh sb="3" eb="4">
      <t>エン</t>
    </rPh>
    <rPh sb="14" eb="17">
      <t>アンゼンメン</t>
    </rPh>
    <rPh sb="19" eb="22">
      <t>モンダイテン</t>
    </rPh>
    <rPh sb="26" eb="28">
      <t>ショウサイ</t>
    </rPh>
    <phoneticPr fontId="1"/>
  </si>
  <si>
    <t>門扉の施錠を、職員が鍵で行っている。</t>
    <phoneticPr fontId="3"/>
  </si>
  <si>
    <t>園児の登降園の際には鍵をかけない状態が続いてしまうため、不審者が侵入する可能性がある。</t>
    <rPh sb="32" eb="34">
      <t>シンニュウ</t>
    </rPh>
    <rPh sb="36" eb="39">
      <t>カノウセイ</t>
    </rPh>
    <phoneticPr fontId="1"/>
  </si>
  <si>
    <t>園の出入り口から見て、職員室が園舎の最も奥側にある。職員室からは園舎の外の様子がわからないため</t>
    <rPh sb="0" eb="1">
      <t>エン</t>
    </rPh>
    <rPh sb="2" eb="4">
      <t>デイ</t>
    </rPh>
    <rPh sb="5" eb="6">
      <t>グチ</t>
    </rPh>
    <rPh sb="8" eb="9">
      <t>ミ</t>
    </rPh>
    <rPh sb="11" eb="14">
      <t>ショクインシツ</t>
    </rPh>
    <rPh sb="15" eb="17">
      <t>エンシャ</t>
    </rPh>
    <rPh sb="18" eb="19">
      <t>モット</t>
    </rPh>
    <rPh sb="20" eb="22">
      <t>オクガワ</t>
    </rPh>
    <rPh sb="26" eb="29">
      <t>ショクインシツ</t>
    </rPh>
    <rPh sb="32" eb="34">
      <t>エンシャ</t>
    </rPh>
    <rPh sb="35" eb="36">
      <t>ソト</t>
    </rPh>
    <rPh sb="37" eb="39">
      <t>ヨウス</t>
    </rPh>
    <phoneticPr fontId="3"/>
  </si>
  <si>
    <t>園地に不審者が侵入した場合に、早期に発見することが難しい。</t>
    <rPh sb="0" eb="2">
      <t>エンチ</t>
    </rPh>
    <rPh sb="3" eb="6">
      <t>フシンシャ</t>
    </rPh>
    <rPh sb="7" eb="9">
      <t>シンニュウ</t>
    </rPh>
    <rPh sb="11" eb="13">
      <t>バアイ</t>
    </rPh>
    <rPh sb="15" eb="17">
      <t>ソウキ</t>
    </rPh>
    <rPh sb="18" eb="20">
      <t>ハッケン</t>
    </rPh>
    <rPh sb="25" eb="26">
      <t>ムズカ</t>
    </rPh>
    <phoneticPr fontId="3"/>
  </si>
  <si>
    <t>延長保育を行っているため、お迎えの際に外が暗く、既存のインターホンでは誰なのか確認できない。</t>
    <rPh sb="0" eb="4">
      <t>エンチョウホイク</t>
    </rPh>
    <rPh sb="5" eb="6">
      <t>オコナ</t>
    </rPh>
    <rPh sb="14" eb="15">
      <t>ムカ</t>
    </rPh>
    <rPh sb="17" eb="18">
      <t>サイ</t>
    </rPh>
    <rPh sb="19" eb="20">
      <t>ソト</t>
    </rPh>
    <rPh sb="21" eb="22">
      <t>クラ</t>
    </rPh>
    <rPh sb="24" eb="26">
      <t>キゾン</t>
    </rPh>
    <rPh sb="35" eb="36">
      <t>ダレ</t>
    </rPh>
    <rPh sb="39" eb="41">
      <t>カクニン</t>
    </rPh>
    <phoneticPr fontId="3"/>
  </si>
  <si>
    <t>どのような整備をするのか、それによって「現状の防犯上の問題点」をどのように解決できるかを記載してください。</t>
    <rPh sb="5" eb="7">
      <t>セイビ</t>
    </rPh>
    <rPh sb="37" eb="39">
      <t>カイケツ</t>
    </rPh>
    <phoneticPr fontId="1"/>
  </si>
  <si>
    <t>門扉をオートロックにし、インターフォンを設置して、職員室から施錠管理をできるようにする。</t>
    <rPh sb="20" eb="22">
      <t>セッチ</t>
    </rPh>
    <rPh sb="25" eb="28">
      <t>ショクインシツ</t>
    </rPh>
    <rPh sb="30" eb="34">
      <t>セジョウカンリ</t>
    </rPh>
    <phoneticPr fontId="3"/>
  </si>
  <si>
    <t>園地への出入りを職員が把握し、また都度自動で施錠できるので、園地への関係者以外の侵入防止になる。</t>
    <rPh sb="0" eb="2">
      <t>エンチ</t>
    </rPh>
    <rPh sb="8" eb="10">
      <t>ショクイン</t>
    </rPh>
    <rPh sb="11" eb="13">
      <t>ハアク</t>
    </rPh>
    <rPh sb="17" eb="19">
      <t>ツド</t>
    </rPh>
    <rPh sb="30" eb="32">
      <t>エンチ</t>
    </rPh>
    <rPh sb="34" eb="39">
      <t>カンケイシャイガイ</t>
    </rPh>
    <rPh sb="40" eb="42">
      <t>シンニュウ</t>
    </rPh>
    <rPh sb="42" eb="44">
      <t>ボウシ</t>
    </rPh>
    <phoneticPr fontId="1"/>
  </si>
  <si>
    <t>職員室と保育室の位置を入れ替える。新しい職員室は、窓を大きくして園地への出入りをいつでも</t>
    <rPh sb="0" eb="3">
      <t>ショクインシツ</t>
    </rPh>
    <rPh sb="4" eb="7">
      <t>ホイクシツ</t>
    </rPh>
    <rPh sb="8" eb="10">
      <t>イチ</t>
    </rPh>
    <rPh sb="11" eb="12">
      <t>イ</t>
    </rPh>
    <rPh sb="13" eb="14">
      <t>カ</t>
    </rPh>
    <rPh sb="17" eb="18">
      <t>アタラ</t>
    </rPh>
    <rPh sb="20" eb="23">
      <t>ショクインシツ</t>
    </rPh>
    <phoneticPr fontId="3"/>
  </si>
  <si>
    <t>確認できるようにし、万が一に備えて非常通報装置を設置する。</t>
    <rPh sb="0" eb="2">
      <t>カクニン</t>
    </rPh>
    <rPh sb="10" eb="11">
      <t>マン</t>
    </rPh>
    <rPh sb="12" eb="13">
      <t>イチ</t>
    </rPh>
    <rPh sb="14" eb="15">
      <t>ソナ</t>
    </rPh>
    <rPh sb="17" eb="23">
      <t>ヒジョウツウホウソウチ</t>
    </rPh>
    <rPh sb="24" eb="26">
      <t>セッチ</t>
    </rPh>
    <phoneticPr fontId="3"/>
  </si>
  <si>
    <t>預かり保育の際に利用している通用口のインターホンを新しくして、今の照明を撤去し人感センサーの照明にする。</t>
    <rPh sb="0" eb="1">
      <t>アズ</t>
    </rPh>
    <rPh sb="3" eb="5">
      <t>ホイク</t>
    </rPh>
    <rPh sb="6" eb="7">
      <t>サイ</t>
    </rPh>
    <rPh sb="8" eb="10">
      <t>リヨウ</t>
    </rPh>
    <rPh sb="14" eb="17">
      <t>ツウヨウグチ</t>
    </rPh>
    <rPh sb="25" eb="26">
      <t>アタラ</t>
    </rPh>
    <rPh sb="31" eb="32">
      <t>イマ</t>
    </rPh>
    <rPh sb="33" eb="35">
      <t>ショウメイ</t>
    </rPh>
    <rPh sb="36" eb="38">
      <t>テッキョ</t>
    </rPh>
    <rPh sb="39" eb="41">
      <t>ジンカン</t>
    </rPh>
    <rPh sb="46" eb="48">
      <t>ショウメイ</t>
    </rPh>
    <phoneticPr fontId="3"/>
  </si>
  <si>
    <t>同時に、門扉から通用口までの間に外灯を設置することで夜間も常に明るくなり、防犯効果が期待できる。</t>
    <rPh sb="0" eb="2">
      <t>ドウジ</t>
    </rPh>
    <rPh sb="4" eb="6">
      <t>モンピ</t>
    </rPh>
    <rPh sb="8" eb="11">
      <t>ツウヨウグチ</t>
    </rPh>
    <rPh sb="14" eb="15">
      <t>アイダ</t>
    </rPh>
    <rPh sb="16" eb="18">
      <t>ガイトウ</t>
    </rPh>
    <rPh sb="19" eb="21">
      <t>セッチ</t>
    </rPh>
    <rPh sb="26" eb="28">
      <t>ヤカン</t>
    </rPh>
    <rPh sb="29" eb="30">
      <t>ツネ</t>
    </rPh>
    <rPh sb="31" eb="32">
      <t>アカ</t>
    </rPh>
    <rPh sb="37" eb="41">
      <t>ボウハンコウカ</t>
    </rPh>
    <rPh sb="42" eb="44">
      <t>キタイ</t>
    </rPh>
    <phoneticPr fontId="3"/>
  </si>
  <si>
    <t>（不可の理由）区分をまたいで一体の整備とみなすことは出来ない。
　　　　　　　　　（「防犯対策」では、「防犯カメラの設置」を単体で申請することは不可。）</t>
    <rPh sb="1" eb="3">
      <t>フカ</t>
    </rPh>
    <rPh sb="4" eb="6">
      <t>リユウ</t>
    </rPh>
    <rPh sb="7" eb="9">
      <t>クブン</t>
    </rPh>
    <rPh sb="14" eb="16">
      <t>イッタイ</t>
    </rPh>
    <rPh sb="17" eb="19">
      <t>セイビ</t>
    </rPh>
    <rPh sb="26" eb="28">
      <t>デキ</t>
    </rPh>
    <rPh sb="43" eb="47">
      <t>ボウハンタイサク</t>
    </rPh>
    <rPh sb="52" eb="54">
      <t>ボウハン</t>
    </rPh>
    <rPh sb="58" eb="60">
      <t>セッチ</t>
    </rPh>
    <rPh sb="62" eb="64">
      <t>タンタイ</t>
    </rPh>
    <rPh sb="65" eb="67">
      <t>シンセイ</t>
    </rPh>
    <rPh sb="72" eb="74">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</si>
</sst>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人&quot;"/>
    <numFmt numFmtId="177" formatCode="#,##0&quot;学&quot;&quot;級&quot;"/>
    <numFmt numFmtId="178" formatCode="0_);[Red]\(0\)"/>
    <numFmt numFmtId="179" formatCode="#,##0_ "/>
    <numFmt numFmtId="180" formatCode="#,##0_);[Red]\(#,##0\)"/>
    <numFmt numFmtId="181" formatCode="#,##0_ ;[Red]\-#,##0\ "/>
    <numFmt numFmtId="182" formatCode="0_ "/>
    <numFmt numFmtId="183" formatCode="#,##0&quot;円&quot;"/>
    <numFmt numFmtId="184" formatCode="#,##0&quot;㎡&quot;"/>
    <numFmt numFmtId="185" formatCode="#,##0&quot;円&quot;&quot;/&quot;&quot;㎡&quot;"/>
    <numFmt numFmtId="186" formatCode="#,##0&quot;千&quot;&quot;円&quot;"/>
    <numFmt numFmtId="187" formatCode="0&quot;㎡&quot;"/>
    <numFmt numFmtId="188" formatCode="[DBNum3]&quot;令&quot;&quot;和&quot;0&quot;年&quot;&quot;度&quot;&quot;　&quot;&quot;私&quot;&quot;立&quot;&quot;幼&quot;&quot;稚&quot;&quot;園&quot;&quot;施&quot;&quot;設&quot;&quot;整&quot;&quot;備&quot;&quot;費&quot;\ &quot;補&quot;&quot;助&quot;&quot;金&quot;&quot;計&quot;&quot;算&quot;&quot;書&quot;"/>
  </numFmts>
  <fonts count="2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ゴシック"/>
      <family val="3"/>
      <charset val="128"/>
    </font>
    <font>
      <b/>
      <sz val="12"/>
      <color theme="1"/>
      <name val="ＭＳ ゴシック"/>
      <family val="3"/>
      <charset val="128"/>
    </font>
    <font>
      <sz val="12"/>
      <color theme="1"/>
      <name val="ＭＳ ゴシック"/>
      <family val="3"/>
      <charset val="128"/>
    </font>
    <font>
      <sz val="9"/>
      <color indexed="81"/>
      <name val="MS P ゴシック"/>
      <family val="3"/>
      <charset val="128"/>
    </font>
    <font>
      <sz val="14"/>
      <color theme="1"/>
      <name val="ＭＳ ゴシック"/>
      <family val="3"/>
      <charset val="128"/>
    </font>
    <font>
      <b/>
      <sz val="12"/>
      <name val="ＭＳ ゴシック"/>
      <family val="3"/>
      <charset val="128"/>
    </font>
    <font>
      <sz val="12"/>
      <name val="ＭＳ ゴシック"/>
      <family val="3"/>
      <charset val="128"/>
    </font>
    <font>
      <sz val="12"/>
      <color rgb="FFFF0000"/>
      <name val="ＭＳ ゴシック"/>
      <family val="3"/>
      <charset val="128"/>
    </font>
    <font>
      <sz val="11"/>
      <color theme="1"/>
      <name val="ＭＳ Ｐゴシック"/>
      <family val="2"/>
      <charset val="128"/>
      <scheme val="minor"/>
    </font>
    <font>
      <b/>
      <sz val="11"/>
      <color theme="1"/>
      <name val="Meiryo UI"/>
      <family val="3"/>
      <charset val="128"/>
    </font>
    <font>
      <sz val="11"/>
      <color theme="1"/>
      <name val="Meiryo UI"/>
      <family val="3"/>
      <charset val="128"/>
    </font>
    <font>
      <b/>
      <sz val="11"/>
      <name val="Meiryo UI"/>
      <family val="3"/>
      <charset val="128"/>
    </font>
    <font>
      <b/>
      <sz val="14"/>
      <color theme="1"/>
      <name val="Meiryo UI"/>
      <family val="3"/>
      <charset val="128"/>
    </font>
    <font>
      <b/>
      <sz val="16"/>
      <color theme="1"/>
      <name val="Meiryo UI"/>
      <family val="3"/>
      <charset val="128"/>
    </font>
    <font>
      <sz val="11"/>
      <color theme="1"/>
      <name val="なつめもじ"/>
      <family val="3"/>
      <charset val="128"/>
    </font>
    <font>
      <sz val="11"/>
      <name val="ＭＳ Ｐゴシック"/>
      <family val="2"/>
      <charset val="128"/>
      <scheme val="minor"/>
    </font>
    <font>
      <b/>
      <u/>
      <sz val="11"/>
      <color rgb="FFFF0000"/>
      <name val="Meiryo UI"/>
      <family val="3"/>
      <charset val="128"/>
    </font>
    <font>
      <sz val="11"/>
      <color rgb="FFFF0000"/>
      <name val="Meiryo UI"/>
      <family val="3"/>
      <charset val="128"/>
    </font>
    <font>
      <sz val="11"/>
      <name val="Meiryo UI"/>
      <family val="3"/>
      <charset val="128"/>
    </font>
    <font>
      <u/>
      <sz val="11"/>
      <color rgb="FFFF0000"/>
      <name val="Meiryo UI"/>
      <family val="3"/>
      <charset val="128"/>
    </font>
    <font>
      <u/>
      <sz val="11"/>
      <name val="Meiryo UI"/>
      <family val="3"/>
      <charset val="128"/>
    </font>
    <font>
      <b/>
      <sz val="12"/>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DDFFFF"/>
        <bgColor indexed="64"/>
      </patternFill>
    </fill>
    <fill>
      <patternFill patternType="solid">
        <fgColor theme="8" tint="0.79998168889431442"/>
        <bgColor indexed="64"/>
      </patternFill>
    </fill>
    <fill>
      <patternFill patternType="solid">
        <fgColor rgb="FFFFFFCC"/>
        <bgColor indexed="64"/>
      </patternFill>
    </fill>
  </fills>
  <borders count="10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otted">
        <color indexed="22"/>
      </left>
      <right style="thin">
        <color indexed="64"/>
      </right>
      <top style="thin">
        <color indexed="64"/>
      </top>
      <bottom style="hair">
        <color indexed="64"/>
      </bottom>
      <diagonal/>
    </border>
    <border>
      <left style="dotted">
        <color indexed="22"/>
      </left>
      <right style="thin">
        <color indexed="64"/>
      </right>
      <top style="hair">
        <color indexed="64"/>
      </top>
      <bottom style="thin">
        <color indexed="64"/>
      </bottom>
      <diagonal/>
    </border>
    <border>
      <left style="dotted">
        <color indexed="22"/>
      </left>
      <right style="thin">
        <color indexed="64"/>
      </right>
      <top/>
      <bottom style="hair">
        <color indexed="64"/>
      </bottom>
      <diagonal/>
    </border>
    <border>
      <left/>
      <right style="dotted">
        <color indexed="22"/>
      </right>
      <top style="hair">
        <color indexed="64"/>
      </top>
      <bottom style="hair">
        <color indexed="64"/>
      </bottom>
      <diagonal/>
    </border>
    <border>
      <left style="dotted">
        <color indexed="22"/>
      </left>
      <right/>
      <top style="hair">
        <color indexed="64"/>
      </top>
      <bottom style="hair">
        <color indexed="64"/>
      </bottom>
      <diagonal/>
    </border>
    <border>
      <left style="dotted">
        <color indexed="22"/>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right style="dotted">
        <color indexed="22"/>
      </right>
      <top style="hair">
        <color indexed="64"/>
      </top>
      <bottom style="thin">
        <color indexed="64"/>
      </bottom>
      <diagonal/>
    </border>
    <border>
      <left/>
      <right style="dotted">
        <color indexed="22"/>
      </right>
      <top style="thin">
        <color indexed="64"/>
      </top>
      <bottom style="hair">
        <color indexed="64"/>
      </bottom>
      <diagonal/>
    </border>
    <border>
      <left/>
      <right style="dotted">
        <color indexed="22"/>
      </right>
      <top style="thin">
        <color indexed="64"/>
      </top>
      <bottom/>
      <diagonal/>
    </border>
    <border>
      <left/>
      <right style="dotted">
        <color indexed="22"/>
      </right>
      <top/>
      <bottom style="thin">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s>
  <cellStyleXfs count="5">
    <xf numFmtId="0" fontId="0" fillId="0" borderId="0">
      <alignment vertical="center"/>
    </xf>
    <xf numFmtId="0" fontId="2" fillId="0" borderId="0"/>
    <xf numFmtId="38" fontId="2" fillId="0" borderId="0" applyFont="0" applyFill="0" applyBorder="0" applyAlignment="0" applyProtection="0"/>
    <xf numFmtId="0" fontId="2" fillId="0" borderId="0">
      <alignment vertical="center"/>
    </xf>
    <xf numFmtId="0" fontId="13" fillId="0" borderId="0">
      <alignment vertical="center"/>
    </xf>
  </cellStyleXfs>
  <cellXfs count="385">
    <xf numFmtId="0" fontId="0" fillId="0" borderId="0" xfId="0">
      <alignment vertical="center"/>
    </xf>
    <xf numFmtId="0" fontId="7" fillId="0" borderId="0" xfId="1" applyFont="1" applyAlignment="1">
      <alignment vertical="center"/>
    </xf>
    <xf numFmtId="0" fontId="7" fillId="0" borderId="0" xfId="1" applyFont="1" applyAlignment="1">
      <alignment horizontal="center" vertical="center"/>
    </xf>
    <xf numFmtId="0" fontId="9" fillId="0" borderId="0" xfId="1" applyFont="1" applyAlignment="1">
      <alignment vertical="center"/>
    </xf>
    <xf numFmtId="0" fontId="6" fillId="0" borderId="0" xfId="1" applyFont="1" applyAlignment="1">
      <alignment vertical="center"/>
    </xf>
    <xf numFmtId="0" fontId="7" fillId="0" borderId="0" xfId="1" applyFont="1" applyAlignment="1">
      <alignment vertical="center" shrinkToFit="1"/>
    </xf>
    <xf numFmtId="3" fontId="7" fillId="0" borderId="12" xfId="1" applyNumberFormat="1" applyFont="1" applyBorder="1" applyAlignment="1">
      <alignment horizontal="center" vertical="center" shrinkToFit="1"/>
    </xf>
    <xf numFmtId="0" fontId="7" fillId="0" borderId="79" xfId="1" applyFont="1" applyBorder="1" applyAlignment="1">
      <alignment vertical="center" shrinkToFit="1"/>
    </xf>
    <xf numFmtId="0" fontId="7" fillId="0" borderId="12" xfId="1" applyFont="1" applyBorder="1" applyAlignment="1">
      <alignment vertical="center" shrinkToFit="1"/>
    </xf>
    <xf numFmtId="0" fontId="7" fillId="0" borderId="0" xfId="1" applyFont="1" applyAlignment="1">
      <alignment horizontal="left" vertical="center"/>
    </xf>
    <xf numFmtId="0" fontId="7" fillId="0" borderId="2" xfId="1" applyFont="1" applyBorder="1" applyAlignment="1">
      <alignment vertical="center" shrinkToFit="1"/>
    </xf>
    <xf numFmtId="0" fontId="7" fillId="0" borderId="2" xfId="1" applyFont="1" applyBorder="1" applyAlignment="1">
      <alignment vertical="center"/>
    </xf>
    <xf numFmtId="0" fontId="7" fillId="0" borderId="2" xfId="1" applyFont="1" applyBorder="1" applyAlignment="1">
      <alignment horizontal="center" vertical="center"/>
    </xf>
    <xf numFmtId="187" fontId="7" fillId="0" borderId="2" xfId="1" applyNumberFormat="1" applyFont="1" applyBorder="1" applyAlignment="1">
      <alignment horizontal="center" vertical="center"/>
    </xf>
    <xf numFmtId="0" fontId="7" fillId="0" borderId="77" xfId="1" applyFont="1" applyBorder="1" applyAlignment="1">
      <alignment horizontal="center" vertical="center" shrinkToFit="1"/>
    </xf>
    <xf numFmtId="0" fontId="7" fillId="0" borderId="87" xfId="1" applyFont="1" applyBorder="1" applyAlignment="1">
      <alignment vertical="center" shrinkToFit="1"/>
    </xf>
    <xf numFmtId="0" fontId="7" fillId="0" borderId="0" xfId="1" applyFont="1" applyAlignment="1">
      <alignment horizontal="right" vertical="center"/>
    </xf>
    <xf numFmtId="0" fontId="6" fillId="0" borderId="0" xfId="1" applyFont="1" applyAlignment="1">
      <alignment vertical="center" wrapText="1" shrinkToFit="1"/>
    </xf>
    <xf numFmtId="0" fontId="7" fillId="0" borderId="79" xfId="1" applyFont="1" applyBorder="1" applyAlignment="1">
      <alignment horizontal="center" vertical="center" shrinkToFit="1"/>
    </xf>
    <xf numFmtId="0" fontId="12" fillId="0" borderId="0" xfId="1" applyFont="1" applyAlignment="1">
      <alignment vertical="center"/>
    </xf>
    <xf numFmtId="0" fontId="11" fillId="0" borderId="0" xfId="1" applyFont="1" applyAlignment="1">
      <alignment vertical="center"/>
    </xf>
    <xf numFmtId="0" fontId="0" fillId="2" borderId="0" xfId="0" applyFill="1">
      <alignment vertical="center"/>
    </xf>
    <xf numFmtId="0" fontId="19" fillId="2" borderId="0" xfId="4" applyFont="1" applyFill="1" applyAlignment="1">
      <alignment horizontal="center" vertical="center"/>
    </xf>
    <xf numFmtId="0" fontId="20" fillId="2" borderId="0" xfId="0" applyFont="1" applyFill="1">
      <alignment vertical="center"/>
    </xf>
    <xf numFmtId="0" fontId="14" fillId="2" borderId="0" xfId="1" applyFont="1" applyFill="1" applyAlignment="1">
      <alignment vertical="center"/>
    </xf>
    <xf numFmtId="0" fontId="15" fillId="2" borderId="0" xfId="1" applyFont="1" applyFill="1" applyAlignment="1">
      <alignment vertical="center"/>
    </xf>
    <xf numFmtId="0" fontId="15" fillId="2" borderId="0" xfId="1" applyFont="1" applyFill="1" applyAlignment="1">
      <alignment horizontal="left" vertical="center"/>
    </xf>
    <xf numFmtId="188" fontId="17" fillId="2" borderId="0" xfId="1" applyNumberFormat="1" applyFont="1" applyFill="1" applyAlignment="1">
      <alignment horizontal="left" vertical="center" indent="1"/>
    </xf>
    <xf numFmtId="0" fontId="21" fillId="2" borderId="0" xfId="1" applyFont="1" applyFill="1" applyAlignment="1">
      <alignment vertical="center"/>
    </xf>
    <xf numFmtId="0" fontId="22" fillId="2" borderId="0" xfId="1" applyFont="1" applyFill="1" applyAlignment="1">
      <alignment horizontal="center" vertical="center"/>
    </xf>
    <xf numFmtId="0" fontId="22" fillId="2" borderId="0" xfId="1" applyFont="1" applyFill="1" applyAlignment="1">
      <alignment horizontal="left" vertical="center"/>
    </xf>
    <xf numFmtId="0" fontId="23" fillId="2" borderId="0" xfId="1" applyFont="1" applyFill="1" applyAlignment="1">
      <alignment vertical="center"/>
    </xf>
    <xf numFmtId="0" fontId="14" fillId="2" borderId="14" xfId="1" applyFont="1" applyFill="1" applyBorder="1" applyAlignment="1">
      <alignment horizontal="right" vertical="center"/>
    </xf>
    <xf numFmtId="0" fontId="15" fillId="2" borderId="12" xfId="1" applyFont="1" applyFill="1" applyBorder="1" applyAlignment="1">
      <alignment horizontal="left" vertical="center"/>
    </xf>
    <xf numFmtId="0" fontId="0" fillId="2" borderId="12" xfId="0" applyFill="1" applyBorder="1">
      <alignment vertical="center"/>
    </xf>
    <xf numFmtId="0" fontId="0" fillId="2" borderId="13" xfId="0" applyFill="1" applyBorder="1">
      <alignment vertical="center"/>
    </xf>
    <xf numFmtId="0" fontId="15" fillId="2" borderId="44" xfId="1" applyFont="1" applyFill="1" applyBorder="1" applyAlignment="1">
      <alignment vertical="center"/>
    </xf>
    <xf numFmtId="0" fontId="14" fillId="2" borderId="0" xfId="1" applyFont="1" applyFill="1" applyAlignment="1">
      <alignment horizontal="left" vertical="center"/>
    </xf>
    <xf numFmtId="0" fontId="0" fillId="2" borderId="45" xfId="0" applyFill="1" applyBorder="1">
      <alignment vertical="center"/>
    </xf>
    <xf numFmtId="0" fontId="15" fillId="2" borderId="0" xfId="1" applyFont="1" applyFill="1" applyAlignment="1">
      <alignment horizontal="center" vertical="center"/>
    </xf>
    <xf numFmtId="0" fontId="15" fillId="2" borderId="0" xfId="1" applyFont="1" applyFill="1" applyAlignment="1">
      <alignment vertical="center" shrinkToFit="1"/>
    </xf>
    <xf numFmtId="0" fontId="21" fillId="2" borderId="0" xfId="1" applyFont="1" applyFill="1" applyAlignment="1">
      <alignment horizontal="left" vertical="center"/>
    </xf>
    <xf numFmtId="0" fontId="24" fillId="2" borderId="0" xfId="1" applyFont="1" applyFill="1" applyAlignment="1">
      <alignment horizontal="left" vertical="center"/>
    </xf>
    <xf numFmtId="0" fontId="25" fillId="2" borderId="0" xfId="1" applyFont="1" applyFill="1" applyAlignment="1">
      <alignment horizontal="left" vertical="center" indent="2"/>
    </xf>
    <xf numFmtId="0" fontId="15" fillId="2" borderId="15" xfId="1" applyFont="1" applyFill="1" applyBorder="1" applyAlignment="1">
      <alignment vertical="center"/>
    </xf>
    <xf numFmtId="0" fontId="15" fillId="2" borderId="16" xfId="1" applyFont="1" applyFill="1" applyBorder="1" applyAlignment="1">
      <alignment horizontal="center" vertical="center"/>
    </xf>
    <xf numFmtId="0" fontId="0" fillId="2" borderId="16" xfId="0" applyFill="1" applyBorder="1">
      <alignment vertical="center"/>
    </xf>
    <xf numFmtId="0" fontId="0" fillId="2" borderId="17" xfId="0" applyFill="1" applyBorder="1">
      <alignment vertical="center"/>
    </xf>
    <xf numFmtId="0" fontId="23" fillId="2" borderId="0" xfId="1" applyFont="1" applyFill="1" applyAlignment="1">
      <alignment horizontal="left" vertical="center" indent="2"/>
    </xf>
    <xf numFmtId="0" fontId="14" fillId="2" borderId="0" xfId="1" applyFont="1" applyFill="1" applyAlignment="1">
      <alignment vertical="top"/>
    </xf>
    <xf numFmtId="188" fontId="17" fillId="2" borderId="0" xfId="1" applyNumberFormat="1" applyFont="1" applyFill="1" applyAlignment="1">
      <alignment horizontal="left" vertical="center"/>
    </xf>
    <xf numFmtId="0" fontId="15" fillId="5" borderId="0" xfId="1" applyFont="1" applyFill="1" applyAlignment="1">
      <alignment vertical="center"/>
    </xf>
    <xf numFmtId="0" fontId="15" fillId="5" borderId="0" xfId="1" applyFont="1" applyFill="1" applyAlignment="1">
      <alignment horizontal="center" vertical="center"/>
    </xf>
    <xf numFmtId="188" fontId="15" fillId="2" borderId="0" xfId="1" applyNumberFormat="1" applyFont="1" applyFill="1" applyAlignment="1">
      <alignment horizontal="center" vertical="center"/>
    </xf>
    <xf numFmtId="3" fontId="15" fillId="4" borderId="0" xfId="1" applyNumberFormat="1" applyFont="1" applyFill="1" applyAlignment="1">
      <alignment vertical="center"/>
    </xf>
    <xf numFmtId="0" fontId="15" fillId="4" borderId="0" xfId="1" applyFont="1" applyFill="1" applyAlignment="1">
      <alignment horizontal="center" vertical="center"/>
    </xf>
    <xf numFmtId="3" fontId="15" fillId="2" borderId="0" xfId="1" applyNumberFormat="1" applyFont="1" applyFill="1" applyAlignment="1">
      <alignment vertical="center"/>
    </xf>
    <xf numFmtId="0" fontId="23" fillId="2" borderId="0" xfId="1" applyFont="1" applyFill="1" applyAlignment="1">
      <alignment horizontal="left" vertical="center"/>
    </xf>
    <xf numFmtId="0" fontId="14" fillId="2" borderId="57" xfId="1" applyFont="1" applyFill="1" applyBorder="1" applyAlignment="1">
      <alignment horizontal="center" vertical="center"/>
    </xf>
    <xf numFmtId="0" fontId="14" fillId="2" borderId="59" xfId="1" applyFont="1" applyFill="1" applyBorder="1" applyAlignment="1">
      <alignment horizontal="centerContinuous" vertical="center" shrinkToFit="1"/>
    </xf>
    <xf numFmtId="0" fontId="14" fillId="2" borderId="106" xfId="1" applyFont="1" applyFill="1" applyBorder="1" applyAlignment="1">
      <alignment horizontal="centerContinuous" vertical="center" shrinkToFit="1"/>
    </xf>
    <xf numFmtId="0" fontId="14" fillId="2" borderId="1" xfId="1" applyFont="1" applyFill="1" applyBorder="1" applyAlignment="1">
      <alignment horizontal="centerContinuous" vertical="center" shrinkToFit="1"/>
    </xf>
    <xf numFmtId="0" fontId="23" fillId="2" borderId="9" xfId="1" applyFont="1" applyFill="1" applyBorder="1" applyAlignment="1">
      <alignment horizontal="left" vertical="center" indent="2"/>
    </xf>
    <xf numFmtId="0" fontId="15" fillId="2" borderId="52" xfId="1" applyFont="1" applyFill="1" applyBorder="1" applyAlignment="1">
      <alignment horizontal="centerContinuous" vertical="center" shrinkToFit="1"/>
    </xf>
    <xf numFmtId="0" fontId="0" fillId="2" borderId="58" xfId="0" applyFill="1" applyBorder="1" applyAlignment="1">
      <alignment horizontal="centerContinuous" vertical="center" shrinkToFit="1"/>
    </xf>
    <xf numFmtId="0" fontId="0" fillId="2" borderId="107" xfId="0" applyFill="1" applyBorder="1" applyAlignment="1">
      <alignment horizontal="centerContinuous" vertical="center" shrinkToFit="1"/>
    </xf>
    <xf numFmtId="0" fontId="15" fillId="2" borderId="54" xfId="0" applyFont="1" applyFill="1" applyBorder="1" applyAlignment="1">
      <alignment horizontal="centerContinuous" vertical="center" shrinkToFit="1"/>
    </xf>
    <xf numFmtId="0" fontId="23" fillId="2" borderId="4" xfId="1" applyFont="1" applyFill="1" applyBorder="1" applyAlignment="1">
      <alignment horizontal="left" vertical="center" indent="2"/>
    </xf>
    <xf numFmtId="0" fontId="15" fillId="2" borderId="22" xfId="1" applyFont="1" applyFill="1" applyBorder="1" applyAlignment="1">
      <alignment horizontal="centerContinuous" vertical="center" shrinkToFit="1"/>
    </xf>
    <xf numFmtId="0" fontId="0" fillId="2" borderId="23" xfId="0" applyFill="1" applyBorder="1" applyAlignment="1">
      <alignment horizontal="centerContinuous" vertical="center" shrinkToFit="1"/>
    </xf>
    <xf numFmtId="0" fontId="0" fillId="2" borderId="25" xfId="0" applyFill="1" applyBorder="1" applyAlignment="1">
      <alignment horizontal="centerContinuous" vertical="center" shrinkToFit="1"/>
    </xf>
    <xf numFmtId="0" fontId="15" fillId="2" borderId="48" xfId="0" applyFont="1" applyFill="1" applyBorder="1" applyAlignment="1">
      <alignment horizontal="centerContinuous" vertical="center" shrinkToFit="1"/>
    </xf>
    <xf numFmtId="0" fontId="23" fillId="2" borderId="6" xfId="1" applyFont="1" applyFill="1" applyBorder="1" applyAlignment="1">
      <alignment horizontal="left" vertical="center" indent="2"/>
    </xf>
    <xf numFmtId="0" fontId="15" fillId="2" borderId="53" xfId="1" applyFont="1" applyFill="1" applyBorder="1" applyAlignment="1">
      <alignment horizontal="centerContinuous" vertical="center" shrinkToFit="1"/>
    </xf>
    <xf numFmtId="0" fontId="0" fillId="2" borderId="66" xfId="0" applyFill="1" applyBorder="1" applyAlignment="1">
      <alignment horizontal="centerContinuous" vertical="center" shrinkToFit="1"/>
    </xf>
    <xf numFmtId="0" fontId="0" fillId="2" borderId="69" xfId="0" applyFill="1" applyBorder="1" applyAlignment="1">
      <alignment horizontal="centerContinuous" vertical="center" shrinkToFit="1"/>
    </xf>
    <xf numFmtId="0" fontId="15" fillId="2" borderId="55" xfId="0" applyFont="1" applyFill="1" applyBorder="1" applyAlignment="1">
      <alignment horizontal="centerContinuous" vertical="center" shrinkToFit="1"/>
    </xf>
    <xf numFmtId="0" fontId="15" fillId="2" borderId="0" xfId="1" applyFont="1" applyFill="1" applyAlignment="1">
      <alignment horizontal="left" vertical="center" indent="1"/>
    </xf>
    <xf numFmtId="0" fontId="14" fillId="2" borderId="0" xfId="1" applyFont="1" applyFill="1" applyAlignment="1">
      <alignment horizontal="left" vertical="center" indent="1"/>
    </xf>
    <xf numFmtId="0" fontId="15" fillId="2" borderId="12" xfId="0" applyFont="1" applyFill="1" applyBorder="1">
      <alignment vertical="center"/>
    </xf>
    <xf numFmtId="0" fontId="14" fillId="2" borderId="44" xfId="1" applyFont="1" applyFill="1" applyBorder="1" applyAlignment="1">
      <alignment horizontal="right" vertical="center"/>
    </xf>
    <xf numFmtId="0" fontId="14" fillId="2" borderId="44" xfId="1" applyFont="1" applyFill="1" applyBorder="1" applyAlignment="1">
      <alignment horizontal="left" vertical="center"/>
    </xf>
    <xf numFmtId="0" fontId="14" fillId="2" borderId="15" xfId="1" applyFont="1" applyFill="1" applyBorder="1" applyAlignment="1">
      <alignment horizontal="right" vertical="center"/>
    </xf>
    <xf numFmtId="0" fontId="15" fillId="2" borderId="16" xfId="1" applyFont="1" applyFill="1" applyBorder="1" applyAlignment="1">
      <alignment horizontal="left" vertical="center"/>
    </xf>
    <xf numFmtId="0" fontId="14" fillId="2" borderId="15" xfId="1" applyFont="1" applyFill="1" applyBorder="1" applyAlignment="1">
      <alignment horizontal="left" vertical="center"/>
    </xf>
    <xf numFmtId="0" fontId="16" fillId="2" borderId="0" xfId="1" applyFont="1" applyFill="1" applyAlignment="1">
      <alignment vertical="center" wrapText="1" shrinkToFit="1"/>
    </xf>
    <xf numFmtId="0" fontId="15" fillId="2" borderId="0" xfId="1" applyFont="1" applyFill="1" applyAlignment="1">
      <alignment vertical="center" wrapText="1" shrinkToFit="1"/>
    </xf>
    <xf numFmtId="0" fontId="10" fillId="0" borderId="0" xfId="1" applyFont="1" applyAlignment="1">
      <alignment vertical="center"/>
    </xf>
    <xf numFmtId="0" fontId="11" fillId="0" borderId="0" xfId="1" applyFont="1" applyAlignment="1">
      <alignment horizontal="right" vertical="center"/>
    </xf>
    <xf numFmtId="0" fontId="11" fillId="0" borderId="0" xfId="1" applyFont="1" applyAlignment="1">
      <alignment horizontal="left" vertical="center"/>
    </xf>
    <xf numFmtId="0" fontId="11" fillId="0" borderId="12" xfId="1" applyFont="1" applyBorder="1" applyAlignment="1">
      <alignment vertical="center"/>
    </xf>
    <xf numFmtId="0" fontId="7" fillId="0" borderId="2" xfId="1" applyFont="1" applyBorder="1" applyAlignment="1">
      <alignment horizontal="center" vertical="center" shrinkToFit="1"/>
    </xf>
    <xf numFmtId="0" fontId="7" fillId="0" borderId="77" xfId="1" applyFont="1" applyBorder="1" applyAlignment="1">
      <alignment vertical="center" shrinkToFit="1"/>
    </xf>
    <xf numFmtId="0" fontId="7" fillId="0" borderId="24" xfId="1" applyFont="1" applyBorder="1" applyAlignment="1">
      <alignment horizontal="center" vertical="center" shrinkToFit="1"/>
    </xf>
    <xf numFmtId="0" fontId="7" fillId="0" borderId="0" xfId="1" applyFont="1" applyAlignment="1">
      <alignment vertical="center" wrapText="1" shrinkToFit="1"/>
    </xf>
    <xf numFmtId="0" fontId="7" fillId="0" borderId="78" xfId="1" applyFont="1" applyBorder="1" applyAlignment="1">
      <alignment vertical="center" shrinkToFit="1"/>
    </xf>
    <xf numFmtId="0" fontId="7" fillId="0" borderId="0" xfId="1" applyFont="1" applyAlignment="1">
      <alignment horizontal="center" vertical="center" shrinkToFit="1"/>
    </xf>
    <xf numFmtId="3" fontId="26" fillId="0" borderId="0" xfId="1" applyNumberFormat="1" applyFont="1" applyAlignment="1">
      <alignment vertical="center"/>
    </xf>
    <xf numFmtId="0" fontId="7" fillId="0" borderId="12" xfId="1" applyFont="1" applyBorder="1" applyAlignment="1">
      <alignment horizontal="center" vertical="center" wrapText="1"/>
    </xf>
    <xf numFmtId="0" fontId="7" fillId="0" borderId="0" xfId="1" applyFont="1" applyAlignment="1">
      <alignment horizontal="center" vertical="center" wrapText="1"/>
    </xf>
    <xf numFmtId="0" fontId="7" fillId="0" borderId="46" xfId="1" applyFont="1" applyBorder="1" applyAlignment="1">
      <alignment horizontal="center" vertical="center" shrinkToFit="1"/>
    </xf>
    <xf numFmtId="0" fontId="7" fillId="0" borderId="47" xfId="1" applyFont="1" applyBorder="1" applyAlignment="1">
      <alignment horizontal="center" vertical="center" shrinkToFit="1"/>
    </xf>
    <xf numFmtId="184" fontId="7" fillId="0" borderId="85" xfId="1" applyNumberFormat="1" applyFont="1" applyBorder="1" applyAlignment="1">
      <alignment horizontal="right" vertical="center" shrinkToFit="1"/>
    </xf>
    <xf numFmtId="185" fontId="7" fillId="0" borderId="85" xfId="1" applyNumberFormat="1" applyFont="1" applyBorder="1" applyAlignment="1">
      <alignment horizontal="right" vertical="center" shrinkToFit="1"/>
    </xf>
    <xf numFmtId="186" fontId="11" fillId="0" borderId="85" xfId="1" applyNumberFormat="1" applyFont="1" applyBorder="1" applyAlignment="1">
      <alignment horizontal="right" vertical="center" shrinkToFit="1"/>
    </xf>
    <xf numFmtId="0" fontId="7" fillId="0" borderId="85" xfId="1" applyFont="1" applyBorder="1" applyAlignment="1">
      <alignment horizontal="center" vertical="center" shrinkToFit="1"/>
    </xf>
    <xf numFmtId="0" fontId="7" fillId="0" borderId="86" xfId="1" applyFont="1" applyBorder="1" applyAlignment="1">
      <alignment horizontal="center" vertical="center" shrinkToFit="1"/>
    </xf>
    <xf numFmtId="0" fontId="7" fillId="0" borderId="88" xfId="1" applyFont="1" applyBorder="1" applyAlignment="1">
      <alignment horizontal="center" vertical="center" shrinkToFit="1"/>
    </xf>
    <xf numFmtId="186" fontId="7" fillId="0" borderId="85" xfId="2" applyNumberFormat="1" applyFont="1" applyFill="1" applyBorder="1" applyAlignment="1">
      <alignment horizontal="right" vertical="center" shrinkToFit="1"/>
    </xf>
    <xf numFmtId="0" fontId="7" fillId="0" borderId="86" xfId="1" applyFont="1" applyBorder="1" applyAlignment="1">
      <alignment horizontal="right" vertical="center" shrinkToFit="1"/>
    </xf>
    <xf numFmtId="185" fontId="7" fillId="0" borderId="86" xfId="1" applyNumberFormat="1" applyFont="1" applyBorder="1" applyAlignment="1">
      <alignment horizontal="right" vertical="center" shrinkToFit="1"/>
    </xf>
    <xf numFmtId="186" fontId="7" fillId="0" borderId="80" xfId="1" applyNumberFormat="1" applyFont="1" applyBorder="1" applyAlignment="1">
      <alignment horizontal="right" vertical="center" shrinkToFit="1"/>
    </xf>
    <xf numFmtId="186" fontId="7" fillId="0" borderId="72" xfId="1" applyNumberFormat="1" applyFont="1" applyBorder="1" applyAlignment="1">
      <alignment horizontal="right" vertical="center" shrinkToFit="1"/>
    </xf>
    <xf numFmtId="186" fontId="7" fillId="0" borderId="77" xfId="1" applyNumberFormat="1" applyFont="1" applyBorder="1" applyAlignment="1">
      <alignment horizontal="right" vertical="center" shrinkToFit="1"/>
    </xf>
    <xf numFmtId="186" fontId="7" fillId="0" borderId="86" xfId="1" applyNumberFormat="1" applyFont="1" applyBorder="1" applyAlignment="1">
      <alignment horizontal="right" vertical="center" shrinkToFit="1"/>
    </xf>
    <xf numFmtId="185" fontId="7" fillId="3" borderId="88" xfId="1" applyNumberFormat="1" applyFont="1" applyFill="1" applyBorder="1" applyAlignment="1">
      <alignment horizontal="right" vertical="center" shrinkToFit="1"/>
    </xf>
    <xf numFmtId="186" fontId="7" fillId="3" borderId="88" xfId="1" applyNumberFormat="1" applyFont="1" applyFill="1" applyBorder="1" applyAlignment="1">
      <alignment horizontal="right" vertical="center" shrinkToFit="1"/>
    </xf>
    <xf numFmtId="0" fontId="11" fillId="0" borderId="15" xfId="1" applyFont="1" applyBorder="1" applyAlignment="1">
      <alignment horizontal="right" vertical="center" shrinkToFit="1"/>
    </xf>
    <xf numFmtId="0" fontId="11" fillId="0" borderId="16" xfId="1" applyFont="1" applyBorder="1" applyAlignment="1">
      <alignment horizontal="right" vertical="center" shrinkToFit="1"/>
    </xf>
    <xf numFmtId="0" fontId="11" fillId="0" borderId="17" xfId="1" applyFont="1" applyBorder="1" applyAlignment="1">
      <alignment horizontal="right" vertical="center" shrinkToFit="1"/>
    </xf>
    <xf numFmtId="0" fontId="11" fillId="0" borderId="3" xfId="1" applyFont="1" applyBorder="1" applyAlignment="1">
      <alignment horizontal="right" vertical="center" shrinkToFit="1"/>
    </xf>
    <xf numFmtId="183" fontId="11" fillId="0" borderId="22" xfId="1" applyNumberFormat="1" applyFont="1" applyBorder="1" applyAlignment="1">
      <alignment horizontal="right" vertical="center" shrinkToFit="1"/>
    </xf>
    <xf numFmtId="183" fontId="11" fillId="0" borderId="23" xfId="1" applyNumberFormat="1" applyFont="1" applyBorder="1" applyAlignment="1">
      <alignment horizontal="right" vertical="center" shrinkToFit="1"/>
    </xf>
    <xf numFmtId="183" fontId="11" fillId="0" borderId="24" xfId="1" applyNumberFormat="1" applyFont="1" applyBorder="1" applyAlignment="1">
      <alignment horizontal="right" vertical="center" shrinkToFit="1"/>
    </xf>
    <xf numFmtId="183" fontId="11" fillId="0" borderId="3" xfId="1" applyNumberFormat="1" applyFont="1" applyBorder="1" applyAlignment="1">
      <alignment horizontal="right" vertical="center" shrinkToFit="1"/>
    </xf>
    <xf numFmtId="184" fontId="11" fillId="0" borderId="23" xfId="1" applyNumberFormat="1" applyFont="1" applyBorder="1" applyAlignment="1">
      <alignment horizontal="center" vertical="center" shrinkToFit="1"/>
    </xf>
    <xf numFmtId="184" fontId="11" fillId="0" borderId="24" xfId="1" applyNumberFormat="1" applyFont="1" applyBorder="1" applyAlignment="1">
      <alignment horizontal="center" vertical="center" shrinkToFit="1"/>
    </xf>
    <xf numFmtId="183" fontId="11" fillId="3" borderId="22" xfId="1" applyNumberFormat="1" applyFont="1" applyFill="1" applyBorder="1" applyAlignment="1">
      <alignment horizontal="right" vertical="center" shrinkToFit="1"/>
    </xf>
    <xf numFmtId="183" fontId="11" fillId="3" borderId="23" xfId="1" applyNumberFormat="1" applyFont="1" applyFill="1" applyBorder="1" applyAlignment="1">
      <alignment horizontal="right" vertical="center" shrinkToFit="1"/>
    </xf>
    <xf numFmtId="183" fontId="11" fillId="3" borderId="24" xfId="1" applyNumberFormat="1" applyFont="1" applyFill="1" applyBorder="1" applyAlignment="1">
      <alignment horizontal="right" vertical="center" shrinkToFit="1"/>
    </xf>
    <xf numFmtId="183" fontId="7" fillId="0" borderId="3" xfId="1" applyNumberFormat="1" applyFont="1" applyBorder="1" applyAlignment="1">
      <alignment horizontal="right" vertical="center" shrinkToFit="1"/>
    </xf>
    <xf numFmtId="184" fontId="7" fillId="3" borderId="3" xfId="1" applyNumberFormat="1" applyFont="1" applyFill="1" applyBorder="1" applyAlignment="1">
      <alignment horizontal="right" vertical="center" shrinkToFit="1"/>
    </xf>
    <xf numFmtId="185" fontId="7" fillId="3" borderId="3" xfId="1" applyNumberFormat="1" applyFont="1" applyFill="1" applyBorder="1" applyAlignment="1">
      <alignment horizontal="right" vertical="center" shrinkToFit="1"/>
    </xf>
    <xf numFmtId="0" fontId="11" fillId="0" borderId="14"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44" xfId="1" applyFont="1" applyBorder="1" applyAlignment="1">
      <alignment horizontal="center" vertical="center" shrinkToFit="1"/>
    </xf>
    <xf numFmtId="0" fontId="11" fillId="0" borderId="0" xfId="1" applyFont="1" applyAlignment="1">
      <alignment horizontal="center" vertical="center" shrinkToFit="1"/>
    </xf>
    <xf numFmtId="0" fontId="11" fillId="0" borderId="45" xfId="1" applyFont="1" applyBorder="1" applyAlignment="1">
      <alignment horizontal="center" vertical="center" shrinkToFit="1"/>
    </xf>
    <xf numFmtId="0" fontId="11" fillId="0" borderId="46" xfId="1" applyFont="1" applyBorder="1" applyAlignment="1">
      <alignment horizontal="center" vertical="center" shrinkToFit="1"/>
    </xf>
    <xf numFmtId="0" fontId="11" fillId="0" borderId="47" xfId="1" applyFont="1" applyBorder="1" applyAlignment="1">
      <alignment horizontal="center" vertical="center" shrinkToFit="1"/>
    </xf>
    <xf numFmtId="0" fontId="11" fillId="0" borderId="12" xfId="1" applyFont="1" applyBorder="1" applyAlignment="1">
      <alignment horizontal="center" vertical="center" wrapText="1" shrinkToFit="1"/>
    </xf>
    <xf numFmtId="0" fontId="11" fillId="0" borderId="13" xfId="1" applyFont="1" applyBorder="1" applyAlignment="1">
      <alignment horizontal="center" vertical="center" wrapText="1" shrinkToFit="1"/>
    </xf>
    <xf numFmtId="0" fontId="11" fillId="0" borderId="0" xfId="1" applyFont="1" applyAlignment="1">
      <alignment horizontal="center" vertical="center" wrapText="1" shrinkToFit="1"/>
    </xf>
    <xf numFmtId="0" fontId="11" fillId="0" borderId="45" xfId="1" applyFont="1" applyBorder="1" applyAlignment="1">
      <alignment horizontal="center" vertical="center" wrapText="1" shrinkToFit="1"/>
    </xf>
    <xf numFmtId="0" fontId="7" fillId="0" borderId="3" xfId="1" applyFont="1" applyBorder="1" applyAlignment="1">
      <alignment horizontal="right" vertical="center" shrinkToFit="1"/>
    </xf>
    <xf numFmtId="0" fontId="5" fillId="0" borderId="34" xfId="1" applyFont="1" applyBorder="1" applyAlignment="1">
      <alignment horizontal="center" vertical="center" wrapText="1" shrinkToFit="1"/>
    </xf>
    <xf numFmtId="0" fontId="5" fillId="0" borderId="35" xfId="1" applyFont="1" applyBorder="1" applyAlignment="1">
      <alignment horizontal="center" vertical="center" wrapText="1" shrinkToFit="1"/>
    </xf>
    <xf numFmtId="0" fontId="5" fillId="0" borderId="38"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5" fillId="0" borderId="40" xfId="1" applyFont="1" applyBorder="1" applyAlignment="1">
      <alignment horizontal="center" vertical="center" wrapText="1" shrinkToFit="1"/>
    </xf>
    <xf numFmtId="38" fontId="7" fillId="3" borderId="86" xfId="2" applyFont="1" applyFill="1" applyBorder="1" applyAlignment="1">
      <alignment horizontal="right" vertical="center" shrinkToFit="1"/>
    </xf>
    <xf numFmtId="38" fontId="7" fillId="3" borderId="82" xfId="2" applyFont="1" applyFill="1" applyBorder="1" applyAlignment="1">
      <alignment horizontal="right" vertical="center" shrinkToFit="1"/>
    </xf>
    <xf numFmtId="38" fontId="7" fillId="3" borderId="44" xfId="1" applyNumberFormat="1" applyFont="1" applyFill="1" applyBorder="1" applyAlignment="1">
      <alignment vertical="center" shrinkToFit="1"/>
    </xf>
    <xf numFmtId="0" fontId="7" fillId="3" borderId="0" xfId="1" applyFont="1" applyFill="1" applyAlignment="1">
      <alignment vertical="center" shrinkToFit="1"/>
    </xf>
    <xf numFmtId="0" fontId="7" fillId="3" borderId="15" xfId="1" applyFont="1" applyFill="1" applyBorder="1" applyAlignment="1">
      <alignment vertical="center" shrinkToFit="1"/>
    </xf>
    <xf numFmtId="0" fontId="7" fillId="3" borderId="16" xfId="1" applyFont="1" applyFill="1" applyBorder="1" applyAlignment="1">
      <alignment vertical="center" shrinkToFit="1"/>
    </xf>
    <xf numFmtId="0" fontId="7" fillId="0" borderId="45" xfId="1" applyFont="1" applyBorder="1" applyAlignment="1">
      <alignment vertical="center" shrinkToFit="1"/>
    </xf>
    <xf numFmtId="0" fontId="7" fillId="0" borderId="17" xfId="1" applyFont="1" applyBorder="1" applyAlignment="1">
      <alignment vertical="center" shrinkToFit="1"/>
    </xf>
    <xf numFmtId="182" fontId="7" fillId="0" borderId="44" xfId="1" applyNumberFormat="1" applyFont="1" applyBorder="1" applyAlignment="1">
      <alignment horizontal="right" vertical="center" shrinkToFit="1"/>
    </xf>
    <xf numFmtId="182" fontId="7" fillId="0" borderId="0" xfId="1" applyNumberFormat="1" applyFont="1" applyAlignment="1">
      <alignment horizontal="right" vertical="center" shrinkToFit="1"/>
    </xf>
    <xf numFmtId="182" fontId="7" fillId="0" borderId="15" xfId="1" applyNumberFormat="1" applyFont="1" applyBorder="1" applyAlignment="1">
      <alignment horizontal="right" vertical="center" shrinkToFit="1"/>
    </xf>
    <xf numFmtId="182" fontId="7" fillId="0" borderId="16" xfId="1" applyNumberFormat="1" applyFont="1" applyBorder="1" applyAlignment="1">
      <alignment horizontal="right" vertical="center" shrinkToFit="1"/>
    </xf>
    <xf numFmtId="38" fontId="7" fillId="3" borderId="88" xfId="2" applyFont="1" applyFill="1" applyBorder="1" applyAlignment="1">
      <alignment horizontal="right" vertical="center" shrinkToFit="1"/>
    </xf>
    <xf numFmtId="38" fontId="7" fillId="3" borderId="83" xfId="2" applyFont="1" applyFill="1" applyBorder="1" applyAlignment="1">
      <alignment horizontal="right" vertical="center" shrinkToFit="1"/>
    </xf>
    <xf numFmtId="0" fontId="7" fillId="0" borderId="41" xfId="1" applyFont="1" applyBorder="1" applyAlignment="1">
      <alignment horizontal="distributed" vertical="center" justifyLastLine="1" shrinkToFit="1"/>
    </xf>
    <xf numFmtId="0" fontId="7" fillId="0" borderId="26" xfId="1" applyFont="1" applyBorder="1" applyAlignment="1">
      <alignment horizontal="distributed" vertical="center" justifyLastLine="1" shrinkToFit="1"/>
    </xf>
    <xf numFmtId="0" fontId="7" fillId="0" borderId="70" xfId="1" applyFont="1" applyBorder="1" applyAlignment="1">
      <alignment horizontal="distributed" vertical="center" justifyLastLine="1" shrinkToFit="1"/>
    </xf>
    <xf numFmtId="0" fontId="7" fillId="0" borderId="2" xfId="1" applyFont="1" applyBorder="1" applyAlignment="1">
      <alignment horizontal="distributed" vertical="center" justifyLastLine="1" shrinkToFit="1"/>
    </xf>
    <xf numFmtId="0" fontId="7" fillId="0" borderId="2" xfId="1" applyFont="1" applyBorder="1" applyAlignment="1">
      <alignment horizontal="center" vertical="center" shrinkToFit="1"/>
    </xf>
    <xf numFmtId="0" fontId="7" fillId="0" borderId="75" xfId="1" applyFont="1" applyBorder="1" applyAlignment="1">
      <alignment horizontal="center" vertical="center" shrinkToFit="1"/>
    </xf>
    <xf numFmtId="0" fontId="7" fillId="0" borderId="33" xfId="1" applyFont="1" applyBorder="1" applyAlignment="1">
      <alignment horizontal="center" vertical="center" shrinkToFit="1"/>
    </xf>
    <xf numFmtId="0" fontId="7" fillId="0" borderId="71" xfId="1" applyFont="1" applyBorder="1" applyAlignment="1">
      <alignment horizontal="center" vertical="center" shrinkToFit="1"/>
    </xf>
    <xf numFmtId="0" fontId="7" fillId="0" borderId="34"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38" xfId="1" applyFont="1" applyBorder="1" applyAlignment="1">
      <alignment horizontal="center" vertical="center" shrinkToFit="1"/>
    </xf>
    <xf numFmtId="0" fontId="7" fillId="0" borderId="98" xfId="1" applyFont="1" applyBorder="1" applyAlignment="1">
      <alignment horizontal="center" vertical="center" shrinkToFit="1"/>
    </xf>
    <xf numFmtId="0" fontId="7" fillId="0" borderId="99" xfId="1" applyFont="1" applyBorder="1" applyAlignment="1">
      <alignment horizontal="center" vertical="center" shrinkToFit="1"/>
    </xf>
    <xf numFmtId="0" fontId="7" fillId="0" borderId="100" xfId="1" applyFont="1" applyBorder="1" applyAlignment="1">
      <alignment horizontal="center" vertical="center" shrinkToFit="1"/>
    </xf>
    <xf numFmtId="0" fontId="7" fillId="0" borderId="84" xfId="1" applyFont="1" applyBorder="1" applyAlignment="1">
      <alignment horizontal="center" vertical="center" shrinkToFit="1"/>
    </xf>
    <xf numFmtId="38" fontId="7" fillId="3" borderId="85" xfId="1" applyNumberFormat="1" applyFont="1" applyFill="1" applyBorder="1" applyAlignment="1">
      <alignment horizontal="right" vertical="center" shrinkToFit="1"/>
    </xf>
    <xf numFmtId="0" fontId="7" fillId="3" borderId="85" xfId="1" applyFont="1" applyFill="1" applyBorder="1" applyAlignment="1">
      <alignment horizontal="right" vertical="center" shrinkToFit="1"/>
    </xf>
    <xf numFmtId="0" fontId="7" fillId="3" borderId="81" xfId="1" applyFont="1" applyFill="1" applyBorder="1" applyAlignment="1">
      <alignment horizontal="right" vertical="center" shrinkToFit="1"/>
    </xf>
    <xf numFmtId="38" fontId="7" fillId="3" borderId="14" xfId="1" applyNumberFormat="1" applyFont="1" applyFill="1" applyBorder="1" applyAlignment="1">
      <alignment vertical="center" shrinkToFit="1"/>
    </xf>
    <xf numFmtId="0" fontId="7" fillId="3" borderId="12" xfId="1" applyFont="1" applyFill="1" applyBorder="1" applyAlignment="1">
      <alignment vertical="center" shrinkToFit="1"/>
    </xf>
    <xf numFmtId="0" fontId="7" fillId="3" borderId="44" xfId="1" applyFont="1" applyFill="1" applyBorder="1" applyAlignment="1">
      <alignment vertical="center" shrinkToFit="1"/>
    </xf>
    <xf numFmtId="0" fontId="7" fillId="3" borderId="80" xfId="1" applyFont="1" applyFill="1" applyBorder="1" applyAlignment="1">
      <alignment vertical="center" shrinkToFit="1"/>
    </xf>
    <xf numFmtId="0" fontId="7" fillId="3" borderId="72" xfId="1" applyFont="1" applyFill="1" applyBorder="1" applyAlignment="1">
      <alignment vertical="center" shrinkToFit="1"/>
    </xf>
    <xf numFmtId="0" fontId="7" fillId="0" borderId="13" xfId="1" applyFont="1" applyBorder="1" applyAlignment="1">
      <alignment vertical="center" shrinkToFit="1"/>
    </xf>
    <xf numFmtId="0" fontId="7" fillId="0" borderId="77" xfId="1" applyFont="1" applyBorder="1" applyAlignment="1">
      <alignment vertical="center" shrinkToFit="1"/>
    </xf>
    <xf numFmtId="182" fontId="7" fillId="0" borderId="14" xfId="1" applyNumberFormat="1" applyFont="1" applyBorder="1" applyAlignment="1">
      <alignment horizontal="right" vertical="center" shrinkToFit="1"/>
    </xf>
    <xf numFmtId="182" fontId="7" fillId="0" borderId="12" xfId="1" applyNumberFormat="1" applyFont="1" applyBorder="1" applyAlignment="1">
      <alignment horizontal="right" vertical="center" shrinkToFit="1"/>
    </xf>
    <xf numFmtId="182" fontId="7" fillId="0" borderId="80" xfId="1" applyNumberFormat="1" applyFont="1" applyBorder="1" applyAlignment="1">
      <alignment horizontal="right" vertical="center" shrinkToFit="1"/>
    </xf>
    <xf numFmtId="182" fontId="7" fillId="0" borderId="72" xfId="1" applyNumberFormat="1" applyFont="1" applyBorder="1" applyAlignment="1">
      <alignment horizontal="right" vertical="center" shrinkToFit="1"/>
    </xf>
    <xf numFmtId="0" fontId="7" fillId="0" borderId="101" xfId="1" applyFont="1" applyBorder="1" applyAlignment="1">
      <alignment horizontal="center" vertical="center" shrinkToFit="1"/>
    </xf>
    <xf numFmtId="0" fontId="7" fillId="0" borderId="36" xfId="1" applyFont="1" applyBorder="1" applyAlignment="1">
      <alignment horizontal="center" vertical="center" shrinkToFit="1"/>
    </xf>
    <xf numFmtId="178" fontId="7" fillId="0" borderId="37" xfId="2" applyNumberFormat="1" applyFont="1" applyFill="1" applyBorder="1" applyAlignment="1">
      <alignment vertical="center" shrinkToFit="1"/>
    </xf>
    <xf numFmtId="0" fontId="7" fillId="0" borderId="82" xfId="1" applyFont="1" applyBorder="1" applyAlignment="1">
      <alignment horizontal="center" vertical="center" shrinkToFit="1"/>
    </xf>
    <xf numFmtId="0" fontId="7" fillId="0" borderId="37" xfId="1" applyFont="1" applyBorder="1" applyAlignment="1">
      <alignment shrinkToFit="1"/>
    </xf>
    <xf numFmtId="0" fontId="7" fillId="0" borderId="43" xfId="1" applyFont="1" applyBorder="1" applyAlignment="1">
      <alignment shrinkToFit="1"/>
    </xf>
    <xf numFmtId="180" fontId="7" fillId="0" borderId="38" xfId="1" applyNumberFormat="1" applyFont="1" applyBorder="1" applyAlignment="1">
      <alignment vertical="center" shrinkToFit="1"/>
    </xf>
    <xf numFmtId="180" fontId="7" fillId="0" borderId="37" xfId="1" applyNumberFormat="1" applyFont="1" applyBorder="1" applyAlignment="1">
      <alignment vertical="center" shrinkToFit="1"/>
    </xf>
    <xf numFmtId="0" fontId="7" fillId="0" borderId="28"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32" xfId="1" applyFont="1" applyBorder="1" applyAlignment="1">
      <alignment horizontal="center" vertical="center" shrinkToFit="1"/>
    </xf>
    <xf numFmtId="38" fontId="7" fillId="3" borderId="83" xfId="1" applyNumberFormat="1" applyFont="1" applyFill="1" applyBorder="1" applyAlignment="1">
      <alignment horizontal="right" vertical="center" shrinkToFit="1"/>
    </xf>
    <xf numFmtId="0" fontId="7" fillId="3" borderId="39" xfId="1" applyFont="1" applyFill="1" applyBorder="1" applyAlignment="1">
      <alignment horizontal="right" vertical="center" shrinkToFit="1"/>
    </xf>
    <xf numFmtId="178" fontId="7" fillId="3" borderId="83" xfId="2" applyNumberFormat="1" applyFont="1" applyFill="1" applyBorder="1" applyAlignment="1">
      <alignment vertical="center" shrinkToFit="1"/>
    </xf>
    <xf numFmtId="178" fontId="7" fillId="3" borderId="39" xfId="2" applyNumberFormat="1" applyFont="1" applyFill="1" applyBorder="1" applyAlignment="1">
      <alignment vertical="center" shrinkToFit="1"/>
    </xf>
    <xf numFmtId="181" fontId="7" fillId="3" borderId="40" xfId="2" applyNumberFormat="1" applyFont="1" applyFill="1" applyBorder="1" applyAlignment="1">
      <alignment vertical="center" shrinkToFit="1"/>
    </xf>
    <xf numFmtId="181" fontId="7" fillId="3" borderId="39" xfId="2" applyNumberFormat="1" applyFont="1" applyFill="1" applyBorder="1" applyAlignment="1">
      <alignment vertical="center" shrinkToFit="1"/>
    </xf>
    <xf numFmtId="0" fontId="7" fillId="0" borderId="22" xfId="1" applyFont="1" applyBorder="1" applyAlignment="1">
      <alignment horizontal="right" vertical="center" shrinkToFit="1"/>
    </xf>
    <xf numFmtId="0" fontId="7" fillId="0" borderId="23" xfId="1" applyFont="1" applyBorder="1" applyAlignment="1">
      <alignment horizontal="right" vertical="center" shrinkToFit="1"/>
    </xf>
    <xf numFmtId="38" fontId="7" fillId="3" borderId="23" xfId="1" applyNumberFormat="1" applyFont="1" applyFill="1" applyBorder="1" applyAlignment="1">
      <alignment horizontal="right" vertical="center" shrinkToFit="1"/>
    </xf>
    <xf numFmtId="0" fontId="7" fillId="3" borderId="23" xfId="1" applyFont="1" applyFill="1" applyBorder="1" applyAlignment="1">
      <alignment horizontal="right" vertical="center" shrinkToFit="1"/>
    </xf>
    <xf numFmtId="0" fontId="7" fillId="0" borderId="41" xfId="1" applyFont="1" applyBorder="1" applyAlignment="1">
      <alignment horizontal="center" vertical="center" justifyLastLine="1" shrinkToFit="1"/>
    </xf>
    <xf numFmtId="0" fontId="7" fillId="0" borderId="26" xfId="1" applyFont="1" applyBorder="1" applyAlignment="1">
      <alignment horizontal="center" vertical="center" justifyLastLine="1" shrinkToFit="1"/>
    </xf>
    <xf numFmtId="0" fontId="7" fillId="0" borderId="27" xfId="1" applyFont="1" applyBorder="1" applyAlignment="1">
      <alignment horizontal="center" vertical="center" justifyLastLine="1" shrinkToFit="1"/>
    </xf>
    <xf numFmtId="0" fontId="7" fillId="0" borderId="25" xfId="1" applyFont="1" applyBorder="1" applyAlignment="1">
      <alignment horizontal="center" vertical="center" shrinkToFit="1"/>
    </xf>
    <xf numFmtId="0" fontId="7" fillId="0" borderId="26" xfId="1" applyFont="1" applyBorder="1" applyAlignment="1">
      <alignment horizontal="center" vertical="center" shrinkToFit="1"/>
    </xf>
    <xf numFmtId="0" fontId="7" fillId="0" borderId="27" xfId="1" applyFont="1" applyBorder="1" applyAlignment="1">
      <alignment horizontal="center" vertical="center" shrinkToFit="1"/>
    </xf>
    <xf numFmtId="0" fontId="7" fillId="0" borderId="76" xfId="1" applyFont="1" applyBorder="1" applyAlignment="1">
      <alignment horizontal="center" vertical="center" shrinkToFit="1"/>
    </xf>
    <xf numFmtId="178" fontId="7" fillId="0" borderId="72" xfId="1" applyNumberFormat="1" applyFont="1" applyBorder="1" applyAlignment="1">
      <alignment vertical="center" shrinkToFit="1"/>
    </xf>
    <xf numFmtId="0" fontId="7" fillId="0" borderId="80" xfId="1" applyFont="1" applyBorder="1" applyAlignment="1">
      <alignment horizontal="center" vertical="center" shrinkToFit="1"/>
    </xf>
    <xf numFmtId="0" fontId="7" fillId="0" borderId="72" xfId="1" applyFont="1" applyBorder="1" applyAlignment="1">
      <alignment shrinkToFit="1"/>
    </xf>
    <xf numFmtId="0" fontId="7" fillId="0" borderId="73" xfId="1" applyFont="1" applyBorder="1" applyAlignment="1">
      <alignment shrinkToFit="1"/>
    </xf>
    <xf numFmtId="179" fontId="7" fillId="0" borderId="71" xfId="1" applyNumberFormat="1" applyFont="1" applyBorder="1" applyAlignment="1">
      <alignment vertical="center" shrinkToFit="1"/>
    </xf>
    <xf numFmtId="179" fontId="7" fillId="0" borderId="72" xfId="1" applyNumberFormat="1" applyFont="1" applyBorder="1" applyAlignment="1">
      <alignment vertical="center" shrinkToFit="1"/>
    </xf>
    <xf numFmtId="38" fontId="7" fillId="0" borderId="81" xfId="2" applyFont="1" applyFill="1" applyBorder="1" applyAlignment="1">
      <alignment horizontal="right" vertical="center" shrinkToFit="1"/>
    </xf>
    <xf numFmtId="38" fontId="7" fillId="0" borderId="42" xfId="2" applyFont="1" applyFill="1" applyBorder="1" applyAlignment="1">
      <alignment horizontal="right" vertical="center" shrinkToFit="1"/>
    </xf>
    <xf numFmtId="3" fontId="7" fillId="0" borderId="34" xfId="1" applyNumberFormat="1" applyFont="1" applyBorder="1" applyAlignment="1">
      <alignment horizontal="center" vertical="center" shrinkToFit="1"/>
    </xf>
    <xf numFmtId="3" fontId="7" fillId="0" borderId="35" xfId="1" applyNumberFormat="1" applyFont="1" applyBorder="1" applyAlignment="1">
      <alignment horizontal="center" vertical="center" shrinkToFit="1"/>
    </xf>
    <xf numFmtId="176" fontId="7" fillId="0" borderId="35" xfId="1" applyNumberFormat="1" applyFont="1" applyBorder="1" applyAlignment="1">
      <alignment vertical="center" shrinkToFit="1"/>
    </xf>
    <xf numFmtId="177" fontId="7" fillId="3" borderId="35" xfId="1" applyNumberFormat="1" applyFont="1" applyFill="1" applyBorder="1" applyAlignment="1">
      <alignment vertical="center" shrinkToFit="1"/>
    </xf>
    <xf numFmtId="177" fontId="7" fillId="3" borderId="36" xfId="1" applyNumberFormat="1" applyFont="1" applyFill="1" applyBorder="1" applyAlignment="1">
      <alignment vertical="center" shrinkToFit="1"/>
    </xf>
    <xf numFmtId="3" fontId="7" fillId="0" borderId="28" xfId="1" applyNumberFormat="1" applyFont="1" applyBorder="1" applyAlignment="1">
      <alignment horizontal="center" vertical="center" shrinkToFit="1"/>
    </xf>
    <xf numFmtId="3" fontId="7" fillId="0" borderId="29" xfId="1" applyNumberFormat="1" applyFont="1" applyBorder="1" applyAlignment="1">
      <alignment horizontal="center" vertical="center" shrinkToFit="1"/>
    </xf>
    <xf numFmtId="0" fontId="7" fillId="0" borderId="29" xfId="1" applyFont="1" applyBorder="1" applyAlignment="1">
      <alignment horizontal="right" vertical="center" shrinkToFit="1"/>
    </xf>
    <xf numFmtId="38" fontId="7" fillId="3" borderId="40" xfId="2" applyFont="1" applyFill="1" applyBorder="1" applyAlignment="1">
      <alignment vertical="center" shrinkToFit="1"/>
    </xf>
    <xf numFmtId="38" fontId="7" fillId="3" borderId="39" xfId="2" applyFont="1" applyFill="1" applyBorder="1" applyAlignment="1">
      <alignment vertical="center" shrinkToFit="1"/>
    </xf>
    <xf numFmtId="176" fontId="7" fillId="3" borderId="29" xfId="1" applyNumberFormat="1" applyFont="1" applyFill="1" applyBorder="1" applyAlignment="1">
      <alignment vertical="center" shrinkToFit="1"/>
    </xf>
    <xf numFmtId="177" fontId="7" fillId="3" borderId="29" xfId="1" applyNumberFormat="1" applyFont="1" applyFill="1" applyBorder="1" applyAlignment="1">
      <alignment vertical="center" shrinkToFit="1"/>
    </xf>
    <xf numFmtId="177" fontId="7" fillId="3" borderId="32" xfId="1" applyNumberFormat="1" applyFont="1" applyFill="1" applyBorder="1" applyAlignment="1">
      <alignment vertical="center" shrinkToFit="1"/>
    </xf>
    <xf numFmtId="38" fontId="7" fillId="0" borderId="23" xfId="1" applyNumberFormat="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35" xfId="1" applyFont="1" applyBorder="1" applyAlignment="1">
      <alignment horizontal="right" vertical="center" shrinkToFit="1"/>
    </xf>
    <xf numFmtId="38" fontId="7" fillId="3" borderId="38" xfId="2" applyFont="1" applyFill="1" applyBorder="1" applyAlignment="1">
      <alignment vertical="center" shrinkToFit="1"/>
    </xf>
    <xf numFmtId="38" fontId="7" fillId="3" borderId="37" xfId="2" applyFont="1" applyFill="1" applyBorder="1" applyAlignment="1">
      <alignment vertical="center" shrinkToFit="1"/>
    </xf>
    <xf numFmtId="0" fontId="7" fillId="0" borderId="39" xfId="1" applyFont="1" applyBorder="1" applyAlignment="1">
      <alignment vertical="center" shrinkToFit="1"/>
    </xf>
    <xf numFmtId="0" fontId="7" fillId="0" borderId="22" xfId="1" applyFont="1" applyBorder="1" applyAlignment="1">
      <alignment horizontal="center" vertical="center" shrinkToFit="1"/>
    </xf>
    <xf numFmtId="0" fontId="7" fillId="0" borderId="24"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31" xfId="1" applyFont="1" applyBorder="1" applyAlignment="1">
      <alignment horizontal="center" vertical="center" shrinkToFit="1"/>
    </xf>
    <xf numFmtId="0" fontId="7" fillId="0" borderId="72" xfId="1" applyFont="1" applyBorder="1" applyAlignment="1">
      <alignment vertical="center" shrinkToFit="1"/>
    </xf>
    <xf numFmtId="3" fontId="7" fillId="0" borderId="75" xfId="1" applyNumberFormat="1" applyFont="1" applyBorder="1" applyAlignment="1">
      <alignment horizontal="center" vertical="center" shrinkToFit="1"/>
    </xf>
    <xf numFmtId="3" fontId="7" fillId="0" borderId="33" xfId="1" applyNumberFormat="1" applyFont="1" applyBorder="1" applyAlignment="1">
      <alignment horizontal="center" vertical="center" shrinkToFit="1"/>
    </xf>
    <xf numFmtId="176" fontId="7" fillId="0" borderId="96" xfId="1" applyNumberFormat="1" applyFont="1" applyBorder="1" applyAlignment="1">
      <alignment horizontal="right" vertical="center" shrinkToFit="1"/>
    </xf>
    <xf numFmtId="176" fontId="7" fillId="0" borderId="97" xfId="1" applyNumberFormat="1" applyFont="1" applyBorder="1" applyAlignment="1">
      <alignment horizontal="right" vertical="center" shrinkToFit="1"/>
    </xf>
    <xf numFmtId="177" fontId="7" fillId="0" borderId="33" xfId="1" applyNumberFormat="1" applyFont="1" applyBorder="1" applyAlignment="1">
      <alignment vertical="center" shrinkToFit="1"/>
    </xf>
    <xf numFmtId="177" fontId="7" fillId="0" borderId="76" xfId="1" applyNumberFormat="1" applyFont="1" applyBorder="1" applyAlignment="1">
      <alignment vertical="center" shrinkToFit="1"/>
    </xf>
    <xf numFmtId="0" fontId="7" fillId="0" borderId="33" xfId="1" applyFont="1" applyBorder="1" applyAlignment="1">
      <alignment horizontal="right" vertical="center" shrinkToFit="1"/>
    </xf>
    <xf numFmtId="38" fontId="7" fillId="3" borderId="71" xfId="2" applyFont="1" applyFill="1" applyBorder="1" applyAlignment="1">
      <alignment vertical="center" shrinkToFit="1"/>
    </xf>
    <xf numFmtId="38" fontId="7" fillId="3" borderId="72" xfId="2" applyFont="1" applyFill="1" applyBorder="1" applyAlignment="1">
      <alignment vertical="center" shrinkToFit="1"/>
    </xf>
    <xf numFmtId="0" fontId="7" fillId="0" borderId="37" xfId="1" applyFont="1" applyBorder="1" applyAlignment="1">
      <alignment vertical="center" shrinkToFit="1"/>
    </xf>
    <xf numFmtId="0" fontId="7" fillId="0" borderId="0" xfId="1" applyFont="1" applyAlignment="1">
      <alignment vertical="center" wrapText="1" shrinkToFit="1"/>
    </xf>
    <xf numFmtId="0" fontId="7" fillId="0" borderId="22" xfId="1" applyFont="1" applyBorder="1" applyAlignment="1">
      <alignment horizontal="center" vertical="center" wrapText="1" shrinkToFit="1"/>
    </xf>
    <xf numFmtId="0" fontId="7" fillId="0" borderId="23" xfId="1" applyFont="1" applyBorder="1" applyAlignment="1">
      <alignment horizontal="center" vertical="center" wrapText="1" shrinkToFit="1"/>
    </xf>
    <xf numFmtId="0" fontId="7" fillId="0" borderId="24" xfId="1" applyFont="1" applyBorder="1" applyAlignment="1">
      <alignment horizontal="center" vertical="center" wrapText="1" shrinkToFit="1"/>
    </xf>
    <xf numFmtId="0" fontId="7" fillId="0" borderId="61" xfId="1" applyFont="1" applyBorder="1" applyAlignment="1">
      <alignment vertical="center" wrapText="1" shrinkToFit="1"/>
    </xf>
    <xf numFmtId="0" fontId="7" fillId="0" borderId="16" xfId="1" applyFont="1" applyBorder="1" applyAlignment="1">
      <alignment vertical="center" wrapText="1" shrinkToFit="1"/>
    </xf>
    <xf numFmtId="0" fontId="7" fillId="0" borderId="0" xfId="1" applyFont="1" applyAlignment="1">
      <alignment vertical="center" shrinkToFit="1"/>
    </xf>
    <xf numFmtId="0" fontId="7" fillId="0" borderId="56" xfId="1" applyFont="1" applyBorder="1" applyAlignment="1">
      <alignment vertical="center" wrapText="1" shrinkToFit="1"/>
    </xf>
    <xf numFmtId="0" fontId="7" fillId="0" borderId="60" xfId="1" applyFont="1" applyBorder="1" applyAlignment="1">
      <alignment vertical="center" wrapText="1" shrinkToFit="1"/>
    </xf>
    <xf numFmtId="0" fontId="7" fillId="0" borderId="63" xfId="1" applyFont="1" applyBorder="1" applyAlignment="1">
      <alignment vertical="center" wrapText="1" shrinkToFit="1"/>
    </xf>
    <xf numFmtId="0" fontId="7" fillId="0" borderId="68" xfId="1" applyFont="1" applyBorder="1" applyAlignment="1">
      <alignment vertical="center" wrapText="1" shrinkToFit="1"/>
    </xf>
    <xf numFmtId="0" fontId="7" fillId="0" borderId="50" xfId="1" applyFont="1" applyBorder="1" applyAlignment="1">
      <alignment vertical="center" wrapText="1" shrinkToFit="1"/>
    </xf>
    <xf numFmtId="0" fontId="7" fillId="0" borderId="62" xfId="1" applyFont="1" applyBorder="1" applyAlignment="1">
      <alignment vertical="center" wrapText="1" shrinkToFit="1"/>
    </xf>
    <xf numFmtId="0" fontId="7" fillId="0" borderId="51" xfId="1" applyFont="1" applyBorder="1" applyAlignment="1">
      <alignment vertical="center" wrapText="1" shrinkToFit="1"/>
    </xf>
    <xf numFmtId="0" fontId="7" fillId="0" borderId="67" xfId="1" applyFont="1" applyBorder="1" applyAlignment="1">
      <alignment vertical="center" wrapText="1" shrinkToFit="1"/>
    </xf>
    <xf numFmtId="0" fontId="7" fillId="0" borderId="12" xfId="1" applyFont="1" applyBorder="1" applyAlignment="1">
      <alignment vertical="center" wrapText="1" shrinkToFit="1"/>
    </xf>
    <xf numFmtId="0" fontId="7" fillId="0" borderId="49" xfId="1" applyFont="1" applyBorder="1" applyAlignment="1">
      <alignment vertical="center" wrapText="1" shrinkToFit="1"/>
    </xf>
    <xf numFmtId="0" fontId="7" fillId="0" borderId="64" xfId="1" applyFont="1" applyBorder="1" applyAlignment="1">
      <alignment vertical="center" wrapText="1" shrinkToFit="1"/>
    </xf>
    <xf numFmtId="0" fontId="7" fillId="0" borderId="65" xfId="1" applyFont="1" applyBorder="1" applyAlignment="1">
      <alignment vertical="center" wrapText="1" shrinkToFit="1"/>
    </xf>
    <xf numFmtId="0" fontId="7" fillId="0" borderId="14" xfId="1" applyFont="1" applyBorder="1" applyAlignment="1">
      <alignment horizontal="left" vertical="center" wrapText="1" shrinkToFit="1"/>
    </xf>
    <xf numFmtId="0" fontId="7" fillId="0" borderId="12" xfId="1" applyFont="1" applyBorder="1" applyAlignment="1">
      <alignment horizontal="left" vertical="center" wrapText="1" shrinkToFit="1"/>
    </xf>
    <xf numFmtId="0" fontId="7" fillId="0" borderId="13" xfId="1" applyFont="1" applyBorder="1" applyAlignment="1">
      <alignment horizontal="left" vertical="center" wrapText="1" shrinkToFit="1"/>
    </xf>
    <xf numFmtId="0" fontId="7" fillId="0" borderId="44" xfId="1" applyFont="1" applyBorder="1" applyAlignment="1">
      <alignment horizontal="left" vertical="center" wrapText="1" shrinkToFit="1"/>
    </xf>
    <xf numFmtId="0" fontId="7" fillId="0" borderId="0" xfId="1" applyFont="1" applyAlignment="1">
      <alignment horizontal="left" vertical="center" wrapText="1" shrinkToFit="1"/>
    </xf>
    <xf numFmtId="0" fontId="7" fillId="0" borderId="45" xfId="1" applyFont="1" applyBorder="1" applyAlignment="1">
      <alignment horizontal="left" vertical="center" wrapText="1" shrinkToFit="1"/>
    </xf>
    <xf numFmtId="0" fontId="7" fillId="0" borderId="15" xfId="1" applyFont="1" applyBorder="1" applyAlignment="1">
      <alignment horizontal="left" vertical="center" wrapText="1" shrinkToFit="1"/>
    </xf>
    <xf numFmtId="0" fontId="7" fillId="0" borderId="16" xfId="1" applyFont="1" applyBorder="1" applyAlignment="1">
      <alignment horizontal="left" vertical="center" wrapText="1" shrinkToFit="1"/>
    </xf>
    <xf numFmtId="0" fontId="7" fillId="0" borderId="17" xfId="1" applyFont="1" applyBorder="1" applyAlignment="1">
      <alignment horizontal="left" vertical="center" wrapText="1" shrinkToFit="1"/>
    </xf>
    <xf numFmtId="0" fontId="9" fillId="0" borderId="0" xfId="1" applyFont="1" applyAlignment="1">
      <alignment horizontal="center" vertical="center"/>
    </xf>
    <xf numFmtId="0" fontId="10" fillId="0" borderId="0" xfId="1" applyFont="1" applyAlignment="1">
      <alignment horizontal="left" vertical="center" wrapText="1" shrinkToFit="1"/>
    </xf>
    <xf numFmtId="0" fontId="7" fillId="0" borderId="44" xfId="1" applyFont="1" applyBorder="1" applyAlignment="1">
      <alignment vertical="center" wrapText="1" shrinkToFit="1"/>
    </xf>
    <xf numFmtId="0" fontId="7" fillId="0" borderId="45" xfId="1" applyFont="1" applyBorder="1" applyAlignment="1">
      <alignment vertical="center" wrapText="1" shrinkToFit="1"/>
    </xf>
    <xf numFmtId="0" fontId="7" fillId="0" borderId="15" xfId="1" applyFont="1" applyBorder="1" applyAlignment="1">
      <alignment vertical="center" wrapText="1" shrinkToFit="1"/>
    </xf>
    <xf numFmtId="0" fontId="7" fillId="0" borderId="17" xfId="1" applyFont="1" applyBorder="1" applyAlignment="1">
      <alignment vertical="center" wrapText="1" shrinkToFit="1"/>
    </xf>
    <xf numFmtId="0" fontId="7" fillId="0" borderId="14" xfId="1" applyFont="1" applyBorder="1" applyAlignment="1">
      <alignment vertical="center" wrapText="1" shrinkToFit="1"/>
    </xf>
    <xf numFmtId="0" fontId="7" fillId="0" borderId="13" xfId="1" applyFont="1" applyBorder="1" applyAlignment="1">
      <alignment vertical="center" wrapText="1" shrinkToFit="1"/>
    </xf>
    <xf numFmtId="0" fontId="7" fillId="0" borderId="2" xfId="1" applyFont="1" applyBorder="1" applyAlignment="1">
      <alignment horizontal="center" vertical="center" wrapText="1" shrinkToFit="1"/>
    </xf>
    <xf numFmtId="186" fontId="7" fillId="3" borderId="81" xfId="1" applyNumberFormat="1" applyFont="1" applyFill="1" applyBorder="1" applyAlignment="1">
      <alignment horizontal="right" vertical="center" shrinkToFit="1"/>
    </xf>
    <xf numFmtId="186" fontId="7" fillId="3" borderId="42" xfId="1" applyNumberFormat="1" applyFont="1" applyFill="1" applyBorder="1" applyAlignment="1">
      <alignment horizontal="right" vertical="center" shrinkToFit="1"/>
    </xf>
    <xf numFmtId="186" fontId="7" fillId="3" borderId="95" xfId="1" applyNumberFormat="1" applyFont="1" applyFill="1" applyBorder="1" applyAlignment="1">
      <alignment horizontal="right" vertical="center" shrinkToFit="1"/>
    </xf>
    <xf numFmtId="0" fontId="7" fillId="0" borderId="47" xfId="1" applyFont="1" applyBorder="1" applyAlignment="1">
      <alignment horizontal="center" vertical="center" wrapText="1" shrinkToFit="1"/>
    </xf>
    <xf numFmtId="0" fontId="7" fillId="0" borderId="3" xfId="1" applyFont="1" applyBorder="1" applyAlignment="1">
      <alignment horizontal="center" vertical="center" shrinkToFit="1"/>
    </xf>
    <xf numFmtId="186" fontId="7" fillId="0" borderId="81" xfId="1" applyNumberFormat="1" applyFont="1" applyBorder="1" applyAlignment="1">
      <alignment horizontal="right" vertical="center" shrinkToFit="1"/>
    </xf>
    <xf numFmtId="186" fontId="7" fillId="0" borderId="42" xfId="1" applyNumberFormat="1" applyFont="1" applyBorder="1" applyAlignment="1">
      <alignment horizontal="right" vertical="center" shrinkToFit="1"/>
    </xf>
    <xf numFmtId="186" fontId="7" fillId="0" borderId="95" xfId="1" applyNumberFormat="1" applyFont="1" applyBorder="1" applyAlignment="1">
      <alignment horizontal="right" vertical="center" shrinkToFit="1"/>
    </xf>
    <xf numFmtId="186" fontId="7" fillId="0" borderId="86" xfId="1" applyNumberFormat="1" applyFont="1" applyBorder="1" applyAlignment="1">
      <alignment horizontal="center" vertical="center" shrinkToFit="1"/>
    </xf>
    <xf numFmtId="186" fontId="7" fillId="0" borderId="82" xfId="1" applyNumberFormat="1" applyFont="1" applyBorder="1" applyAlignment="1">
      <alignment horizontal="right" vertical="center" shrinkToFit="1"/>
    </xf>
    <xf numFmtId="186" fontId="7" fillId="0" borderId="37" xfId="1" applyNumberFormat="1" applyFont="1" applyBorder="1" applyAlignment="1">
      <alignment horizontal="right" vertical="center" shrinkToFit="1"/>
    </xf>
    <xf numFmtId="186" fontId="7" fillId="0" borderId="78" xfId="1" applyNumberFormat="1" applyFont="1" applyBorder="1" applyAlignment="1">
      <alignment horizontal="right" vertical="center" shrinkToFit="1"/>
    </xf>
    <xf numFmtId="186" fontId="7" fillId="3" borderId="83" xfId="1" applyNumberFormat="1" applyFont="1" applyFill="1" applyBorder="1" applyAlignment="1">
      <alignment horizontal="right" vertical="center" shrinkToFit="1"/>
    </xf>
    <xf numFmtId="186" fontId="7" fillId="3" borderId="39" xfId="1" applyNumberFormat="1" applyFont="1" applyFill="1" applyBorder="1" applyAlignment="1">
      <alignment horizontal="right" vertical="center" shrinkToFit="1"/>
    </xf>
    <xf numFmtId="186" fontId="7" fillId="3" borderId="79" xfId="1" applyNumberFormat="1" applyFont="1" applyFill="1" applyBorder="1" applyAlignment="1">
      <alignment horizontal="right" vertical="center" shrinkToFit="1"/>
    </xf>
    <xf numFmtId="0" fontId="6" fillId="0" borderId="0" xfId="1" applyFont="1" applyAlignment="1">
      <alignment horizontal="left" vertical="center" wrapText="1" shrinkToFit="1"/>
    </xf>
    <xf numFmtId="0" fontId="7" fillId="0" borderId="83" xfId="1" applyFont="1" applyBorder="1" applyAlignment="1">
      <alignment horizontal="center" vertical="center" shrinkToFit="1"/>
    </xf>
    <xf numFmtId="0" fontId="7" fillId="0" borderId="39" xfId="1" applyFont="1" applyBorder="1" applyAlignment="1">
      <alignment horizontal="center" vertical="center" shrinkToFit="1"/>
    </xf>
    <xf numFmtId="0" fontId="7" fillId="0" borderId="102" xfId="1" applyFont="1" applyBorder="1" applyAlignment="1">
      <alignment horizontal="center" vertical="center" shrinkToFit="1"/>
    </xf>
    <xf numFmtId="0" fontId="7" fillId="0" borderId="90"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82" xfId="1" applyFont="1" applyBorder="1" applyAlignment="1">
      <alignment horizontal="left" vertical="center" shrinkToFit="1"/>
    </xf>
    <xf numFmtId="0" fontId="7" fillId="0" borderId="37" xfId="1" applyFont="1" applyBorder="1" applyAlignment="1">
      <alignment horizontal="left" vertical="center" shrinkToFit="1"/>
    </xf>
    <xf numFmtId="0" fontId="7" fillId="0" borderId="78" xfId="1" applyFont="1" applyBorder="1" applyAlignment="1">
      <alignment horizontal="left" vertical="center" shrinkToFit="1"/>
    </xf>
    <xf numFmtId="0" fontId="7" fillId="0" borderId="37" xfId="1" applyFont="1" applyBorder="1" applyAlignment="1">
      <alignment horizontal="center" vertical="center" shrinkToFit="1"/>
    </xf>
    <xf numFmtId="0" fontId="7" fillId="0" borderId="92" xfId="1" applyFont="1" applyBorder="1" applyAlignment="1">
      <alignment horizontal="center" vertical="center" shrinkToFit="1"/>
    </xf>
    <xf numFmtId="0" fontId="7" fillId="0" borderId="93" xfId="1" applyFont="1" applyBorder="1" applyAlignment="1">
      <alignment horizontal="center" vertical="center" shrinkToFit="1"/>
    </xf>
    <xf numFmtId="0" fontId="7" fillId="0" borderId="78" xfId="1" applyFont="1" applyBorder="1" applyAlignment="1">
      <alignment horizontal="center" vertical="center" shrinkToFit="1"/>
    </xf>
    <xf numFmtId="186" fontId="7" fillId="3" borderId="84" xfId="1" applyNumberFormat="1" applyFont="1" applyFill="1" applyBorder="1" applyAlignment="1">
      <alignment horizontal="right" vertical="center" shrinkToFit="1"/>
    </xf>
    <xf numFmtId="0" fontId="7" fillId="0" borderId="86" xfId="1" applyFont="1" applyBorder="1" applyAlignment="1">
      <alignment horizontal="left" vertical="center" shrinkToFit="1"/>
    </xf>
    <xf numFmtId="0" fontId="7" fillId="0" borderId="94" xfId="1" applyFont="1" applyBorder="1" applyAlignment="1">
      <alignment horizontal="center" vertical="center" shrinkToFit="1"/>
    </xf>
    <xf numFmtId="0" fontId="7" fillId="0" borderId="84" xfId="1" applyFont="1" applyBorder="1" applyAlignment="1">
      <alignment vertical="center" shrinkToFit="1"/>
    </xf>
    <xf numFmtId="0" fontId="7" fillId="0" borderId="81" xfId="1" applyFont="1" applyBorder="1" applyAlignment="1">
      <alignment horizontal="center" vertical="center" shrinkToFit="1"/>
    </xf>
    <xf numFmtId="0" fontId="7" fillId="0" borderId="42" xfId="1" applyFont="1" applyBorder="1" applyAlignment="1">
      <alignment horizontal="center" vertical="center" shrinkToFit="1"/>
    </xf>
    <xf numFmtId="0" fontId="7" fillId="0" borderId="103" xfId="1" applyFont="1" applyBorder="1" applyAlignment="1">
      <alignment horizontal="center" vertical="center" shrinkToFit="1"/>
    </xf>
    <xf numFmtId="0" fontId="7" fillId="0" borderId="91" xfId="1" applyFont="1" applyBorder="1" applyAlignment="1">
      <alignment horizontal="center" vertical="center" shrinkToFit="1"/>
    </xf>
    <xf numFmtId="186" fontId="7" fillId="0" borderId="84" xfId="1" applyNumberFormat="1" applyFont="1" applyBorder="1" applyAlignment="1">
      <alignment horizontal="right" vertical="center" shrinkToFit="1"/>
    </xf>
    <xf numFmtId="0" fontId="7" fillId="0" borderId="82" xfId="1" applyFont="1" applyBorder="1" applyAlignment="1">
      <alignment vertical="center" shrinkToFit="1"/>
    </xf>
    <xf numFmtId="0" fontId="7" fillId="0" borderId="78" xfId="1" applyFont="1" applyBorder="1" applyAlignment="1">
      <alignment vertical="center" shrinkToFit="1"/>
    </xf>
    <xf numFmtId="0" fontId="7" fillId="0" borderId="85" xfId="1" applyFont="1" applyBorder="1" applyAlignment="1">
      <alignment horizontal="distributed" vertical="center" justifyLastLine="1" shrinkToFit="1"/>
    </xf>
    <xf numFmtId="0" fontId="7" fillId="0" borderId="88" xfId="1" applyFont="1" applyBorder="1" applyAlignment="1">
      <alignment horizontal="distributed" vertical="center" justifyLastLine="1" shrinkToFit="1"/>
    </xf>
    <xf numFmtId="0" fontId="7" fillId="0" borderId="14" xfId="1" applyFont="1" applyBorder="1" applyAlignment="1">
      <alignment horizontal="distributed" vertical="center" justifyLastLine="1" shrinkToFit="1"/>
    </xf>
    <xf numFmtId="0" fontId="7" fillId="0" borderId="12" xfId="1" applyFont="1" applyBorder="1" applyAlignment="1">
      <alignment horizontal="distributed" vertical="center" justifyLastLine="1" shrinkToFit="1"/>
    </xf>
    <xf numFmtId="0" fontId="7" fillId="0" borderId="104" xfId="1" applyFont="1" applyBorder="1" applyAlignment="1">
      <alignment horizontal="distributed" vertical="center" justifyLastLine="1" shrinkToFit="1"/>
    </xf>
    <xf numFmtId="0" fontId="7" fillId="0" borderId="15" xfId="1" applyFont="1" applyBorder="1" applyAlignment="1">
      <alignment horizontal="distributed" vertical="center" justifyLastLine="1" shrinkToFit="1"/>
    </xf>
    <xf numFmtId="0" fontId="7" fillId="0" borderId="16" xfId="1" applyFont="1" applyBorder="1" applyAlignment="1">
      <alignment horizontal="distributed" vertical="center" justifyLastLine="1" shrinkToFit="1"/>
    </xf>
    <xf numFmtId="0" fontId="7" fillId="0" borderId="105" xfId="1" applyFont="1" applyBorder="1" applyAlignment="1">
      <alignment horizontal="distributed" vertical="center" justifyLastLine="1" shrinkToFit="1"/>
    </xf>
    <xf numFmtId="0" fontId="7" fillId="0" borderId="89" xfId="1" applyFont="1" applyBorder="1" applyAlignment="1">
      <alignment horizontal="center" vertical="center" shrinkToFit="1"/>
    </xf>
    <xf numFmtId="0" fontId="10" fillId="0" borderId="0" xfId="1" applyFont="1" applyAlignment="1">
      <alignment horizontal="left" vertical="center" wrapText="1"/>
    </xf>
    <xf numFmtId="0" fontId="7" fillId="0" borderId="18" xfId="1" applyFont="1" applyBorder="1" applyAlignment="1">
      <alignment horizontal="center" vertical="center" shrinkToFit="1"/>
    </xf>
    <xf numFmtId="0" fontId="7" fillId="0" borderId="19"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21" xfId="1" applyFont="1" applyBorder="1" applyAlignment="1">
      <alignment horizontal="center" vertical="center" shrinkToFit="1"/>
    </xf>
    <xf numFmtId="0" fontId="7" fillId="0" borderId="74" xfId="1" applyFont="1" applyBorder="1" applyAlignment="1">
      <alignment horizontal="center" vertical="center" shrinkToFit="1"/>
    </xf>
    <xf numFmtId="0" fontId="7" fillId="0" borderId="40" xfId="1" applyFont="1" applyBorder="1" applyAlignment="1">
      <alignment horizontal="center" vertical="center" shrinkToFit="1"/>
    </xf>
    <xf numFmtId="0" fontId="7" fillId="0" borderId="44" xfId="1" applyFont="1" applyBorder="1" applyAlignment="1">
      <alignment horizontal="center" vertical="center" shrinkToFit="1"/>
    </xf>
    <xf numFmtId="0" fontId="7" fillId="0" borderId="0" xfId="1" applyFont="1" applyAlignment="1">
      <alignment horizontal="center" vertical="center" shrinkToFit="1"/>
    </xf>
    <xf numFmtId="38" fontId="7" fillId="3" borderId="88" xfId="1" applyNumberFormat="1" applyFont="1" applyFill="1" applyBorder="1" applyAlignment="1">
      <alignment horizontal="right" vertical="center" shrinkToFit="1"/>
    </xf>
    <xf numFmtId="0" fontId="7" fillId="3" borderId="88" xfId="1" applyFont="1" applyFill="1" applyBorder="1" applyAlignment="1">
      <alignment horizontal="right" vertical="center" shrinkToFit="1"/>
    </xf>
    <xf numFmtId="0" fontId="7" fillId="3" borderId="83" xfId="1" applyFont="1" applyFill="1" applyBorder="1" applyAlignment="1">
      <alignment horizontal="right" vertical="center" shrinkToFit="1"/>
    </xf>
    <xf numFmtId="0" fontId="7" fillId="0" borderId="27" xfId="1" applyFont="1" applyBorder="1" applyAlignment="1">
      <alignment horizontal="distributed" vertical="center" justifyLastLine="1" shrinkToFit="1"/>
    </xf>
    <xf numFmtId="0" fontId="9" fillId="0" borderId="0" xfId="1" applyFont="1" applyAlignment="1">
      <alignment horizontal="left" vertical="center"/>
    </xf>
    <xf numFmtId="0" fontId="7" fillId="0" borderId="16" xfId="1" applyFont="1" applyBorder="1" applyAlignment="1">
      <alignment horizontal="center" vertical="center"/>
    </xf>
    <xf numFmtId="3" fontId="7" fillId="3" borderId="16" xfId="1" applyNumberFormat="1" applyFont="1" applyFill="1" applyBorder="1" applyAlignment="1">
      <alignment horizontal="center" vertical="center"/>
    </xf>
    <xf numFmtId="0" fontId="7" fillId="3" borderId="16" xfId="1" applyFont="1" applyFill="1" applyBorder="1" applyAlignment="1">
      <alignment horizontal="center" vertical="center"/>
    </xf>
    <xf numFmtId="0" fontId="11" fillId="0" borderId="0" xfId="1" applyFont="1" applyAlignment="1">
      <alignment vertical="center" wrapText="1" shrinkToFit="1"/>
    </xf>
    <xf numFmtId="0" fontId="7" fillId="0" borderId="4" xfId="1" applyFont="1" applyBorder="1" applyAlignment="1">
      <alignment vertical="center" wrapText="1" shrinkToFit="1"/>
    </xf>
    <xf numFmtId="0" fontId="7" fillId="0" borderId="2" xfId="1" applyFont="1" applyBorder="1" applyAlignment="1">
      <alignment vertical="center" wrapText="1" shrinkToFit="1"/>
    </xf>
    <xf numFmtId="0" fontId="7" fillId="0" borderId="5" xfId="1" applyFont="1" applyBorder="1" applyAlignment="1">
      <alignment vertical="center" wrapText="1" shrinkToFit="1"/>
    </xf>
    <xf numFmtId="0" fontId="7" fillId="0" borderId="6" xfId="1" applyFont="1" applyBorder="1" applyAlignment="1">
      <alignment vertical="center" wrapText="1" shrinkToFit="1"/>
    </xf>
    <xf numFmtId="0" fontId="7" fillId="0" borderId="7" xfId="1" applyFont="1" applyBorder="1" applyAlignment="1">
      <alignment vertical="center" wrapText="1" shrinkToFit="1"/>
    </xf>
    <xf numFmtId="0" fontId="7" fillId="0" borderId="8" xfId="1" applyFont="1" applyBorder="1" applyAlignment="1">
      <alignment vertical="center" wrapText="1" shrinkToFit="1"/>
    </xf>
    <xf numFmtId="0" fontId="7" fillId="0" borderId="9" xfId="1" applyFont="1" applyBorder="1" applyAlignment="1">
      <alignment vertical="center" wrapText="1" shrinkToFit="1"/>
    </xf>
    <xf numFmtId="0" fontId="7" fillId="0" borderId="11" xfId="1" applyFont="1" applyBorder="1" applyAlignment="1">
      <alignment vertical="center" wrapText="1" shrinkToFit="1"/>
    </xf>
    <xf numFmtId="0" fontId="7" fillId="0" borderId="10" xfId="1" applyFont="1" applyBorder="1" applyAlignment="1">
      <alignment vertical="center" wrapText="1" shrinkToFit="1"/>
    </xf>
    <xf numFmtId="0" fontId="18" fillId="2" borderId="0" xfId="1" applyFont="1" applyFill="1" applyAlignment="1">
      <alignment horizontal="left" vertical="center" indent="1"/>
    </xf>
    <xf numFmtId="0" fontId="25" fillId="2" borderId="16" xfId="1" applyFont="1" applyFill="1" applyBorder="1" applyAlignment="1">
      <alignment horizontal="left" vertical="center" wrapText="1"/>
    </xf>
    <xf numFmtId="0" fontId="25" fillId="2" borderId="17" xfId="1" applyFont="1" applyFill="1" applyBorder="1" applyAlignment="1">
      <alignment horizontal="left" vertical="center" wrapText="1"/>
    </xf>
  </cellXfs>
  <cellStyles count="5">
    <cellStyle name="桁区切り 2" xfId="2" xr:uid="{00000000-0005-0000-0000-000000000000}"/>
    <cellStyle name="標準" xfId="0" builtinId="0"/>
    <cellStyle name="標準 2" xfId="1" xr:uid="{00000000-0005-0000-0000-000002000000}"/>
    <cellStyle name="標準 3" xfId="3" xr:uid="{5A3D86CE-1CC8-4BC0-878E-D5803B9EC5B8}"/>
    <cellStyle name="標準 3 2" xfId="4" xr:uid="{50AF52A6-8317-413E-AFE3-BF35BD66EF09}"/>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66675</xdr:colOff>
      <xdr:row>8</xdr:row>
      <xdr:rowOff>104775</xdr:rowOff>
    </xdr:from>
    <xdr:to>
      <xdr:col>12</xdr:col>
      <xdr:colOff>47625</xdr:colOff>
      <xdr:row>12</xdr:row>
      <xdr:rowOff>85725</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a:off x="2843213" y="2185987"/>
          <a:ext cx="781050" cy="257175"/>
        </a:xfrm>
        <a:prstGeom prst="bentConnector3">
          <a:avLst>
            <a:gd name="adj1" fmla="val 22889"/>
          </a:avLst>
        </a:prstGeom>
        <a:noFill/>
        <a:ln w="9525">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23</xdr:col>
      <xdr:colOff>247650</xdr:colOff>
      <xdr:row>26</xdr:row>
      <xdr:rowOff>0</xdr:rowOff>
    </xdr:from>
    <xdr:to>
      <xdr:col>26</xdr:col>
      <xdr:colOff>142875</xdr:colOff>
      <xdr:row>26</xdr:row>
      <xdr:rowOff>161925</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flipV="1">
          <a:off x="6600825" y="6019800"/>
          <a:ext cx="7239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209550</xdr:colOff>
      <xdr:row>26</xdr:row>
      <xdr:rowOff>28575</xdr:rowOff>
    </xdr:from>
    <xdr:to>
      <xdr:col>22</xdr:col>
      <xdr:colOff>209550</xdr:colOff>
      <xdr:row>26</xdr:row>
      <xdr:rowOff>190500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flipV="1">
          <a:off x="6286500" y="6048375"/>
          <a:ext cx="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8</xdr:row>
      <xdr:rowOff>104775</xdr:rowOff>
    </xdr:from>
    <xdr:to>
      <xdr:col>12</xdr:col>
      <xdr:colOff>238125</xdr:colOff>
      <xdr:row>8</xdr:row>
      <xdr:rowOff>104775</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3362325" y="192405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9</xdr:row>
      <xdr:rowOff>104775</xdr:rowOff>
    </xdr:from>
    <xdr:to>
      <xdr:col>12</xdr:col>
      <xdr:colOff>238125</xdr:colOff>
      <xdr:row>9</xdr:row>
      <xdr:rowOff>104775</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3362325" y="2124075"/>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10</xdr:row>
      <xdr:rowOff>104775</xdr:rowOff>
    </xdr:from>
    <xdr:to>
      <xdr:col>12</xdr:col>
      <xdr:colOff>238125</xdr:colOff>
      <xdr:row>10</xdr:row>
      <xdr:rowOff>104775</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3362325" y="232410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11</xdr:row>
      <xdr:rowOff>114300</xdr:rowOff>
    </xdr:from>
    <xdr:to>
      <xdr:col>12</xdr:col>
      <xdr:colOff>238125</xdr:colOff>
      <xdr:row>11</xdr:row>
      <xdr:rowOff>114300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3362325" y="253365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28575</xdr:colOff>
      <xdr:row>12</xdr:row>
      <xdr:rowOff>104775</xdr:rowOff>
    </xdr:from>
    <xdr:to>
      <xdr:col>11</xdr:col>
      <xdr:colOff>66675</xdr:colOff>
      <xdr:row>12</xdr:row>
      <xdr:rowOff>104775</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2790825" y="2724150"/>
          <a:ext cx="314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47</xdr:row>
      <xdr:rowOff>104775</xdr:rowOff>
    </xdr:from>
    <xdr:to>
      <xdr:col>12</xdr:col>
      <xdr:colOff>47625</xdr:colOff>
      <xdr:row>51</xdr:row>
      <xdr:rowOff>85725</xdr:rowOff>
    </xdr:to>
    <xdr:cxnSp macro="">
      <xdr:nvCxnSpPr>
        <xdr:cNvPr id="10" name="AutoShape 1">
          <a:extLst>
            <a:ext uri="{FF2B5EF4-FFF2-40B4-BE49-F238E27FC236}">
              <a16:creationId xmlns:a16="http://schemas.microsoft.com/office/drawing/2014/main" id="{AC6A6B43-C601-417C-AA9E-22471353AD4F}"/>
            </a:ext>
          </a:extLst>
        </xdr:cNvPr>
        <xdr:cNvCxnSpPr>
          <a:cxnSpLocks noChangeShapeType="1"/>
        </xdr:cNvCxnSpPr>
      </xdr:nvCxnSpPr>
      <xdr:spPr bwMode="auto">
        <a:xfrm rot="-5400000">
          <a:off x="2607945" y="1864995"/>
          <a:ext cx="670560" cy="232410"/>
        </a:xfrm>
        <a:prstGeom prst="bentConnector3">
          <a:avLst>
            <a:gd name="adj1" fmla="val 22889"/>
          </a:avLst>
        </a:prstGeom>
        <a:noFill/>
        <a:ln w="9525">
          <a:solidFill>
            <a:srgbClr val="00000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23</xdr:col>
      <xdr:colOff>247650</xdr:colOff>
      <xdr:row>68</xdr:row>
      <xdr:rowOff>0</xdr:rowOff>
    </xdr:from>
    <xdr:to>
      <xdr:col>26</xdr:col>
      <xdr:colOff>142875</xdr:colOff>
      <xdr:row>68</xdr:row>
      <xdr:rowOff>161925</xdr:rowOff>
    </xdr:to>
    <xdr:sp macro="" textlink="">
      <xdr:nvSpPr>
        <xdr:cNvPr id="11" name="Line 2">
          <a:extLst>
            <a:ext uri="{FF2B5EF4-FFF2-40B4-BE49-F238E27FC236}">
              <a16:creationId xmlns:a16="http://schemas.microsoft.com/office/drawing/2014/main" id="{F43897B9-4D29-4C0F-8292-1801BAF26F0F}"/>
            </a:ext>
          </a:extLst>
        </xdr:cNvPr>
        <xdr:cNvSpPr>
          <a:spLocks noChangeShapeType="1"/>
        </xdr:cNvSpPr>
      </xdr:nvSpPr>
      <xdr:spPr bwMode="auto">
        <a:xfrm flipV="1">
          <a:off x="6120765" y="5248275"/>
          <a:ext cx="640080" cy="1638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209550</xdr:colOff>
      <xdr:row>68</xdr:row>
      <xdr:rowOff>28575</xdr:rowOff>
    </xdr:from>
    <xdr:to>
      <xdr:col>22</xdr:col>
      <xdr:colOff>209550</xdr:colOff>
      <xdr:row>68</xdr:row>
      <xdr:rowOff>190500</xdr:rowOff>
    </xdr:to>
    <xdr:sp macro="" textlink="">
      <xdr:nvSpPr>
        <xdr:cNvPr id="12" name="Line 3">
          <a:extLst>
            <a:ext uri="{FF2B5EF4-FFF2-40B4-BE49-F238E27FC236}">
              <a16:creationId xmlns:a16="http://schemas.microsoft.com/office/drawing/2014/main" id="{7E1E99BB-71F0-4602-96B7-EF7FD45310FC}"/>
            </a:ext>
          </a:extLst>
        </xdr:cNvPr>
        <xdr:cNvSpPr>
          <a:spLocks noChangeShapeType="1"/>
        </xdr:cNvSpPr>
      </xdr:nvSpPr>
      <xdr:spPr bwMode="auto">
        <a:xfrm flipV="1">
          <a:off x="5835015" y="5274945"/>
          <a:ext cx="0" cy="1447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47</xdr:row>
      <xdr:rowOff>104775</xdr:rowOff>
    </xdr:from>
    <xdr:to>
      <xdr:col>12</xdr:col>
      <xdr:colOff>238125</xdr:colOff>
      <xdr:row>47</xdr:row>
      <xdr:rowOff>104775</xdr:rowOff>
    </xdr:to>
    <xdr:sp macro="" textlink="">
      <xdr:nvSpPr>
        <xdr:cNvPr id="13" name="Line 4">
          <a:extLst>
            <a:ext uri="{FF2B5EF4-FFF2-40B4-BE49-F238E27FC236}">
              <a16:creationId xmlns:a16="http://schemas.microsoft.com/office/drawing/2014/main" id="{2A47F03D-6155-4158-BB88-8F448B6239C2}"/>
            </a:ext>
          </a:extLst>
        </xdr:cNvPr>
        <xdr:cNvSpPr>
          <a:spLocks noChangeShapeType="1"/>
        </xdr:cNvSpPr>
      </xdr:nvSpPr>
      <xdr:spPr bwMode="auto">
        <a:xfrm>
          <a:off x="3059430" y="164592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48</xdr:row>
      <xdr:rowOff>104775</xdr:rowOff>
    </xdr:from>
    <xdr:to>
      <xdr:col>12</xdr:col>
      <xdr:colOff>238125</xdr:colOff>
      <xdr:row>48</xdr:row>
      <xdr:rowOff>104775</xdr:rowOff>
    </xdr:to>
    <xdr:sp macro="" textlink="">
      <xdr:nvSpPr>
        <xdr:cNvPr id="14" name="Line 5">
          <a:extLst>
            <a:ext uri="{FF2B5EF4-FFF2-40B4-BE49-F238E27FC236}">
              <a16:creationId xmlns:a16="http://schemas.microsoft.com/office/drawing/2014/main" id="{75938EE0-5FB0-4A8C-862B-73CAB61502CF}"/>
            </a:ext>
          </a:extLst>
        </xdr:cNvPr>
        <xdr:cNvSpPr>
          <a:spLocks noChangeShapeType="1"/>
        </xdr:cNvSpPr>
      </xdr:nvSpPr>
      <xdr:spPr bwMode="auto">
        <a:xfrm>
          <a:off x="3059430" y="181737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49</xdr:row>
      <xdr:rowOff>104775</xdr:rowOff>
    </xdr:from>
    <xdr:to>
      <xdr:col>12</xdr:col>
      <xdr:colOff>238125</xdr:colOff>
      <xdr:row>49</xdr:row>
      <xdr:rowOff>104775</xdr:rowOff>
    </xdr:to>
    <xdr:sp macro="" textlink="">
      <xdr:nvSpPr>
        <xdr:cNvPr id="15" name="Line 6">
          <a:extLst>
            <a:ext uri="{FF2B5EF4-FFF2-40B4-BE49-F238E27FC236}">
              <a16:creationId xmlns:a16="http://schemas.microsoft.com/office/drawing/2014/main" id="{EDFAF6F7-3BB9-4033-91F7-95A74ED30330}"/>
            </a:ext>
          </a:extLst>
        </xdr:cNvPr>
        <xdr:cNvSpPr>
          <a:spLocks noChangeShapeType="1"/>
        </xdr:cNvSpPr>
      </xdr:nvSpPr>
      <xdr:spPr bwMode="auto">
        <a:xfrm>
          <a:off x="3059430" y="198882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47625</xdr:colOff>
      <xdr:row>50</xdr:row>
      <xdr:rowOff>114300</xdr:rowOff>
    </xdr:from>
    <xdr:to>
      <xdr:col>12</xdr:col>
      <xdr:colOff>238125</xdr:colOff>
      <xdr:row>50</xdr:row>
      <xdr:rowOff>114300</xdr:rowOff>
    </xdr:to>
    <xdr:sp macro="" textlink="">
      <xdr:nvSpPr>
        <xdr:cNvPr id="16" name="Line 7">
          <a:extLst>
            <a:ext uri="{FF2B5EF4-FFF2-40B4-BE49-F238E27FC236}">
              <a16:creationId xmlns:a16="http://schemas.microsoft.com/office/drawing/2014/main" id="{FB8E7772-66E3-4474-B354-5042832181BB}"/>
            </a:ext>
          </a:extLst>
        </xdr:cNvPr>
        <xdr:cNvSpPr>
          <a:spLocks noChangeShapeType="1"/>
        </xdr:cNvSpPr>
      </xdr:nvSpPr>
      <xdr:spPr bwMode="auto">
        <a:xfrm>
          <a:off x="3059430" y="217170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28575</xdr:colOff>
      <xdr:row>51</xdr:row>
      <xdr:rowOff>104775</xdr:rowOff>
    </xdr:from>
    <xdr:to>
      <xdr:col>11</xdr:col>
      <xdr:colOff>66675</xdr:colOff>
      <xdr:row>51</xdr:row>
      <xdr:rowOff>104775</xdr:rowOff>
    </xdr:to>
    <xdr:sp macro="" textlink="">
      <xdr:nvSpPr>
        <xdr:cNvPr id="17" name="Line 8">
          <a:extLst>
            <a:ext uri="{FF2B5EF4-FFF2-40B4-BE49-F238E27FC236}">
              <a16:creationId xmlns:a16="http://schemas.microsoft.com/office/drawing/2014/main" id="{DC0031AC-8F1B-414D-9360-B80E701708C6}"/>
            </a:ext>
          </a:extLst>
        </xdr:cNvPr>
        <xdr:cNvSpPr>
          <a:spLocks noChangeShapeType="1"/>
        </xdr:cNvSpPr>
      </xdr:nvSpPr>
      <xdr:spPr bwMode="auto">
        <a:xfrm>
          <a:off x="2541270" y="2331720"/>
          <a:ext cx="285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K192"/>
  <sheetViews>
    <sheetView tabSelected="1" view="pageBreakPreview" zoomScaleNormal="100" zoomScaleSheetLayoutView="100" workbookViewId="0">
      <selection activeCell="H3" sqref="H3"/>
    </sheetView>
  </sheetViews>
  <sheetFormatPr defaultColWidth="3.6640625" defaultRowHeight="15.9" customHeight="1"/>
  <cols>
    <col min="1" max="1" width="4.33203125" style="5" customWidth="1"/>
    <col min="2" max="2" width="3.6640625" style="5" customWidth="1"/>
    <col min="3" max="6" width="3.6640625" style="5"/>
    <col min="7" max="7" width="3.6640625" style="5" customWidth="1"/>
    <col min="8" max="18" width="3.6640625" style="5"/>
    <col min="19" max="19" width="5.6640625" style="5" customWidth="1"/>
    <col min="20" max="31" width="3.6640625" style="5"/>
    <col min="32" max="32" width="10.44140625" style="1" customWidth="1"/>
    <col min="33" max="37" width="10.44140625" style="2" customWidth="1"/>
    <col min="38" max="16384" width="3.6640625" style="5"/>
  </cols>
  <sheetData>
    <row r="1" spans="1:37" s="1" customFormat="1" ht="14.1" customHeight="1">
      <c r="A1" s="1" t="s">
        <v>0</v>
      </c>
      <c r="AF1" s="97" t="s">
        <v>1</v>
      </c>
      <c r="AG1" s="2"/>
      <c r="AH1" s="2"/>
      <c r="AI1" s="2"/>
      <c r="AJ1" s="2"/>
      <c r="AK1" s="2"/>
    </row>
    <row r="2" spans="1:37" s="1" customFormat="1" ht="20.25" customHeight="1">
      <c r="A2" s="3"/>
      <c r="B2" s="3"/>
      <c r="C2" s="3"/>
      <c r="D2" s="3"/>
      <c r="E2" s="3"/>
      <c r="F2" s="293" t="s">
        <v>2</v>
      </c>
      <c r="G2" s="293"/>
      <c r="H2" s="293">
        <v>7</v>
      </c>
      <c r="I2" s="293"/>
      <c r="J2" s="368" t="s">
        <v>3</v>
      </c>
      <c r="K2" s="368"/>
      <c r="L2" s="368"/>
      <c r="M2" s="368"/>
      <c r="N2" s="368"/>
      <c r="O2" s="368"/>
      <c r="P2" s="368"/>
      <c r="Q2" s="368"/>
      <c r="R2" s="368"/>
      <c r="S2" s="368"/>
      <c r="T2" s="368"/>
      <c r="U2" s="368"/>
      <c r="V2" s="368"/>
      <c r="W2" s="368"/>
      <c r="X2" s="368"/>
      <c r="Y2" s="368"/>
      <c r="Z2" s="368"/>
      <c r="AA2" s="368"/>
      <c r="AB2" s="3"/>
      <c r="AC2" s="3"/>
      <c r="AD2" s="3"/>
      <c r="AF2" s="1" t="s">
        <v>4</v>
      </c>
      <c r="AG2" s="2"/>
      <c r="AH2" s="2"/>
      <c r="AI2" s="2"/>
      <c r="AJ2" s="2"/>
      <c r="AK2" s="2"/>
    </row>
    <row r="3" spans="1:37" s="1" customFormat="1" ht="21" customHeight="1">
      <c r="V3" s="369" t="s">
        <v>5</v>
      </c>
      <c r="W3" s="369"/>
      <c r="X3" s="369"/>
      <c r="Y3" s="370"/>
      <c r="Z3" s="371"/>
      <c r="AA3" s="371"/>
      <c r="AB3" s="371"/>
      <c r="AC3" s="371"/>
      <c r="AD3" s="371"/>
      <c r="AG3" s="2"/>
      <c r="AH3" s="2"/>
      <c r="AI3" s="2"/>
      <c r="AJ3" s="2"/>
      <c r="AK3" s="2"/>
    </row>
    <row r="4" spans="1:37" s="1" customFormat="1" ht="14.1" customHeight="1">
      <c r="A4" s="87" t="s">
        <v>6</v>
      </c>
      <c r="AG4" s="2"/>
      <c r="AH4" s="2"/>
      <c r="AI4" s="2"/>
      <c r="AJ4" s="2"/>
      <c r="AK4" s="2"/>
    </row>
    <row r="5" spans="1:37" s="1" customFormat="1" ht="14.1" customHeight="1">
      <c r="B5" s="1" t="s">
        <v>7</v>
      </c>
      <c r="AG5" s="2"/>
      <c r="AH5" s="2"/>
      <c r="AI5" s="2"/>
      <c r="AJ5" s="2"/>
      <c r="AK5" s="2"/>
    </row>
    <row r="6" spans="1:37" s="1" customFormat="1" ht="14.1" customHeight="1">
      <c r="B6" s="1" t="s">
        <v>8</v>
      </c>
      <c r="N6" s="1" t="s">
        <v>9</v>
      </c>
      <c r="X6" s="1" t="s">
        <v>10</v>
      </c>
      <c r="AG6" s="2"/>
      <c r="AH6" s="2"/>
      <c r="AI6" s="2"/>
      <c r="AJ6" s="2"/>
      <c r="AK6" s="2"/>
    </row>
    <row r="7" spans="1:37" ht="14.1" customHeight="1">
      <c r="C7" s="356" t="s">
        <v>11</v>
      </c>
      <c r="D7" s="357"/>
      <c r="E7" s="357"/>
      <c r="F7" s="357" t="s">
        <v>12</v>
      </c>
      <c r="G7" s="357"/>
      <c r="H7" s="358" t="s">
        <v>13</v>
      </c>
      <c r="I7" s="358"/>
      <c r="J7" s="359"/>
      <c r="N7" s="356" t="s">
        <v>11</v>
      </c>
      <c r="O7" s="357"/>
      <c r="P7" s="357"/>
      <c r="Q7" s="357" t="s">
        <v>14</v>
      </c>
      <c r="R7" s="357"/>
      <c r="S7" s="357"/>
      <c r="T7" s="357"/>
      <c r="U7" s="357"/>
      <c r="V7" s="357"/>
      <c r="W7" s="360"/>
      <c r="Y7" s="250" t="s">
        <v>15</v>
      </c>
      <c r="Z7" s="245"/>
      <c r="AA7" s="251"/>
      <c r="AB7" s="219" t="s">
        <v>16</v>
      </c>
      <c r="AC7" s="220"/>
      <c r="AD7" s="221"/>
    </row>
    <row r="8" spans="1:37" ht="14.1" customHeight="1">
      <c r="C8" s="203"/>
      <c r="D8" s="204"/>
      <c r="E8" s="204"/>
      <c r="F8" s="204"/>
      <c r="G8" s="204"/>
      <c r="H8" s="252" t="s">
        <v>17</v>
      </c>
      <c r="I8" s="252"/>
      <c r="J8" s="253"/>
      <c r="N8" s="203"/>
      <c r="O8" s="204"/>
      <c r="P8" s="204"/>
      <c r="Q8" s="204"/>
      <c r="R8" s="204"/>
      <c r="S8" s="204"/>
      <c r="T8" s="204"/>
      <c r="U8" s="204"/>
      <c r="V8" s="204"/>
      <c r="W8" s="205"/>
      <c r="Y8" s="171" t="s">
        <v>18</v>
      </c>
      <c r="Z8" s="172"/>
      <c r="AA8" s="222"/>
      <c r="AB8" s="254"/>
      <c r="AC8" s="254"/>
      <c r="AD8" s="92" t="s">
        <v>19</v>
      </c>
    </row>
    <row r="9" spans="1:37" ht="14.1" customHeight="1">
      <c r="C9" s="255" t="s">
        <v>20</v>
      </c>
      <c r="D9" s="256"/>
      <c r="E9" s="256"/>
      <c r="F9" s="257"/>
      <c r="G9" s="258"/>
      <c r="H9" s="259"/>
      <c r="I9" s="259"/>
      <c r="J9" s="260"/>
      <c r="N9" s="255" t="s">
        <v>21</v>
      </c>
      <c r="O9" s="256"/>
      <c r="P9" s="256"/>
      <c r="Q9" s="261" t="s">
        <v>22</v>
      </c>
      <c r="R9" s="261"/>
      <c r="S9" s="261"/>
      <c r="T9" s="261"/>
      <c r="U9" s="262" t="str">
        <f>IF(OR(H13=2,H13=1),307+209*(H13-1),"")</f>
        <v/>
      </c>
      <c r="V9" s="263"/>
      <c r="W9" s="92" t="s">
        <v>19</v>
      </c>
      <c r="Y9" s="174" t="s">
        <v>23</v>
      </c>
      <c r="Z9" s="175"/>
      <c r="AA9" s="196"/>
      <c r="AB9" s="264"/>
      <c r="AC9" s="264"/>
      <c r="AD9" s="95" t="s">
        <v>19</v>
      </c>
    </row>
    <row r="10" spans="1:37" ht="14.1" customHeight="1">
      <c r="C10" s="231" t="s">
        <v>24</v>
      </c>
      <c r="D10" s="232"/>
      <c r="E10" s="232"/>
      <c r="F10" s="233"/>
      <c r="G10" s="233"/>
      <c r="H10" s="234">
        <f>ROUNDUP(F10/30,0)</f>
        <v>0</v>
      </c>
      <c r="I10" s="234"/>
      <c r="J10" s="235"/>
      <c r="N10" s="231" t="s">
        <v>25</v>
      </c>
      <c r="O10" s="232"/>
      <c r="P10" s="232"/>
      <c r="Q10" s="246" t="s">
        <v>26</v>
      </c>
      <c r="R10" s="246"/>
      <c r="S10" s="246"/>
      <c r="T10" s="246"/>
      <c r="U10" s="247" t="str">
        <f>IF(OR(H13=3,H13=4,H13=5),725+161*(H13-3),"")</f>
        <v/>
      </c>
      <c r="V10" s="248"/>
      <c r="W10" s="95" t="s">
        <v>19</v>
      </c>
      <c r="Y10" s="203" t="s">
        <v>27</v>
      </c>
      <c r="Z10" s="204"/>
      <c r="AA10" s="205"/>
      <c r="AB10" s="249"/>
      <c r="AC10" s="249"/>
      <c r="AD10" s="7" t="s">
        <v>19</v>
      </c>
      <c r="AF10" s="4" t="s">
        <v>28</v>
      </c>
    </row>
    <row r="11" spans="1:37" ht="14.1" customHeight="1">
      <c r="C11" s="231" t="s">
        <v>29</v>
      </c>
      <c r="D11" s="232"/>
      <c r="E11" s="232"/>
      <c r="F11" s="233"/>
      <c r="G11" s="233"/>
      <c r="H11" s="234">
        <f>ROUNDUP(F11/30,0)</f>
        <v>0</v>
      </c>
      <c r="I11" s="234"/>
      <c r="J11" s="235"/>
      <c r="N11" s="231" t="s">
        <v>30</v>
      </c>
      <c r="O11" s="232"/>
      <c r="P11" s="232"/>
      <c r="Q11" s="246" t="s">
        <v>31</v>
      </c>
      <c r="R11" s="246"/>
      <c r="S11" s="246"/>
      <c r="T11" s="246"/>
      <c r="U11" s="247" t="str">
        <f>IF(OR(H13=6,H13=7,H13=8),1208+168*(H13-6),"")</f>
        <v/>
      </c>
      <c r="V11" s="248"/>
      <c r="W11" s="95" t="s">
        <v>19</v>
      </c>
      <c r="Y11" s="1"/>
      <c r="Z11" s="1"/>
      <c r="AA11" s="1"/>
      <c r="AB11" s="1"/>
      <c r="AC11" s="1"/>
      <c r="AD11" s="1"/>
      <c r="AE11" s="1"/>
      <c r="AF11" s="1" t="s">
        <v>32</v>
      </c>
    </row>
    <row r="12" spans="1:37" ht="14.1" customHeight="1">
      <c r="C12" s="231" t="s">
        <v>33</v>
      </c>
      <c r="D12" s="232"/>
      <c r="E12" s="232"/>
      <c r="F12" s="233"/>
      <c r="G12" s="233"/>
      <c r="H12" s="234">
        <f>ROUNDUP(F12/30,0)</f>
        <v>0</v>
      </c>
      <c r="I12" s="234"/>
      <c r="J12" s="235"/>
      <c r="N12" s="236" t="s">
        <v>34</v>
      </c>
      <c r="O12" s="237"/>
      <c r="P12" s="237"/>
      <c r="Q12" s="238" t="s">
        <v>35</v>
      </c>
      <c r="R12" s="238"/>
      <c r="S12" s="238"/>
      <c r="T12" s="238"/>
      <c r="U12" s="239" t="str">
        <f>IF(H13&gt;=9,1713+161*(H13-9),"")</f>
        <v/>
      </c>
      <c r="V12" s="240"/>
      <c r="W12" s="7" t="s">
        <v>19</v>
      </c>
      <c r="AF12" s="1" t="s">
        <v>36</v>
      </c>
    </row>
    <row r="13" spans="1:37" ht="14.1" customHeight="1">
      <c r="C13" s="236" t="s">
        <v>37</v>
      </c>
      <c r="D13" s="237"/>
      <c r="E13" s="237"/>
      <c r="F13" s="241">
        <f>SUM(F9:G12)</f>
        <v>0</v>
      </c>
      <c r="G13" s="241"/>
      <c r="H13" s="242">
        <f>SUM(H9:J12)</f>
        <v>0</v>
      </c>
      <c r="I13" s="242"/>
      <c r="J13" s="243"/>
      <c r="K13" s="96" t="s">
        <v>38</v>
      </c>
      <c r="N13" s="6"/>
      <c r="O13" s="6"/>
      <c r="P13" s="8"/>
      <c r="Q13" s="8"/>
      <c r="R13" s="8"/>
      <c r="S13" s="8"/>
      <c r="T13" s="8"/>
      <c r="U13" s="244">
        <f>SUM(U9:V12)</f>
        <v>0</v>
      </c>
      <c r="V13" s="245"/>
      <c r="AF13" s="1" t="s">
        <v>39</v>
      </c>
    </row>
    <row r="14" spans="1:37" ht="14.1" customHeight="1">
      <c r="H14" s="5" t="s">
        <v>40</v>
      </c>
      <c r="U14" s="212" t="s">
        <v>41</v>
      </c>
      <c r="V14" s="213"/>
      <c r="W14" s="213"/>
      <c r="X14" s="214">
        <f>SUM(U9:V12)+SUM(AB8:AC10)</f>
        <v>0</v>
      </c>
      <c r="Y14" s="215"/>
      <c r="Z14" s="215"/>
      <c r="AA14" s="215"/>
      <c r="AB14" s="93" t="s">
        <v>19</v>
      </c>
      <c r="AC14" s="96" t="s">
        <v>42</v>
      </c>
      <c r="AF14" s="1" t="s">
        <v>43</v>
      </c>
    </row>
    <row r="15" spans="1:37" s="1" customFormat="1" ht="14.1" customHeight="1">
      <c r="H15" s="1" t="s">
        <v>44</v>
      </c>
      <c r="AF15" s="1" t="s">
        <v>45</v>
      </c>
      <c r="AG15" s="2"/>
      <c r="AH15" s="2"/>
      <c r="AI15" s="2"/>
      <c r="AJ15" s="2"/>
      <c r="AK15" s="2"/>
    </row>
    <row r="16" spans="1:37" s="1" customFormat="1" ht="10.5" customHeight="1">
      <c r="AG16" s="2"/>
      <c r="AH16" s="2"/>
      <c r="AI16" s="2"/>
      <c r="AJ16" s="9"/>
      <c r="AK16" s="2"/>
    </row>
    <row r="17" spans="2:37" s="1" customFormat="1" ht="14.1" customHeight="1">
      <c r="B17" s="1" t="s">
        <v>46</v>
      </c>
      <c r="L17" s="1" t="s">
        <v>47</v>
      </c>
      <c r="W17" s="1" t="s">
        <v>48</v>
      </c>
      <c r="AF17" s="10" t="s">
        <v>49</v>
      </c>
      <c r="AG17" s="91" t="s">
        <v>50</v>
      </c>
      <c r="AH17" s="91" t="s">
        <v>51</v>
      </c>
      <c r="AI17" s="91" t="s">
        <v>52</v>
      </c>
      <c r="AJ17" s="91" t="s">
        <v>53</v>
      </c>
      <c r="AK17" s="91" t="s">
        <v>54</v>
      </c>
    </row>
    <row r="18" spans="2:37" ht="14.1" customHeight="1">
      <c r="C18" s="166" t="s">
        <v>11</v>
      </c>
      <c r="D18" s="167"/>
      <c r="E18" s="367"/>
      <c r="F18" s="219" t="s">
        <v>55</v>
      </c>
      <c r="G18" s="220"/>
      <c r="H18" s="220"/>
      <c r="I18" s="221"/>
      <c r="M18" s="166" t="s">
        <v>11</v>
      </c>
      <c r="N18" s="167"/>
      <c r="O18" s="167"/>
      <c r="P18" s="167"/>
      <c r="Q18" s="220" t="s">
        <v>56</v>
      </c>
      <c r="R18" s="220"/>
      <c r="S18" s="220"/>
      <c r="T18" s="221"/>
      <c r="W18" s="166" t="s">
        <v>11</v>
      </c>
      <c r="X18" s="167"/>
      <c r="Y18" s="367"/>
      <c r="Z18" s="219" t="s">
        <v>57</v>
      </c>
      <c r="AA18" s="220"/>
      <c r="AB18" s="220"/>
      <c r="AC18" s="221"/>
      <c r="AF18" s="11"/>
      <c r="AG18" s="12"/>
      <c r="AH18" s="13"/>
      <c r="AI18" s="13">
        <f>IFERROR(IF(OR(AG18="W",AG18="S"),AH18*1.02,AH18),"自動転記")</f>
        <v>0</v>
      </c>
      <c r="AJ18" s="12"/>
      <c r="AK18" s="12"/>
    </row>
    <row r="19" spans="2:37" ht="14.1" customHeight="1">
      <c r="C19" s="171" t="s">
        <v>58</v>
      </c>
      <c r="D19" s="172"/>
      <c r="E19" s="222"/>
      <c r="F19" s="223"/>
      <c r="G19" s="223"/>
      <c r="H19" s="223"/>
      <c r="I19" s="14" t="s">
        <v>19</v>
      </c>
      <c r="J19" s="5" t="s">
        <v>59</v>
      </c>
      <c r="M19" s="224" t="s">
        <v>60</v>
      </c>
      <c r="N19" s="225"/>
      <c r="O19" s="225"/>
      <c r="P19" s="226"/>
      <c r="Q19" s="227"/>
      <c r="R19" s="228"/>
      <c r="S19" s="228"/>
      <c r="T19" s="14" t="s">
        <v>19</v>
      </c>
      <c r="U19" s="5" t="s">
        <v>61</v>
      </c>
      <c r="W19" s="171" t="s">
        <v>62</v>
      </c>
      <c r="X19" s="172"/>
      <c r="Y19" s="222"/>
      <c r="Z19" s="229"/>
      <c r="AA19" s="230"/>
      <c r="AB19" s="230"/>
      <c r="AC19" s="14" t="s">
        <v>19</v>
      </c>
      <c r="AD19" s="5" t="s">
        <v>63</v>
      </c>
      <c r="AF19" s="11"/>
      <c r="AG19" s="12"/>
      <c r="AH19" s="13"/>
      <c r="AI19" s="13">
        <f t="shared" ref="AI19:AI21" si="0">IFERROR(IF(OR(AG19="W",AG19="S"),AH19*1.02,AH19),"自動転記")</f>
        <v>0</v>
      </c>
      <c r="AJ19" s="12"/>
      <c r="AK19" s="12"/>
    </row>
    <row r="20" spans="2:37" ht="14.1" customHeight="1">
      <c r="C20" s="174" t="s">
        <v>64</v>
      </c>
      <c r="D20" s="175"/>
      <c r="E20" s="196"/>
      <c r="F20" s="197"/>
      <c r="G20" s="197"/>
      <c r="H20" s="197"/>
      <c r="I20" s="14" t="s">
        <v>19</v>
      </c>
      <c r="J20" s="5" t="s">
        <v>65</v>
      </c>
      <c r="M20" s="198" t="s">
        <v>66</v>
      </c>
      <c r="N20" s="199"/>
      <c r="O20" s="199"/>
      <c r="P20" s="200"/>
      <c r="Q20" s="201"/>
      <c r="R20" s="202"/>
      <c r="S20" s="202"/>
      <c r="T20" s="14" t="s">
        <v>19</v>
      </c>
      <c r="U20" s="5" t="s">
        <v>67</v>
      </c>
      <c r="W20" s="203" t="s">
        <v>68</v>
      </c>
      <c r="X20" s="204"/>
      <c r="Y20" s="205"/>
      <c r="Z20" s="206">
        <f>Z19-Q21</f>
        <v>0</v>
      </c>
      <c r="AA20" s="207"/>
      <c r="AB20" s="207"/>
      <c r="AC20" s="7"/>
      <c r="AF20" s="11"/>
      <c r="AG20" s="12"/>
      <c r="AH20" s="13"/>
      <c r="AI20" s="13">
        <f t="shared" si="0"/>
        <v>0</v>
      </c>
      <c r="AJ20" s="12"/>
      <c r="AK20" s="12"/>
    </row>
    <row r="21" spans="2:37" ht="14.1" customHeight="1">
      <c r="C21" s="203" t="s">
        <v>37</v>
      </c>
      <c r="D21" s="204"/>
      <c r="E21" s="205"/>
      <c r="F21" s="208">
        <f>F19+F20</f>
        <v>0</v>
      </c>
      <c r="G21" s="209"/>
      <c r="H21" s="209"/>
      <c r="I21" s="18" t="s">
        <v>19</v>
      </c>
      <c r="J21" s="5" t="s">
        <v>69</v>
      </c>
      <c r="M21" s="203" t="s">
        <v>37</v>
      </c>
      <c r="N21" s="204"/>
      <c r="O21" s="204"/>
      <c r="P21" s="204"/>
      <c r="Q21" s="210">
        <f>Q19+Q20</f>
        <v>0</v>
      </c>
      <c r="R21" s="211"/>
      <c r="S21" s="211"/>
      <c r="T21" s="18" t="s">
        <v>19</v>
      </c>
      <c r="U21" s="5" t="s">
        <v>70</v>
      </c>
      <c r="Z21" s="5" t="s">
        <v>40</v>
      </c>
      <c r="AF21" s="11"/>
      <c r="AG21" s="12"/>
      <c r="AH21" s="13"/>
      <c r="AI21" s="13">
        <f t="shared" si="0"/>
        <v>0</v>
      </c>
      <c r="AJ21" s="12"/>
      <c r="AK21" s="12"/>
    </row>
    <row r="22" spans="2:37" s="1" customFormat="1" ht="14.1" customHeight="1">
      <c r="Z22" s="1" t="s">
        <v>71</v>
      </c>
      <c r="AF22" s="1" t="s">
        <v>72</v>
      </c>
      <c r="AG22" s="2"/>
      <c r="AH22" s="2"/>
      <c r="AI22" s="2"/>
      <c r="AJ22" s="2"/>
      <c r="AK22" s="2"/>
    </row>
    <row r="23" spans="2:37" s="1" customFormat="1" ht="14.1" customHeight="1">
      <c r="B23" s="1" t="s">
        <v>73</v>
      </c>
      <c r="AG23" s="2"/>
      <c r="AH23" s="2"/>
      <c r="AI23" s="2"/>
      <c r="AJ23" s="2"/>
      <c r="AK23" s="2"/>
    </row>
    <row r="24" spans="2:37" ht="14.1" customHeight="1">
      <c r="C24" s="166" t="s">
        <v>11</v>
      </c>
      <c r="D24" s="167"/>
      <c r="E24" s="167"/>
      <c r="F24" s="167"/>
      <c r="G24" s="168"/>
      <c r="H24" s="169" t="s">
        <v>74</v>
      </c>
      <c r="I24" s="169"/>
      <c r="J24" s="169"/>
      <c r="K24" s="169"/>
      <c r="L24" s="169"/>
      <c r="M24" s="169"/>
      <c r="N24" s="169" t="s">
        <v>57</v>
      </c>
      <c r="O24" s="169"/>
      <c r="P24" s="169"/>
      <c r="Q24" s="169"/>
      <c r="R24" s="169"/>
      <c r="S24" s="169"/>
      <c r="T24" s="170" t="s">
        <v>75</v>
      </c>
      <c r="U24" s="170"/>
      <c r="V24" s="170"/>
      <c r="W24" s="170"/>
      <c r="X24" s="170"/>
      <c r="Y24" s="170" t="s">
        <v>76</v>
      </c>
      <c r="Z24" s="170"/>
      <c r="AA24" s="170"/>
      <c r="AB24" s="170"/>
      <c r="AC24" s="170"/>
      <c r="AG24" s="1"/>
      <c r="AH24" s="1"/>
    </row>
    <row r="25" spans="2:37" ht="14.1" customHeight="1">
      <c r="C25" s="171" t="s">
        <v>77</v>
      </c>
      <c r="D25" s="172"/>
      <c r="E25" s="172"/>
      <c r="F25" s="172"/>
      <c r="G25" s="173"/>
      <c r="H25" s="180" t="s">
        <v>78</v>
      </c>
      <c r="I25" s="180"/>
      <c r="J25" s="180"/>
      <c r="K25" s="180"/>
      <c r="L25" s="180"/>
      <c r="M25" s="180"/>
      <c r="N25" s="181">
        <f>X14-F21</f>
        <v>0</v>
      </c>
      <c r="O25" s="182"/>
      <c r="P25" s="182"/>
      <c r="Q25" s="182"/>
      <c r="R25" s="183"/>
      <c r="S25" s="92" t="s">
        <v>79</v>
      </c>
      <c r="T25" s="154">
        <f>MIN(N25:R26)</f>
        <v>0</v>
      </c>
      <c r="U25" s="155"/>
      <c r="V25" s="155"/>
      <c r="W25" s="155"/>
      <c r="X25" s="158" t="s">
        <v>79</v>
      </c>
      <c r="Y25" s="362"/>
      <c r="Z25" s="363"/>
      <c r="AA25" s="363"/>
      <c r="AB25" s="363"/>
      <c r="AC25" s="158" t="s">
        <v>79</v>
      </c>
    </row>
    <row r="26" spans="2:37" ht="14.1" customHeight="1">
      <c r="C26" s="203"/>
      <c r="D26" s="204"/>
      <c r="E26" s="204"/>
      <c r="F26" s="204"/>
      <c r="G26" s="361"/>
      <c r="H26" s="107" t="s">
        <v>80</v>
      </c>
      <c r="I26" s="107"/>
      <c r="J26" s="107"/>
      <c r="K26" s="107"/>
      <c r="L26" s="107"/>
      <c r="M26" s="107"/>
      <c r="N26" s="364">
        <f>Z20</f>
        <v>0</v>
      </c>
      <c r="O26" s="365"/>
      <c r="P26" s="365"/>
      <c r="Q26" s="365"/>
      <c r="R26" s="366"/>
      <c r="S26" s="7" t="s">
        <v>79</v>
      </c>
      <c r="T26" s="156"/>
      <c r="U26" s="157"/>
      <c r="V26" s="157"/>
      <c r="W26" s="157"/>
      <c r="X26" s="159"/>
      <c r="Y26" s="325"/>
      <c r="Z26" s="326"/>
      <c r="AA26" s="326"/>
      <c r="AB26" s="326"/>
      <c r="AC26" s="159"/>
    </row>
    <row r="27" spans="2:37" s="1" customFormat="1" ht="14.1" customHeight="1">
      <c r="X27" s="1" t="s">
        <v>81</v>
      </c>
      <c r="AG27" s="2"/>
      <c r="AH27" s="2"/>
      <c r="AI27" s="2"/>
      <c r="AJ27" s="2"/>
      <c r="AK27" s="2"/>
    </row>
    <row r="28" spans="2:37" s="1" customFormat="1" ht="14.1" customHeight="1">
      <c r="B28" s="1" t="s">
        <v>82</v>
      </c>
      <c r="AG28" s="2"/>
      <c r="AH28" s="2"/>
      <c r="AI28" s="2"/>
      <c r="AJ28" s="2"/>
      <c r="AK28" s="2"/>
    </row>
    <row r="29" spans="2:37" ht="14.1" customHeight="1">
      <c r="C29" s="100" t="s">
        <v>83</v>
      </c>
      <c r="D29" s="100"/>
      <c r="E29" s="100"/>
      <c r="F29" s="100"/>
      <c r="G29" s="100"/>
      <c r="H29" s="100" t="s">
        <v>84</v>
      </c>
      <c r="I29" s="100"/>
      <c r="J29" s="100"/>
      <c r="K29" s="100"/>
      <c r="L29" s="100"/>
      <c r="M29" s="100"/>
      <c r="N29" s="100" t="s">
        <v>85</v>
      </c>
      <c r="O29" s="100"/>
      <c r="P29" s="100"/>
      <c r="Q29" s="100"/>
      <c r="R29" s="100"/>
      <c r="S29" s="100"/>
      <c r="T29" s="100" t="s">
        <v>62</v>
      </c>
      <c r="U29" s="100"/>
      <c r="V29" s="100"/>
      <c r="W29" s="100"/>
      <c r="X29" s="100"/>
      <c r="Y29" s="100" t="s">
        <v>86</v>
      </c>
      <c r="Z29" s="100"/>
      <c r="AA29" s="100"/>
      <c r="AB29" s="100"/>
      <c r="AC29" s="100"/>
    </row>
    <row r="30" spans="2:37" ht="14.1" customHeight="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row>
    <row r="31" spans="2:37" ht="14.1" customHeight="1">
      <c r="C31" s="145" t="s">
        <v>87</v>
      </c>
      <c r="D31" s="145"/>
      <c r="E31" s="145"/>
      <c r="F31" s="145"/>
      <c r="G31" s="145"/>
      <c r="H31" s="145" t="s">
        <v>88</v>
      </c>
      <c r="I31" s="145"/>
      <c r="J31" s="145"/>
      <c r="K31" s="145"/>
      <c r="L31" s="145"/>
      <c r="M31" s="145"/>
      <c r="N31" s="145" t="s">
        <v>89</v>
      </c>
      <c r="O31" s="145"/>
      <c r="P31" s="145"/>
      <c r="Q31" s="145"/>
      <c r="R31" s="145"/>
      <c r="S31" s="145"/>
      <c r="T31" s="145" t="s">
        <v>90</v>
      </c>
      <c r="U31" s="145"/>
      <c r="V31" s="145"/>
      <c r="W31" s="145"/>
      <c r="X31" s="145"/>
      <c r="Y31" s="145" t="s">
        <v>91</v>
      </c>
      <c r="Z31" s="145"/>
      <c r="AA31" s="145"/>
      <c r="AB31" s="145"/>
      <c r="AC31" s="145"/>
    </row>
    <row r="32" spans="2:37" ht="14.1" customHeight="1">
      <c r="C32" s="130"/>
      <c r="D32" s="130"/>
      <c r="E32" s="130"/>
      <c r="F32" s="130"/>
      <c r="G32" s="130"/>
      <c r="H32" s="130">
        <v>0</v>
      </c>
      <c r="I32" s="130"/>
      <c r="J32" s="130"/>
      <c r="K32" s="130"/>
      <c r="L32" s="130"/>
      <c r="M32" s="130"/>
      <c r="N32" s="130">
        <f>C32-H32</f>
        <v>0</v>
      </c>
      <c r="O32" s="130"/>
      <c r="P32" s="130"/>
      <c r="Q32" s="130"/>
      <c r="R32" s="130"/>
      <c r="S32" s="130"/>
      <c r="T32" s="131">
        <f>Z19</f>
        <v>0</v>
      </c>
      <c r="U32" s="131"/>
      <c r="V32" s="131"/>
      <c r="W32" s="131"/>
      <c r="X32" s="131"/>
      <c r="Y32" s="132" t="str">
        <f>IFERROR(N32/T32,"")</f>
        <v/>
      </c>
      <c r="Z32" s="132"/>
      <c r="AA32" s="132"/>
      <c r="AB32" s="132"/>
      <c r="AC32" s="132"/>
    </row>
    <row r="33" spans="1:37" s="1" customFormat="1" ht="12.6" customHeight="1">
      <c r="C33" s="16"/>
      <c r="D33" s="16"/>
      <c r="E33" s="16"/>
      <c r="F33" s="16"/>
      <c r="G33" s="16"/>
      <c r="H33" s="16"/>
      <c r="I33" s="16"/>
      <c r="J33" s="16"/>
      <c r="K33" s="16"/>
      <c r="L33" s="16"/>
      <c r="M33" s="16"/>
      <c r="N33" s="16"/>
      <c r="O33" s="16"/>
      <c r="P33" s="16"/>
      <c r="Q33" s="16"/>
      <c r="R33" s="16"/>
      <c r="S33" s="16"/>
      <c r="T33" s="16"/>
      <c r="U33" s="16"/>
      <c r="V33" s="16"/>
      <c r="W33" s="16"/>
      <c r="X33" s="16"/>
      <c r="Y33" s="16"/>
      <c r="Z33" s="9" t="s">
        <v>92</v>
      </c>
      <c r="AA33" s="16"/>
      <c r="AB33" s="16"/>
      <c r="AC33" s="16"/>
      <c r="AG33" s="2"/>
      <c r="AH33" s="2"/>
      <c r="AI33" s="2"/>
      <c r="AJ33" s="2"/>
      <c r="AK33" s="2"/>
    </row>
    <row r="34" spans="1:37" s="1" customFormat="1" ht="12.6" customHeight="1">
      <c r="C34" s="16"/>
      <c r="D34" s="16"/>
      <c r="E34" s="16"/>
      <c r="F34" s="16"/>
      <c r="G34" s="16"/>
      <c r="H34" s="16"/>
      <c r="I34" s="16"/>
      <c r="J34" s="16"/>
      <c r="K34" s="16"/>
      <c r="L34" s="16"/>
      <c r="M34" s="16"/>
      <c r="N34" s="16"/>
      <c r="Q34" s="16"/>
      <c r="R34" s="16"/>
      <c r="S34" s="16"/>
      <c r="T34" s="16"/>
      <c r="U34" s="16"/>
      <c r="V34" s="16"/>
      <c r="W34" s="16"/>
      <c r="X34" s="16"/>
      <c r="Y34" s="16"/>
      <c r="Z34" s="9"/>
      <c r="AA34" s="16"/>
      <c r="AB34" s="16"/>
      <c r="AC34" s="16"/>
      <c r="AG34" s="2"/>
      <c r="AH34" s="2"/>
      <c r="AI34" s="2"/>
      <c r="AJ34" s="2"/>
      <c r="AK34" s="2"/>
    </row>
    <row r="35" spans="1:37" s="1" customFormat="1" ht="14.1" customHeight="1">
      <c r="B35" s="1" t="s">
        <v>93</v>
      </c>
      <c r="AG35" s="2"/>
      <c r="AH35" s="2"/>
      <c r="AI35" s="2"/>
      <c r="AJ35" s="2"/>
      <c r="AK35" s="2"/>
    </row>
    <row r="36" spans="1:37" ht="14.1" customHeight="1">
      <c r="C36" s="100" t="s">
        <v>94</v>
      </c>
      <c r="D36" s="100"/>
      <c r="E36" s="100"/>
      <c r="F36" s="100"/>
      <c r="G36" s="100"/>
      <c r="H36" s="100" t="s">
        <v>95</v>
      </c>
      <c r="I36" s="100"/>
      <c r="J36" s="100"/>
      <c r="K36" s="100"/>
      <c r="L36" s="100"/>
      <c r="M36" s="100"/>
      <c r="N36" s="322" t="s">
        <v>96</v>
      </c>
      <c r="O36" s="323"/>
      <c r="P36" s="323"/>
      <c r="Q36" s="323"/>
      <c r="R36" s="323"/>
      <c r="S36" s="324"/>
      <c r="T36" s="100" t="s">
        <v>97</v>
      </c>
      <c r="U36" s="100"/>
      <c r="V36" s="100"/>
      <c r="W36" s="100"/>
      <c r="X36" s="100"/>
      <c r="Y36" s="100" t="s">
        <v>98</v>
      </c>
      <c r="Z36" s="100"/>
      <c r="AA36" s="100"/>
      <c r="AB36" s="100"/>
      <c r="AC36" s="100"/>
    </row>
    <row r="37" spans="1:37" ht="14.1" customHeight="1">
      <c r="C37" s="101"/>
      <c r="D37" s="101"/>
      <c r="E37" s="101"/>
      <c r="F37" s="101"/>
      <c r="G37" s="101"/>
      <c r="H37" s="101"/>
      <c r="I37" s="101"/>
      <c r="J37" s="101"/>
      <c r="K37" s="101"/>
      <c r="L37" s="101"/>
      <c r="M37" s="101"/>
      <c r="N37" s="325"/>
      <c r="O37" s="326"/>
      <c r="P37" s="326"/>
      <c r="Q37" s="326"/>
      <c r="R37" s="326"/>
      <c r="S37" s="327"/>
      <c r="T37" s="101"/>
      <c r="U37" s="101"/>
      <c r="V37" s="101"/>
      <c r="W37" s="101"/>
      <c r="X37" s="101"/>
      <c r="Y37" s="101"/>
      <c r="Z37" s="101"/>
      <c r="AA37" s="101"/>
      <c r="AB37" s="101"/>
      <c r="AC37" s="101"/>
    </row>
    <row r="38" spans="1:37" ht="14.1" customHeight="1">
      <c r="C38" s="102"/>
      <c r="D38" s="102"/>
      <c r="E38" s="102"/>
      <c r="F38" s="102"/>
      <c r="G38" s="102"/>
      <c r="H38" s="103"/>
      <c r="I38" s="103"/>
      <c r="J38" s="103"/>
      <c r="K38" s="103"/>
      <c r="L38" s="103"/>
      <c r="M38" s="103"/>
      <c r="N38" s="307">
        <f>ROUNDDOWN(C38*H38,-3)/1000</f>
        <v>0</v>
      </c>
      <c r="O38" s="308"/>
      <c r="P38" s="308"/>
      <c r="Q38" s="308"/>
      <c r="R38" s="308"/>
      <c r="S38" s="309"/>
      <c r="T38" s="105" t="s">
        <v>99</v>
      </c>
      <c r="U38" s="105"/>
      <c r="V38" s="105"/>
      <c r="W38" s="105"/>
      <c r="X38" s="105"/>
      <c r="Y38" s="108"/>
      <c r="Z38" s="108"/>
      <c r="AA38" s="108"/>
      <c r="AB38" s="108"/>
      <c r="AC38" s="108"/>
    </row>
    <row r="39" spans="1:37" ht="14.1" customHeight="1">
      <c r="C39" s="109"/>
      <c r="D39" s="109"/>
      <c r="E39" s="109"/>
      <c r="F39" s="109"/>
      <c r="G39" s="109"/>
      <c r="H39" s="110"/>
      <c r="I39" s="110"/>
      <c r="J39" s="110"/>
      <c r="K39" s="110"/>
      <c r="L39" s="110"/>
      <c r="M39" s="110"/>
      <c r="N39" s="311"/>
      <c r="O39" s="312"/>
      <c r="P39" s="312"/>
      <c r="Q39" s="312"/>
      <c r="R39" s="312"/>
      <c r="S39" s="313"/>
      <c r="T39" s="106"/>
      <c r="U39" s="106"/>
      <c r="V39" s="106"/>
      <c r="W39" s="106"/>
      <c r="X39" s="106"/>
      <c r="Y39" s="114"/>
      <c r="Z39" s="114"/>
      <c r="AA39" s="114"/>
      <c r="AB39" s="114"/>
      <c r="AC39" s="114"/>
    </row>
    <row r="40" spans="1:37" ht="14.1" customHeight="1">
      <c r="C40" s="107" t="s">
        <v>37</v>
      </c>
      <c r="D40" s="107"/>
      <c r="E40" s="107"/>
      <c r="F40" s="107"/>
      <c r="G40" s="107"/>
      <c r="H40" s="115">
        <f>SUM(H38:M39)</f>
        <v>0</v>
      </c>
      <c r="I40" s="115"/>
      <c r="J40" s="115"/>
      <c r="K40" s="115"/>
      <c r="L40" s="115"/>
      <c r="M40" s="115"/>
      <c r="N40" s="314">
        <f>SUM(N38:S39)</f>
        <v>0</v>
      </c>
      <c r="O40" s="315"/>
      <c r="P40" s="315"/>
      <c r="Q40" s="315"/>
      <c r="R40" s="315"/>
      <c r="S40" s="316"/>
      <c r="T40" s="107"/>
      <c r="U40" s="107"/>
      <c r="V40" s="107"/>
      <c r="W40" s="107"/>
      <c r="X40" s="107"/>
      <c r="Y40" s="116">
        <f>SUM(Y38:AC39)</f>
        <v>0</v>
      </c>
      <c r="Z40" s="116"/>
      <c r="AA40" s="116"/>
      <c r="AB40" s="116"/>
      <c r="AC40" s="116"/>
    </row>
    <row r="41" spans="1:37" s="1" customFormat="1" ht="14.1" customHeight="1">
      <c r="E41" s="1" t="s">
        <v>100</v>
      </c>
      <c r="H41" s="98" t="s">
        <v>101</v>
      </c>
      <c r="I41" s="98"/>
      <c r="J41" s="98"/>
      <c r="K41" s="98"/>
      <c r="L41" s="98"/>
      <c r="M41" s="98"/>
      <c r="O41" s="19"/>
      <c r="AG41" s="2"/>
      <c r="AH41" s="2"/>
      <c r="AI41" s="2"/>
      <c r="AJ41" s="2"/>
      <c r="AK41" s="2"/>
    </row>
    <row r="42" spans="1:37" s="1" customFormat="1" ht="15.6" customHeight="1">
      <c r="H42" s="99"/>
      <c r="I42" s="99"/>
      <c r="J42" s="99"/>
      <c r="K42" s="99"/>
      <c r="L42" s="99"/>
      <c r="M42" s="99"/>
      <c r="AG42" s="2"/>
      <c r="AH42" s="2"/>
      <c r="AI42" s="2"/>
      <c r="AJ42" s="2"/>
      <c r="AK42" s="2"/>
    </row>
    <row r="43" spans="1:37" s="1" customFormat="1" ht="14.1" customHeight="1">
      <c r="A43" s="87" t="s">
        <v>102</v>
      </c>
      <c r="AG43" s="2"/>
      <c r="AH43" s="2"/>
      <c r="AI43" s="2"/>
      <c r="AJ43" s="2"/>
      <c r="AK43" s="2"/>
    </row>
    <row r="44" spans="1:37" s="1" customFormat="1" ht="14.1" customHeight="1">
      <c r="B44" s="1" t="s">
        <v>7</v>
      </c>
      <c r="AG44" s="2"/>
      <c r="AH44" s="2"/>
      <c r="AI44" s="2"/>
      <c r="AJ44" s="2"/>
      <c r="AK44" s="2"/>
    </row>
    <row r="45" spans="1:37" s="1" customFormat="1" ht="14.1" customHeight="1">
      <c r="B45" s="1" t="s">
        <v>8</v>
      </c>
      <c r="N45" s="1" t="s">
        <v>9</v>
      </c>
      <c r="X45" s="1" t="s">
        <v>10</v>
      </c>
      <c r="AG45" s="2"/>
      <c r="AH45" s="2"/>
      <c r="AI45" s="2"/>
      <c r="AJ45" s="2"/>
      <c r="AK45" s="2"/>
    </row>
    <row r="46" spans="1:37" ht="14.1" customHeight="1">
      <c r="C46" s="356" t="s">
        <v>11</v>
      </c>
      <c r="D46" s="357"/>
      <c r="E46" s="357"/>
      <c r="F46" s="357" t="s">
        <v>12</v>
      </c>
      <c r="G46" s="357"/>
      <c r="H46" s="358" t="s">
        <v>13</v>
      </c>
      <c r="I46" s="358"/>
      <c r="J46" s="359"/>
      <c r="N46" s="356" t="s">
        <v>11</v>
      </c>
      <c r="O46" s="357"/>
      <c r="P46" s="357"/>
      <c r="Q46" s="357" t="s">
        <v>14</v>
      </c>
      <c r="R46" s="357"/>
      <c r="S46" s="357"/>
      <c r="T46" s="357"/>
      <c r="U46" s="357"/>
      <c r="V46" s="357"/>
      <c r="W46" s="360"/>
      <c r="Y46" s="250" t="s">
        <v>15</v>
      </c>
      <c r="Z46" s="245"/>
      <c r="AA46" s="251"/>
      <c r="AB46" s="219" t="s">
        <v>16</v>
      </c>
      <c r="AC46" s="220"/>
      <c r="AD46" s="221"/>
    </row>
    <row r="47" spans="1:37" ht="14.1" customHeight="1">
      <c r="C47" s="203"/>
      <c r="D47" s="204"/>
      <c r="E47" s="204"/>
      <c r="F47" s="204"/>
      <c r="G47" s="204"/>
      <c r="H47" s="252" t="s">
        <v>17</v>
      </c>
      <c r="I47" s="252"/>
      <c r="J47" s="253"/>
      <c r="N47" s="203"/>
      <c r="O47" s="204"/>
      <c r="P47" s="204"/>
      <c r="Q47" s="204"/>
      <c r="R47" s="204"/>
      <c r="S47" s="204"/>
      <c r="T47" s="204"/>
      <c r="U47" s="204"/>
      <c r="V47" s="204"/>
      <c r="W47" s="205"/>
      <c r="Y47" s="171" t="s">
        <v>18</v>
      </c>
      <c r="Z47" s="172"/>
      <c r="AA47" s="222"/>
      <c r="AB47" s="254"/>
      <c r="AC47" s="254"/>
      <c r="AD47" s="92" t="s">
        <v>19</v>
      </c>
    </row>
    <row r="48" spans="1:37" ht="14.1" customHeight="1">
      <c r="C48" s="255" t="s">
        <v>20</v>
      </c>
      <c r="D48" s="256"/>
      <c r="E48" s="256"/>
      <c r="F48" s="257"/>
      <c r="G48" s="258"/>
      <c r="H48" s="259"/>
      <c r="I48" s="259"/>
      <c r="J48" s="260"/>
      <c r="N48" s="255" t="s">
        <v>21</v>
      </c>
      <c r="O48" s="256"/>
      <c r="P48" s="256"/>
      <c r="Q48" s="261" t="s">
        <v>22</v>
      </c>
      <c r="R48" s="261"/>
      <c r="S48" s="261"/>
      <c r="T48" s="261"/>
      <c r="U48" s="262" t="str">
        <f>IF(OR(H52=2,H52=1),307+209*(H52-1),"")</f>
        <v/>
      </c>
      <c r="V48" s="263"/>
      <c r="W48" s="92" t="s">
        <v>19</v>
      </c>
      <c r="Y48" s="174" t="s">
        <v>23</v>
      </c>
      <c r="Z48" s="175"/>
      <c r="AA48" s="196"/>
      <c r="AB48" s="264"/>
      <c r="AC48" s="264"/>
      <c r="AD48" s="95" t="s">
        <v>19</v>
      </c>
    </row>
    <row r="49" spans="2:37" ht="14.1" customHeight="1">
      <c r="C49" s="231" t="s">
        <v>24</v>
      </c>
      <c r="D49" s="232"/>
      <c r="E49" s="232"/>
      <c r="F49" s="233"/>
      <c r="G49" s="233"/>
      <c r="H49" s="234">
        <f>ROUNDUP(F49/30,0)</f>
        <v>0</v>
      </c>
      <c r="I49" s="234"/>
      <c r="J49" s="235"/>
      <c r="N49" s="231" t="s">
        <v>25</v>
      </c>
      <c r="O49" s="232"/>
      <c r="P49" s="232"/>
      <c r="Q49" s="246" t="s">
        <v>26</v>
      </c>
      <c r="R49" s="246"/>
      <c r="S49" s="246"/>
      <c r="T49" s="246"/>
      <c r="U49" s="247" t="str">
        <f>IF(OR(H52=3,H52=4,H52=5),725+161*(H52-3),"")</f>
        <v/>
      </c>
      <c r="V49" s="248"/>
      <c r="W49" s="95" t="s">
        <v>19</v>
      </c>
      <c r="Y49" s="203" t="s">
        <v>27</v>
      </c>
      <c r="Z49" s="204"/>
      <c r="AA49" s="205"/>
      <c r="AB49" s="249"/>
      <c r="AC49" s="249"/>
      <c r="AD49" s="7" t="s">
        <v>19</v>
      </c>
      <c r="AF49" s="4" t="s">
        <v>103</v>
      </c>
    </row>
    <row r="50" spans="2:37" ht="14.1" customHeight="1">
      <c r="C50" s="231" t="s">
        <v>29</v>
      </c>
      <c r="D50" s="232"/>
      <c r="E50" s="232"/>
      <c r="F50" s="233"/>
      <c r="G50" s="233"/>
      <c r="H50" s="234">
        <f>ROUNDUP(F50/30,0)</f>
        <v>0</v>
      </c>
      <c r="I50" s="234"/>
      <c r="J50" s="235"/>
      <c r="N50" s="231" t="s">
        <v>30</v>
      </c>
      <c r="O50" s="232"/>
      <c r="P50" s="232"/>
      <c r="Q50" s="246" t="s">
        <v>31</v>
      </c>
      <c r="R50" s="246"/>
      <c r="S50" s="246"/>
      <c r="T50" s="246"/>
      <c r="U50" s="247" t="str">
        <f>IF(OR(H52=6,H52=7,H52=8),1208+168*(H52-6),"")</f>
        <v/>
      </c>
      <c r="V50" s="248"/>
      <c r="W50" s="95" t="s">
        <v>19</v>
      </c>
      <c r="AF50" s="1" t="s">
        <v>32</v>
      </c>
    </row>
    <row r="51" spans="2:37" ht="14.1" customHeight="1">
      <c r="C51" s="231" t="s">
        <v>33</v>
      </c>
      <c r="D51" s="232"/>
      <c r="E51" s="232"/>
      <c r="F51" s="233"/>
      <c r="G51" s="233"/>
      <c r="H51" s="234">
        <f>ROUNDUP(F51/30,0)</f>
        <v>0</v>
      </c>
      <c r="I51" s="234"/>
      <c r="J51" s="235"/>
      <c r="N51" s="236" t="s">
        <v>34</v>
      </c>
      <c r="O51" s="237"/>
      <c r="P51" s="237"/>
      <c r="Q51" s="238" t="s">
        <v>35</v>
      </c>
      <c r="R51" s="238"/>
      <c r="S51" s="238"/>
      <c r="T51" s="238"/>
      <c r="U51" s="239" t="str">
        <f>IF(H52&gt;=9,1713+161*(H52-9),"")</f>
        <v/>
      </c>
      <c r="V51" s="240"/>
      <c r="W51" s="7" t="s">
        <v>19</v>
      </c>
      <c r="AF51" s="1" t="s">
        <v>36</v>
      </c>
    </row>
    <row r="52" spans="2:37" ht="14.1" customHeight="1">
      <c r="C52" s="236" t="s">
        <v>37</v>
      </c>
      <c r="D52" s="237"/>
      <c r="E52" s="237"/>
      <c r="F52" s="241">
        <f>SUM(F48:G51)</f>
        <v>0</v>
      </c>
      <c r="G52" s="241"/>
      <c r="H52" s="242">
        <f>SUM(H48:J51)</f>
        <v>0</v>
      </c>
      <c r="I52" s="242"/>
      <c r="J52" s="243"/>
      <c r="K52" s="96" t="s">
        <v>38</v>
      </c>
      <c r="N52" s="6"/>
      <c r="O52" s="6"/>
      <c r="P52" s="8"/>
      <c r="Q52" s="8"/>
      <c r="R52" s="8"/>
      <c r="S52" s="8"/>
      <c r="T52" s="8"/>
      <c r="U52" s="244">
        <f>SUM(U48:V51)</f>
        <v>0</v>
      </c>
      <c r="V52" s="245"/>
      <c r="AF52" s="1" t="s">
        <v>39</v>
      </c>
    </row>
    <row r="53" spans="2:37" ht="14.1" customHeight="1">
      <c r="H53" s="5" t="s">
        <v>40</v>
      </c>
      <c r="U53" s="212" t="s">
        <v>41</v>
      </c>
      <c r="V53" s="213"/>
      <c r="W53" s="213"/>
      <c r="X53" s="214">
        <f>SUM(U48:V51)+SUM(AB47:AC49)</f>
        <v>0</v>
      </c>
      <c r="Y53" s="215"/>
      <c r="Z53" s="215"/>
      <c r="AA53" s="215"/>
      <c r="AB53" s="93" t="s">
        <v>19</v>
      </c>
      <c r="AC53" s="96" t="s">
        <v>42</v>
      </c>
      <c r="AF53" s="1" t="s">
        <v>43</v>
      </c>
    </row>
    <row r="54" spans="2:37" s="1" customFormat="1" ht="14.1" customHeight="1">
      <c r="H54" s="1" t="s">
        <v>44</v>
      </c>
      <c r="AF54" s="1" t="s">
        <v>45</v>
      </c>
      <c r="AG54" s="2"/>
      <c r="AH54" s="2"/>
      <c r="AI54" s="2"/>
      <c r="AJ54" s="2"/>
      <c r="AK54" s="2"/>
    </row>
    <row r="55" spans="2:37" s="1" customFormat="1" ht="10.5" customHeight="1">
      <c r="AG55" s="2"/>
      <c r="AH55" s="2"/>
      <c r="AI55" s="2"/>
      <c r="AJ55" s="9"/>
      <c r="AK55" s="2"/>
    </row>
    <row r="56" spans="2:37" s="1" customFormat="1" ht="14.1" customHeight="1">
      <c r="B56" s="1" t="s">
        <v>46</v>
      </c>
      <c r="L56" s="1" t="s">
        <v>47</v>
      </c>
      <c r="W56" s="1" t="s">
        <v>104</v>
      </c>
      <c r="AF56" s="10" t="s">
        <v>49</v>
      </c>
      <c r="AG56" s="91" t="s">
        <v>50</v>
      </c>
      <c r="AH56" s="91" t="s">
        <v>51</v>
      </c>
      <c r="AI56" s="91" t="s">
        <v>52</v>
      </c>
      <c r="AJ56" s="91" t="s">
        <v>53</v>
      </c>
      <c r="AK56" s="91" t="s">
        <v>54</v>
      </c>
    </row>
    <row r="57" spans="2:37" ht="14.1" customHeight="1">
      <c r="C57" s="216" t="s">
        <v>11</v>
      </c>
      <c r="D57" s="217"/>
      <c r="E57" s="218"/>
      <c r="F57" s="219" t="s">
        <v>55</v>
      </c>
      <c r="G57" s="220"/>
      <c r="H57" s="220"/>
      <c r="I57" s="221"/>
      <c r="M57" s="216" t="s">
        <v>11</v>
      </c>
      <c r="N57" s="217"/>
      <c r="O57" s="217"/>
      <c r="P57" s="217"/>
      <c r="Q57" s="220" t="s">
        <v>56</v>
      </c>
      <c r="R57" s="220"/>
      <c r="S57" s="220"/>
      <c r="T57" s="221"/>
      <c r="W57" s="216" t="s">
        <v>11</v>
      </c>
      <c r="X57" s="217"/>
      <c r="Y57" s="218"/>
      <c r="Z57" s="219" t="s">
        <v>57</v>
      </c>
      <c r="AA57" s="220"/>
      <c r="AB57" s="220"/>
      <c r="AC57" s="221"/>
      <c r="AF57" s="11"/>
      <c r="AG57" s="12"/>
      <c r="AH57" s="13"/>
      <c r="AI57" s="13">
        <f>IFERROR(IF(OR(AG57="W",AG57="S"),AH57*1.02,AH57),"自動転記")</f>
        <v>0</v>
      </c>
      <c r="AJ57" s="12"/>
      <c r="AK57" s="12"/>
    </row>
    <row r="58" spans="2:37" ht="14.1" customHeight="1">
      <c r="C58" s="171" t="s">
        <v>58</v>
      </c>
      <c r="D58" s="172"/>
      <c r="E58" s="222"/>
      <c r="F58" s="223"/>
      <c r="G58" s="223"/>
      <c r="H58" s="223"/>
      <c r="I58" s="14" t="s">
        <v>19</v>
      </c>
      <c r="J58" s="5" t="s">
        <v>59</v>
      </c>
      <c r="M58" s="224" t="s">
        <v>60</v>
      </c>
      <c r="N58" s="225"/>
      <c r="O58" s="225"/>
      <c r="P58" s="226"/>
      <c r="Q58" s="227"/>
      <c r="R58" s="228"/>
      <c r="S58" s="228"/>
      <c r="T58" s="14" t="s">
        <v>19</v>
      </c>
      <c r="U58" s="5" t="s">
        <v>61</v>
      </c>
      <c r="W58" s="171" t="s">
        <v>62</v>
      </c>
      <c r="X58" s="172"/>
      <c r="Y58" s="222"/>
      <c r="Z58" s="229"/>
      <c r="AA58" s="230"/>
      <c r="AB58" s="230"/>
      <c r="AC58" s="14" t="s">
        <v>19</v>
      </c>
      <c r="AD58" s="5" t="s">
        <v>63</v>
      </c>
      <c r="AF58" s="11"/>
      <c r="AG58" s="12"/>
      <c r="AH58" s="13"/>
      <c r="AI58" s="13">
        <f t="shared" ref="AI58:AI60" si="1">IFERROR(IF(OR(AG58="W",AG58="S"),AH58*1.02,AH58),"自動転記")</f>
        <v>0</v>
      </c>
      <c r="AJ58" s="12"/>
      <c r="AK58" s="12"/>
    </row>
    <row r="59" spans="2:37" ht="14.1" customHeight="1">
      <c r="C59" s="174" t="s">
        <v>64</v>
      </c>
      <c r="D59" s="175"/>
      <c r="E59" s="196"/>
      <c r="F59" s="197"/>
      <c r="G59" s="197"/>
      <c r="H59" s="197"/>
      <c r="I59" s="14" t="s">
        <v>19</v>
      </c>
      <c r="J59" s="5" t="s">
        <v>65</v>
      </c>
      <c r="M59" s="198" t="s">
        <v>66</v>
      </c>
      <c r="N59" s="199"/>
      <c r="O59" s="199"/>
      <c r="P59" s="200"/>
      <c r="Q59" s="201"/>
      <c r="R59" s="202"/>
      <c r="S59" s="202"/>
      <c r="T59" s="14" t="s">
        <v>19</v>
      </c>
      <c r="U59" s="5" t="s">
        <v>67</v>
      </c>
      <c r="W59" s="203" t="s">
        <v>68</v>
      </c>
      <c r="X59" s="204"/>
      <c r="Y59" s="205"/>
      <c r="Z59" s="206">
        <f>Z58-Q60</f>
        <v>0</v>
      </c>
      <c r="AA59" s="207"/>
      <c r="AB59" s="207"/>
      <c r="AC59" s="7"/>
      <c r="AF59" s="11"/>
      <c r="AG59" s="12"/>
      <c r="AH59" s="13"/>
      <c r="AI59" s="13">
        <f t="shared" si="1"/>
        <v>0</v>
      </c>
      <c r="AJ59" s="12"/>
      <c r="AK59" s="12"/>
    </row>
    <row r="60" spans="2:37" ht="14.1" customHeight="1">
      <c r="C60" s="203" t="s">
        <v>37</v>
      </c>
      <c r="D60" s="204"/>
      <c r="E60" s="205"/>
      <c r="F60" s="208">
        <f>F58+F59</f>
        <v>0</v>
      </c>
      <c r="G60" s="209"/>
      <c r="H60" s="209"/>
      <c r="I60" s="18" t="s">
        <v>19</v>
      </c>
      <c r="J60" s="5" t="s">
        <v>69</v>
      </c>
      <c r="M60" s="203" t="s">
        <v>37</v>
      </c>
      <c r="N60" s="204"/>
      <c r="O60" s="204"/>
      <c r="P60" s="204"/>
      <c r="Q60" s="210">
        <f>Q58+Q59</f>
        <v>0</v>
      </c>
      <c r="R60" s="211"/>
      <c r="S60" s="211"/>
      <c r="T60" s="18" t="s">
        <v>19</v>
      </c>
      <c r="U60" s="5" t="s">
        <v>70</v>
      </c>
      <c r="Z60" s="5" t="s">
        <v>40</v>
      </c>
      <c r="AF60" s="11"/>
      <c r="AG60" s="12"/>
      <c r="AH60" s="13"/>
      <c r="AI60" s="13">
        <f t="shared" si="1"/>
        <v>0</v>
      </c>
      <c r="AJ60" s="12"/>
      <c r="AK60" s="12"/>
    </row>
    <row r="61" spans="2:37" s="1" customFormat="1" ht="14.1" customHeight="1">
      <c r="Z61" s="1" t="s">
        <v>71</v>
      </c>
      <c r="AF61" s="1" t="s">
        <v>72</v>
      </c>
      <c r="AG61" s="2"/>
      <c r="AH61" s="2"/>
      <c r="AI61" s="2"/>
      <c r="AJ61" s="2"/>
      <c r="AK61" s="2"/>
    </row>
    <row r="62" spans="2:37" s="1" customFormat="1" ht="14.1" customHeight="1">
      <c r="B62" s="1" t="s">
        <v>73</v>
      </c>
      <c r="AG62" s="2"/>
      <c r="AH62" s="2"/>
      <c r="AI62" s="2"/>
      <c r="AJ62" s="2"/>
      <c r="AK62" s="2"/>
    </row>
    <row r="63" spans="2:37" ht="14.1" customHeight="1">
      <c r="C63" s="166" t="s">
        <v>11</v>
      </c>
      <c r="D63" s="167"/>
      <c r="E63" s="167"/>
      <c r="F63" s="167"/>
      <c r="G63" s="168"/>
      <c r="H63" s="169" t="s">
        <v>74</v>
      </c>
      <c r="I63" s="169"/>
      <c r="J63" s="169"/>
      <c r="K63" s="169"/>
      <c r="L63" s="169"/>
      <c r="M63" s="169"/>
      <c r="N63" s="169" t="s">
        <v>57</v>
      </c>
      <c r="O63" s="169"/>
      <c r="P63" s="169"/>
      <c r="Q63" s="169"/>
      <c r="R63" s="169"/>
      <c r="S63" s="169"/>
      <c r="T63" s="170" t="s">
        <v>75</v>
      </c>
      <c r="U63" s="170"/>
      <c r="V63" s="170"/>
      <c r="W63" s="170"/>
      <c r="X63" s="170"/>
      <c r="Y63" s="170" t="s">
        <v>76</v>
      </c>
      <c r="Z63" s="170"/>
      <c r="AA63" s="170"/>
      <c r="AB63" s="170"/>
      <c r="AC63" s="170"/>
      <c r="AG63" s="1"/>
      <c r="AH63" s="1"/>
    </row>
    <row r="64" spans="2:37" ht="14.1" customHeight="1">
      <c r="C64" s="171" t="s">
        <v>105</v>
      </c>
      <c r="D64" s="172"/>
      <c r="E64" s="172"/>
      <c r="F64" s="172"/>
      <c r="G64" s="173"/>
      <c r="H64" s="180" t="s">
        <v>106</v>
      </c>
      <c r="I64" s="180"/>
      <c r="J64" s="180"/>
      <c r="K64" s="180"/>
      <c r="L64" s="180"/>
      <c r="M64" s="180"/>
      <c r="N64" s="181">
        <f>X53-F58</f>
        <v>0</v>
      </c>
      <c r="O64" s="182"/>
      <c r="P64" s="182"/>
      <c r="Q64" s="182"/>
      <c r="R64" s="183"/>
      <c r="S64" s="92" t="s">
        <v>19</v>
      </c>
      <c r="T64" s="184">
        <f>MIN(N64:R66)</f>
        <v>0</v>
      </c>
      <c r="U64" s="185"/>
      <c r="V64" s="185"/>
      <c r="W64" s="185"/>
      <c r="X64" s="189" t="s">
        <v>19</v>
      </c>
      <c r="Y64" s="191"/>
      <c r="Z64" s="192"/>
      <c r="AA64" s="192"/>
      <c r="AB64" s="192"/>
      <c r="AC64" s="189" t="s">
        <v>19</v>
      </c>
      <c r="AF64" s="1" t="s">
        <v>107</v>
      </c>
      <c r="AG64" s="1"/>
      <c r="AH64" s="1"/>
      <c r="AI64" s="1" t="s">
        <v>108</v>
      </c>
    </row>
    <row r="65" spans="2:37" ht="14.1" customHeight="1">
      <c r="C65" s="174"/>
      <c r="D65" s="175"/>
      <c r="E65" s="175"/>
      <c r="F65" s="175"/>
      <c r="G65" s="176"/>
      <c r="H65" s="106" t="s">
        <v>109</v>
      </c>
      <c r="I65" s="106"/>
      <c r="J65" s="106"/>
      <c r="K65" s="106"/>
      <c r="L65" s="106"/>
      <c r="M65" s="106"/>
      <c r="N65" s="152">
        <f>F59</f>
        <v>0</v>
      </c>
      <c r="O65" s="152"/>
      <c r="P65" s="152"/>
      <c r="Q65" s="152"/>
      <c r="R65" s="153"/>
      <c r="S65" s="95" t="s">
        <v>79</v>
      </c>
      <c r="T65" s="186"/>
      <c r="U65" s="155"/>
      <c r="V65" s="155"/>
      <c r="W65" s="155"/>
      <c r="X65" s="158"/>
      <c r="Y65" s="160"/>
      <c r="Z65" s="161"/>
      <c r="AA65" s="161"/>
      <c r="AB65" s="161"/>
      <c r="AC65" s="158"/>
      <c r="AF65" s="12" t="s">
        <v>110</v>
      </c>
      <c r="AG65" s="12" t="s">
        <v>111</v>
      </c>
      <c r="AH65" s="1"/>
      <c r="AI65" s="12" t="s">
        <v>110</v>
      </c>
      <c r="AJ65" s="12" t="s">
        <v>112</v>
      </c>
    </row>
    <row r="66" spans="2:37" ht="14.1" customHeight="1">
      <c r="C66" s="177"/>
      <c r="D66" s="178"/>
      <c r="E66" s="178"/>
      <c r="F66" s="178"/>
      <c r="G66" s="179"/>
      <c r="H66" s="195" t="s">
        <v>113</v>
      </c>
      <c r="I66" s="195"/>
      <c r="J66" s="195"/>
      <c r="K66" s="195"/>
      <c r="L66" s="195"/>
      <c r="M66" s="195"/>
      <c r="N66" s="152">
        <f>Z58-Q58</f>
        <v>0</v>
      </c>
      <c r="O66" s="152"/>
      <c r="P66" s="152"/>
      <c r="Q66" s="152"/>
      <c r="R66" s="153"/>
      <c r="S66" s="15" t="s">
        <v>79</v>
      </c>
      <c r="T66" s="187"/>
      <c r="U66" s="188"/>
      <c r="V66" s="188"/>
      <c r="W66" s="188"/>
      <c r="X66" s="190"/>
      <c r="Y66" s="193"/>
      <c r="Z66" s="194"/>
      <c r="AA66" s="194"/>
      <c r="AB66" s="194"/>
      <c r="AC66" s="190"/>
      <c r="AF66" s="12" t="s">
        <v>114</v>
      </c>
      <c r="AG66" s="13">
        <f>IFERROR(SUMIFS($AI$18:$AI$21,$AJ$18:$AJ$21,"健全"),"自動転記")</f>
        <v>0</v>
      </c>
      <c r="AH66" s="1" t="s">
        <v>115</v>
      </c>
      <c r="AI66" s="91" t="s">
        <v>116</v>
      </c>
      <c r="AJ66" s="13">
        <f>IFERROR(SUMIFS($AI$18:$AI$21,$AJ$18:$AJ$21,"健全",$AK$18:$AK$21,"○"),"自動転記")</f>
        <v>0</v>
      </c>
      <c r="AK66" s="9" t="s">
        <v>117</v>
      </c>
    </row>
    <row r="67" spans="2:37" ht="14.1" customHeight="1">
      <c r="C67" s="146" t="s">
        <v>118</v>
      </c>
      <c r="D67" s="147"/>
      <c r="E67" s="147"/>
      <c r="F67" s="147"/>
      <c r="G67" s="148"/>
      <c r="H67" s="106" t="s">
        <v>119</v>
      </c>
      <c r="I67" s="106"/>
      <c r="J67" s="106"/>
      <c r="K67" s="106"/>
      <c r="L67" s="106"/>
      <c r="M67" s="106"/>
      <c r="N67" s="152">
        <f>Q60</f>
        <v>0</v>
      </c>
      <c r="O67" s="152"/>
      <c r="P67" s="152"/>
      <c r="Q67" s="152"/>
      <c r="R67" s="153"/>
      <c r="S67" s="95" t="s">
        <v>79</v>
      </c>
      <c r="T67" s="154">
        <f>MIN(N67:R68)</f>
        <v>0</v>
      </c>
      <c r="U67" s="155"/>
      <c r="V67" s="155"/>
      <c r="W67" s="155"/>
      <c r="X67" s="158" t="s">
        <v>19</v>
      </c>
      <c r="Y67" s="160"/>
      <c r="Z67" s="161"/>
      <c r="AA67" s="161"/>
      <c r="AB67" s="161"/>
      <c r="AC67" s="158" t="s">
        <v>19</v>
      </c>
      <c r="AF67" s="12" t="s">
        <v>120</v>
      </c>
      <c r="AG67" s="13">
        <f>IFERROR(SUMIFS($AI$18:$AI$21,$AJ$18:$AJ$21,"危険"),"自動転記")</f>
        <v>0</v>
      </c>
      <c r="AH67" s="1" t="s">
        <v>121</v>
      </c>
      <c r="AI67" s="91" t="s">
        <v>122</v>
      </c>
      <c r="AJ67" s="13">
        <f>IFERROR(SUMIFS($AI$18:$AI$21,$AJ$18:$AJ$21,"危険",$AK$18:$AK$21,"○"),"自動転記")</f>
        <v>0</v>
      </c>
      <c r="AK67" s="9" t="s">
        <v>123</v>
      </c>
    </row>
    <row r="68" spans="2:37" ht="24.6" customHeight="1">
      <c r="C68" s="149"/>
      <c r="D68" s="150"/>
      <c r="E68" s="150"/>
      <c r="F68" s="150"/>
      <c r="G68" s="151"/>
      <c r="H68" s="107" t="s">
        <v>124</v>
      </c>
      <c r="I68" s="107"/>
      <c r="J68" s="107"/>
      <c r="K68" s="107"/>
      <c r="L68" s="107"/>
      <c r="M68" s="107"/>
      <c r="N68" s="164">
        <f>Z58</f>
        <v>0</v>
      </c>
      <c r="O68" s="164"/>
      <c r="P68" s="164"/>
      <c r="Q68" s="164"/>
      <c r="R68" s="165"/>
      <c r="S68" s="7" t="s">
        <v>79</v>
      </c>
      <c r="T68" s="156"/>
      <c r="U68" s="157"/>
      <c r="V68" s="157"/>
      <c r="W68" s="157"/>
      <c r="X68" s="159"/>
      <c r="Y68" s="162"/>
      <c r="Z68" s="163"/>
      <c r="AA68" s="163"/>
      <c r="AB68" s="163"/>
      <c r="AC68" s="159"/>
      <c r="AF68" s="12" t="s">
        <v>125</v>
      </c>
      <c r="AG68" s="13">
        <f>SUM(AG67:AG67)</f>
        <v>0</v>
      </c>
      <c r="AH68" s="1" t="s">
        <v>126</v>
      </c>
      <c r="AI68" s="12" t="s">
        <v>125</v>
      </c>
      <c r="AJ68" s="13">
        <f>SUM(AJ67:AJ67)</f>
        <v>0</v>
      </c>
      <c r="AK68" s="9" t="s">
        <v>127</v>
      </c>
    </row>
    <row r="69" spans="2:37" s="1" customFormat="1" ht="14.1" customHeight="1">
      <c r="X69" s="1" t="s">
        <v>81</v>
      </c>
      <c r="AG69" s="2"/>
      <c r="AH69" s="2"/>
      <c r="AI69" s="2"/>
      <c r="AJ69" s="2"/>
      <c r="AK69" s="2"/>
    </row>
    <row r="70" spans="2:37" s="1" customFormat="1" ht="14.1" customHeight="1">
      <c r="B70" s="1" t="s">
        <v>128</v>
      </c>
      <c r="AG70" s="2"/>
      <c r="AH70" s="2"/>
      <c r="AI70" s="2"/>
      <c r="AJ70" s="2"/>
      <c r="AK70" s="2"/>
    </row>
    <row r="71" spans="2:37" ht="14.1" customHeight="1">
      <c r="C71" s="100" t="s">
        <v>83</v>
      </c>
      <c r="D71" s="100"/>
      <c r="E71" s="100"/>
      <c r="F71" s="100"/>
      <c r="G71" s="100"/>
      <c r="H71" s="100" t="s">
        <v>84</v>
      </c>
      <c r="I71" s="100"/>
      <c r="J71" s="100"/>
      <c r="K71" s="100"/>
      <c r="L71" s="100"/>
      <c r="M71" s="100"/>
      <c r="N71" s="100" t="s">
        <v>85</v>
      </c>
      <c r="O71" s="100"/>
      <c r="P71" s="100"/>
      <c r="Q71" s="100"/>
      <c r="R71" s="100"/>
      <c r="S71" s="100"/>
      <c r="T71" s="100" t="s">
        <v>62</v>
      </c>
      <c r="U71" s="100"/>
      <c r="V71" s="100"/>
      <c r="W71" s="100"/>
      <c r="X71" s="100"/>
      <c r="Y71" s="100" t="s">
        <v>86</v>
      </c>
      <c r="Z71" s="100"/>
      <c r="AA71" s="100"/>
      <c r="AB71" s="100"/>
      <c r="AC71" s="100"/>
    </row>
    <row r="72" spans="2:37" ht="14.1" customHeight="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row>
    <row r="73" spans="2:37" ht="14.1" customHeight="1">
      <c r="C73" s="145" t="s">
        <v>87</v>
      </c>
      <c r="D73" s="145"/>
      <c r="E73" s="145"/>
      <c r="F73" s="145"/>
      <c r="G73" s="145"/>
      <c r="H73" s="145" t="s">
        <v>88</v>
      </c>
      <c r="I73" s="145"/>
      <c r="J73" s="145"/>
      <c r="K73" s="145"/>
      <c r="L73" s="145"/>
      <c r="M73" s="145"/>
      <c r="N73" s="145" t="s">
        <v>89</v>
      </c>
      <c r="O73" s="145"/>
      <c r="P73" s="145"/>
      <c r="Q73" s="145"/>
      <c r="R73" s="145"/>
      <c r="S73" s="145"/>
      <c r="T73" s="145" t="s">
        <v>90</v>
      </c>
      <c r="U73" s="145"/>
      <c r="V73" s="145"/>
      <c r="W73" s="145"/>
      <c r="X73" s="145"/>
      <c r="Y73" s="145" t="s">
        <v>91</v>
      </c>
      <c r="Z73" s="145"/>
      <c r="AA73" s="145"/>
      <c r="AB73" s="145"/>
      <c r="AC73" s="145"/>
    </row>
    <row r="74" spans="2:37" ht="14.1" customHeight="1">
      <c r="C74" s="130"/>
      <c r="D74" s="130"/>
      <c r="E74" s="130"/>
      <c r="F74" s="130"/>
      <c r="G74" s="130"/>
      <c r="H74" s="130">
        <v>0</v>
      </c>
      <c r="I74" s="130"/>
      <c r="J74" s="130"/>
      <c r="K74" s="130"/>
      <c r="L74" s="130"/>
      <c r="M74" s="130"/>
      <c r="N74" s="130">
        <f>C74-H74</f>
        <v>0</v>
      </c>
      <c r="O74" s="130"/>
      <c r="P74" s="130"/>
      <c r="Q74" s="130"/>
      <c r="R74" s="130"/>
      <c r="S74" s="130"/>
      <c r="T74" s="131">
        <f>Z58</f>
        <v>0</v>
      </c>
      <c r="U74" s="131"/>
      <c r="V74" s="131"/>
      <c r="W74" s="131"/>
      <c r="X74" s="131"/>
      <c r="Y74" s="132" t="str">
        <f>IFERROR(N74/T74,"")</f>
        <v/>
      </c>
      <c r="Z74" s="132"/>
      <c r="AA74" s="132"/>
      <c r="AB74" s="132"/>
      <c r="AC74" s="132"/>
    </row>
    <row r="75" spans="2:37" s="1" customFormat="1" ht="12.6" customHeight="1">
      <c r="C75" s="16"/>
      <c r="D75" s="16"/>
      <c r="E75" s="16"/>
      <c r="F75" s="16"/>
      <c r="G75" s="16"/>
      <c r="H75" s="16"/>
      <c r="I75" s="16"/>
      <c r="J75" s="16"/>
      <c r="K75" s="16"/>
      <c r="L75" s="16"/>
      <c r="M75" s="16"/>
      <c r="N75" s="16"/>
      <c r="O75" s="16"/>
      <c r="P75" s="16"/>
      <c r="Q75" s="16"/>
      <c r="R75" s="16"/>
      <c r="S75" s="16"/>
      <c r="T75" s="16"/>
      <c r="U75" s="16"/>
      <c r="V75" s="16"/>
      <c r="W75" s="16"/>
      <c r="X75" s="16"/>
      <c r="Y75" s="16"/>
      <c r="Z75" s="9" t="s">
        <v>92</v>
      </c>
      <c r="AA75" s="16"/>
      <c r="AB75" s="16"/>
      <c r="AC75" s="16"/>
      <c r="AG75" s="2"/>
      <c r="AH75" s="2"/>
      <c r="AI75" s="2"/>
      <c r="AJ75" s="2"/>
      <c r="AK75" s="2"/>
    </row>
    <row r="76" spans="2:37" s="1" customFormat="1" ht="12.6" customHeight="1">
      <c r="B76" s="20" t="s">
        <v>129</v>
      </c>
      <c r="C76" s="88"/>
      <c r="D76" s="88"/>
      <c r="E76" s="88"/>
      <c r="F76" s="88"/>
      <c r="G76" s="88"/>
      <c r="H76" s="88"/>
      <c r="I76" s="88"/>
      <c r="J76" s="88"/>
      <c r="K76" s="88"/>
      <c r="L76" s="88"/>
      <c r="M76" s="88"/>
      <c r="N76" s="88"/>
      <c r="O76" s="88"/>
      <c r="P76" s="88"/>
      <c r="Q76" s="88"/>
      <c r="R76" s="88"/>
      <c r="S76" s="88"/>
      <c r="T76" s="88"/>
      <c r="U76" s="88"/>
      <c r="V76" s="88"/>
      <c r="W76" s="88"/>
      <c r="X76" s="88"/>
      <c r="Y76" s="88"/>
      <c r="Z76" s="89"/>
      <c r="AA76" s="88"/>
      <c r="AB76" s="88"/>
      <c r="AC76" s="88"/>
      <c r="AG76" s="2"/>
      <c r="AH76" s="2"/>
      <c r="AI76" s="2"/>
      <c r="AJ76" s="2"/>
      <c r="AK76" s="2"/>
    </row>
    <row r="77" spans="2:37" s="1" customFormat="1" ht="12.6" customHeight="1">
      <c r="B77" s="20"/>
      <c r="C77" s="133" t="s">
        <v>130</v>
      </c>
      <c r="D77" s="134"/>
      <c r="E77" s="134"/>
      <c r="F77" s="134"/>
      <c r="G77" s="135"/>
      <c r="H77" s="139" t="s">
        <v>84</v>
      </c>
      <c r="I77" s="139"/>
      <c r="J77" s="139"/>
      <c r="K77" s="139"/>
      <c r="L77" s="139"/>
      <c r="M77" s="139"/>
      <c r="N77" s="139" t="s">
        <v>85</v>
      </c>
      <c r="O77" s="139"/>
      <c r="P77" s="139"/>
      <c r="Q77" s="139"/>
      <c r="R77" s="139"/>
      <c r="S77" s="139"/>
      <c r="T77" s="134" t="s">
        <v>131</v>
      </c>
      <c r="U77" s="134"/>
      <c r="V77" s="134"/>
      <c r="W77" s="134"/>
      <c r="X77" s="135"/>
      <c r="Y77" s="141" t="s">
        <v>132</v>
      </c>
      <c r="Z77" s="141"/>
      <c r="AA77" s="141"/>
      <c r="AB77" s="141"/>
      <c r="AC77" s="142"/>
    </row>
    <row r="78" spans="2:37" s="1" customFormat="1" ht="18" customHeight="1">
      <c r="B78" s="20"/>
      <c r="C78" s="136"/>
      <c r="D78" s="137"/>
      <c r="E78" s="137"/>
      <c r="F78" s="137"/>
      <c r="G78" s="138"/>
      <c r="H78" s="140"/>
      <c r="I78" s="140"/>
      <c r="J78" s="140"/>
      <c r="K78" s="140"/>
      <c r="L78" s="140"/>
      <c r="M78" s="140"/>
      <c r="N78" s="140"/>
      <c r="O78" s="140"/>
      <c r="P78" s="140"/>
      <c r="Q78" s="140"/>
      <c r="R78" s="140"/>
      <c r="S78" s="140"/>
      <c r="T78" s="137"/>
      <c r="U78" s="137"/>
      <c r="V78" s="137"/>
      <c r="W78" s="137"/>
      <c r="X78" s="138"/>
      <c r="Y78" s="143"/>
      <c r="Z78" s="143"/>
      <c r="AA78" s="143"/>
      <c r="AB78" s="143"/>
      <c r="AC78" s="144"/>
    </row>
    <row r="79" spans="2:37" s="1" customFormat="1" ht="12.6" customHeight="1">
      <c r="B79" s="20"/>
      <c r="C79" s="117" t="s">
        <v>87</v>
      </c>
      <c r="D79" s="118"/>
      <c r="E79" s="118"/>
      <c r="F79" s="118"/>
      <c r="G79" s="119"/>
      <c r="H79" s="120" t="s">
        <v>88</v>
      </c>
      <c r="I79" s="120"/>
      <c r="J79" s="120"/>
      <c r="K79" s="120"/>
      <c r="L79" s="120"/>
      <c r="M79" s="120"/>
      <c r="N79" s="120" t="s">
        <v>89</v>
      </c>
      <c r="O79" s="120"/>
      <c r="P79" s="120"/>
      <c r="Q79" s="120"/>
      <c r="R79" s="120"/>
      <c r="S79" s="120"/>
      <c r="T79" s="117" t="s">
        <v>90</v>
      </c>
      <c r="U79" s="118"/>
      <c r="V79" s="118"/>
      <c r="W79" s="118"/>
      <c r="X79" s="119"/>
      <c r="Y79" s="117" t="s">
        <v>133</v>
      </c>
      <c r="Z79" s="118"/>
      <c r="AA79" s="118"/>
      <c r="AB79" s="118"/>
      <c r="AC79" s="119"/>
    </row>
    <row r="80" spans="2:37" s="1" customFormat="1" ht="12.6" customHeight="1">
      <c r="B80" s="20"/>
      <c r="C80" s="121"/>
      <c r="D80" s="122"/>
      <c r="E80" s="122"/>
      <c r="F80" s="122"/>
      <c r="G80" s="123"/>
      <c r="H80" s="124">
        <v>0</v>
      </c>
      <c r="I80" s="124"/>
      <c r="J80" s="124"/>
      <c r="K80" s="124"/>
      <c r="L80" s="124"/>
      <c r="M80" s="124"/>
      <c r="N80" s="124">
        <f>C80-H80</f>
        <v>0</v>
      </c>
      <c r="O80" s="124"/>
      <c r="P80" s="124"/>
      <c r="Q80" s="124"/>
      <c r="R80" s="124"/>
      <c r="S80" s="124"/>
      <c r="T80" s="125"/>
      <c r="U80" s="125"/>
      <c r="V80" s="125"/>
      <c r="W80" s="125"/>
      <c r="X80" s="126"/>
      <c r="Y80" s="127">
        <f>IF(Q60&lt;T80,N80*Q60/T80,N80)</f>
        <v>0</v>
      </c>
      <c r="Z80" s="128"/>
      <c r="AA80" s="128"/>
      <c r="AB80" s="128"/>
      <c r="AC80" s="129"/>
    </row>
    <row r="81" spans="1:37" s="1" customFormat="1" ht="12.6" customHeight="1">
      <c r="B81" s="20"/>
      <c r="C81" s="88"/>
      <c r="D81" s="88"/>
      <c r="E81" s="88"/>
      <c r="F81" s="88"/>
      <c r="G81" s="88"/>
      <c r="H81" s="20"/>
      <c r="I81" s="20"/>
      <c r="J81" s="20"/>
      <c r="K81" s="20"/>
      <c r="L81" s="20"/>
      <c r="M81" s="20"/>
      <c r="N81" s="20"/>
      <c r="O81" s="20"/>
      <c r="P81" s="20"/>
      <c r="Q81" s="20"/>
      <c r="R81" s="88"/>
      <c r="S81" s="88"/>
      <c r="T81" s="88"/>
      <c r="U81" s="88"/>
      <c r="V81" s="88"/>
      <c r="W81" s="88"/>
      <c r="X81" s="88"/>
      <c r="Y81" s="90"/>
      <c r="Z81" s="20"/>
      <c r="AA81" s="90" t="s">
        <v>134</v>
      </c>
      <c r="AB81" s="88"/>
      <c r="AC81" s="20"/>
      <c r="AG81" s="2"/>
      <c r="AH81" s="2"/>
      <c r="AI81" s="2"/>
      <c r="AJ81" s="2"/>
      <c r="AK81" s="2"/>
    </row>
    <row r="82" spans="1:37" s="1" customFormat="1" ht="14.1" customHeight="1">
      <c r="B82" s="1" t="s">
        <v>135</v>
      </c>
      <c r="AG82" s="2"/>
      <c r="AH82" s="2"/>
      <c r="AI82" s="2"/>
      <c r="AJ82" s="2"/>
      <c r="AK82" s="2"/>
    </row>
    <row r="83" spans="1:37" ht="14.1" customHeight="1">
      <c r="C83" s="100" t="s">
        <v>94</v>
      </c>
      <c r="D83" s="100"/>
      <c r="E83" s="100"/>
      <c r="F83" s="100"/>
      <c r="G83" s="100"/>
      <c r="H83" s="100" t="s">
        <v>95</v>
      </c>
      <c r="I83" s="100"/>
      <c r="J83" s="100"/>
      <c r="K83" s="100"/>
      <c r="L83" s="100"/>
      <c r="M83" s="100"/>
      <c r="N83" s="100" t="s">
        <v>96</v>
      </c>
      <c r="O83" s="100"/>
      <c r="P83" s="100"/>
      <c r="Q83" s="100"/>
      <c r="R83" s="100"/>
      <c r="S83" s="100"/>
      <c r="T83" s="100" t="s">
        <v>97</v>
      </c>
      <c r="U83" s="100"/>
      <c r="V83" s="100"/>
      <c r="W83" s="100"/>
      <c r="X83" s="100"/>
      <c r="Y83" s="100" t="s">
        <v>98</v>
      </c>
      <c r="Z83" s="100"/>
      <c r="AA83" s="100"/>
      <c r="AB83" s="100"/>
      <c r="AC83" s="100"/>
    </row>
    <row r="84" spans="1:37" ht="14.1" customHeight="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row>
    <row r="85" spans="1:37" ht="14.1" customHeight="1">
      <c r="C85" s="102"/>
      <c r="D85" s="102"/>
      <c r="E85" s="102"/>
      <c r="F85" s="102"/>
      <c r="G85" s="102"/>
      <c r="H85" s="103"/>
      <c r="I85" s="103"/>
      <c r="J85" s="103"/>
      <c r="K85" s="103"/>
      <c r="L85" s="103"/>
      <c r="M85" s="103"/>
      <c r="N85" s="104">
        <f>ROUNDDOWN(C85*H85+Y80,-3)/1000</f>
        <v>0</v>
      </c>
      <c r="O85" s="104"/>
      <c r="P85" s="104"/>
      <c r="Q85" s="104"/>
      <c r="R85" s="104"/>
      <c r="S85" s="104"/>
      <c r="T85" s="105" t="s">
        <v>99</v>
      </c>
      <c r="U85" s="105"/>
      <c r="V85" s="105"/>
      <c r="W85" s="105"/>
      <c r="X85" s="105"/>
      <c r="Y85" s="108"/>
      <c r="Z85" s="108"/>
      <c r="AA85" s="108"/>
      <c r="AB85" s="108"/>
      <c r="AC85" s="108"/>
    </row>
    <row r="86" spans="1:37" ht="14.1" customHeight="1">
      <c r="C86" s="109"/>
      <c r="D86" s="109"/>
      <c r="E86" s="109"/>
      <c r="F86" s="109"/>
      <c r="G86" s="109"/>
      <c r="H86" s="110"/>
      <c r="I86" s="110"/>
      <c r="J86" s="110"/>
      <c r="K86" s="110"/>
      <c r="L86" s="110"/>
      <c r="M86" s="110"/>
      <c r="N86" s="111"/>
      <c r="O86" s="112"/>
      <c r="P86" s="112"/>
      <c r="Q86" s="112"/>
      <c r="R86" s="112"/>
      <c r="S86" s="113"/>
      <c r="T86" s="106"/>
      <c r="U86" s="106"/>
      <c r="V86" s="106"/>
      <c r="W86" s="106"/>
      <c r="X86" s="106"/>
      <c r="Y86" s="114"/>
      <c r="Z86" s="114"/>
      <c r="AA86" s="114"/>
      <c r="AB86" s="114"/>
      <c r="AC86" s="114"/>
    </row>
    <row r="87" spans="1:37" ht="14.1" customHeight="1">
      <c r="C87" s="107" t="s">
        <v>37</v>
      </c>
      <c r="D87" s="107"/>
      <c r="E87" s="107"/>
      <c r="F87" s="107"/>
      <c r="G87" s="107"/>
      <c r="H87" s="115">
        <f>SUM(H85:M86)</f>
        <v>0</v>
      </c>
      <c r="I87" s="115"/>
      <c r="J87" s="115"/>
      <c r="K87" s="115"/>
      <c r="L87" s="115"/>
      <c r="M87" s="115"/>
      <c r="N87" s="116">
        <f>SUM(N85:S86)</f>
        <v>0</v>
      </c>
      <c r="O87" s="116"/>
      <c r="P87" s="116"/>
      <c r="Q87" s="116"/>
      <c r="R87" s="116"/>
      <c r="S87" s="116"/>
      <c r="T87" s="107"/>
      <c r="U87" s="107"/>
      <c r="V87" s="107"/>
      <c r="W87" s="107"/>
      <c r="X87" s="107"/>
      <c r="Y87" s="116">
        <f>SUM(Y85:AC86)</f>
        <v>0</v>
      </c>
      <c r="Z87" s="116"/>
      <c r="AA87" s="116"/>
      <c r="AB87" s="116"/>
      <c r="AC87" s="116"/>
    </row>
    <row r="88" spans="1:37" s="1" customFormat="1" ht="14.1" customHeight="1">
      <c r="E88" s="1" t="s">
        <v>100</v>
      </c>
      <c r="H88" s="98" t="s">
        <v>101</v>
      </c>
      <c r="I88" s="98"/>
      <c r="J88" s="98"/>
      <c r="K88" s="98"/>
      <c r="L88" s="98"/>
      <c r="M88" s="98"/>
      <c r="O88" s="20" t="s">
        <v>136</v>
      </c>
      <c r="AG88" s="2"/>
      <c r="AH88" s="2"/>
      <c r="AI88" s="2"/>
      <c r="AJ88" s="2"/>
      <c r="AK88" s="2"/>
    </row>
    <row r="89" spans="1:37" s="1" customFormat="1" ht="15.6" customHeight="1">
      <c r="H89" s="99"/>
      <c r="I89" s="99"/>
      <c r="J89" s="99"/>
      <c r="K89" s="99"/>
      <c r="L89" s="99"/>
      <c r="M89" s="99"/>
      <c r="AG89" s="2"/>
      <c r="AH89" s="2"/>
      <c r="AI89" s="2"/>
      <c r="AJ89" s="2"/>
      <c r="AK89" s="2"/>
    </row>
    <row r="90" spans="1:37" s="1" customFormat="1" ht="39" customHeight="1">
      <c r="A90" s="355" t="s">
        <v>137</v>
      </c>
      <c r="B90" s="355"/>
      <c r="C90" s="355"/>
      <c r="D90" s="355"/>
      <c r="E90" s="355"/>
      <c r="F90" s="355"/>
      <c r="G90" s="355"/>
      <c r="H90" s="355"/>
      <c r="I90" s="355"/>
      <c r="J90" s="355"/>
      <c r="K90" s="355"/>
      <c r="L90" s="355"/>
      <c r="M90" s="355"/>
      <c r="N90" s="355"/>
      <c r="O90" s="355"/>
      <c r="P90" s="355"/>
      <c r="Q90" s="355"/>
      <c r="R90" s="355"/>
      <c r="S90" s="355"/>
      <c r="T90" s="355"/>
      <c r="U90" s="355"/>
      <c r="V90" s="355"/>
      <c r="W90" s="355"/>
      <c r="X90" s="355"/>
      <c r="Y90" s="355"/>
      <c r="Z90" s="355"/>
      <c r="AA90" s="355"/>
      <c r="AB90" s="355"/>
      <c r="AC90" s="355"/>
      <c r="AD90" s="355"/>
      <c r="AE90" s="355"/>
      <c r="AG90" s="2"/>
      <c r="AH90" s="2"/>
      <c r="AI90" s="2"/>
      <c r="AJ90" s="2"/>
      <c r="AK90" s="2"/>
    </row>
    <row r="91" spans="1:37" s="1" customFormat="1" ht="14.1" customHeight="1">
      <c r="B91" s="1" t="s">
        <v>138</v>
      </c>
      <c r="AG91" s="2"/>
      <c r="AH91" s="2"/>
      <c r="AI91" s="2"/>
      <c r="AJ91" s="2"/>
      <c r="AK91" s="2"/>
    </row>
    <row r="92" spans="1:37" ht="14.1" customHeight="1">
      <c r="C92" s="346" t="s">
        <v>11</v>
      </c>
      <c r="D92" s="346"/>
      <c r="E92" s="346"/>
      <c r="F92" s="346"/>
      <c r="G92" s="346"/>
      <c r="H92" s="346"/>
      <c r="I92" s="346"/>
      <c r="J92" s="348" t="s">
        <v>139</v>
      </c>
      <c r="K92" s="349"/>
      <c r="L92" s="349"/>
      <c r="M92" s="349"/>
      <c r="N92" s="349"/>
      <c r="O92" s="349"/>
      <c r="P92" s="350"/>
      <c r="Q92" s="354" t="s">
        <v>140</v>
      </c>
      <c r="R92" s="105"/>
      <c r="S92" s="105"/>
      <c r="T92" s="105" t="s">
        <v>85</v>
      </c>
      <c r="U92" s="105"/>
      <c r="V92" s="105"/>
      <c r="W92" s="105"/>
      <c r="X92" s="105"/>
      <c r="Y92" s="105" t="s">
        <v>141</v>
      </c>
      <c r="Z92" s="105"/>
      <c r="AA92" s="105"/>
      <c r="AB92" s="105"/>
      <c r="AC92" s="105"/>
    </row>
    <row r="93" spans="1:37" ht="14.1" customHeight="1">
      <c r="C93" s="347"/>
      <c r="D93" s="347"/>
      <c r="E93" s="347"/>
      <c r="F93" s="347"/>
      <c r="G93" s="347"/>
      <c r="H93" s="347"/>
      <c r="I93" s="347"/>
      <c r="J93" s="351"/>
      <c r="K93" s="352"/>
      <c r="L93" s="352"/>
      <c r="M93" s="352"/>
      <c r="N93" s="352"/>
      <c r="O93" s="352"/>
      <c r="P93" s="353"/>
      <c r="Q93" s="321"/>
      <c r="R93" s="107"/>
      <c r="S93" s="107"/>
      <c r="T93" s="107"/>
      <c r="U93" s="107"/>
      <c r="V93" s="107"/>
      <c r="W93" s="107"/>
      <c r="X93" s="107"/>
      <c r="Y93" s="107"/>
      <c r="Z93" s="107"/>
      <c r="AA93" s="107"/>
      <c r="AB93" s="107"/>
      <c r="AC93" s="107"/>
    </row>
    <row r="94" spans="1:37" ht="14.1" customHeight="1">
      <c r="C94" s="338"/>
      <c r="D94" s="338"/>
      <c r="E94" s="338"/>
      <c r="F94" s="338"/>
      <c r="G94" s="338"/>
      <c r="H94" s="338"/>
      <c r="I94" s="338"/>
      <c r="J94" s="339"/>
      <c r="K94" s="340"/>
      <c r="L94" s="340"/>
      <c r="M94" s="340"/>
      <c r="N94" s="340"/>
      <c r="O94" s="340"/>
      <c r="P94" s="341"/>
      <c r="Q94" s="342"/>
      <c r="R94" s="180"/>
      <c r="S94" s="180"/>
      <c r="T94" s="343"/>
      <c r="U94" s="343"/>
      <c r="V94" s="343"/>
      <c r="W94" s="343"/>
      <c r="X94" s="343"/>
      <c r="Y94" s="335">
        <f>T94</f>
        <v>0</v>
      </c>
      <c r="Z94" s="335"/>
      <c r="AA94" s="335"/>
      <c r="AB94" s="335"/>
      <c r="AC94" s="335"/>
    </row>
    <row r="95" spans="1:37" ht="14.1" customHeight="1">
      <c r="C95" s="344"/>
      <c r="D95" s="264"/>
      <c r="E95" s="264"/>
      <c r="F95" s="264"/>
      <c r="G95" s="264"/>
      <c r="H95" s="264"/>
      <c r="I95" s="345"/>
      <c r="J95" s="198"/>
      <c r="K95" s="331"/>
      <c r="L95" s="331"/>
      <c r="M95" s="331"/>
      <c r="N95" s="331"/>
      <c r="O95" s="331"/>
      <c r="P95" s="332"/>
      <c r="Q95" s="333"/>
      <c r="R95" s="331"/>
      <c r="S95" s="334"/>
      <c r="T95" s="311"/>
      <c r="U95" s="312"/>
      <c r="V95" s="312"/>
      <c r="W95" s="312"/>
      <c r="X95" s="313"/>
      <c r="Y95" s="335">
        <f>T95</f>
        <v>0</v>
      </c>
      <c r="Z95" s="335"/>
      <c r="AA95" s="335"/>
      <c r="AB95" s="335"/>
      <c r="AC95" s="335"/>
    </row>
    <row r="96" spans="1:37" ht="14.1" customHeight="1">
      <c r="C96" s="328"/>
      <c r="D96" s="329"/>
      <c r="E96" s="329"/>
      <c r="F96" s="329"/>
      <c r="G96" s="329"/>
      <c r="H96" s="329"/>
      <c r="I96" s="330"/>
      <c r="J96" s="198"/>
      <c r="K96" s="331"/>
      <c r="L96" s="331"/>
      <c r="M96" s="331"/>
      <c r="N96" s="331"/>
      <c r="O96" s="331"/>
      <c r="P96" s="332"/>
      <c r="Q96" s="333"/>
      <c r="R96" s="331"/>
      <c r="S96" s="334"/>
      <c r="T96" s="311"/>
      <c r="U96" s="312"/>
      <c r="V96" s="312"/>
      <c r="W96" s="312"/>
      <c r="X96" s="313"/>
      <c r="Y96" s="335">
        <f>T96</f>
        <v>0</v>
      </c>
      <c r="Z96" s="335"/>
      <c r="AA96" s="335"/>
      <c r="AB96" s="335"/>
      <c r="AC96" s="335"/>
    </row>
    <row r="97" spans="1:37" ht="14.1" customHeight="1">
      <c r="C97" s="336"/>
      <c r="D97" s="336"/>
      <c r="E97" s="336"/>
      <c r="F97" s="336"/>
      <c r="G97" s="336"/>
      <c r="H97" s="336"/>
      <c r="I97" s="336"/>
      <c r="J97" s="198"/>
      <c r="K97" s="331"/>
      <c r="L97" s="331"/>
      <c r="M97" s="331"/>
      <c r="N97" s="331"/>
      <c r="O97" s="331"/>
      <c r="P97" s="332"/>
      <c r="Q97" s="337"/>
      <c r="R97" s="106"/>
      <c r="S97" s="106"/>
      <c r="T97" s="114"/>
      <c r="U97" s="114"/>
      <c r="V97" s="114"/>
      <c r="W97" s="114"/>
      <c r="X97" s="114"/>
      <c r="Y97" s="335">
        <f>T97</f>
        <v>0</v>
      </c>
      <c r="Z97" s="335"/>
      <c r="AA97" s="335"/>
      <c r="AB97" s="335"/>
      <c r="AC97" s="335"/>
    </row>
    <row r="98" spans="1:37" ht="14.1" customHeight="1">
      <c r="C98" s="107" t="s">
        <v>37</v>
      </c>
      <c r="D98" s="107"/>
      <c r="E98" s="107"/>
      <c r="F98" s="107"/>
      <c r="G98" s="107"/>
      <c r="H98" s="107"/>
      <c r="I98" s="107"/>
      <c r="J98" s="318"/>
      <c r="K98" s="319"/>
      <c r="L98" s="319"/>
      <c r="M98" s="319"/>
      <c r="N98" s="319"/>
      <c r="O98" s="319"/>
      <c r="P98" s="320"/>
      <c r="Q98" s="321"/>
      <c r="R98" s="107"/>
      <c r="S98" s="107"/>
      <c r="T98" s="314">
        <f>SUM(T94:X97)</f>
        <v>0</v>
      </c>
      <c r="U98" s="315"/>
      <c r="V98" s="315"/>
      <c r="W98" s="315"/>
      <c r="X98" s="316"/>
      <c r="Y98" s="116">
        <f>SUM(Y94:AC97)</f>
        <v>0</v>
      </c>
      <c r="Z98" s="116"/>
      <c r="AA98" s="116"/>
      <c r="AB98" s="116"/>
      <c r="AC98" s="116"/>
    </row>
    <row r="99" spans="1:37" ht="9" customHeight="1">
      <c r="Z99" s="5" t="s">
        <v>142</v>
      </c>
    </row>
    <row r="100" spans="1:37" s="1" customFormat="1" ht="14.1" customHeight="1">
      <c r="B100" s="1" t="s">
        <v>143</v>
      </c>
      <c r="AG100" s="2"/>
      <c r="AH100" s="2"/>
      <c r="AI100" s="2"/>
      <c r="AJ100" s="2"/>
      <c r="AK100" s="2"/>
    </row>
    <row r="101" spans="1:37" ht="14.1" customHeight="1">
      <c r="C101" s="105" t="s">
        <v>96</v>
      </c>
      <c r="D101" s="105"/>
      <c r="E101" s="105"/>
      <c r="F101" s="105"/>
      <c r="G101" s="105"/>
      <c r="H101" s="105" t="s">
        <v>97</v>
      </c>
      <c r="I101" s="105"/>
      <c r="J101" s="105"/>
      <c r="K101" s="105"/>
      <c r="L101" s="105"/>
      <c r="M101" s="322" t="s">
        <v>98</v>
      </c>
      <c r="N101" s="323"/>
      <c r="O101" s="323"/>
      <c r="P101" s="323"/>
      <c r="Q101" s="324"/>
    </row>
    <row r="102" spans="1:37" ht="14.1" customHeight="1">
      <c r="C102" s="107"/>
      <c r="D102" s="107"/>
      <c r="E102" s="107"/>
      <c r="F102" s="107"/>
      <c r="G102" s="107"/>
      <c r="H102" s="107"/>
      <c r="I102" s="107"/>
      <c r="J102" s="107"/>
      <c r="K102" s="107"/>
      <c r="L102" s="107"/>
      <c r="M102" s="325"/>
      <c r="N102" s="326"/>
      <c r="O102" s="326"/>
      <c r="P102" s="326"/>
      <c r="Q102" s="327"/>
    </row>
    <row r="103" spans="1:37" ht="14.1" customHeight="1">
      <c r="C103" s="302">
        <f>Y98</f>
        <v>0</v>
      </c>
      <c r="D103" s="303"/>
      <c r="E103" s="303"/>
      <c r="F103" s="303"/>
      <c r="G103" s="304"/>
      <c r="H103" s="305" t="s">
        <v>144</v>
      </c>
      <c r="I103" s="101"/>
      <c r="J103" s="101"/>
      <c r="K103" s="101"/>
      <c r="L103" s="101"/>
      <c r="M103" s="307"/>
      <c r="N103" s="308"/>
      <c r="O103" s="308"/>
      <c r="P103" s="308"/>
      <c r="Q103" s="309"/>
    </row>
    <row r="104" spans="1:37" ht="14.1" customHeight="1">
      <c r="C104" s="310"/>
      <c r="D104" s="310"/>
      <c r="E104" s="310"/>
      <c r="F104" s="310"/>
      <c r="G104" s="310"/>
      <c r="H104" s="101"/>
      <c r="I104" s="101"/>
      <c r="J104" s="101"/>
      <c r="K104" s="101"/>
      <c r="L104" s="101"/>
      <c r="M104" s="311"/>
      <c r="N104" s="312"/>
      <c r="O104" s="312"/>
      <c r="P104" s="312"/>
      <c r="Q104" s="313"/>
    </row>
    <row r="105" spans="1:37" ht="14.1" customHeight="1">
      <c r="C105" s="107" t="s">
        <v>37</v>
      </c>
      <c r="D105" s="107"/>
      <c r="E105" s="107"/>
      <c r="F105" s="107"/>
      <c r="G105" s="107"/>
      <c r="H105" s="306"/>
      <c r="I105" s="306"/>
      <c r="J105" s="306"/>
      <c r="K105" s="306"/>
      <c r="L105" s="306"/>
      <c r="M105" s="314">
        <f>SUM(M103:Q104)</f>
        <v>0</v>
      </c>
      <c r="N105" s="315"/>
      <c r="O105" s="315"/>
      <c r="P105" s="315"/>
      <c r="Q105" s="316"/>
    </row>
    <row r="106" spans="1:37" ht="14.1" customHeight="1">
      <c r="E106" s="5" t="s">
        <v>142</v>
      </c>
    </row>
    <row r="107" spans="1:37" ht="14.1" customHeight="1">
      <c r="A107" s="4" t="s">
        <v>145</v>
      </c>
    </row>
    <row r="108" spans="1:37" ht="14.1" customHeight="1">
      <c r="A108" s="4"/>
    </row>
    <row r="109" spans="1:37" ht="15.9" hidden="1" customHeight="1">
      <c r="A109" s="271" t="s">
        <v>146</v>
      </c>
      <c r="B109" s="271"/>
      <c r="C109" s="271"/>
      <c r="D109" s="271"/>
      <c r="E109" s="271"/>
      <c r="F109" s="271"/>
      <c r="G109" s="271"/>
      <c r="H109" s="271"/>
      <c r="I109" s="271"/>
      <c r="J109" s="271"/>
      <c r="K109" s="271"/>
      <c r="L109" s="271"/>
      <c r="M109" s="271"/>
      <c r="N109" s="271"/>
      <c r="O109" s="271"/>
      <c r="P109" s="271"/>
      <c r="Q109" s="271"/>
      <c r="R109" s="271"/>
      <c r="S109" s="271"/>
      <c r="T109" s="271"/>
      <c r="U109" s="271"/>
      <c r="V109" s="271"/>
      <c r="W109" s="271"/>
      <c r="X109" s="271"/>
      <c r="Y109" s="271"/>
      <c r="Z109" s="271"/>
      <c r="AA109" s="271"/>
      <c r="AB109" s="271"/>
      <c r="AC109" s="271"/>
    </row>
    <row r="110" spans="1:37" ht="15.9" hidden="1" customHeight="1">
      <c r="A110" s="271"/>
      <c r="B110" s="271"/>
      <c r="C110" s="271"/>
      <c r="D110" s="271"/>
      <c r="E110" s="271"/>
      <c r="F110" s="271"/>
      <c r="G110" s="271"/>
      <c r="H110" s="271"/>
      <c r="I110" s="271"/>
      <c r="J110" s="271"/>
      <c r="K110" s="271"/>
      <c r="L110" s="271"/>
      <c r="M110" s="271"/>
      <c r="N110" s="271"/>
      <c r="O110" s="271"/>
      <c r="P110" s="271"/>
      <c r="Q110" s="271"/>
      <c r="R110" s="271"/>
      <c r="S110" s="271"/>
      <c r="T110" s="271"/>
      <c r="U110" s="271"/>
      <c r="V110" s="271"/>
      <c r="W110" s="271"/>
      <c r="X110" s="271"/>
      <c r="Y110" s="271"/>
      <c r="Z110" s="271"/>
      <c r="AA110" s="271"/>
      <c r="AB110" s="271"/>
      <c r="AC110" s="271"/>
    </row>
    <row r="111" spans="1:37" ht="33" hidden="1" customHeight="1">
      <c r="A111" s="317" t="s">
        <v>147</v>
      </c>
      <c r="B111" s="317"/>
      <c r="C111" s="317"/>
      <c r="D111" s="317"/>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row>
    <row r="112" spans="1:37" ht="15.9" hidden="1" customHeight="1">
      <c r="A112" s="271" t="s">
        <v>148</v>
      </c>
      <c r="B112" s="271"/>
      <c r="C112" s="271"/>
      <c r="D112" s="271"/>
      <c r="E112" s="271"/>
      <c r="F112" s="271"/>
      <c r="G112" s="271"/>
      <c r="H112" s="271"/>
      <c r="I112" s="271"/>
      <c r="J112" s="271"/>
      <c r="K112" s="271"/>
      <c r="L112" s="271"/>
      <c r="M112" s="271"/>
      <c r="N112" s="271"/>
      <c r="O112" s="271"/>
      <c r="P112" s="271"/>
      <c r="Q112" s="271"/>
      <c r="R112" s="271"/>
      <c r="S112" s="271"/>
      <c r="T112" s="271"/>
      <c r="U112" s="271"/>
      <c r="V112" s="271"/>
      <c r="W112" s="271"/>
      <c r="X112" s="271"/>
      <c r="Y112" s="271"/>
      <c r="Z112" s="271"/>
      <c r="AA112" s="271"/>
      <c r="AB112" s="271"/>
      <c r="AC112" s="271"/>
    </row>
    <row r="113" spans="1:29" ht="34.5" hidden="1" customHeight="1">
      <c r="A113" s="265" t="s">
        <v>149</v>
      </c>
      <c r="B113" s="265"/>
      <c r="C113" s="265"/>
      <c r="D113" s="265"/>
      <c r="E113" s="265"/>
      <c r="F113" s="265"/>
      <c r="G113" s="265"/>
      <c r="H113" s="265"/>
      <c r="I113" s="265"/>
      <c r="J113" s="265"/>
      <c r="K113" s="265"/>
      <c r="L113" s="265"/>
      <c r="M113" s="265"/>
      <c r="N113" s="265"/>
      <c r="O113" s="265"/>
      <c r="P113" s="265"/>
      <c r="Q113" s="265"/>
      <c r="R113" s="265"/>
      <c r="S113" s="265"/>
      <c r="T113" s="265"/>
      <c r="U113" s="265"/>
      <c r="V113" s="265"/>
      <c r="W113" s="265"/>
      <c r="X113" s="265"/>
      <c r="Y113" s="265"/>
      <c r="Z113" s="265"/>
      <c r="AA113" s="265"/>
      <c r="AB113" s="265"/>
      <c r="AC113" s="265"/>
    </row>
    <row r="114" spans="1:29" ht="15.9" hidden="1" customHeight="1">
      <c r="A114" s="271" t="s">
        <v>150</v>
      </c>
      <c r="B114" s="271"/>
      <c r="C114" s="271"/>
      <c r="D114" s="271"/>
      <c r="E114" s="271"/>
      <c r="F114" s="271"/>
      <c r="G114" s="271"/>
      <c r="H114" s="271"/>
      <c r="I114" s="271"/>
      <c r="J114" s="271"/>
      <c r="K114" s="271"/>
      <c r="L114" s="271"/>
      <c r="M114" s="271"/>
      <c r="N114" s="271"/>
      <c r="O114" s="271"/>
      <c r="P114" s="271"/>
      <c r="Q114" s="271"/>
      <c r="R114" s="271"/>
      <c r="S114" s="271"/>
      <c r="T114" s="271"/>
      <c r="U114" s="271"/>
      <c r="V114" s="271"/>
      <c r="W114" s="271"/>
      <c r="X114" s="271"/>
      <c r="Y114" s="271"/>
      <c r="Z114" s="271"/>
      <c r="AA114" s="271"/>
      <c r="AB114" s="271"/>
      <c r="AC114" s="271"/>
    </row>
    <row r="115" spans="1:29" ht="15.9" hidden="1" customHeight="1">
      <c r="A115" s="271" t="s">
        <v>151</v>
      </c>
      <c r="B115" s="271"/>
      <c r="C115" s="271"/>
      <c r="D115" s="271"/>
      <c r="E115" s="271"/>
      <c r="F115" s="271"/>
      <c r="G115" s="271"/>
      <c r="H115" s="271"/>
      <c r="I115" s="271"/>
      <c r="J115" s="271"/>
      <c r="K115" s="271"/>
      <c r="L115" s="271"/>
      <c r="M115" s="271"/>
      <c r="N115" s="271"/>
      <c r="O115" s="271"/>
      <c r="P115" s="271"/>
      <c r="Q115" s="271"/>
      <c r="R115" s="271"/>
      <c r="S115" s="271"/>
      <c r="T115" s="271"/>
      <c r="U115" s="271"/>
      <c r="V115" s="271"/>
      <c r="W115" s="271"/>
      <c r="X115" s="271"/>
      <c r="Y115" s="271"/>
      <c r="Z115" s="271"/>
      <c r="AA115" s="271"/>
      <c r="AB115" s="271"/>
      <c r="AC115" s="271"/>
    </row>
    <row r="116" spans="1:29" ht="15.9" hidden="1" customHeight="1">
      <c r="A116" s="271" t="s">
        <v>152</v>
      </c>
      <c r="B116" s="271"/>
      <c r="C116" s="271"/>
      <c r="D116" s="271"/>
      <c r="E116" s="271"/>
      <c r="F116" s="271"/>
      <c r="G116" s="271"/>
      <c r="H116" s="271"/>
      <c r="I116" s="271"/>
      <c r="J116" s="271"/>
      <c r="K116" s="271"/>
      <c r="L116" s="271"/>
      <c r="M116" s="271"/>
      <c r="N116" s="271"/>
      <c r="O116" s="271"/>
      <c r="P116" s="271"/>
      <c r="Q116" s="271"/>
      <c r="R116" s="271"/>
      <c r="S116" s="271"/>
      <c r="T116" s="271"/>
      <c r="U116" s="271"/>
      <c r="V116" s="271"/>
      <c r="W116" s="271"/>
      <c r="X116" s="271"/>
      <c r="Y116" s="271"/>
      <c r="Z116" s="271"/>
      <c r="AA116" s="271"/>
      <c r="AB116" s="271"/>
      <c r="AC116" s="271"/>
    </row>
    <row r="117" spans="1:29" ht="15.9" hidden="1" customHeight="1">
      <c r="A117" s="271" t="s">
        <v>153</v>
      </c>
      <c r="B117" s="271"/>
      <c r="C117" s="271"/>
      <c r="D117" s="271"/>
      <c r="E117" s="271"/>
      <c r="F117" s="271"/>
      <c r="G117" s="271"/>
      <c r="H117" s="271"/>
      <c r="I117" s="271"/>
      <c r="J117" s="271"/>
      <c r="K117" s="271"/>
      <c r="L117" s="271"/>
      <c r="M117" s="271"/>
      <c r="N117" s="271"/>
      <c r="O117" s="271"/>
      <c r="P117" s="271"/>
      <c r="Q117" s="271"/>
      <c r="R117" s="271"/>
      <c r="S117" s="271"/>
      <c r="T117" s="271"/>
      <c r="U117" s="271"/>
      <c r="V117" s="271"/>
      <c r="W117" s="271"/>
      <c r="X117" s="271"/>
      <c r="Y117" s="271"/>
      <c r="Z117" s="271"/>
      <c r="AA117" s="271"/>
      <c r="AB117" s="271"/>
      <c r="AC117" s="271"/>
    </row>
    <row r="118" spans="1:29" ht="15.9" hidden="1" customHeight="1"/>
    <row r="119" spans="1:29" ht="15.9" hidden="1" customHeight="1" thickBot="1">
      <c r="A119" s="272" t="s">
        <v>154</v>
      </c>
      <c r="B119" s="272"/>
      <c r="C119" s="272"/>
      <c r="D119" s="272"/>
      <c r="E119" s="272"/>
      <c r="F119" s="272"/>
      <c r="G119" s="272"/>
      <c r="H119" s="272"/>
      <c r="I119" s="272"/>
      <c r="J119" s="272"/>
      <c r="K119" s="272"/>
      <c r="L119" s="272"/>
      <c r="M119" s="272"/>
      <c r="N119" s="272"/>
      <c r="O119" s="272"/>
      <c r="P119" s="272"/>
      <c r="Q119" s="272"/>
      <c r="R119" s="272"/>
      <c r="S119" s="272"/>
      <c r="T119" s="272"/>
      <c r="U119" s="272"/>
      <c r="V119" s="272"/>
      <c r="W119" s="272"/>
      <c r="X119" s="272"/>
      <c r="Y119" s="272"/>
      <c r="Z119" s="272"/>
      <c r="AA119" s="272"/>
      <c r="AB119" s="272"/>
      <c r="AC119" s="272"/>
    </row>
    <row r="120" spans="1:29" ht="15.9" hidden="1" customHeight="1">
      <c r="A120" s="273" t="s">
        <v>155</v>
      </c>
      <c r="B120" s="269"/>
      <c r="C120" s="269"/>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269"/>
      <c r="Z120" s="269"/>
      <c r="AA120" s="269"/>
      <c r="AB120" s="269"/>
      <c r="AC120" s="274"/>
    </row>
    <row r="121" spans="1:29" ht="15.9" hidden="1" customHeight="1">
      <c r="A121" s="275"/>
      <c r="B121" s="265"/>
      <c r="C121" s="265"/>
      <c r="D121" s="265"/>
      <c r="E121" s="265"/>
      <c r="F121" s="265"/>
      <c r="G121" s="265"/>
      <c r="H121" s="265"/>
      <c r="I121" s="265"/>
      <c r="J121" s="265"/>
      <c r="K121" s="265"/>
      <c r="L121" s="265"/>
      <c r="M121" s="265"/>
      <c r="N121" s="265"/>
      <c r="O121" s="265"/>
      <c r="P121" s="265"/>
      <c r="Q121" s="265"/>
      <c r="R121" s="265"/>
      <c r="S121" s="265"/>
      <c r="T121" s="265"/>
      <c r="U121" s="265"/>
      <c r="V121" s="265"/>
      <c r="W121" s="265"/>
      <c r="X121" s="265"/>
      <c r="Y121" s="265"/>
      <c r="Z121" s="265"/>
      <c r="AA121" s="265"/>
      <c r="AB121" s="265"/>
      <c r="AC121" s="276"/>
    </row>
    <row r="122" spans="1:29" ht="15.9" hidden="1" customHeight="1">
      <c r="A122" s="275"/>
      <c r="B122" s="265"/>
      <c r="C122" s="265"/>
      <c r="D122" s="265"/>
      <c r="E122" s="265"/>
      <c r="F122" s="265"/>
      <c r="G122" s="265"/>
      <c r="H122" s="265"/>
      <c r="I122" s="265"/>
      <c r="J122" s="265"/>
      <c r="K122" s="265"/>
      <c r="L122" s="265"/>
      <c r="M122" s="265"/>
      <c r="N122" s="265"/>
      <c r="O122" s="265"/>
      <c r="P122" s="265"/>
      <c r="Q122" s="265"/>
      <c r="R122" s="265"/>
      <c r="S122" s="265"/>
      <c r="T122" s="265"/>
      <c r="U122" s="265"/>
      <c r="V122" s="265"/>
      <c r="W122" s="265"/>
      <c r="X122" s="265"/>
      <c r="Y122" s="265"/>
      <c r="Z122" s="265"/>
      <c r="AA122" s="265"/>
      <c r="AB122" s="265"/>
      <c r="AC122" s="276"/>
    </row>
    <row r="123" spans="1:29" ht="36" hidden="1" customHeight="1">
      <c r="A123" s="277"/>
      <c r="B123" s="270"/>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8"/>
    </row>
    <row r="124" spans="1:29" ht="15.9" hidden="1" customHeight="1">
      <c r="A124" s="279" t="s">
        <v>156</v>
      </c>
      <c r="B124" s="280"/>
      <c r="C124" s="280"/>
      <c r="D124" s="280"/>
      <c r="E124" s="280"/>
      <c r="F124" s="280"/>
      <c r="G124" s="280"/>
      <c r="H124" s="280"/>
      <c r="I124" s="280"/>
      <c r="J124" s="280"/>
      <c r="K124" s="280"/>
      <c r="L124" s="280"/>
      <c r="M124" s="280"/>
      <c r="N124" s="280"/>
      <c r="O124" s="280"/>
      <c r="P124" s="280"/>
      <c r="Q124" s="280"/>
      <c r="R124" s="280"/>
      <c r="S124" s="280"/>
      <c r="T124" s="280"/>
      <c r="U124" s="280"/>
      <c r="V124" s="280"/>
      <c r="W124" s="280"/>
      <c r="X124" s="280"/>
      <c r="Y124" s="280"/>
      <c r="Z124" s="280"/>
      <c r="AA124" s="280"/>
      <c r="AB124" s="280"/>
      <c r="AC124" s="281"/>
    </row>
    <row r="125" spans="1:29" ht="18" hidden="1" customHeight="1" thickBot="1">
      <c r="A125" s="28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c r="Y125" s="272"/>
      <c r="Z125" s="272"/>
      <c r="AA125" s="272"/>
      <c r="AB125" s="272"/>
      <c r="AC125" s="283"/>
    </row>
    <row r="126" spans="1:29" ht="15.9" hidden="1" customHeight="1">
      <c r="A126" s="269"/>
      <c r="B126" s="269"/>
      <c r="C126" s="269"/>
      <c r="D126" s="269"/>
      <c r="E126" s="269"/>
      <c r="F126" s="269"/>
      <c r="G126" s="269"/>
      <c r="H126" s="269"/>
      <c r="I126" s="269"/>
      <c r="J126" s="269"/>
      <c r="K126" s="269"/>
      <c r="L126" s="269"/>
      <c r="M126" s="269"/>
      <c r="N126" s="269"/>
      <c r="O126" s="269"/>
      <c r="P126" s="269"/>
      <c r="Q126" s="269"/>
      <c r="R126" s="269"/>
      <c r="S126" s="269"/>
      <c r="T126" s="269"/>
      <c r="U126" s="269"/>
      <c r="V126" s="269"/>
      <c r="W126" s="269"/>
      <c r="X126" s="269"/>
      <c r="Y126" s="269"/>
      <c r="Z126" s="269"/>
      <c r="AA126" s="269"/>
      <c r="AB126" s="269"/>
      <c r="AC126" s="269"/>
    </row>
    <row r="127" spans="1:29" ht="15.9" hidden="1" customHeight="1">
      <c r="A127" s="265" t="s">
        <v>157</v>
      </c>
      <c r="B127" s="265"/>
      <c r="C127" s="265"/>
      <c r="D127" s="265"/>
      <c r="E127" s="265"/>
      <c r="F127" s="265"/>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row>
    <row r="128" spans="1:29" ht="15.9" hidden="1" customHeight="1">
      <c r="A128" s="265" t="s">
        <v>158</v>
      </c>
      <c r="B128" s="265"/>
      <c r="C128" s="265"/>
      <c r="D128" s="265"/>
      <c r="E128" s="265"/>
      <c r="F128" s="265"/>
      <c r="G128" s="265"/>
      <c r="H128" s="265"/>
      <c r="I128" s="265"/>
      <c r="J128" s="265"/>
      <c r="K128" s="265"/>
      <c r="L128" s="265"/>
      <c r="M128" s="265"/>
      <c r="N128" s="265"/>
      <c r="O128" s="265"/>
      <c r="P128" s="265"/>
      <c r="Q128" s="265"/>
      <c r="R128" s="265"/>
      <c r="S128" s="265"/>
      <c r="T128" s="265"/>
      <c r="U128" s="265"/>
      <c r="V128" s="265"/>
      <c r="W128" s="265"/>
      <c r="X128" s="265"/>
      <c r="Y128" s="265"/>
      <c r="Z128" s="265"/>
      <c r="AA128" s="265"/>
      <c r="AB128" s="265"/>
      <c r="AC128" s="265"/>
    </row>
    <row r="129" spans="1:29" ht="15.9" hidden="1" customHeight="1">
      <c r="A129" s="270" t="s">
        <v>159</v>
      </c>
      <c r="B129" s="270"/>
      <c r="C129" s="270"/>
      <c r="D129" s="270"/>
      <c r="E129" s="270"/>
      <c r="F129" s="270"/>
      <c r="G129" s="270"/>
      <c r="H129" s="270"/>
      <c r="I129" s="270"/>
      <c r="J129" s="270"/>
      <c r="K129" s="270"/>
      <c r="L129" s="270"/>
      <c r="M129" s="270"/>
      <c r="N129" s="270"/>
      <c r="O129" s="270"/>
      <c r="P129" s="270"/>
      <c r="Q129" s="270"/>
      <c r="R129" s="270"/>
      <c r="S129" s="270"/>
      <c r="T129" s="270"/>
      <c r="U129" s="270"/>
      <c r="V129" s="270"/>
      <c r="W129" s="270"/>
      <c r="X129" s="270"/>
      <c r="Y129" s="270"/>
      <c r="Z129" s="270"/>
      <c r="AA129" s="270"/>
      <c r="AB129" s="270"/>
      <c r="AC129" s="270"/>
    </row>
    <row r="130" spans="1:29" ht="15.9" hidden="1" customHeight="1">
      <c r="A130" s="266" t="s">
        <v>160</v>
      </c>
      <c r="B130" s="267"/>
      <c r="C130" s="267"/>
      <c r="D130" s="267"/>
      <c r="E130" s="267"/>
      <c r="F130" s="267"/>
      <c r="G130" s="267"/>
      <c r="H130" s="267"/>
      <c r="I130" s="268"/>
      <c r="J130" s="266" t="s">
        <v>161</v>
      </c>
      <c r="K130" s="267"/>
      <c r="L130" s="267"/>
      <c r="M130" s="267"/>
      <c r="N130" s="267"/>
      <c r="O130" s="267"/>
      <c r="P130" s="267"/>
      <c r="Q130" s="267"/>
      <c r="R130" s="267"/>
      <c r="S130" s="267"/>
      <c r="T130" s="267"/>
      <c r="U130" s="267"/>
      <c r="V130" s="267"/>
      <c r="W130" s="267"/>
      <c r="X130" s="267"/>
      <c r="Y130" s="267"/>
      <c r="Z130" s="267"/>
      <c r="AA130" s="267"/>
      <c r="AB130" s="267"/>
      <c r="AC130" s="268"/>
    </row>
    <row r="131" spans="1:29" ht="15.9" hidden="1" customHeight="1">
      <c r="A131" s="301" t="s">
        <v>162</v>
      </c>
      <c r="B131" s="301"/>
      <c r="C131" s="301"/>
      <c r="D131" s="301"/>
      <c r="E131" s="301"/>
      <c r="F131" s="301"/>
      <c r="G131" s="301"/>
      <c r="H131" s="301"/>
      <c r="I131" s="301"/>
      <c r="J131" s="266" t="s">
        <v>163</v>
      </c>
      <c r="K131" s="267"/>
      <c r="L131" s="267"/>
      <c r="M131" s="267"/>
      <c r="N131" s="267"/>
      <c r="O131" s="267"/>
      <c r="P131" s="267"/>
      <c r="Q131" s="267"/>
      <c r="R131" s="267"/>
      <c r="S131" s="267"/>
      <c r="T131" s="267"/>
      <c r="U131" s="267"/>
      <c r="V131" s="267"/>
      <c r="W131" s="267"/>
      <c r="X131" s="267"/>
      <c r="Y131" s="267"/>
      <c r="Z131" s="267"/>
      <c r="AA131" s="267"/>
      <c r="AB131" s="267"/>
      <c r="AC131" s="268"/>
    </row>
    <row r="132" spans="1:29" ht="15.9" hidden="1" customHeight="1">
      <c r="A132" s="301" t="s">
        <v>164</v>
      </c>
      <c r="B132" s="301"/>
      <c r="C132" s="301"/>
      <c r="D132" s="301"/>
      <c r="E132" s="301"/>
      <c r="F132" s="301"/>
      <c r="G132" s="301"/>
      <c r="H132" s="301"/>
      <c r="I132" s="301"/>
      <c r="J132" s="266" t="s">
        <v>165</v>
      </c>
      <c r="K132" s="267"/>
      <c r="L132" s="267"/>
      <c r="M132" s="267"/>
      <c r="N132" s="267"/>
      <c r="O132" s="267"/>
      <c r="P132" s="267"/>
      <c r="Q132" s="267"/>
      <c r="R132" s="267"/>
      <c r="S132" s="267"/>
      <c r="T132" s="267"/>
      <c r="U132" s="267"/>
      <c r="V132" s="267"/>
      <c r="W132" s="267"/>
      <c r="X132" s="267"/>
      <c r="Y132" s="267"/>
      <c r="Z132" s="267"/>
      <c r="AA132" s="267"/>
      <c r="AB132" s="267"/>
      <c r="AC132" s="268"/>
    </row>
    <row r="133" spans="1:29" ht="15.9" hidden="1" customHeight="1">
      <c r="A133" s="266" t="s">
        <v>166</v>
      </c>
      <c r="B133" s="267"/>
      <c r="C133" s="267"/>
      <c r="D133" s="267"/>
      <c r="E133" s="267"/>
      <c r="F133" s="267"/>
      <c r="G133" s="267"/>
      <c r="H133" s="267"/>
      <c r="I133" s="268"/>
      <c r="J133" s="266" t="s">
        <v>167</v>
      </c>
      <c r="K133" s="267"/>
      <c r="L133" s="267"/>
      <c r="M133" s="267"/>
      <c r="N133" s="267"/>
      <c r="O133" s="267"/>
      <c r="P133" s="267"/>
      <c r="Q133" s="267"/>
      <c r="R133" s="267"/>
      <c r="S133" s="267"/>
      <c r="T133" s="267"/>
      <c r="U133" s="267"/>
      <c r="V133" s="267"/>
      <c r="W133" s="267"/>
      <c r="X133" s="267"/>
      <c r="Y133" s="267"/>
      <c r="Z133" s="267"/>
      <c r="AA133" s="267"/>
      <c r="AB133" s="267"/>
      <c r="AC133" s="268"/>
    </row>
    <row r="134" spans="1:29" ht="15.9" hidden="1" customHeight="1">
      <c r="A134" s="280" t="s">
        <v>168</v>
      </c>
      <c r="B134" s="280"/>
      <c r="C134" s="280"/>
      <c r="D134" s="280"/>
      <c r="E134" s="280"/>
      <c r="F134" s="280"/>
      <c r="G134" s="280"/>
      <c r="H134" s="280"/>
      <c r="I134" s="280"/>
      <c r="J134" s="280"/>
      <c r="K134" s="280"/>
      <c r="L134" s="280"/>
      <c r="M134" s="280"/>
      <c r="N134" s="280"/>
      <c r="O134" s="280"/>
      <c r="P134" s="280"/>
      <c r="Q134" s="280"/>
      <c r="R134" s="280"/>
      <c r="S134" s="280"/>
      <c r="T134" s="280"/>
      <c r="U134" s="280"/>
      <c r="V134" s="280"/>
      <c r="W134" s="280"/>
      <c r="X134" s="280"/>
      <c r="Y134" s="280"/>
      <c r="Z134" s="280"/>
      <c r="AA134" s="280"/>
      <c r="AB134" s="280"/>
      <c r="AC134" s="280"/>
    </row>
    <row r="135" spans="1:29" ht="15.75" hidden="1" customHeight="1">
      <c r="A135" s="265"/>
      <c r="B135" s="265"/>
      <c r="C135" s="265"/>
      <c r="D135" s="265"/>
      <c r="E135" s="265"/>
      <c r="F135" s="265"/>
      <c r="G135" s="265"/>
      <c r="H135" s="265"/>
      <c r="I135" s="265"/>
      <c r="J135" s="265"/>
      <c r="K135" s="265"/>
      <c r="L135" s="265"/>
      <c r="M135" s="265"/>
      <c r="N135" s="265"/>
      <c r="O135" s="265"/>
      <c r="P135" s="265"/>
      <c r="Q135" s="265"/>
      <c r="R135" s="265"/>
      <c r="S135" s="265"/>
      <c r="T135" s="265"/>
      <c r="U135" s="265"/>
      <c r="V135" s="265"/>
      <c r="W135" s="265"/>
      <c r="X135" s="265"/>
      <c r="Y135" s="265"/>
      <c r="Z135" s="265"/>
      <c r="AA135" s="265"/>
      <c r="AB135" s="265"/>
      <c r="AC135" s="265"/>
    </row>
    <row r="136" spans="1:29" ht="23.25" hidden="1" customHeight="1">
      <c r="A136" s="265"/>
      <c r="B136" s="265"/>
      <c r="C136" s="265"/>
      <c r="D136" s="265"/>
      <c r="E136" s="265"/>
      <c r="F136" s="265"/>
      <c r="G136" s="265"/>
      <c r="H136" s="265"/>
      <c r="I136" s="265"/>
      <c r="J136" s="265"/>
      <c r="K136" s="265"/>
      <c r="L136" s="265"/>
      <c r="M136" s="265"/>
      <c r="N136" s="265"/>
      <c r="O136" s="265"/>
      <c r="P136" s="265"/>
      <c r="Q136" s="265"/>
      <c r="R136" s="265"/>
      <c r="S136" s="265"/>
      <c r="T136" s="265"/>
      <c r="U136" s="265"/>
      <c r="V136" s="265"/>
      <c r="W136" s="265"/>
      <c r="X136" s="265"/>
      <c r="Y136" s="265"/>
      <c r="Z136" s="265"/>
      <c r="AA136" s="265"/>
      <c r="AB136" s="265"/>
      <c r="AC136" s="265"/>
    </row>
    <row r="137" spans="1:29" ht="15.9" hidden="1" customHeight="1">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c r="AC137" s="94"/>
    </row>
    <row r="138" spans="1:29" ht="15.9" hidden="1" customHeight="1">
      <c r="A138" s="265" t="s">
        <v>169</v>
      </c>
      <c r="B138" s="265"/>
      <c r="C138" s="265"/>
      <c r="D138" s="265"/>
      <c r="E138" s="265"/>
      <c r="F138" s="265"/>
      <c r="G138" s="265"/>
      <c r="H138" s="265"/>
      <c r="I138" s="265"/>
      <c r="J138" s="265"/>
      <c r="K138" s="265"/>
      <c r="L138" s="265"/>
      <c r="M138" s="265"/>
      <c r="N138" s="265"/>
      <c r="O138" s="265"/>
      <c r="P138" s="265"/>
      <c r="Q138" s="265"/>
      <c r="R138" s="265"/>
      <c r="S138" s="265"/>
      <c r="T138" s="265"/>
      <c r="U138" s="265"/>
      <c r="V138" s="265"/>
      <c r="W138" s="265"/>
      <c r="X138" s="265"/>
      <c r="Y138" s="265"/>
      <c r="Z138" s="265"/>
      <c r="AA138" s="265"/>
      <c r="AB138" s="265"/>
      <c r="AC138" s="265"/>
    </row>
    <row r="139" spans="1:29" ht="15.9" hidden="1" customHeight="1">
      <c r="A139" s="265" t="s">
        <v>170</v>
      </c>
      <c r="B139" s="265"/>
      <c r="C139" s="265"/>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row>
    <row r="140" spans="1:29" ht="15.9" hidden="1" customHeight="1">
      <c r="A140" s="265" t="s">
        <v>171</v>
      </c>
      <c r="B140" s="265"/>
      <c r="C140" s="265"/>
      <c r="D140" s="265"/>
      <c r="E140" s="265"/>
      <c r="F140" s="265"/>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row>
    <row r="141" spans="1:29" ht="15.9" hidden="1" customHeight="1">
      <c r="A141" s="265" t="s">
        <v>172</v>
      </c>
      <c r="B141" s="265"/>
      <c r="C141" s="265"/>
      <c r="D141" s="265"/>
      <c r="E141" s="265"/>
      <c r="F141" s="265"/>
      <c r="G141" s="265"/>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row>
    <row r="142" spans="1:29" ht="15.9" hidden="1" customHeight="1">
      <c r="A142" s="265" t="s">
        <v>173</v>
      </c>
      <c r="B142" s="265"/>
      <c r="C142" s="265"/>
      <c r="D142" s="265"/>
      <c r="E142" s="265"/>
      <c r="F142" s="265"/>
      <c r="G142" s="265"/>
      <c r="H142" s="265"/>
      <c r="I142" s="265"/>
      <c r="J142" s="265"/>
      <c r="K142" s="265"/>
      <c r="L142" s="265"/>
      <c r="M142" s="265"/>
      <c r="N142" s="265"/>
      <c r="O142" s="265"/>
      <c r="P142" s="265"/>
      <c r="Q142" s="265"/>
      <c r="R142" s="265"/>
      <c r="S142" s="265"/>
      <c r="T142" s="265"/>
      <c r="U142" s="265"/>
      <c r="V142" s="265"/>
      <c r="W142" s="265"/>
      <c r="X142" s="265"/>
      <c r="Y142" s="265"/>
      <c r="Z142" s="265"/>
      <c r="AA142" s="265"/>
      <c r="AB142" s="265"/>
      <c r="AC142" s="265"/>
    </row>
    <row r="143" spans="1:29" ht="15.9" hidden="1" customHeight="1">
      <c r="A143" s="265" t="s">
        <v>174</v>
      </c>
      <c r="B143" s="265"/>
      <c r="C143" s="265"/>
      <c r="D143" s="265"/>
      <c r="E143" s="265"/>
      <c r="F143" s="265"/>
      <c r="G143" s="265"/>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row>
    <row r="144" spans="1:29" ht="15.9" hidden="1" customHeight="1">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row>
    <row r="145" spans="1:29" ht="15.9" hidden="1" customHeight="1">
      <c r="A145" s="270" t="s">
        <v>175</v>
      </c>
      <c r="B145" s="270"/>
      <c r="C145" s="270"/>
      <c r="D145" s="270"/>
      <c r="E145" s="270"/>
      <c r="F145" s="270"/>
      <c r="G145" s="270"/>
      <c r="H145" s="270"/>
      <c r="I145" s="270"/>
      <c r="J145" s="270"/>
      <c r="K145" s="270"/>
      <c r="L145" s="270"/>
      <c r="M145" s="270"/>
      <c r="N145" s="270"/>
      <c r="O145" s="270"/>
      <c r="P145" s="270"/>
      <c r="Q145" s="270"/>
      <c r="R145" s="270"/>
      <c r="S145" s="270"/>
      <c r="T145" s="270"/>
      <c r="U145" s="270"/>
      <c r="V145" s="270"/>
      <c r="W145" s="270"/>
      <c r="X145" s="270"/>
      <c r="Y145" s="270"/>
      <c r="Z145" s="270"/>
      <c r="AA145" s="270"/>
      <c r="AB145" s="270"/>
      <c r="AC145" s="270"/>
    </row>
    <row r="146" spans="1:29" ht="15.75" hidden="1" customHeight="1">
      <c r="A146" s="284" t="s">
        <v>176</v>
      </c>
      <c r="B146" s="285"/>
      <c r="C146" s="285"/>
      <c r="D146" s="285"/>
      <c r="E146" s="285"/>
      <c r="F146" s="285"/>
      <c r="G146" s="285"/>
      <c r="H146" s="285"/>
      <c r="I146" s="285"/>
      <c r="J146" s="285"/>
      <c r="K146" s="285"/>
      <c r="L146" s="285"/>
      <c r="M146" s="285"/>
      <c r="N146" s="285"/>
      <c r="O146" s="285"/>
      <c r="P146" s="285"/>
      <c r="Q146" s="285"/>
      <c r="R146" s="285"/>
      <c r="S146" s="285"/>
      <c r="T146" s="285"/>
      <c r="U146" s="285"/>
      <c r="V146" s="285"/>
      <c r="W146" s="285"/>
      <c r="X146" s="285"/>
      <c r="Y146" s="285"/>
      <c r="Z146" s="285"/>
      <c r="AA146" s="285"/>
      <c r="AB146" s="285"/>
      <c r="AC146" s="286"/>
    </row>
    <row r="147" spans="1:29" ht="15.75" hidden="1" customHeight="1">
      <c r="A147" s="290"/>
      <c r="B147" s="291"/>
      <c r="C147" s="291"/>
      <c r="D147" s="291"/>
      <c r="E147" s="291"/>
      <c r="F147" s="291"/>
      <c r="G147" s="291"/>
      <c r="H147" s="291"/>
      <c r="I147" s="291"/>
      <c r="J147" s="291"/>
      <c r="K147" s="291"/>
      <c r="L147" s="291"/>
      <c r="M147" s="291"/>
      <c r="N147" s="291"/>
      <c r="O147" s="291"/>
      <c r="P147" s="291"/>
      <c r="Q147" s="291"/>
      <c r="R147" s="291"/>
      <c r="S147" s="291"/>
      <c r="T147" s="291"/>
      <c r="U147" s="291"/>
      <c r="V147" s="291"/>
      <c r="W147" s="291"/>
      <c r="X147" s="291"/>
      <c r="Y147" s="291"/>
      <c r="Z147" s="291"/>
      <c r="AA147" s="291"/>
      <c r="AB147" s="291"/>
      <c r="AC147" s="292"/>
    </row>
    <row r="148" spans="1:29" ht="15.9" hidden="1" customHeight="1">
      <c r="A148" s="284" t="s">
        <v>177</v>
      </c>
      <c r="B148" s="285"/>
      <c r="C148" s="285"/>
      <c r="D148" s="285"/>
      <c r="E148" s="285"/>
      <c r="F148" s="285"/>
      <c r="G148" s="285"/>
      <c r="H148" s="285"/>
      <c r="I148" s="285"/>
      <c r="J148" s="285"/>
      <c r="K148" s="285"/>
      <c r="L148" s="285"/>
      <c r="M148" s="285"/>
      <c r="N148" s="285"/>
      <c r="O148" s="285"/>
      <c r="P148" s="285"/>
      <c r="Q148" s="285"/>
      <c r="R148" s="285"/>
      <c r="S148" s="285"/>
      <c r="T148" s="285"/>
      <c r="U148" s="285"/>
      <c r="V148" s="285"/>
      <c r="W148" s="285"/>
      <c r="X148" s="285"/>
      <c r="Y148" s="285"/>
      <c r="Z148" s="285"/>
      <c r="AA148" s="285"/>
      <c r="AB148" s="285"/>
      <c r="AC148" s="286"/>
    </row>
    <row r="149" spans="1:29" ht="15.9" hidden="1" customHeight="1">
      <c r="A149" s="287"/>
      <c r="B149" s="288"/>
      <c r="C149" s="288"/>
      <c r="D149" s="288"/>
      <c r="E149" s="288"/>
      <c r="F149" s="288"/>
      <c r="G149" s="288"/>
      <c r="H149" s="288"/>
      <c r="I149" s="288"/>
      <c r="J149" s="288"/>
      <c r="K149" s="288"/>
      <c r="L149" s="288"/>
      <c r="M149" s="288"/>
      <c r="N149" s="288"/>
      <c r="O149" s="288"/>
      <c r="P149" s="288"/>
      <c r="Q149" s="288"/>
      <c r="R149" s="288"/>
      <c r="S149" s="288"/>
      <c r="T149" s="288"/>
      <c r="U149" s="288"/>
      <c r="V149" s="288"/>
      <c r="W149" s="288"/>
      <c r="X149" s="288"/>
      <c r="Y149" s="288"/>
      <c r="Z149" s="288"/>
      <c r="AA149" s="288"/>
      <c r="AB149" s="288"/>
      <c r="AC149" s="289"/>
    </row>
    <row r="150" spans="1:29" ht="15.9" hidden="1" customHeight="1">
      <c r="A150" s="290"/>
      <c r="B150" s="291"/>
      <c r="C150" s="291"/>
      <c r="D150" s="291"/>
      <c r="E150" s="291"/>
      <c r="F150" s="291"/>
      <c r="G150" s="291"/>
      <c r="H150" s="291"/>
      <c r="I150" s="291"/>
      <c r="J150" s="291"/>
      <c r="K150" s="291"/>
      <c r="L150" s="291"/>
      <c r="M150" s="291"/>
      <c r="N150" s="291"/>
      <c r="O150" s="291"/>
      <c r="P150" s="291"/>
      <c r="Q150" s="291"/>
      <c r="R150" s="291"/>
      <c r="S150" s="291"/>
      <c r="T150" s="291"/>
      <c r="U150" s="291"/>
      <c r="V150" s="291"/>
      <c r="W150" s="291"/>
      <c r="X150" s="291"/>
      <c r="Y150" s="291"/>
      <c r="Z150" s="291"/>
      <c r="AA150" s="291"/>
      <c r="AB150" s="291"/>
      <c r="AC150" s="292"/>
    </row>
    <row r="151" spans="1:29" ht="15.9" hidden="1" customHeight="1">
      <c r="A151" s="284" t="s">
        <v>178</v>
      </c>
      <c r="B151" s="285"/>
      <c r="C151" s="285"/>
      <c r="D151" s="285"/>
      <c r="E151" s="285"/>
      <c r="F151" s="285"/>
      <c r="G151" s="285"/>
      <c r="H151" s="285"/>
      <c r="I151" s="285"/>
      <c r="J151" s="285"/>
      <c r="K151" s="285"/>
      <c r="L151" s="285"/>
      <c r="M151" s="285"/>
      <c r="N151" s="285"/>
      <c r="O151" s="285"/>
      <c r="P151" s="285"/>
      <c r="Q151" s="285"/>
      <c r="R151" s="285"/>
      <c r="S151" s="285"/>
      <c r="T151" s="285"/>
      <c r="U151" s="285"/>
      <c r="V151" s="285"/>
      <c r="W151" s="285"/>
      <c r="X151" s="285"/>
      <c r="Y151" s="285"/>
      <c r="Z151" s="285"/>
      <c r="AA151" s="285"/>
      <c r="AB151" s="285"/>
      <c r="AC151" s="286"/>
    </row>
    <row r="152" spans="1:29" ht="15.9" hidden="1" customHeight="1">
      <c r="A152" s="287"/>
      <c r="B152" s="288"/>
      <c r="C152" s="288"/>
      <c r="D152" s="288"/>
      <c r="E152" s="288"/>
      <c r="F152" s="288"/>
      <c r="G152" s="288"/>
      <c r="H152" s="288"/>
      <c r="I152" s="288"/>
      <c r="J152" s="288"/>
      <c r="K152" s="288"/>
      <c r="L152" s="288"/>
      <c r="M152" s="288"/>
      <c r="N152" s="288"/>
      <c r="O152" s="288"/>
      <c r="P152" s="288"/>
      <c r="Q152" s="288"/>
      <c r="R152" s="288"/>
      <c r="S152" s="288"/>
      <c r="T152" s="288"/>
      <c r="U152" s="288"/>
      <c r="V152" s="288"/>
      <c r="W152" s="288"/>
      <c r="X152" s="288"/>
      <c r="Y152" s="288"/>
      <c r="Z152" s="288"/>
      <c r="AA152" s="288"/>
      <c r="AB152" s="288"/>
      <c r="AC152" s="289"/>
    </row>
    <row r="153" spans="1:29" ht="30" hidden="1" customHeight="1">
      <c r="A153" s="295" t="s">
        <v>179</v>
      </c>
      <c r="B153" s="265"/>
      <c r="C153" s="265"/>
      <c r="D153" s="265"/>
      <c r="E153" s="265"/>
      <c r="F153" s="265"/>
      <c r="G153" s="265"/>
      <c r="H153" s="265"/>
      <c r="I153" s="265"/>
      <c r="J153" s="265"/>
      <c r="K153" s="265"/>
      <c r="L153" s="265"/>
      <c r="M153" s="265"/>
      <c r="N153" s="265"/>
      <c r="O153" s="265"/>
      <c r="P153" s="265"/>
      <c r="Q153" s="265"/>
      <c r="R153" s="265"/>
      <c r="S153" s="265"/>
      <c r="T153" s="265"/>
      <c r="U153" s="265"/>
      <c r="V153" s="265"/>
      <c r="W153" s="265"/>
      <c r="X153" s="265"/>
      <c r="Y153" s="265"/>
      <c r="Z153" s="265"/>
      <c r="AA153" s="265"/>
      <c r="AB153" s="265"/>
      <c r="AC153" s="296"/>
    </row>
    <row r="154" spans="1:29" ht="15.9" hidden="1" customHeight="1">
      <c r="A154" s="295" t="s">
        <v>180</v>
      </c>
      <c r="B154" s="265"/>
      <c r="C154" s="265"/>
      <c r="D154" s="265"/>
      <c r="E154" s="265"/>
      <c r="F154" s="265"/>
      <c r="G154" s="265"/>
      <c r="H154" s="265"/>
      <c r="I154" s="265"/>
      <c r="J154" s="265"/>
      <c r="K154" s="265"/>
      <c r="L154" s="265"/>
      <c r="M154" s="265"/>
      <c r="N154" s="265"/>
      <c r="O154" s="265"/>
      <c r="P154" s="265"/>
      <c r="Q154" s="265"/>
      <c r="R154" s="265"/>
      <c r="S154" s="265"/>
      <c r="T154" s="265"/>
      <c r="U154" s="265"/>
      <c r="V154" s="265"/>
      <c r="W154" s="265"/>
      <c r="X154" s="265"/>
      <c r="Y154" s="265"/>
      <c r="Z154" s="265"/>
      <c r="AA154" s="265"/>
      <c r="AB154" s="265"/>
      <c r="AC154" s="296"/>
    </row>
    <row r="155" spans="1:29" ht="15.9" hidden="1" customHeight="1">
      <c r="A155" s="295" t="s">
        <v>181</v>
      </c>
      <c r="B155" s="265"/>
      <c r="C155" s="265"/>
      <c r="D155" s="265"/>
      <c r="E155" s="265"/>
      <c r="F155" s="265"/>
      <c r="G155" s="265"/>
      <c r="H155" s="265"/>
      <c r="I155" s="265"/>
      <c r="J155" s="265"/>
      <c r="K155" s="265"/>
      <c r="L155" s="265"/>
      <c r="M155" s="265"/>
      <c r="N155" s="265"/>
      <c r="O155" s="265"/>
      <c r="P155" s="265"/>
      <c r="Q155" s="265"/>
      <c r="R155" s="265"/>
      <c r="S155" s="265"/>
      <c r="T155" s="265"/>
      <c r="U155" s="265"/>
      <c r="V155" s="265"/>
      <c r="W155" s="265"/>
      <c r="X155" s="265"/>
      <c r="Y155" s="265"/>
      <c r="Z155" s="265"/>
      <c r="AA155" s="265"/>
      <c r="AB155" s="265"/>
      <c r="AC155" s="296"/>
    </row>
    <row r="156" spans="1:29" ht="15.9" hidden="1" customHeight="1">
      <c r="A156" s="295" t="s">
        <v>182</v>
      </c>
      <c r="B156" s="265"/>
      <c r="C156" s="265"/>
      <c r="D156" s="265"/>
      <c r="E156" s="265"/>
      <c r="F156" s="265"/>
      <c r="G156" s="265"/>
      <c r="H156" s="265"/>
      <c r="I156" s="265"/>
      <c r="J156" s="265"/>
      <c r="K156" s="265"/>
      <c r="L156" s="265"/>
      <c r="M156" s="265"/>
      <c r="N156" s="265"/>
      <c r="O156" s="265"/>
      <c r="P156" s="265"/>
      <c r="Q156" s="265"/>
      <c r="R156" s="265"/>
      <c r="S156" s="265"/>
      <c r="T156" s="265"/>
      <c r="U156" s="265"/>
      <c r="V156" s="265"/>
      <c r="W156" s="265"/>
      <c r="X156" s="265"/>
      <c r="Y156" s="265"/>
      <c r="Z156" s="265"/>
      <c r="AA156" s="265"/>
      <c r="AB156" s="265"/>
      <c r="AC156" s="296"/>
    </row>
    <row r="157" spans="1:29" ht="28.5" hidden="1" customHeight="1">
      <c r="A157" s="297" t="s">
        <v>183</v>
      </c>
      <c r="B157" s="270"/>
      <c r="C157" s="270"/>
      <c r="D157" s="270"/>
      <c r="E157" s="270"/>
      <c r="F157" s="270"/>
      <c r="G157" s="270"/>
      <c r="H157" s="270"/>
      <c r="I157" s="270"/>
      <c r="J157" s="270"/>
      <c r="K157" s="270"/>
      <c r="L157" s="270"/>
      <c r="M157" s="270"/>
      <c r="N157" s="270"/>
      <c r="O157" s="270"/>
      <c r="P157" s="270"/>
      <c r="Q157" s="270"/>
      <c r="R157" s="270"/>
      <c r="S157" s="270"/>
      <c r="T157" s="270"/>
      <c r="U157" s="270"/>
      <c r="V157" s="270"/>
      <c r="W157" s="270"/>
      <c r="X157" s="270"/>
      <c r="Y157" s="270"/>
      <c r="Z157" s="270"/>
      <c r="AA157" s="270"/>
      <c r="AB157" s="270"/>
      <c r="AC157" s="298"/>
    </row>
    <row r="158" spans="1:29" ht="15.9" hidden="1" customHeight="1">
      <c r="A158" s="299" t="s">
        <v>184</v>
      </c>
      <c r="B158" s="280"/>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C158" s="300"/>
    </row>
    <row r="159" spans="1:29" ht="15.9" hidden="1" customHeight="1">
      <c r="A159" s="295" t="s">
        <v>185</v>
      </c>
      <c r="B159" s="265"/>
      <c r="C159" s="265"/>
      <c r="D159" s="265"/>
      <c r="E159" s="265"/>
      <c r="F159" s="265"/>
      <c r="G159" s="265"/>
      <c r="H159" s="265"/>
      <c r="I159" s="265"/>
      <c r="J159" s="265"/>
      <c r="K159" s="265"/>
      <c r="L159" s="265"/>
      <c r="M159" s="265"/>
      <c r="N159" s="265"/>
      <c r="O159" s="265"/>
      <c r="P159" s="265"/>
      <c r="Q159" s="265"/>
      <c r="R159" s="265"/>
      <c r="S159" s="265"/>
      <c r="T159" s="265"/>
      <c r="U159" s="265"/>
      <c r="V159" s="265"/>
      <c r="W159" s="265"/>
      <c r="X159" s="265"/>
      <c r="Y159" s="265"/>
      <c r="Z159" s="265"/>
      <c r="AA159" s="265"/>
      <c r="AB159" s="265"/>
      <c r="AC159" s="296"/>
    </row>
    <row r="160" spans="1:29" ht="15.9" hidden="1" customHeight="1">
      <c r="A160" s="295" t="s">
        <v>186</v>
      </c>
      <c r="B160" s="265"/>
      <c r="C160" s="265"/>
      <c r="D160" s="265"/>
      <c r="E160" s="265"/>
      <c r="F160" s="265"/>
      <c r="G160" s="265"/>
      <c r="H160" s="265"/>
      <c r="I160" s="265"/>
      <c r="J160" s="265"/>
      <c r="K160" s="265"/>
      <c r="L160" s="265"/>
      <c r="M160" s="265"/>
      <c r="N160" s="265"/>
      <c r="O160" s="265"/>
      <c r="P160" s="265"/>
      <c r="Q160" s="265"/>
      <c r="R160" s="265"/>
      <c r="S160" s="265"/>
      <c r="T160" s="265"/>
      <c r="U160" s="265"/>
      <c r="V160" s="265"/>
      <c r="W160" s="265"/>
      <c r="X160" s="265"/>
      <c r="Y160" s="265"/>
      <c r="Z160" s="265"/>
      <c r="AA160" s="265"/>
      <c r="AB160" s="265"/>
      <c r="AC160" s="296"/>
    </row>
    <row r="161" spans="1:29" ht="15.9" hidden="1" customHeight="1">
      <c r="A161" s="295" t="s">
        <v>187</v>
      </c>
      <c r="B161" s="265"/>
      <c r="C161" s="265"/>
      <c r="D161" s="265"/>
      <c r="E161" s="265"/>
      <c r="F161" s="265"/>
      <c r="G161" s="265"/>
      <c r="H161" s="265"/>
      <c r="I161" s="265"/>
      <c r="J161" s="265"/>
      <c r="K161" s="265"/>
      <c r="L161" s="265"/>
      <c r="M161" s="265"/>
      <c r="N161" s="265"/>
      <c r="O161" s="265"/>
      <c r="P161" s="265"/>
      <c r="Q161" s="265"/>
      <c r="R161" s="265"/>
      <c r="S161" s="265"/>
      <c r="T161" s="265"/>
      <c r="U161" s="265"/>
      <c r="V161" s="265"/>
      <c r="W161" s="265"/>
      <c r="X161" s="265"/>
      <c r="Y161" s="265"/>
      <c r="Z161" s="265"/>
      <c r="AA161" s="265"/>
      <c r="AB161" s="265"/>
      <c r="AC161" s="296"/>
    </row>
    <row r="162" spans="1:29" ht="15.9" hidden="1" customHeight="1">
      <c r="A162" s="297"/>
      <c r="B162" s="270"/>
      <c r="C162" s="270"/>
      <c r="D162" s="270"/>
      <c r="E162" s="270"/>
      <c r="F162" s="270"/>
      <c r="G162" s="270"/>
      <c r="H162" s="270"/>
      <c r="I162" s="270"/>
      <c r="J162" s="270"/>
      <c r="K162" s="270"/>
      <c r="L162" s="270"/>
      <c r="M162" s="270"/>
      <c r="N162" s="270"/>
      <c r="O162" s="270"/>
      <c r="P162" s="270"/>
      <c r="Q162" s="270"/>
      <c r="R162" s="270"/>
      <c r="S162" s="270"/>
      <c r="T162" s="270"/>
      <c r="U162" s="270"/>
      <c r="V162" s="270"/>
      <c r="W162" s="270"/>
      <c r="X162" s="270"/>
      <c r="Y162" s="270"/>
      <c r="Z162" s="270"/>
      <c r="AA162" s="270"/>
      <c r="AB162" s="270"/>
      <c r="AC162" s="298"/>
    </row>
    <row r="163" spans="1:29" ht="15.9" hidden="1" customHeight="1">
      <c r="A163" s="299" t="s">
        <v>188</v>
      </c>
      <c r="B163" s="280"/>
      <c r="C163" s="280"/>
      <c r="D163" s="280"/>
      <c r="E163" s="280"/>
      <c r="F163" s="280"/>
      <c r="G163" s="280"/>
      <c r="H163" s="280"/>
      <c r="I163" s="280"/>
      <c r="J163" s="280"/>
      <c r="K163" s="280"/>
      <c r="L163" s="280"/>
      <c r="M163" s="280"/>
      <c r="N163" s="280"/>
      <c r="O163" s="280"/>
      <c r="P163" s="280"/>
      <c r="Q163" s="280"/>
      <c r="R163" s="280"/>
      <c r="S163" s="280"/>
      <c r="T163" s="280"/>
      <c r="U163" s="280"/>
      <c r="V163" s="280"/>
      <c r="W163" s="280"/>
      <c r="X163" s="280"/>
      <c r="Y163" s="280"/>
      <c r="Z163" s="280"/>
      <c r="AA163" s="280"/>
      <c r="AB163" s="280"/>
      <c r="AC163" s="300"/>
    </row>
    <row r="164" spans="1:29" ht="15.9" hidden="1" customHeight="1">
      <c r="A164" s="295"/>
      <c r="B164" s="265"/>
      <c r="C164" s="265"/>
      <c r="D164" s="265"/>
      <c r="E164" s="265"/>
      <c r="F164" s="265"/>
      <c r="G164" s="265"/>
      <c r="H164" s="265"/>
      <c r="I164" s="265"/>
      <c r="J164" s="265"/>
      <c r="K164" s="265"/>
      <c r="L164" s="265"/>
      <c r="M164" s="265"/>
      <c r="N164" s="265"/>
      <c r="O164" s="265"/>
      <c r="P164" s="265"/>
      <c r="Q164" s="265"/>
      <c r="R164" s="265"/>
      <c r="S164" s="265"/>
      <c r="T164" s="265"/>
      <c r="U164" s="265"/>
      <c r="V164" s="265"/>
      <c r="W164" s="265"/>
      <c r="X164" s="265"/>
      <c r="Y164" s="265"/>
      <c r="Z164" s="265"/>
      <c r="AA164" s="265"/>
      <c r="AB164" s="265"/>
      <c r="AC164" s="296"/>
    </row>
    <row r="165" spans="1:29" ht="15.9" hidden="1" customHeight="1">
      <c r="A165" s="297"/>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98"/>
    </row>
    <row r="166" spans="1:29" ht="15.9" hidden="1" customHeight="1">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c r="AA166" s="94"/>
      <c r="AB166" s="94"/>
      <c r="AC166" s="94"/>
    </row>
    <row r="167" spans="1:29" ht="15.9" hidden="1" customHeight="1">
      <c r="A167" s="265" t="s">
        <v>189</v>
      </c>
      <c r="B167" s="265"/>
      <c r="C167" s="265"/>
      <c r="D167" s="265"/>
      <c r="E167" s="265"/>
      <c r="F167" s="265"/>
      <c r="G167" s="265"/>
      <c r="H167" s="265"/>
      <c r="I167" s="265"/>
      <c r="J167" s="265"/>
      <c r="K167" s="265"/>
      <c r="L167" s="265"/>
      <c r="M167" s="265"/>
      <c r="N167" s="265"/>
      <c r="O167" s="265"/>
      <c r="P167" s="265"/>
      <c r="Q167" s="265"/>
      <c r="R167" s="265"/>
      <c r="S167" s="265"/>
      <c r="T167" s="265"/>
      <c r="U167" s="265"/>
      <c r="V167" s="265"/>
      <c r="W167" s="265"/>
      <c r="X167" s="265"/>
      <c r="Y167" s="265"/>
      <c r="Z167" s="265"/>
      <c r="AA167" s="265"/>
      <c r="AB167" s="265"/>
      <c r="AC167" s="265"/>
    </row>
    <row r="168" spans="1:29" ht="15.9" hidden="1" customHeight="1">
      <c r="A168" s="265" t="s">
        <v>190</v>
      </c>
      <c r="B168" s="265"/>
      <c r="C168" s="265"/>
      <c r="D168" s="265"/>
      <c r="E168" s="265"/>
      <c r="F168" s="265"/>
      <c r="G168" s="265"/>
      <c r="H168" s="265"/>
      <c r="I168" s="265"/>
      <c r="J168" s="265"/>
      <c r="K168" s="265"/>
      <c r="L168" s="265"/>
      <c r="M168" s="265"/>
      <c r="N168" s="265"/>
      <c r="O168" s="265"/>
      <c r="P168" s="265"/>
      <c r="Q168" s="265"/>
      <c r="R168" s="265"/>
      <c r="S168" s="265"/>
      <c r="T168" s="265"/>
      <c r="U168" s="265"/>
      <c r="V168" s="265"/>
      <c r="W168" s="265"/>
      <c r="X168" s="265"/>
      <c r="Y168" s="265"/>
      <c r="Z168" s="265"/>
      <c r="AA168" s="265"/>
      <c r="AB168" s="265"/>
      <c r="AC168" s="265"/>
    </row>
    <row r="169" spans="1:29" ht="15.9" hidden="1" customHeight="1">
      <c r="A169" s="265" t="s">
        <v>191</v>
      </c>
      <c r="B169" s="265"/>
      <c r="C169" s="265"/>
      <c r="D169" s="265"/>
      <c r="E169" s="265"/>
      <c r="F169" s="265"/>
      <c r="G169" s="265"/>
      <c r="H169" s="265"/>
      <c r="I169" s="265"/>
      <c r="J169" s="265"/>
      <c r="K169" s="265"/>
      <c r="L169" s="265"/>
      <c r="M169" s="265"/>
      <c r="N169" s="265"/>
      <c r="O169" s="265"/>
      <c r="P169" s="265"/>
      <c r="Q169" s="265"/>
      <c r="R169" s="265"/>
      <c r="S169" s="265"/>
      <c r="T169" s="265"/>
      <c r="U169" s="265"/>
      <c r="V169" s="265"/>
      <c r="W169" s="265"/>
      <c r="X169" s="265"/>
      <c r="Y169" s="265"/>
      <c r="Z169" s="265"/>
      <c r="AA169" s="265"/>
      <c r="AB169" s="265"/>
      <c r="AC169" s="265"/>
    </row>
    <row r="170" spans="1:29" ht="15.9" hidden="1" customHeight="1">
      <c r="A170" s="265" t="s">
        <v>192</v>
      </c>
      <c r="B170" s="265"/>
      <c r="C170" s="265"/>
      <c r="D170" s="265"/>
      <c r="E170" s="265"/>
      <c r="F170" s="265"/>
      <c r="G170" s="265"/>
      <c r="H170" s="265"/>
      <c r="I170" s="265"/>
      <c r="J170" s="265"/>
      <c r="K170" s="265"/>
      <c r="L170" s="265"/>
      <c r="M170" s="265"/>
      <c r="N170" s="265"/>
      <c r="O170" s="265"/>
      <c r="P170" s="265"/>
      <c r="Q170" s="265"/>
      <c r="R170" s="265"/>
      <c r="S170" s="265"/>
      <c r="T170" s="265"/>
      <c r="U170" s="265"/>
      <c r="V170" s="265"/>
      <c r="W170" s="265"/>
      <c r="X170" s="265"/>
      <c r="Y170" s="265"/>
      <c r="Z170" s="265"/>
      <c r="AA170" s="265"/>
      <c r="AB170" s="265"/>
      <c r="AC170" s="265"/>
    </row>
    <row r="171" spans="1:29" ht="15.9" hidden="1" customHeight="1">
      <c r="A171" s="265" t="s">
        <v>193</v>
      </c>
      <c r="B171" s="265"/>
      <c r="C171" s="265"/>
      <c r="D171" s="265"/>
      <c r="E171" s="265"/>
      <c r="F171" s="265"/>
      <c r="G171" s="265"/>
      <c r="H171" s="265"/>
      <c r="I171" s="265"/>
      <c r="J171" s="265"/>
      <c r="K171" s="265"/>
      <c r="L171" s="265"/>
      <c r="M171" s="265"/>
      <c r="N171" s="265"/>
      <c r="O171" s="265"/>
      <c r="P171" s="265"/>
      <c r="Q171" s="265"/>
      <c r="R171" s="265"/>
      <c r="S171" s="265"/>
      <c r="T171" s="265"/>
      <c r="U171" s="265"/>
      <c r="V171" s="265"/>
      <c r="W171" s="265"/>
      <c r="X171" s="265"/>
      <c r="Y171" s="265"/>
      <c r="Z171" s="265"/>
      <c r="AA171" s="265"/>
      <c r="AB171" s="265"/>
      <c r="AC171" s="265"/>
    </row>
    <row r="172" spans="1:29" ht="15.9" hidden="1" customHeight="1">
      <c r="A172" s="265" t="s">
        <v>191</v>
      </c>
      <c r="B172" s="265"/>
      <c r="C172" s="265"/>
      <c r="D172" s="265"/>
      <c r="E172" s="265"/>
      <c r="F172" s="265"/>
      <c r="G172" s="265"/>
      <c r="H172" s="265"/>
      <c r="I172" s="265"/>
      <c r="J172" s="265"/>
      <c r="K172" s="265"/>
      <c r="L172" s="265"/>
      <c r="M172" s="265"/>
      <c r="N172" s="265"/>
      <c r="O172" s="265"/>
      <c r="P172" s="265"/>
      <c r="Q172" s="265"/>
      <c r="R172" s="265"/>
      <c r="S172" s="265"/>
      <c r="T172" s="265"/>
      <c r="U172" s="265"/>
      <c r="V172" s="265"/>
      <c r="W172" s="265"/>
      <c r="X172" s="265"/>
      <c r="Y172" s="265"/>
      <c r="Z172" s="265"/>
      <c r="AA172" s="265"/>
      <c r="AB172" s="265"/>
      <c r="AC172" s="265"/>
    </row>
    <row r="173" spans="1:29" ht="15.9" hidden="1" customHeight="1">
      <c r="A173" s="265" t="s">
        <v>194</v>
      </c>
      <c r="B173" s="265"/>
      <c r="C173" s="265"/>
      <c r="D173" s="265"/>
      <c r="E173" s="265"/>
      <c r="F173" s="265"/>
      <c r="G173" s="265"/>
      <c r="H173" s="265"/>
      <c r="I173" s="265"/>
      <c r="J173" s="265"/>
      <c r="K173" s="265"/>
      <c r="L173" s="265"/>
      <c r="M173" s="265"/>
      <c r="N173" s="265"/>
      <c r="O173" s="265"/>
      <c r="P173" s="265"/>
      <c r="Q173" s="265"/>
      <c r="R173" s="265"/>
      <c r="S173" s="265"/>
      <c r="T173" s="265"/>
      <c r="U173" s="265"/>
      <c r="V173" s="265"/>
      <c r="W173" s="265"/>
      <c r="X173" s="265"/>
      <c r="Y173" s="265"/>
      <c r="Z173" s="265"/>
      <c r="AA173" s="265"/>
      <c r="AB173" s="265"/>
      <c r="AC173" s="265"/>
    </row>
    <row r="174" spans="1:29" ht="15.9" hidden="1" customHeight="1">
      <c r="A174" s="265" t="s">
        <v>195</v>
      </c>
      <c r="B174" s="265"/>
      <c r="C174" s="265"/>
      <c r="D174" s="265"/>
      <c r="E174" s="265"/>
      <c r="F174" s="265"/>
      <c r="G174" s="265"/>
      <c r="H174" s="265"/>
      <c r="I174" s="265"/>
      <c r="J174" s="265"/>
      <c r="K174" s="265"/>
      <c r="L174" s="265"/>
      <c r="M174" s="265"/>
      <c r="N174" s="265"/>
      <c r="O174" s="265"/>
      <c r="P174" s="265"/>
      <c r="Q174" s="265"/>
      <c r="R174" s="265"/>
      <c r="S174" s="265"/>
      <c r="T174" s="265"/>
      <c r="U174" s="265"/>
      <c r="V174" s="265"/>
      <c r="W174" s="265"/>
      <c r="X174" s="265"/>
      <c r="Y174" s="265"/>
      <c r="Z174" s="265"/>
      <c r="AA174" s="265"/>
      <c r="AB174" s="265"/>
      <c r="AC174" s="265"/>
    </row>
    <row r="175" spans="1:29" ht="15.9" hidden="1" customHeight="1">
      <c r="A175" s="265" t="s">
        <v>191</v>
      </c>
      <c r="B175" s="265"/>
      <c r="C175" s="265"/>
      <c r="D175" s="265"/>
      <c r="E175" s="265"/>
      <c r="F175" s="265"/>
      <c r="G175" s="265"/>
      <c r="H175" s="265"/>
      <c r="I175" s="265"/>
      <c r="J175" s="265"/>
      <c r="K175" s="265"/>
      <c r="L175" s="265"/>
      <c r="M175" s="265"/>
      <c r="N175" s="265"/>
      <c r="O175" s="265"/>
      <c r="P175" s="265"/>
      <c r="Q175" s="265"/>
      <c r="R175" s="265"/>
      <c r="S175" s="265"/>
      <c r="T175" s="265"/>
      <c r="U175" s="265"/>
      <c r="V175" s="265"/>
      <c r="W175" s="265"/>
      <c r="X175" s="265"/>
      <c r="Y175" s="265"/>
      <c r="Z175" s="265"/>
      <c r="AA175" s="265"/>
      <c r="AB175" s="265"/>
      <c r="AC175" s="265"/>
    </row>
    <row r="176" spans="1:29" ht="15.9" hidden="1" customHeight="1">
      <c r="A176" s="265" t="s">
        <v>196</v>
      </c>
      <c r="B176" s="265"/>
      <c r="C176" s="265"/>
      <c r="D176" s="265"/>
      <c r="E176" s="265"/>
      <c r="F176" s="265"/>
      <c r="G176" s="265"/>
      <c r="H176" s="265"/>
      <c r="I176" s="265"/>
      <c r="J176" s="265"/>
      <c r="K176" s="265"/>
      <c r="L176" s="265"/>
      <c r="M176" s="265"/>
      <c r="N176" s="265"/>
      <c r="O176" s="265"/>
      <c r="P176" s="265"/>
      <c r="Q176" s="265"/>
      <c r="R176" s="265"/>
      <c r="S176" s="265"/>
      <c r="T176" s="265"/>
      <c r="U176" s="265"/>
      <c r="V176" s="265"/>
      <c r="W176" s="265"/>
      <c r="X176" s="265"/>
      <c r="Y176" s="265"/>
      <c r="Z176" s="265"/>
      <c r="AA176" s="265"/>
      <c r="AB176" s="265"/>
      <c r="AC176" s="265"/>
    </row>
    <row r="177" spans="1:31" ht="15.9" hidden="1" customHeight="1">
      <c r="A177" s="265" t="s">
        <v>197</v>
      </c>
      <c r="B177" s="265"/>
      <c r="C177" s="265"/>
      <c r="D177" s="265"/>
      <c r="E177" s="265"/>
      <c r="F177" s="265"/>
      <c r="G177" s="265"/>
      <c r="H177" s="265"/>
      <c r="I177" s="265"/>
      <c r="J177" s="265"/>
      <c r="K177" s="265"/>
      <c r="L177" s="265"/>
      <c r="M177" s="265"/>
      <c r="N177" s="265"/>
      <c r="O177" s="265"/>
      <c r="P177" s="265"/>
      <c r="Q177" s="265"/>
      <c r="R177" s="265"/>
      <c r="S177" s="265"/>
      <c r="T177" s="265"/>
      <c r="U177" s="265"/>
      <c r="V177" s="265"/>
      <c r="W177" s="265"/>
      <c r="X177" s="265"/>
      <c r="Y177" s="265"/>
      <c r="Z177" s="265"/>
      <c r="AA177" s="265"/>
      <c r="AB177" s="265"/>
      <c r="AC177" s="265"/>
    </row>
    <row r="178" spans="1:31" ht="15.9" hidden="1" customHeight="1">
      <c r="A178" s="265" t="s">
        <v>198</v>
      </c>
      <c r="B178" s="265"/>
      <c r="C178" s="265"/>
      <c r="D178" s="265"/>
      <c r="E178" s="265"/>
      <c r="F178" s="265"/>
      <c r="G178" s="265"/>
      <c r="H178" s="265"/>
      <c r="I178" s="265"/>
      <c r="J178" s="265"/>
      <c r="K178" s="265"/>
      <c r="L178" s="265"/>
      <c r="M178" s="265"/>
      <c r="N178" s="265"/>
      <c r="O178" s="265"/>
      <c r="P178" s="265"/>
      <c r="Q178" s="265"/>
      <c r="R178" s="265"/>
      <c r="S178" s="265"/>
      <c r="T178" s="265"/>
      <c r="U178" s="265"/>
      <c r="V178" s="265"/>
      <c r="W178" s="265"/>
      <c r="X178" s="265"/>
      <c r="Y178" s="265"/>
      <c r="Z178" s="265"/>
      <c r="AA178" s="265"/>
      <c r="AB178" s="265"/>
      <c r="AC178" s="265"/>
    </row>
    <row r="179" spans="1:31" ht="15.9" hidden="1" customHeight="1">
      <c r="A179" s="265" t="s">
        <v>191</v>
      </c>
      <c r="B179" s="265"/>
      <c r="C179" s="265"/>
      <c r="D179" s="265"/>
      <c r="E179" s="265"/>
      <c r="F179" s="265"/>
      <c r="G179" s="265"/>
      <c r="H179" s="265"/>
      <c r="I179" s="265"/>
      <c r="J179" s="265"/>
      <c r="K179" s="265"/>
      <c r="L179" s="265"/>
      <c r="M179" s="265"/>
      <c r="N179" s="265"/>
      <c r="O179" s="265"/>
      <c r="P179" s="265"/>
      <c r="Q179" s="265"/>
      <c r="R179" s="265"/>
      <c r="S179" s="265"/>
      <c r="T179" s="265"/>
      <c r="U179" s="265"/>
      <c r="V179" s="265"/>
      <c r="W179" s="265"/>
      <c r="X179" s="265"/>
      <c r="Y179" s="265"/>
      <c r="Z179" s="265"/>
      <c r="AA179" s="265"/>
      <c r="AB179" s="265"/>
      <c r="AC179" s="265"/>
    </row>
    <row r="180" spans="1:31" ht="15.9" hidden="1" customHeight="1">
      <c r="A180" s="265" t="s">
        <v>199</v>
      </c>
      <c r="B180" s="265"/>
      <c r="C180" s="265"/>
      <c r="D180" s="265"/>
      <c r="E180" s="265"/>
      <c r="F180" s="265"/>
      <c r="G180" s="265"/>
      <c r="H180" s="265"/>
      <c r="I180" s="265"/>
      <c r="J180" s="265"/>
      <c r="K180" s="265"/>
      <c r="L180" s="265"/>
      <c r="M180" s="265"/>
      <c r="N180" s="265"/>
      <c r="O180" s="265"/>
      <c r="P180" s="265"/>
      <c r="Q180" s="265"/>
      <c r="R180" s="265"/>
      <c r="S180" s="265"/>
      <c r="T180" s="265"/>
      <c r="U180" s="265"/>
      <c r="V180" s="265"/>
      <c r="W180" s="265"/>
      <c r="X180" s="265"/>
      <c r="Y180" s="265"/>
      <c r="Z180" s="265"/>
      <c r="AA180" s="265"/>
      <c r="AB180" s="265"/>
      <c r="AC180" s="265"/>
    </row>
    <row r="181" spans="1:31" ht="15.9" hidden="1" customHeight="1">
      <c r="A181" s="265" t="s">
        <v>200</v>
      </c>
      <c r="B181" s="265"/>
      <c r="C181" s="265"/>
      <c r="D181" s="265"/>
      <c r="E181" s="265"/>
      <c r="F181" s="265"/>
      <c r="G181" s="265"/>
      <c r="H181" s="265"/>
      <c r="I181" s="265"/>
      <c r="J181" s="265"/>
      <c r="K181" s="265"/>
      <c r="L181" s="265"/>
      <c r="M181" s="265"/>
      <c r="N181" s="265"/>
      <c r="O181" s="265"/>
      <c r="P181" s="265"/>
      <c r="Q181" s="265"/>
      <c r="R181" s="265"/>
      <c r="S181" s="265"/>
      <c r="T181" s="265"/>
      <c r="U181" s="265"/>
      <c r="V181" s="265"/>
      <c r="W181" s="265"/>
      <c r="X181" s="265"/>
      <c r="Y181" s="265"/>
      <c r="Z181" s="265"/>
      <c r="AA181" s="265"/>
      <c r="AB181" s="265"/>
      <c r="AC181" s="265"/>
    </row>
    <row r="182" spans="1:31" ht="15.9" hidden="1" customHeight="1">
      <c r="A182" s="265"/>
      <c r="B182" s="265"/>
      <c r="C182" s="265"/>
      <c r="D182" s="265"/>
      <c r="E182" s="265"/>
      <c r="F182" s="265"/>
      <c r="G182" s="265"/>
      <c r="H182" s="265"/>
      <c r="I182" s="265"/>
      <c r="J182" s="265"/>
      <c r="K182" s="265"/>
      <c r="L182" s="265"/>
      <c r="M182" s="265"/>
      <c r="N182" s="265"/>
      <c r="O182" s="265"/>
      <c r="P182" s="265"/>
      <c r="Q182" s="265"/>
      <c r="R182" s="265"/>
      <c r="S182" s="265"/>
      <c r="T182" s="265"/>
      <c r="U182" s="265"/>
      <c r="V182" s="265"/>
      <c r="W182" s="265"/>
      <c r="X182" s="265"/>
      <c r="Y182" s="265"/>
      <c r="Z182" s="265"/>
      <c r="AA182" s="265"/>
      <c r="AB182" s="265"/>
      <c r="AC182" s="265"/>
    </row>
    <row r="183" spans="1:31" ht="15.9" hidden="1" customHeight="1">
      <c r="A183" s="265" t="s">
        <v>191</v>
      </c>
      <c r="B183" s="265"/>
      <c r="C183" s="265"/>
      <c r="D183" s="265"/>
      <c r="E183" s="265"/>
      <c r="F183" s="265"/>
      <c r="G183" s="265"/>
      <c r="H183" s="265"/>
      <c r="I183" s="265"/>
      <c r="J183" s="265"/>
      <c r="K183" s="265"/>
      <c r="L183" s="265"/>
      <c r="M183" s="265"/>
      <c r="N183" s="265"/>
      <c r="O183" s="265"/>
      <c r="P183" s="265"/>
      <c r="Q183" s="265"/>
      <c r="R183" s="265"/>
      <c r="S183" s="265"/>
      <c r="T183" s="265"/>
      <c r="U183" s="265"/>
      <c r="V183" s="265"/>
      <c r="W183" s="265"/>
      <c r="X183" s="265"/>
      <c r="Y183" s="265"/>
      <c r="Z183" s="265"/>
      <c r="AA183" s="265"/>
      <c r="AB183" s="265"/>
      <c r="AC183" s="265"/>
    </row>
    <row r="184" spans="1:31" ht="15.9" hidden="1" customHeight="1">
      <c r="A184" s="265" t="s">
        <v>191</v>
      </c>
      <c r="B184" s="265"/>
      <c r="C184" s="265"/>
      <c r="D184" s="265"/>
      <c r="E184" s="265"/>
      <c r="F184" s="265"/>
      <c r="G184" s="265"/>
      <c r="H184" s="265"/>
      <c r="I184" s="265"/>
      <c r="J184" s="265"/>
      <c r="K184" s="265"/>
      <c r="L184" s="265"/>
      <c r="M184" s="265"/>
      <c r="N184" s="265"/>
      <c r="O184" s="265"/>
      <c r="P184" s="265"/>
      <c r="Q184" s="265"/>
      <c r="R184" s="265"/>
      <c r="S184" s="265"/>
      <c r="T184" s="265"/>
      <c r="U184" s="265"/>
      <c r="V184" s="265"/>
      <c r="W184" s="265"/>
      <c r="X184" s="265"/>
      <c r="Y184" s="265"/>
      <c r="Z184" s="265"/>
      <c r="AA184" s="265"/>
      <c r="AB184" s="265"/>
      <c r="AC184" s="265"/>
    </row>
    <row r="185" spans="1:31" ht="15.9" hidden="1" customHeight="1">
      <c r="A185" s="294" t="s">
        <v>201</v>
      </c>
      <c r="B185" s="294"/>
      <c r="C185" s="294"/>
      <c r="D185" s="294"/>
      <c r="E185" s="294"/>
      <c r="F185" s="294"/>
      <c r="G185" s="294"/>
      <c r="H185" s="294"/>
      <c r="I185" s="294"/>
      <c r="J185" s="294"/>
      <c r="K185" s="294"/>
      <c r="L185" s="294"/>
      <c r="M185" s="294"/>
      <c r="N185" s="294"/>
      <c r="O185" s="294"/>
      <c r="P185" s="294"/>
      <c r="Q185" s="294"/>
      <c r="R185" s="294"/>
      <c r="S185" s="294"/>
      <c r="T185" s="294"/>
      <c r="U185" s="294"/>
      <c r="V185" s="294"/>
      <c r="W185" s="294"/>
      <c r="X185" s="294"/>
      <c r="Y185" s="294"/>
      <c r="Z185" s="294"/>
      <c r="AA185" s="294"/>
      <c r="AB185" s="294"/>
      <c r="AC185" s="294"/>
      <c r="AD185" s="294"/>
      <c r="AE185" s="294"/>
    </row>
    <row r="186" spans="1:31" ht="24" hidden="1" customHeight="1">
      <c r="A186" s="294"/>
      <c r="B186" s="294"/>
      <c r="C186" s="294"/>
      <c r="D186" s="294"/>
      <c r="E186" s="294"/>
      <c r="F186" s="294"/>
      <c r="G186" s="294"/>
      <c r="H186" s="294"/>
      <c r="I186" s="294"/>
      <c r="J186" s="294"/>
      <c r="K186" s="294"/>
      <c r="L186" s="294"/>
      <c r="M186" s="294"/>
      <c r="N186" s="294"/>
      <c r="O186" s="294"/>
      <c r="P186" s="294"/>
      <c r="Q186" s="294"/>
      <c r="R186" s="294"/>
      <c r="S186" s="294"/>
      <c r="T186" s="294"/>
      <c r="U186" s="294"/>
      <c r="V186" s="294"/>
      <c r="W186" s="294"/>
      <c r="X186" s="294"/>
      <c r="Y186" s="294"/>
      <c r="Z186" s="294"/>
      <c r="AA186" s="294"/>
      <c r="AB186" s="294"/>
      <c r="AC186" s="294"/>
      <c r="AD186" s="294"/>
      <c r="AE186" s="294"/>
    </row>
    <row r="187" spans="1:31" ht="15.9" hidden="1"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row>
    <row r="188" spans="1:31" ht="15.9" hidden="1" customHeight="1">
      <c r="A188" s="265" t="s">
        <v>202</v>
      </c>
      <c r="B188" s="265"/>
      <c r="C188" s="265"/>
      <c r="D188" s="265"/>
      <c r="E188" s="265"/>
      <c r="F188" s="265"/>
      <c r="G188" s="265"/>
      <c r="H188" s="265"/>
      <c r="I188" s="265"/>
      <c r="J188" s="265"/>
      <c r="K188" s="265"/>
      <c r="L188" s="265"/>
      <c r="M188" s="265"/>
      <c r="N188" s="265"/>
      <c r="O188" s="265"/>
      <c r="P188" s="265"/>
      <c r="Q188" s="265"/>
      <c r="R188" s="265"/>
      <c r="S188" s="265"/>
      <c r="T188" s="265"/>
      <c r="U188" s="265"/>
      <c r="V188" s="265"/>
      <c r="W188" s="265"/>
      <c r="X188" s="265"/>
      <c r="Y188" s="265"/>
      <c r="Z188" s="265"/>
      <c r="AA188" s="265"/>
      <c r="AB188" s="265"/>
      <c r="AC188" s="265"/>
    </row>
    <row r="189" spans="1:31" ht="15.9" hidden="1" customHeight="1">
      <c r="A189" s="265" t="s">
        <v>203</v>
      </c>
      <c r="B189" s="265"/>
      <c r="C189" s="265"/>
      <c r="D189" s="265"/>
      <c r="E189" s="265"/>
      <c r="F189" s="265"/>
      <c r="G189" s="265"/>
      <c r="H189" s="265"/>
      <c r="I189" s="265"/>
      <c r="J189" s="265"/>
      <c r="K189" s="265"/>
      <c r="L189" s="265"/>
      <c r="M189" s="265"/>
      <c r="N189" s="265"/>
      <c r="O189" s="265"/>
      <c r="P189" s="265"/>
      <c r="Q189" s="265"/>
      <c r="R189" s="265"/>
      <c r="S189" s="265"/>
      <c r="T189" s="265"/>
      <c r="U189" s="265"/>
      <c r="V189" s="265"/>
      <c r="W189" s="265"/>
      <c r="X189" s="265"/>
      <c r="Y189" s="265"/>
      <c r="Z189" s="265"/>
      <c r="AA189" s="265"/>
      <c r="AB189" s="265"/>
      <c r="AC189" s="265"/>
    </row>
    <row r="190" spans="1:31" ht="15.9" hidden="1" customHeight="1">
      <c r="A190" s="265" t="s">
        <v>191</v>
      </c>
      <c r="B190" s="265"/>
      <c r="C190" s="265"/>
      <c r="D190" s="265"/>
      <c r="E190" s="265"/>
      <c r="F190" s="265"/>
      <c r="G190" s="265"/>
      <c r="H190" s="265"/>
      <c r="I190" s="265"/>
      <c r="J190" s="265"/>
      <c r="K190" s="265"/>
      <c r="L190" s="265"/>
      <c r="M190" s="265"/>
      <c r="N190" s="265"/>
      <c r="O190" s="265"/>
      <c r="P190" s="265"/>
      <c r="Q190" s="265"/>
      <c r="R190" s="265"/>
      <c r="S190" s="265"/>
      <c r="T190" s="265"/>
      <c r="U190" s="265"/>
      <c r="V190" s="265"/>
      <c r="W190" s="265"/>
      <c r="X190" s="265"/>
      <c r="Y190" s="265"/>
      <c r="Z190" s="265"/>
      <c r="AA190" s="265"/>
      <c r="AB190" s="265"/>
      <c r="AC190" s="265"/>
    </row>
    <row r="191" spans="1:31" ht="15.9" hidden="1" customHeight="1">
      <c r="A191" s="265" t="s">
        <v>204</v>
      </c>
      <c r="B191" s="265"/>
      <c r="C191" s="265"/>
      <c r="D191" s="265"/>
      <c r="E191" s="265"/>
      <c r="F191" s="265"/>
      <c r="G191" s="265"/>
      <c r="H191" s="265"/>
      <c r="I191" s="265"/>
      <c r="J191" s="265"/>
      <c r="K191" s="265"/>
      <c r="L191" s="265"/>
      <c r="M191" s="265"/>
      <c r="N191" s="265"/>
      <c r="O191" s="265"/>
      <c r="P191" s="265"/>
      <c r="Q191" s="265"/>
      <c r="R191" s="265"/>
      <c r="S191" s="265"/>
      <c r="T191" s="265"/>
      <c r="U191" s="265"/>
      <c r="V191" s="265"/>
      <c r="W191" s="265"/>
      <c r="X191" s="265"/>
      <c r="Y191" s="265"/>
      <c r="Z191" s="265"/>
      <c r="AA191" s="265"/>
      <c r="AB191" s="265"/>
      <c r="AC191" s="265"/>
    </row>
    <row r="192" spans="1:31" ht="15.9" hidden="1" customHeight="1">
      <c r="A192" s="265" t="s">
        <v>205</v>
      </c>
      <c r="B192" s="265"/>
      <c r="C192" s="265"/>
      <c r="D192" s="265"/>
      <c r="E192" s="265"/>
      <c r="F192" s="265"/>
      <c r="G192" s="265"/>
      <c r="H192" s="265"/>
      <c r="I192" s="265"/>
      <c r="J192" s="265"/>
      <c r="K192" s="265"/>
      <c r="L192" s="265"/>
      <c r="M192" s="265"/>
      <c r="N192" s="265"/>
      <c r="O192" s="265"/>
      <c r="P192" s="265"/>
      <c r="Q192" s="265"/>
      <c r="R192" s="265"/>
      <c r="S192" s="265"/>
      <c r="T192" s="265"/>
      <c r="U192" s="265"/>
      <c r="V192" s="265"/>
      <c r="W192" s="265"/>
      <c r="X192" s="265"/>
      <c r="Y192" s="265"/>
      <c r="Z192" s="265"/>
      <c r="AA192" s="265"/>
      <c r="AB192" s="265"/>
      <c r="AC192" s="265"/>
    </row>
  </sheetData>
  <mergeCells count="368">
    <mergeCell ref="A179:AC179"/>
    <mergeCell ref="A178:AC178"/>
    <mergeCell ref="A177:AC177"/>
    <mergeCell ref="A176:AC176"/>
    <mergeCell ref="A173:AC173"/>
    <mergeCell ref="A172:AC172"/>
    <mergeCell ref="A171:AC171"/>
    <mergeCell ref="A170:AC170"/>
    <mergeCell ref="A151:AC152"/>
    <mergeCell ref="A153:AC153"/>
    <mergeCell ref="A156:AC156"/>
    <mergeCell ref="A157:AC157"/>
    <mergeCell ref="A158:AC158"/>
    <mergeCell ref="A159:AC159"/>
    <mergeCell ref="A154:AC154"/>
    <mergeCell ref="A155:AC155"/>
    <mergeCell ref="A174:AC174"/>
    <mergeCell ref="A192:AC192"/>
    <mergeCell ref="A191:AC191"/>
    <mergeCell ref="A190:AC190"/>
    <mergeCell ref="A189:AC189"/>
    <mergeCell ref="A188:AC188"/>
    <mergeCell ref="A184:AC184"/>
    <mergeCell ref="A183:AC183"/>
    <mergeCell ref="A181:AC182"/>
    <mergeCell ref="A180:AC180"/>
    <mergeCell ref="F2:G2"/>
    <mergeCell ref="J2:AA2"/>
    <mergeCell ref="C11:E11"/>
    <mergeCell ref="F11:G11"/>
    <mergeCell ref="H11:J11"/>
    <mergeCell ref="N11:P11"/>
    <mergeCell ref="Q11:T11"/>
    <mergeCell ref="U11:V11"/>
    <mergeCell ref="V3:X3"/>
    <mergeCell ref="Y3:AD3"/>
    <mergeCell ref="C7:E8"/>
    <mergeCell ref="F7:G8"/>
    <mergeCell ref="H7:J7"/>
    <mergeCell ref="N7:P8"/>
    <mergeCell ref="Q7:W8"/>
    <mergeCell ref="H8:J8"/>
    <mergeCell ref="C10:E10"/>
    <mergeCell ref="F10:G10"/>
    <mergeCell ref="H10:J10"/>
    <mergeCell ref="N10:P10"/>
    <mergeCell ref="Q10:T10"/>
    <mergeCell ref="U10:V10"/>
    <mergeCell ref="C9:E9"/>
    <mergeCell ref="F9:G9"/>
    <mergeCell ref="H9:J9"/>
    <mergeCell ref="N9:P9"/>
    <mergeCell ref="Q9:T9"/>
    <mergeCell ref="U9:V9"/>
    <mergeCell ref="C13:E13"/>
    <mergeCell ref="F13:G13"/>
    <mergeCell ref="H13:J13"/>
    <mergeCell ref="U13:V13"/>
    <mergeCell ref="U14:W14"/>
    <mergeCell ref="X14:AA14"/>
    <mergeCell ref="C12:E12"/>
    <mergeCell ref="F12:G12"/>
    <mergeCell ref="H12:J12"/>
    <mergeCell ref="N12:P12"/>
    <mergeCell ref="Q12:T12"/>
    <mergeCell ref="U12:V12"/>
    <mergeCell ref="W20:Y20"/>
    <mergeCell ref="Z20:AB20"/>
    <mergeCell ref="C19:E19"/>
    <mergeCell ref="F19:H19"/>
    <mergeCell ref="M19:P19"/>
    <mergeCell ref="Q19:S19"/>
    <mergeCell ref="W19:Y19"/>
    <mergeCell ref="Z19:AB19"/>
    <mergeCell ref="C18:E18"/>
    <mergeCell ref="F18:I18"/>
    <mergeCell ref="M18:P18"/>
    <mergeCell ref="Q18:T18"/>
    <mergeCell ref="W18:Y18"/>
    <mergeCell ref="Z18:AC18"/>
    <mergeCell ref="C21:E21"/>
    <mergeCell ref="F21:H21"/>
    <mergeCell ref="M21:P21"/>
    <mergeCell ref="Q21:S21"/>
    <mergeCell ref="C24:G24"/>
    <mergeCell ref="H24:M24"/>
    <mergeCell ref="N24:S24"/>
    <mergeCell ref="C20:E20"/>
    <mergeCell ref="F20:H20"/>
    <mergeCell ref="M20:P20"/>
    <mergeCell ref="Q20:S20"/>
    <mergeCell ref="C25:G26"/>
    <mergeCell ref="H25:M25"/>
    <mergeCell ref="N25:R25"/>
    <mergeCell ref="T24:X24"/>
    <mergeCell ref="Y24:AC24"/>
    <mergeCell ref="T25:W26"/>
    <mergeCell ref="X25:X26"/>
    <mergeCell ref="Y25:AB26"/>
    <mergeCell ref="AC25:AC26"/>
    <mergeCell ref="H26:M26"/>
    <mergeCell ref="N26:R26"/>
    <mergeCell ref="C29:G30"/>
    <mergeCell ref="H29:M30"/>
    <mergeCell ref="N29:S30"/>
    <mergeCell ref="T29:X30"/>
    <mergeCell ref="Y29:AC30"/>
    <mergeCell ref="C31:G31"/>
    <mergeCell ref="H31:M31"/>
    <mergeCell ref="N31:S31"/>
    <mergeCell ref="T31:X31"/>
    <mergeCell ref="Y31:AC31"/>
    <mergeCell ref="C32:G32"/>
    <mergeCell ref="H32:M32"/>
    <mergeCell ref="N32:S32"/>
    <mergeCell ref="T32:X32"/>
    <mergeCell ref="Y32:AC32"/>
    <mergeCell ref="C36:G37"/>
    <mergeCell ref="H36:M37"/>
    <mergeCell ref="N36:S37"/>
    <mergeCell ref="T36:X37"/>
    <mergeCell ref="Y36:AC37"/>
    <mergeCell ref="H40:M40"/>
    <mergeCell ref="N40:S40"/>
    <mergeCell ref="Y40:AC40"/>
    <mergeCell ref="C92:I93"/>
    <mergeCell ref="J92:P93"/>
    <mergeCell ref="Q92:S93"/>
    <mergeCell ref="T92:X93"/>
    <mergeCell ref="Y92:AC93"/>
    <mergeCell ref="C38:G38"/>
    <mergeCell ref="H38:M38"/>
    <mergeCell ref="N38:S38"/>
    <mergeCell ref="T38:X40"/>
    <mergeCell ref="Y38:AC38"/>
    <mergeCell ref="C39:G39"/>
    <mergeCell ref="H39:M39"/>
    <mergeCell ref="N39:S39"/>
    <mergeCell ref="Y39:AC39"/>
    <mergeCell ref="C40:G40"/>
    <mergeCell ref="A90:AE90"/>
    <mergeCell ref="C46:E47"/>
    <mergeCell ref="F46:G47"/>
    <mergeCell ref="H46:J46"/>
    <mergeCell ref="N46:P47"/>
    <mergeCell ref="Q46:W47"/>
    <mergeCell ref="C94:I94"/>
    <mergeCell ref="J94:P94"/>
    <mergeCell ref="Q94:S94"/>
    <mergeCell ref="T94:X94"/>
    <mergeCell ref="Y94:AC94"/>
    <mergeCell ref="C95:I95"/>
    <mergeCell ref="J95:P95"/>
    <mergeCell ref="Q95:S95"/>
    <mergeCell ref="T95:X95"/>
    <mergeCell ref="Y95:AC95"/>
    <mergeCell ref="C98:I98"/>
    <mergeCell ref="J98:P98"/>
    <mergeCell ref="Q98:S98"/>
    <mergeCell ref="T98:X98"/>
    <mergeCell ref="Y98:AC98"/>
    <mergeCell ref="C101:G102"/>
    <mergeCell ref="H101:L102"/>
    <mergeCell ref="M101:Q102"/>
    <mergeCell ref="C96:I96"/>
    <mergeCell ref="J96:P96"/>
    <mergeCell ref="Q96:S96"/>
    <mergeCell ref="T96:X96"/>
    <mergeCell ref="Y96:AC96"/>
    <mergeCell ref="C97:I97"/>
    <mergeCell ref="J97:P97"/>
    <mergeCell ref="Q97:S97"/>
    <mergeCell ref="T97:X97"/>
    <mergeCell ref="Y97:AC97"/>
    <mergeCell ref="A110:AC110"/>
    <mergeCell ref="A112:AC112"/>
    <mergeCell ref="A113:AC113"/>
    <mergeCell ref="C103:G103"/>
    <mergeCell ref="H103:L105"/>
    <mergeCell ref="M103:Q103"/>
    <mergeCell ref="C104:G104"/>
    <mergeCell ref="M104:Q104"/>
    <mergeCell ref="C105:G105"/>
    <mergeCell ref="M105:Q105"/>
    <mergeCell ref="A111:AE111"/>
    <mergeCell ref="A145:AC145"/>
    <mergeCell ref="A148:AC150"/>
    <mergeCell ref="A146:AC147"/>
    <mergeCell ref="A134:AC136"/>
    <mergeCell ref="H2:I2"/>
    <mergeCell ref="H41:M42"/>
    <mergeCell ref="A185:AE186"/>
    <mergeCell ref="A175:AC175"/>
    <mergeCell ref="A160:AC160"/>
    <mergeCell ref="A167:AC167"/>
    <mergeCell ref="A168:AC168"/>
    <mergeCell ref="A169:AC169"/>
    <mergeCell ref="A161:AC162"/>
    <mergeCell ref="A163:AC165"/>
    <mergeCell ref="A138:AC138"/>
    <mergeCell ref="A139:AC139"/>
    <mergeCell ref="A140:AC140"/>
    <mergeCell ref="A141:AC141"/>
    <mergeCell ref="A142:AC142"/>
    <mergeCell ref="A131:I131"/>
    <mergeCell ref="J131:AC131"/>
    <mergeCell ref="A132:I132"/>
    <mergeCell ref="J132:AC132"/>
    <mergeCell ref="Y10:AA10"/>
    <mergeCell ref="AB10:AC10"/>
    <mergeCell ref="Y7:AA7"/>
    <mergeCell ref="Y8:AA8"/>
    <mergeCell ref="Y9:AA9"/>
    <mergeCell ref="AB7:AD7"/>
    <mergeCell ref="AB8:AC8"/>
    <mergeCell ref="AB9:AC9"/>
    <mergeCell ref="A143:AC143"/>
    <mergeCell ref="A133:I133"/>
    <mergeCell ref="J133:AC133"/>
    <mergeCell ref="A126:AC126"/>
    <mergeCell ref="A127:AC127"/>
    <mergeCell ref="A128:AC128"/>
    <mergeCell ref="A129:AC129"/>
    <mergeCell ref="A130:I130"/>
    <mergeCell ref="J130:AC130"/>
    <mergeCell ref="A114:AC114"/>
    <mergeCell ref="A115:AC115"/>
    <mergeCell ref="A116:AC116"/>
    <mergeCell ref="A117:AC117"/>
    <mergeCell ref="A119:AC119"/>
    <mergeCell ref="A120:AC123"/>
    <mergeCell ref="A124:AC125"/>
    <mergeCell ref="A109:AC109"/>
    <mergeCell ref="Y46:AA46"/>
    <mergeCell ref="AB46:AD46"/>
    <mergeCell ref="H47:J47"/>
    <mergeCell ref="Y47:AA47"/>
    <mergeCell ref="AB47:AC47"/>
    <mergeCell ref="C48:E48"/>
    <mergeCell ref="F48:G48"/>
    <mergeCell ref="H48:J48"/>
    <mergeCell ref="N48:P48"/>
    <mergeCell ref="Q48:T48"/>
    <mergeCell ref="U48:V48"/>
    <mergeCell ref="Y48:AA48"/>
    <mergeCell ref="AB48:AC48"/>
    <mergeCell ref="C49:E49"/>
    <mergeCell ref="F49:G49"/>
    <mergeCell ref="H49:J49"/>
    <mergeCell ref="N49:P49"/>
    <mergeCell ref="Q49:T49"/>
    <mergeCell ref="U49:V49"/>
    <mergeCell ref="Y49:AA49"/>
    <mergeCell ref="AB49:AC49"/>
    <mergeCell ref="C50:E50"/>
    <mergeCell ref="F50:G50"/>
    <mergeCell ref="H50:J50"/>
    <mergeCell ref="N50:P50"/>
    <mergeCell ref="Q50:T50"/>
    <mergeCell ref="U50:V50"/>
    <mergeCell ref="C51:E51"/>
    <mergeCell ref="F51:G51"/>
    <mergeCell ref="H51:J51"/>
    <mergeCell ref="N51:P51"/>
    <mergeCell ref="Q51:T51"/>
    <mergeCell ref="U51:V51"/>
    <mergeCell ref="C52:E52"/>
    <mergeCell ref="F52:G52"/>
    <mergeCell ref="H52:J52"/>
    <mergeCell ref="U52:V52"/>
    <mergeCell ref="U53:W53"/>
    <mergeCell ref="X53:AA53"/>
    <mergeCell ref="C57:E57"/>
    <mergeCell ref="F57:I57"/>
    <mergeCell ref="M57:P57"/>
    <mergeCell ref="Q57:T57"/>
    <mergeCell ref="W57:Y57"/>
    <mergeCell ref="Z57:AC57"/>
    <mergeCell ref="C58:E58"/>
    <mergeCell ref="F58:H58"/>
    <mergeCell ref="M58:P58"/>
    <mergeCell ref="Q58:S58"/>
    <mergeCell ref="W58:Y58"/>
    <mergeCell ref="Z58:AB58"/>
    <mergeCell ref="C59:E59"/>
    <mergeCell ref="F59:H59"/>
    <mergeCell ref="M59:P59"/>
    <mergeCell ref="Q59:S59"/>
    <mergeCell ref="W59:Y59"/>
    <mergeCell ref="Z59:AB59"/>
    <mergeCell ref="C60:E60"/>
    <mergeCell ref="F60:H60"/>
    <mergeCell ref="M60:P60"/>
    <mergeCell ref="Q60:S60"/>
    <mergeCell ref="C63:G63"/>
    <mergeCell ref="H63:M63"/>
    <mergeCell ref="N63:S63"/>
    <mergeCell ref="T63:X63"/>
    <mergeCell ref="Y63:AC63"/>
    <mergeCell ref="C64:G66"/>
    <mergeCell ref="H64:M64"/>
    <mergeCell ref="N64:R64"/>
    <mergeCell ref="T64:W66"/>
    <mergeCell ref="X64:X66"/>
    <mergeCell ref="Y64:AB66"/>
    <mergeCell ref="AC64:AC66"/>
    <mergeCell ref="H65:M65"/>
    <mergeCell ref="N65:R65"/>
    <mergeCell ref="H66:M66"/>
    <mergeCell ref="N66:R66"/>
    <mergeCell ref="C67:G68"/>
    <mergeCell ref="H67:M67"/>
    <mergeCell ref="N67:R67"/>
    <mergeCell ref="T67:W68"/>
    <mergeCell ref="X67:X68"/>
    <mergeCell ref="Y67:AB68"/>
    <mergeCell ref="AC67:AC68"/>
    <mergeCell ref="H68:M68"/>
    <mergeCell ref="N68:R68"/>
    <mergeCell ref="C71:G72"/>
    <mergeCell ref="H71:M72"/>
    <mergeCell ref="N71:S72"/>
    <mergeCell ref="T71:X72"/>
    <mergeCell ref="Y71:AC72"/>
    <mergeCell ref="C73:G73"/>
    <mergeCell ref="H73:M73"/>
    <mergeCell ref="N73:S73"/>
    <mergeCell ref="T73:X73"/>
    <mergeCell ref="Y73:AC73"/>
    <mergeCell ref="C74:G74"/>
    <mergeCell ref="H74:M74"/>
    <mergeCell ref="N74:S74"/>
    <mergeCell ref="T74:X74"/>
    <mergeCell ref="Y74:AC74"/>
    <mergeCell ref="C77:G78"/>
    <mergeCell ref="H77:M78"/>
    <mergeCell ref="N77:S78"/>
    <mergeCell ref="T77:X78"/>
    <mergeCell ref="Y77:AC78"/>
    <mergeCell ref="C79:G79"/>
    <mergeCell ref="H79:M79"/>
    <mergeCell ref="N79:S79"/>
    <mergeCell ref="T79:X79"/>
    <mergeCell ref="Y79:AC79"/>
    <mergeCell ref="C80:G80"/>
    <mergeCell ref="H80:M80"/>
    <mergeCell ref="N80:S80"/>
    <mergeCell ref="T80:X80"/>
    <mergeCell ref="Y80:AC80"/>
    <mergeCell ref="H88:M89"/>
    <mergeCell ref="C83:G84"/>
    <mergeCell ref="H83:M84"/>
    <mergeCell ref="N83:S84"/>
    <mergeCell ref="T83:X84"/>
    <mergeCell ref="Y83:AC84"/>
    <mergeCell ref="C85:G85"/>
    <mergeCell ref="H85:M85"/>
    <mergeCell ref="N85:S85"/>
    <mergeCell ref="T85:X87"/>
    <mergeCell ref="Y85:AC85"/>
    <mergeCell ref="C86:G86"/>
    <mergeCell ref="H86:M86"/>
    <mergeCell ref="N86:S86"/>
    <mergeCell ref="Y86:AC86"/>
    <mergeCell ref="C87:G87"/>
    <mergeCell ref="H87:M87"/>
    <mergeCell ref="N87:S87"/>
    <mergeCell ref="Y87:AC87"/>
  </mergeCells>
  <phoneticPr fontId="1"/>
  <dataValidations disablePrompts="1" count="2">
    <dataValidation type="list" allowBlank="1" showInputMessage="1" showErrorMessage="1" sqref="AJ18:AJ21 AJ57:AJ60" xr:uid="{00000000-0002-0000-0100-000000000000}">
      <formula1>"健全,危険"</formula1>
    </dataValidation>
    <dataValidation type="list" allowBlank="1" showInputMessage="1" showErrorMessage="1" sqref="AK18:AK21 AK57:AK60" xr:uid="{00000000-0002-0000-0100-000001000000}">
      <formula1>"○,×"</formula1>
    </dataValidation>
  </dataValidations>
  <pageMargins left="0.25" right="0.25" top="0.75" bottom="0.75" header="0.3" footer="0.3"/>
  <pageSetup paperSize="9" scale="85" fitToHeight="0" orientation="portrait" r:id="rId1"/>
  <headerFooter alignWithMargins="0"/>
  <rowBreaks count="2" manualBreakCount="2">
    <brk id="42" max="30" man="1"/>
    <brk id="156"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28A28-AD96-4302-B1CD-11584F920695}">
  <sheetPr>
    <pageSetUpPr autoPageBreaks="0" fitToPage="1"/>
  </sheetPr>
  <dimension ref="A1:AK88"/>
  <sheetViews>
    <sheetView view="pageBreakPreview" zoomScaleNormal="100" zoomScaleSheetLayoutView="100" workbookViewId="0">
      <selection activeCell="A8" sqref="A8:AC8"/>
    </sheetView>
  </sheetViews>
  <sheetFormatPr defaultColWidth="3.6640625" defaultRowHeight="15.9" customHeight="1"/>
  <cols>
    <col min="1" max="1" width="4.33203125" style="5" customWidth="1"/>
    <col min="2" max="31" width="3.6640625" style="5"/>
    <col min="32" max="32" width="10.44140625" style="1" customWidth="1"/>
    <col min="33" max="37" width="10.44140625" style="2" customWidth="1"/>
    <col min="38" max="16384" width="3.6640625" style="5"/>
  </cols>
  <sheetData>
    <row r="1" spans="1:31" ht="15.9" customHeight="1">
      <c r="A1" s="271" t="s">
        <v>146</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row>
    <row r="2" spans="1:31" ht="15.9" customHeight="1">
      <c r="A2" s="271"/>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row>
    <row r="3" spans="1:31" ht="33" customHeight="1">
      <c r="A3" s="294" t="s">
        <v>206</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row>
    <row r="4" spans="1:31" ht="15.9" customHeight="1">
      <c r="A4" s="271" t="s">
        <v>148</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row>
    <row r="5" spans="1:31" ht="34.5" customHeight="1">
      <c r="A5" s="372" t="s">
        <v>149</v>
      </c>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row>
    <row r="6" spans="1:31" ht="15.9" customHeight="1">
      <c r="A6" s="271" t="s">
        <v>150</v>
      </c>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row>
    <row r="7" spans="1:31" ht="15.9" customHeight="1">
      <c r="A7" s="271" t="s">
        <v>151</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row>
    <row r="8" spans="1:31" ht="15.9" customHeight="1">
      <c r="A8" s="271" t="s">
        <v>152</v>
      </c>
      <c r="B8" s="271"/>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row>
    <row r="9" spans="1:31" ht="15.9" customHeight="1">
      <c r="A9" s="271" t="s">
        <v>153</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row>
    <row r="11" spans="1:31" ht="15.9" customHeight="1" thickBot="1">
      <c r="A11" s="265" t="s">
        <v>154</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row>
    <row r="12" spans="1:31" ht="15.9" customHeight="1">
      <c r="A12" s="379" t="s">
        <v>155</v>
      </c>
      <c r="B12" s="380"/>
      <c r="C12" s="380"/>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1"/>
    </row>
    <row r="13" spans="1:31" ht="15.9" customHeight="1">
      <c r="A13" s="373"/>
      <c r="B13" s="374"/>
      <c r="C13" s="374"/>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5"/>
    </row>
    <row r="14" spans="1:31" ht="15.9" customHeight="1">
      <c r="A14" s="373"/>
      <c r="B14" s="374"/>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5"/>
    </row>
    <row r="15" spans="1:31" ht="36" customHeight="1">
      <c r="A15" s="373"/>
      <c r="B15" s="374"/>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5"/>
    </row>
    <row r="16" spans="1:31" ht="15.9" customHeight="1">
      <c r="A16" s="373" t="s">
        <v>156</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5"/>
    </row>
    <row r="17" spans="1:29" ht="18" customHeight="1" thickBot="1">
      <c r="A17" s="376"/>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8"/>
    </row>
    <row r="18" spans="1:29" ht="15.9" customHeight="1">
      <c r="A18" s="265"/>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row>
    <row r="19" spans="1:29" ht="15.9" customHeight="1">
      <c r="A19" s="265" t="s">
        <v>157</v>
      </c>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row>
    <row r="20" spans="1:29" ht="15.9" customHeight="1">
      <c r="A20" s="265" t="s">
        <v>158</v>
      </c>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row>
    <row r="21" spans="1:29" ht="15.9" customHeight="1">
      <c r="A21" s="265" t="s">
        <v>159</v>
      </c>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row>
    <row r="22" spans="1:29" ht="15.9" customHeight="1">
      <c r="A22" s="266" t="s">
        <v>160</v>
      </c>
      <c r="B22" s="267"/>
      <c r="C22" s="267"/>
      <c r="D22" s="267"/>
      <c r="E22" s="267"/>
      <c r="F22" s="267"/>
      <c r="G22" s="267"/>
      <c r="H22" s="267"/>
      <c r="I22" s="268"/>
      <c r="J22" s="301" t="s">
        <v>161</v>
      </c>
      <c r="K22" s="301"/>
      <c r="L22" s="301"/>
      <c r="M22" s="301"/>
      <c r="N22" s="301"/>
      <c r="O22" s="301"/>
      <c r="P22" s="301"/>
      <c r="Q22" s="301"/>
      <c r="R22" s="301"/>
      <c r="S22" s="301"/>
      <c r="T22" s="301"/>
      <c r="U22" s="301"/>
      <c r="V22" s="301"/>
      <c r="W22" s="301"/>
      <c r="X22" s="301"/>
      <c r="Y22" s="301"/>
      <c r="Z22" s="301"/>
      <c r="AA22" s="301"/>
      <c r="AB22" s="301"/>
      <c r="AC22" s="301"/>
    </row>
    <row r="23" spans="1:29" ht="15.9" customHeight="1">
      <c r="A23" s="301" t="s">
        <v>162</v>
      </c>
      <c r="B23" s="301"/>
      <c r="C23" s="301"/>
      <c r="D23" s="301"/>
      <c r="E23" s="301"/>
      <c r="F23" s="301"/>
      <c r="G23" s="301"/>
      <c r="H23" s="301"/>
      <c r="I23" s="301"/>
      <c r="J23" s="301" t="s">
        <v>163</v>
      </c>
      <c r="K23" s="301"/>
      <c r="L23" s="301"/>
      <c r="M23" s="301"/>
      <c r="N23" s="301"/>
      <c r="O23" s="301"/>
      <c r="P23" s="301"/>
      <c r="Q23" s="301"/>
      <c r="R23" s="301"/>
      <c r="S23" s="301"/>
      <c r="T23" s="301"/>
      <c r="U23" s="301"/>
      <c r="V23" s="301"/>
      <c r="W23" s="301"/>
      <c r="X23" s="301"/>
      <c r="Y23" s="301"/>
      <c r="Z23" s="301"/>
      <c r="AA23" s="301"/>
      <c r="AB23" s="301"/>
      <c r="AC23" s="301"/>
    </row>
    <row r="24" spans="1:29" ht="15.9" customHeight="1">
      <c r="A24" s="301" t="s">
        <v>164</v>
      </c>
      <c r="B24" s="301"/>
      <c r="C24" s="301"/>
      <c r="D24" s="301"/>
      <c r="E24" s="301"/>
      <c r="F24" s="301"/>
      <c r="G24" s="301"/>
      <c r="H24" s="301"/>
      <c r="I24" s="301"/>
      <c r="J24" s="301" t="s">
        <v>165</v>
      </c>
      <c r="K24" s="301"/>
      <c r="L24" s="301"/>
      <c r="M24" s="301"/>
      <c r="N24" s="301"/>
      <c r="O24" s="301"/>
      <c r="P24" s="301"/>
      <c r="Q24" s="301"/>
      <c r="R24" s="301"/>
      <c r="S24" s="301"/>
      <c r="T24" s="301"/>
      <c r="U24" s="301"/>
      <c r="V24" s="301"/>
      <c r="W24" s="301"/>
      <c r="X24" s="301"/>
      <c r="Y24" s="301"/>
      <c r="Z24" s="301"/>
      <c r="AA24" s="301"/>
      <c r="AB24" s="301"/>
      <c r="AC24" s="301"/>
    </row>
    <row r="25" spans="1:29" ht="15.9" customHeight="1">
      <c r="A25" s="266" t="s">
        <v>166</v>
      </c>
      <c r="B25" s="267"/>
      <c r="C25" s="267"/>
      <c r="D25" s="267"/>
      <c r="E25" s="267"/>
      <c r="F25" s="267"/>
      <c r="G25" s="267"/>
      <c r="H25" s="267"/>
      <c r="I25" s="268"/>
      <c r="J25" s="301" t="s">
        <v>167</v>
      </c>
      <c r="K25" s="301"/>
      <c r="L25" s="301"/>
      <c r="M25" s="301"/>
      <c r="N25" s="301"/>
      <c r="O25" s="301"/>
      <c r="P25" s="301"/>
      <c r="Q25" s="301"/>
      <c r="R25" s="301"/>
      <c r="S25" s="301"/>
      <c r="T25" s="301"/>
      <c r="U25" s="301"/>
      <c r="V25" s="301"/>
      <c r="W25" s="301"/>
      <c r="X25" s="301"/>
      <c r="Y25" s="301"/>
      <c r="Z25" s="301"/>
      <c r="AA25" s="301"/>
      <c r="AB25" s="301"/>
      <c r="AC25" s="301"/>
    </row>
    <row r="26" spans="1:29" ht="15.9" customHeight="1">
      <c r="A26" s="280" t="s">
        <v>168</v>
      </c>
      <c r="B26" s="280"/>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row>
    <row r="27" spans="1:29" ht="15.75" customHeight="1">
      <c r="A27" s="265"/>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row>
    <row r="28" spans="1:29" ht="23.25" customHeight="1">
      <c r="A28" s="265"/>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row>
    <row r="29" spans="1:29" ht="15.9" customHeight="1">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row>
    <row r="30" spans="1:29" ht="15.9" customHeight="1">
      <c r="A30" s="265" t="s">
        <v>169</v>
      </c>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row>
    <row r="31" spans="1:29" ht="15.9" customHeight="1">
      <c r="A31" s="265" t="s">
        <v>170</v>
      </c>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row>
    <row r="32" spans="1:29" ht="15.9" customHeight="1">
      <c r="A32" s="265" t="s">
        <v>171</v>
      </c>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row>
    <row r="33" spans="1:29" ht="15.9" customHeight="1">
      <c r="A33" s="265" t="s">
        <v>207</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row>
    <row r="34" spans="1:29" ht="15.9" customHeight="1">
      <c r="A34" s="265" t="s">
        <v>173</v>
      </c>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row>
    <row r="35" spans="1:29" ht="15.9" customHeight="1">
      <c r="A35" s="265" t="s">
        <v>174</v>
      </c>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row>
    <row r="36" spans="1:29" ht="15.9" customHeight="1">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row>
    <row r="37" spans="1:29" ht="15.9" customHeight="1">
      <c r="A37" s="265" t="s">
        <v>175</v>
      </c>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row>
    <row r="38" spans="1:29" ht="15.75" customHeight="1">
      <c r="A38" s="284" t="s">
        <v>176</v>
      </c>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6"/>
    </row>
    <row r="39" spans="1:29" ht="15.75" customHeight="1">
      <c r="A39" s="290"/>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2"/>
    </row>
    <row r="40" spans="1:29" ht="15.9" customHeight="1">
      <c r="A40" s="284" t="s">
        <v>177</v>
      </c>
      <c r="B40" s="285"/>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6"/>
    </row>
    <row r="41" spans="1:29" ht="15.9" customHeight="1">
      <c r="A41" s="287"/>
      <c r="B41" s="288"/>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9"/>
    </row>
    <row r="42" spans="1:29" ht="15.9" customHeight="1">
      <c r="A42" s="290"/>
      <c r="B42" s="291"/>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2"/>
    </row>
    <row r="43" spans="1:29" ht="15.9" customHeight="1">
      <c r="A43" s="284" t="s">
        <v>178</v>
      </c>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6"/>
    </row>
    <row r="44" spans="1:29" ht="15.9" customHeight="1">
      <c r="A44" s="287"/>
      <c r="B44" s="288"/>
      <c r="C44" s="288"/>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9"/>
    </row>
    <row r="45" spans="1:29" ht="30" customHeight="1">
      <c r="A45" s="295" t="s">
        <v>179</v>
      </c>
      <c r="B45" s="265"/>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96"/>
    </row>
    <row r="46" spans="1:29" ht="15.9" customHeight="1">
      <c r="A46" s="295" t="s">
        <v>180</v>
      </c>
      <c r="B46" s="265"/>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96"/>
    </row>
    <row r="47" spans="1:29" ht="15.9" customHeight="1">
      <c r="A47" s="295" t="s">
        <v>181</v>
      </c>
      <c r="B47" s="265"/>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96"/>
    </row>
    <row r="48" spans="1:29" ht="15.9" customHeight="1">
      <c r="A48" s="295" t="s">
        <v>182</v>
      </c>
      <c r="B48" s="265"/>
      <c r="C48" s="265"/>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96"/>
    </row>
    <row r="49" spans="1:29" ht="28.5" customHeight="1">
      <c r="A49" s="297" t="s">
        <v>183</v>
      </c>
      <c r="B49" s="270"/>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98"/>
    </row>
    <row r="50" spans="1:29" ht="15.9" customHeight="1">
      <c r="A50" s="299" t="s">
        <v>184</v>
      </c>
      <c r="B50" s="280"/>
      <c r="C50" s="280"/>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300"/>
    </row>
    <row r="51" spans="1:29" ht="15.9" customHeight="1">
      <c r="A51" s="295" t="s">
        <v>185</v>
      </c>
      <c r="B51" s="265"/>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96"/>
    </row>
    <row r="52" spans="1:29" ht="15.9" customHeight="1">
      <c r="A52" s="295" t="s">
        <v>186</v>
      </c>
      <c r="B52" s="265"/>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96"/>
    </row>
    <row r="53" spans="1:29" ht="15.9" customHeight="1">
      <c r="A53" s="295" t="s">
        <v>187</v>
      </c>
      <c r="B53" s="265"/>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96"/>
    </row>
    <row r="54" spans="1:29" ht="15.9" customHeight="1">
      <c r="A54" s="297"/>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98"/>
    </row>
    <row r="55" spans="1:29" ht="15.9" customHeight="1">
      <c r="A55" s="299" t="s">
        <v>188</v>
      </c>
      <c r="B55" s="280"/>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300"/>
    </row>
    <row r="56" spans="1:29" ht="15.9" customHeight="1">
      <c r="A56" s="295"/>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96"/>
    </row>
    <row r="57" spans="1:29" ht="15.9" customHeight="1">
      <c r="A57" s="297"/>
      <c r="B57" s="270"/>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98"/>
    </row>
    <row r="58" spans="1:29" ht="15.9" customHeight="1">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row>
    <row r="59" spans="1:29" ht="15.9" customHeight="1">
      <c r="A59" s="265" t="s">
        <v>189</v>
      </c>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row>
    <row r="60" spans="1:29" ht="15.9" customHeight="1">
      <c r="A60" s="265" t="s">
        <v>190</v>
      </c>
      <c r="B60" s="265"/>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row>
    <row r="61" spans="1:29" ht="15.9" customHeight="1">
      <c r="A61" s="265" t="s">
        <v>191</v>
      </c>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row>
    <row r="62" spans="1:29" ht="15.9" customHeight="1">
      <c r="A62" s="265" t="s">
        <v>208</v>
      </c>
      <c r="B62" s="265"/>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row>
    <row r="63" spans="1:29" ht="15.9" customHeight="1">
      <c r="A63" s="265" t="s">
        <v>193</v>
      </c>
      <c r="B63" s="265"/>
      <c r="C63" s="265"/>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row>
    <row r="64" spans="1:29" ht="15.9" customHeight="1">
      <c r="A64" s="265" t="s">
        <v>191</v>
      </c>
      <c r="B64" s="265"/>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row>
    <row r="65" spans="1:29" ht="15.9" customHeight="1">
      <c r="A65" s="372" t="s">
        <v>209</v>
      </c>
      <c r="B65" s="372"/>
      <c r="C65" s="372"/>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row>
    <row r="66" spans="1:29" ht="14.4" customHeight="1">
      <c r="A66" s="372" t="s">
        <v>210</v>
      </c>
      <c r="B66" s="372"/>
      <c r="C66" s="372"/>
      <c r="D66" s="372"/>
      <c r="E66" s="372"/>
      <c r="F66" s="372"/>
      <c r="G66" s="372"/>
      <c r="H66" s="372"/>
      <c r="I66" s="372"/>
      <c r="J66" s="372"/>
      <c r="K66" s="372"/>
      <c r="L66" s="372"/>
      <c r="M66" s="372"/>
      <c r="N66" s="372"/>
      <c r="O66" s="372"/>
      <c r="P66" s="372"/>
      <c r="Q66" s="372"/>
      <c r="R66" s="372"/>
      <c r="S66" s="372"/>
      <c r="T66" s="372"/>
      <c r="U66" s="372"/>
      <c r="V66" s="372"/>
      <c r="W66" s="372"/>
      <c r="X66" s="372"/>
      <c r="Y66" s="372"/>
      <c r="Z66" s="372"/>
      <c r="AA66" s="372"/>
      <c r="AB66" s="372"/>
      <c r="AC66" s="372"/>
    </row>
    <row r="67" spans="1:29" ht="17.399999999999999" customHeight="1">
      <c r="A67" s="372" t="s">
        <v>211</v>
      </c>
      <c r="B67" s="372"/>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row>
    <row r="68" spans="1:29" ht="15.9" customHeight="1">
      <c r="A68" s="265" t="s">
        <v>191</v>
      </c>
      <c r="B68" s="265"/>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row>
    <row r="69" spans="1:29" ht="15.9" customHeight="1">
      <c r="A69" s="265" t="s">
        <v>212</v>
      </c>
      <c r="B69" s="265"/>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row>
    <row r="70" spans="1:29" ht="15.9" customHeight="1">
      <c r="A70" s="265" t="s">
        <v>195</v>
      </c>
      <c r="B70" s="265"/>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row>
    <row r="71" spans="1:29" ht="15.9" customHeight="1">
      <c r="A71" s="265" t="s">
        <v>191</v>
      </c>
      <c r="B71" s="265"/>
      <c r="C71" s="265"/>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row>
    <row r="72" spans="1:29" ht="15.9" customHeight="1">
      <c r="A72" s="265" t="s">
        <v>213</v>
      </c>
      <c r="B72" s="265"/>
      <c r="C72" s="265"/>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row>
    <row r="73" spans="1:29" ht="15.9" customHeight="1">
      <c r="A73" s="265" t="s">
        <v>197</v>
      </c>
      <c r="B73" s="265"/>
      <c r="C73" s="265"/>
      <c r="D73" s="265"/>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row>
    <row r="74" spans="1:29" ht="15.9" customHeight="1">
      <c r="A74" s="265" t="s">
        <v>198</v>
      </c>
      <c r="B74" s="265"/>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row>
    <row r="75" spans="1:29" ht="15.9" customHeight="1">
      <c r="A75" s="265" t="s">
        <v>191</v>
      </c>
      <c r="B75" s="265"/>
      <c r="C75" s="265"/>
      <c r="D75" s="265"/>
      <c r="E75" s="265"/>
      <c r="F75" s="265"/>
      <c r="G75" s="265"/>
      <c r="H75" s="265"/>
      <c r="I75" s="265"/>
      <c r="J75" s="265"/>
      <c r="K75" s="265"/>
      <c r="L75" s="265"/>
      <c r="M75" s="265"/>
      <c r="N75" s="265"/>
      <c r="O75" s="265"/>
      <c r="P75" s="265"/>
      <c r="Q75" s="265"/>
      <c r="R75" s="265"/>
      <c r="S75" s="265"/>
      <c r="T75" s="265"/>
      <c r="U75" s="265"/>
      <c r="V75" s="265"/>
      <c r="W75" s="265"/>
      <c r="X75" s="265"/>
      <c r="Y75" s="265"/>
      <c r="Z75" s="265"/>
      <c r="AA75" s="265"/>
      <c r="AB75" s="265"/>
      <c r="AC75" s="265"/>
    </row>
    <row r="76" spans="1:29" ht="15.9" customHeight="1">
      <c r="A76" s="265" t="s">
        <v>214</v>
      </c>
      <c r="B76" s="265"/>
      <c r="C76" s="265"/>
      <c r="D76" s="265"/>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row>
    <row r="77" spans="1:29" ht="15.9" customHeight="1">
      <c r="A77" s="265" t="s">
        <v>200</v>
      </c>
      <c r="B77" s="265"/>
      <c r="C77" s="265"/>
      <c r="D77" s="265"/>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row>
    <row r="78" spans="1:29" ht="15.9" customHeight="1">
      <c r="A78" s="265"/>
      <c r="B78" s="265"/>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row>
    <row r="79" spans="1:29" ht="15.9" customHeight="1">
      <c r="A79" s="265" t="s">
        <v>191</v>
      </c>
      <c r="B79" s="265"/>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row>
    <row r="80" spans="1:29" ht="15.9" customHeight="1">
      <c r="A80" s="265" t="s">
        <v>191</v>
      </c>
      <c r="B80" s="265"/>
      <c r="C80" s="265"/>
      <c r="D80" s="265"/>
      <c r="E80" s="265"/>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row>
    <row r="81" spans="1:31" ht="15.9" customHeight="1">
      <c r="A81" s="294" t="s">
        <v>215</v>
      </c>
      <c r="B81" s="294"/>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row>
    <row r="82" spans="1:31" ht="24" customHeight="1">
      <c r="A82" s="294"/>
      <c r="B82" s="294"/>
      <c r="C82" s="294"/>
      <c r="D82" s="294"/>
      <c r="E82" s="294"/>
      <c r="F82" s="294"/>
      <c r="G82" s="294"/>
      <c r="H82" s="294"/>
      <c r="I82" s="294"/>
      <c r="J82" s="294"/>
      <c r="K82" s="294"/>
      <c r="L82" s="294"/>
      <c r="M82" s="294"/>
      <c r="N82" s="294"/>
      <c r="O82" s="294"/>
      <c r="P82" s="294"/>
      <c r="Q82" s="294"/>
      <c r="R82" s="294"/>
      <c r="S82" s="294"/>
      <c r="T82" s="294"/>
      <c r="U82" s="294"/>
      <c r="V82" s="294"/>
      <c r="W82" s="294"/>
      <c r="X82" s="294"/>
      <c r="Y82" s="294"/>
      <c r="Z82" s="294"/>
      <c r="AA82" s="294"/>
      <c r="AB82" s="294"/>
      <c r="AC82" s="294"/>
      <c r="AD82" s="294"/>
      <c r="AE82" s="294"/>
    </row>
    <row r="83" spans="1:31" ht="15.9"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row>
    <row r="84" spans="1:31" ht="15.9" customHeight="1">
      <c r="A84" s="265" t="s">
        <v>202</v>
      </c>
      <c r="B84" s="265"/>
      <c r="C84" s="265"/>
      <c r="D84" s="265"/>
      <c r="E84" s="265"/>
      <c r="F84" s="265"/>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row>
    <row r="85" spans="1:31" ht="15.9" customHeight="1">
      <c r="A85" s="265" t="s">
        <v>203</v>
      </c>
      <c r="B85" s="265"/>
      <c r="C85" s="265"/>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row>
    <row r="86" spans="1:31" ht="15.9" customHeight="1">
      <c r="A86" s="265" t="s">
        <v>191</v>
      </c>
      <c r="B86" s="265"/>
      <c r="C86" s="265"/>
      <c r="D86" s="265"/>
      <c r="E86" s="265"/>
      <c r="F86" s="265"/>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row>
    <row r="87" spans="1:31" ht="15.9" customHeight="1">
      <c r="A87" s="265" t="s">
        <v>204</v>
      </c>
      <c r="B87" s="265"/>
      <c r="C87" s="265"/>
      <c r="D87" s="265"/>
      <c r="E87" s="265"/>
      <c r="F87" s="265"/>
      <c r="G87" s="265"/>
      <c r="H87" s="265"/>
      <c r="I87" s="265"/>
      <c r="J87" s="265"/>
      <c r="K87" s="265"/>
      <c r="L87" s="265"/>
      <c r="M87" s="265"/>
      <c r="N87" s="265"/>
      <c r="O87" s="265"/>
      <c r="P87" s="265"/>
      <c r="Q87" s="265"/>
      <c r="R87" s="265"/>
      <c r="S87" s="265"/>
      <c r="T87" s="265"/>
      <c r="U87" s="265"/>
      <c r="V87" s="265"/>
      <c r="W87" s="265"/>
      <c r="X87" s="265"/>
      <c r="Y87" s="265"/>
      <c r="Z87" s="265"/>
      <c r="AA87" s="265"/>
      <c r="AB87" s="265"/>
      <c r="AC87" s="265"/>
    </row>
    <row r="88" spans="1:31" ht="15.9" customHeight="1">
      <c r="A88" s="265" t="s">
        <v>205</v>
      </c>
      <c r="B88" s="265"/>
      <c r="C88" s="265"/>
      <c r="D88" s="265"/>
      <c r="E88" s="265"/>
      <c r="F88" s="265"/>
      <c r="G88" s="265"/>
      <c r="H88" s="265"/>
      <c r="I88" s="265"/>
      <c r="J88" s="265"/>
      <c r="K88" s="265"/>
      <c r="L88" s="265"/>
      <c r="M88" s="265"/>
      <c r="N88" s="265"/>
      <c r="O88" s="265"/>
      <c r="P88" s="265"/>
      <c r="Q88" s="265"/>
      <c r="R88" s="265"/>
      <c r="S88" s="265"/>
      <c r="T88" s="265"/>
      <c r="U88" s="265"/>
      <c r="V88" s="265"/>
      <c r="W88" s="265"/>
      <c r="X88" s="265"/>
      <c r="Y88" s="265"/>
      <c r="Z88" s="265"/>
      <c r="AA88" s="265"/>
      <c r="AB88" s="265"/>
      <c r="AC88" s="265"/>
    </row>
  </sheetData>
  <mergeCells count="72">
    <mergeCell ref="A16:AC17"/>
    <mergeCell ref="A1:AC1"/>
    <mergeCell ref="A2:AC2"/>
    <mergeCell ref="A3:AE3"/>
    <mergeCell ref="A4:AC4"/>
    <mergeCell ref="A5:AC5"/>
    <mergeCell ref="A6:AC6"/>
    <mergeCell ref="A7:AC7"/>
    <mergeCell ref="A8:AC8"/>
    <mergeCell ref="A9:AC9"/>
    <mergeCell ref="A11:AC11"/>
    <mergeCell ref="A12:AC15"/>
    <mergeCell ref="A18:AC18"/>
    <mergeCell ref="A19:AC19"/>
    <mergeCell ref="A20:AC20"/>
    <mergeCell ref="A21:AC21"/>
    <mergeCell ref="A22:I22"/>
    <mergeCell ref="J22:AC22"/>
    <mergeCell ref="A23:I23"/>
    <mergeCell ref="J23:AC23"/>
    <mergeCell ref="A24:I24"/>
    <mergeCell ref="J24:AC24"/>
    <mergeCell ref="A25:I25"/>
    <mergeCell ref="J25:AC25"/>
    <mergeCell ref="A45:AC45"/>
    <mergeCell ref="A26:AC28"/>
    <mergeCell ref="A30:AC30"/>
    <mergeCell ref="A31:AC31"/>
    <mergeCell ref="A32:AC32"/>
    <mergeCell ref="A33:AC33"/>
    <mergeCell ref="A34:AC34"/>
    <mergeCell ref="A35:AC35"/>
    <mergeCell ref="A37:AC37"/>
    <mergeCell ref="A38:AC39"/>
    <mergeCell ref="A40:AC42"/>
    <mergeCell ref="A43:AC44"/>
    <mergeCell ref="A61:AC61"/>
    <mergeCell ref="A46:AC46"/>
    <mergeCell ref="A47:AC47"/>
    <mergeCell ref="A48:AC48"/>
    <mergeCell ref="A49:AC49"/>
    <mergeCell ref="A50:AC50"/>
    <mergeCell ref="A51:AC51"/>
    <mergeCell ref="A52:AC52"/>
    <mergeCell ref="A53:AC54"/>
    <mergeCell ref="A55:AC57"/>
    <mergeCell ref="A59:AC59"/>
    <mergeCell ref="A60:AC60"/>
    <mergeCell ref="A62:AC62"/>
    <mergeCell ref="A63:AC63"/>
    <mergeCell ref="A64:AC64"/>
    <mergeCell ref="A69:AC69"/>
    <mergeCell ref="A70:AC70"/>
    <mergeCell ref="A65:AC65"/>
    <mergeCell ref="A66:AC66"/>
    <mergeCell ref="A67:AC67"/>
    <mergeCell ref="A68:AC68"/>
    <mergeCell ref="A87:AC87"/>
    <mergeCell ref="A88:AC88"/>
    <mergeCell ref="A79:AC79"/>
    <mergeCell ref="A80:AC80"/>
    <mergeCell ref="A81:AE82"/>
    <mergeCell ref="A84:AC84"/>
    <mergeCell ref="A85:AC85"/>
    <mergeCell ref="A86:AC86"/>
    <mergeCell ref="A77:AC78"/>
    <mergeCell ref="A71:AC71"/>
    <mergeCell ref="A72:AC72"/>
    <mergeCell ref="A73:AC73"/>
    <mergeCell ref="A74:AC74"/>
    <mergeCell ref="A75:AC75"/>
    <mergeCell ref="A76:AC76"/>
  </mergeCells>
  <phoneticPr fontId="1"/>
  <pageMargins left="0.25" right="0.25" top="0.75" bottom="0.75" header="0.3" footer="0.3"/>
  <pageSetup paperSize="9" scale="87" fitToHeight="0" orientation="portrait" r:id="rId1"/>
  <headerFooter alignWithMargins="0"/>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AED7D-D9BB-43F3-BF59-4A3B7A8262AB}">
  <sheetPr>
    <pageSetUpPr fitToPage="1"/>
  </sheetPr>
  <dimension ref="A1:AA104"/>
  <sheetViews>
    <sheetView zoomScale="85" zoomScaleNormal="85" zoomScaleSheetLayoutView="100" workbookViewId="0">
      <selection activeCell="D20" sqref="D20"/>
    </sheetView>
  </sheetViews>
  <sheetFormatPr defaultColWidth="9" defaultRowHeight="15"/>
  <cols>
    <col min="1" max="1" width="9" style="40"/>
    <col min="2" max="2" width="5" style="25" customWidth="1"/>
    <col min="3" max="3" width="5" style="39" customWidth="1"/>
    <col min="4" max="4" width="25.6640625" style="26" customWidth="1"/>
    <col min="5" max="8" width="9" style="21"/>
    <col min="9" max="9" width="19" style="21" customWidth="1"/>
    <col min="10" max="10" width="11.88671875" style="21" customWidth="1"/>
    <col min="11" max="25" width="9" style="21"/>
    <col min="26" max="27" width="9" style="21" hidden="1" customWidth="1"/>
    <col min="28" max="16384" width="9" style="21"/>
  </cols>
  <sheetData>
    <row r="1" spans="1:27" ht="15.75" customHeight="1">
      <c r="A1" s="382" t="s">
        <v>217</v>
      </c>
      <c r="B1" s="382"/>
      <c r="C1" s="382"/>
      <c r="D1" s="382"/>
      <c r="Z1" s="22" t="s">
        <v>218</v>
      </c>
      <c r="AA1" s="22">
        <v>1</v>
      </c>
    </row>
    <row r="2" spans="1:27" ht="15.75" customHeight="1">
      <c r="A2" s="382"/>
      <c r="B2" s="382"/>
      <c r="C2" s="382"/>
      <c r="D2" s="382"/>
      <c r="M2" s="23" t="s">
        <v>219</v>
      </c>
      <c r="Z2" s="22" t="s">
        <v>220</v>
      </c>
      <c r="AA2" s="22">
        <v>2</v>
      </c>
    </row>
    <row r="3" spans="1:27">
      <c r="A3" s="24"/>
      <c r="C3" s="25"/>
      <c r="Z3" s="22" t="s">
        <v>221</v>
      </c>
      <c r="AA3" s="22">
        <v>3</v>
      </c>
    </row>
    <row r="4" spans="1:27" ht="19.5" customHeight="1">
      <c r="A4" s="27"/>
      <c r="B4" s="28" t="s">
        <v>222</v>
      </c>
      <c r="C4" s="29"/>
      <c r="D4" s="30"/>
      <c r="Z4" s="22" t="s">
        <v>223</v>
      </c>
      <c r="AA4" s="22">
        <v>4</v>
      </c>
    </row>
    <row r="5" spans="1:27" ht="19.5" customHeight="1">
      <c r="A5" s="27"/>
      <c r="B5" s="31" t="s">
        <v>224</v>
      </c>
      <c r="C5" s="29"/>
      <c r="D5" s="30"/>
      <c r="Z5" s="22" t="s">
        <v>225</v>
      </c>
      <c r="AA5" s="22">
        <v>5</v>
      </c>
    </row>
    <row r="6" spans="1:27" ht="19.5" customHeight="1">
      <c r="A6" s="25"/>
      <c r="B6" s="32" t="s">
        <v>226</v>
      </c>
      <c r="C6" s="33" t="s">
        <v>227</v>
      </c>
      <c r="D6" s="33"/>
      <c r="E6" s="34"/>
      <c r="F6" s="34"/>
      <c r="G6" s="34"/>
      <c r="H6" s="34"/>
      <c r="I6" s="34"/>
      <c r="J6" s="35"/>
      <c r="Z6" s="22" t="s">
        <v>228</v>
      </c>
      <c r="AA6" s="22">
        <v>6</v>
      </c>
    </row>
    <row r="7" spans="1:27" ht="19.5" customHeight="1">
      <c r="A7" s="25"/>
      <c r="B7" s="36"/>
      <c r="C7" s="37" t="s">
        <v>229</v>
      </c>
      <c r="J7" s="38"/>
      <c r="Z7" s="22" t="s">
        <v>230</v>
      </c>
      <c r="AA7" s="22">
        <v>7</v>
      </c>
    </row>
    <row r="8" spans="1:27" ht="19.5" customHeight="1">
      <c r="A8" s="25"/>
      <c r="B8" s="36"/>
      <c r="D8" s="26" t="s">
        <v>231</v>
      </c>
      <c r="J8" s="38"/>
      <c r="Z8" s="22" t="s">
        <v>232</v>
      </c>
      <c r="AA8" s="22">
        <v>8</v>
      </c>
    </row>
    <row r="9" spans="1:27" ht="19.5" customHeight="1">
      <c r="B9" s="36"/>
      <c r="D9" s="26" t="s">
        <v>233</v>
      </c>
      <c r="J9" s="38"/>
      <c r="Z9" s="22" t="s">
        <v>234</v>
      </c>
      <c r="AA9" s="22">
        <v>9</v>
      </c>
    </row>
    <row r="10" spans="1:27" ht="19.5" customHeight="1">
      <c r="B10" s="36"/>
      <c r="D10" s="26" t="s">
        <v>235</v>
      </c>
      <c r="J10" s="38"/>
      <c r="Z10" s="22" t="s">
        <v>236</v>
      </c>
      <c r="AA10" s="22">
        <v>10</v>
      </c>
    </row>
    <row r="11" spans="1:27" ht="19.5" customHeight="1">
      <c r="B11" s="36"/>
      <c r="C11" s="41" t="s">
        <v>237</v>
      </c>
      <c r="J11" s="38"/>
      <c r="Z11" s="22" t="s">
        <v>238</v>
      </c>
      <c r="AA11" s="22">
        <v>11</v>
      </c>
    </row>
    <row r="12" spans="1:27" ht="19.5" customHeight="1">
      <c r="B12" s="36"/>
      <c r="C12" s="41"/>
      <c r="D12" s="42" t="s">
        <v>239</v>
      </c>
      <c r="J12" s="38"/>
      <c r="Z12" s="22" t="s">
        <v>240</v>
      </c>
      <c r="AA12" s="22">
        <v>12</v>
      </c>
    </row>
    <row r="13" spans="1:27" ht="19.5" customHeight="1">
      <c r="B13" s="36"/>
      <c r="C13" s="41"/>
      <c r="D13" s="43" t="s">
        <v>241</v>
      </c>
      <c r="J13" s="38"/>
      <c r="Z13" s="22" t="s">
        <v>242</v>
      </c>
      <c r="AA13" s="22">
        <v>13</v>
      </c>
    </row>
    <row r="14" spans="1:27" ht="19.5" customHeight="1">
      <c r="B14" s="36"/>
      <c r="D14" s="42" t="s">
        <v>243</v>
      </c>
      <c r="J14" s="38"/>
      <c r="Z14" s="22" t="s">
        <v>244</v>
      </c>
      <c r="AA14" s="22">
        <v>14</v>
      </c>
    </row>
    <row r="15" spans="1:27" ht="19.5" customHeight="1">
      <c r="B15" s="36"/>
      <c r="D15" s="43" t="s">
        <v>245</v>
      </c>
      <c r="J15" s="38"/>
      <c r="Z15" s="22" t="s">
        <v>246</v>
      </c>
      <c r="AA15" s="22">
        <v>15</v>
      </c>
    </row>
    <row r="16" spans="1:27" ht="19.5" customHeight="1">
      <c r="B16" s="36"/>
      <c r="D16" s="26" t="s">
        <v>247</v>
      </c>
      <c r="J16" s="38"/>
      <c r="Z16" s="22" t="s">
        <v>248</v>
      </c>
      <c r="AA16" s="22">
        <v>16</v>
      </c>
    </row>
    <row r="17" spans="1:27" ht="19.5" customHeight="1">
      <c r="B17" s="36"/>
      <c r="D17" s="43" t="s">
        <v>245</v>
      </c>
      <c r="J17" s="38"/>
      <c r="Z17" s="22" t="s">
        <v>249</v>
      </c>
      <c r="AA17" s="22">
        <v>17</v>
      </c>
    </row>
    <row r="18" spans="1:27" ht="19.5" customHeight="1">
      <c r="B18" s="36"/>
      <c r="D18" s="26" t="s">
        <v>250</v>
      </c>
      <c r="J18" s="38"/>
      <c r="Z18" s="22" t="s">
        <v>251</v>
      </c>
      <c r="AA18" s="22">
        <v>18</v>
      </c>
    </row>
    <row r="19" spans="1:27" ht="36" customHeight="1">
      <c r="B19" s="44"/>
      <c r="C19" s="45"/>
      <c r="D19" s="383" t="s">
        <v>328</v>
      </c>
      <c r="E19" s="383"/>
      <c r="F19" s="383"/>
      <c r="G19" s="383"/>
      <c r="H19" s="383"/>
      <c r="I19" s="383"/>
      <c r="J19" s="384"/>
      <c r="Z19" s="22" t="s">
        <v>252</v>
      </c>
      <c r="AA19" s="22">
        <v>19</v>
      </c>
    </row>
    <row r="20" spans="1:27">
      <c r="D20" s="43"/>
      <c r="Z20" s="22" t="s">
        <v>253</v>
      </c>
      <c r="AA20" s="22">
        <v>20</v>
      </c>
    </row>
    <row r="21" spans="1:27" ht="20.25" customHeight="1">
      <c r="D21" s="48"/>
      <c r="Z21" s="22" t="s">
        <v>254</v>
      </c>
      <c r="AA21" s="22">
        <v>21</v>
      </c>
    </row>
    <row r="22" spans="1:27" ht="20.25" customHeight="1">
      <c r="D22" s="48"/>
      <c r="Z22" s="22" t="s">
        <v>255</v>
      </c>
      <c r="AA22" s="22">
        <v>22</v>
      </c>
    </row>
    <row r="23" spans="1:27" ht="20.25" customHeight="1">
      <c r="A23" s="24"/>
      <c r="B23" s="49" t="s">
        <v>256</v>
      </c>
      <c r="C23" s="25"/>
      <c r="Z23" s="22" t="s">
        <v>257</v>
      </c>
      <c r="AA23" s="22">
        <v>23</v>
      </c>
    </row>
    <row r="24" spans="1:27" ht="20.25" customHeight="1">
      <c r="A24" s="24"/>
      <c r="C24" s="25"/>
      <c r="Z24" s="22" t="s">
        <v>258</v>
      </c>
      <c r="AA24" s="22">
        <v>24</v>
      </c>
    </row>
    <row r="25" spans="1:27" ht="20.25" customHeight="1">
      <c r="A25" s="50"/>
      <c r="B25" s="51" t="s">
        <v>259</v>
      </c>
      <c r="C25" s="52"/>
      <c r="Z25" s="22" t="s">
        <v>260</v>
      </c>
      <c r="AA25" s="22">
        <v>25</v>
      </c>
    </row>
    <row r="26" spans="1:27" ht="20.25" customHeight="1">
      <c r="A26" s="53"/>
      <c r="B26" s="54" t="s">
        <v>261</v>
      </c>
      <c r="C26" s="55"/>
      <c r="Z26" s="22" t="s">
        <v>262</v>
      </c>
      <c r="AA26" s="22">
        <v>26</v>
      </c>
    </row>
    <row r="27" spans="1:27" ht="20.25" customHeight="1">
      <c r="A27" s="53"/>
      <c r="B27" s="56"/>
      <c r="Z27" s="22" t="s">
        <v>263</v>
      </c>
      <c r="AA27" s="22">
        <v>27</v>
      </c>
    </row>
    <row r="28" spans="1:27" ht="20.25" customHeight="1">
      <c r="A28" s="25"/>
      <c r="Z28" s="22" t="s">
        <v>264</v>
      </c>
      <c r="AA28" s="22">
        <v>28</v>
      </c>
    </row>
    <row r="29" spans="1:27" ht="20.25" customHeight="1">
      <c r="B29" s="24" t="s">
        <v>265</v>
      </c>
      <c r="Z29" s="22" t="s">
        <v>266</v>
      </c>
      <c r="AA29" s="22">
        <v>29</v>
      </c>
    </row>
    <row r="30" spans="1:27" ht="20.25" customHeight="1">
      <c r="B30" s="21"/>
      <c r="C30" s="25" t="s">
        <v>267</v>
      </c>
      <c r="Z30" s="22" t="s">
        <v>268</v>
      </c>
      <c r="AA30" s="22">
        <v>30</v>
      </c>
    </row>
    <row r="31" spans="1:27" ht="20.25" customHeight="1">
      <c r="C31" s="21"/>
      <c r="D31" s="26" t="s">
        <v>269</v>
      </c>
      <c r="Z31" s="22" t="s">
        <v>270</v>
      </c>
      <c r="AA31" s="22">
        <v>31</v>
      </c>
    </row>
    <row r="32" spans="1:27" ht="20.25" customHeight="1">
      <c r="D32" s="30" t="s">
        <v>271</v>
      </c>
      <c r="Z32" s="22" t="s">
        <v>272</v>
      </c>
      <c r="AA32" s="22">
        <v>32</v>
      </c>
    </row>
    <row r="33" spans="1:27" ht="20.25" customHeight="1">
      <c r="D33" s="57" t="s">
        <v>273</v>
      </c>
      <c r="Z33" s="22" t="s">
        <v>274</v>
      </c>
      <c r="AA33" s="22">
        <v>33</v>
      </c>
    </row>
    <row r="34" spans="1:27" ht="20.25" customHeight="1">
      <c r="A34" s="25"/>
      <c r="Z34" s="22" t="s">
        <v>275</v>
      </c>
      <c r="AA34" s="22">
        <v>34</v>
      </c>
    </row>
    <row r="35" spans="1:27" ht="20.25" customHeight="1">
      <c r="B35" s="21"/>
      <c r="C35" s="25" t="s">
        <v>276</v>
      </c>
      <c r="D35" s="48"/>
      <c r="Z35" s="22" t="s">
        <v>277</v>
      </c>
      <c r="AA35" s="22">
        <v>35</v>
      </c>
    </row>
    <row r="36" spans="1:27" ht="20.25" customHeight="1">
      <c r="B36" s="21"/>
      <c r="C36" s="25"/>
      <c r="D36" s="26" t="s">
        <v>278</v>
      </c>
      <c r="Z36" s="22" t="s">
        <v>279</v>
      </c>
      <c r="AA36" s="22">
        <v>36</v>
      </c>
    </row>
    <row r="37" spans="1:27" ht="20.25" customHeight="1" thickBot="1">
      <c r="C37" s="21"/>
      <c r="D37" s="26" t="s">
        <v>280</v>
      </c>
      <c r="Z37" s="22" t="s">
        <v>281</v>
      </c>
      <c r="AA37" s="22">
        <v>37</v>
      </c>
    </row>
    <row r="38" spans="1:27" ht="20.25" customHeight="1" thickBot="1">
      <c r="C38" s="21"/>
      <c r="D38" s="58" t="s">
        <v>282</v>
      </c>
      <c r="E38" s="59" t="s">
        <v>283</v>
      </c>
      <c r="F38" s="59"/>
      <c r="G38" s="59"/>
      <c r="H38" s="60"/>
      <c r="I38" s="61" t="s">
        <v>284</v>
      </c>
      <c r="Z38" s="22" t="s">
        <v>285</v>
      </c>
      <c r="AA38" s="22">
        <v>38</v>
      </c>
    </row>
    <row r="39" spans="1:27" ht="20.25" customHeight="1">
      <c r="D39" s="62" t="s">
        <v>286</v>
      </c>
      <c r="E39" s="63" t="s">
        <v>287</v>
      </c>
      <c r="F39" s="64"/>
      <c r="G39" s="64"/>
      <c r="H39" s="65"/>
      <c r="I39" s="66" t="s">
        <v>288</v>
      </c>
      <c r="Z39" s="22" t="s">
        <v>289</v>
      </c>
      <c r="AA39" s="22">
        <v>39</v>
      </c>
    </row>
    <row r="40" spans="1:27" ht="20.25" customHeight="1">
      <c r="D40" s="67" t="s">
        <v>290</v>
      </c>
      <c r="E40" s="68" t="s">
        <v>291</v>
      </c>
      <c r="F40" s="69"/>
      <c r="G40" s="69"/>
      <c r="H40" s="70"/>
      <c r="I40" s="71" t="s">
        <v>292</v>
      </c>
      <c r="Z40" s="22" t="s">
        <v>293</v>
      </c>
      <c r="AA40" s="22">
        <v>40</v>
      </c>
    </row>
    <row r="41" spans="1:27" ht="20.25" customHeight="1" thickBot="1">
      <c r="D41" s="72" t="s">
        <v>294</v>
      </c>
      <c r="E41" s="73" t="s">
        <v>295</v>
      </c>
      <c r="F41" s="74"/>
      <c r="G41" s="74"/>
      <c r="H41" s="75"/>
      <c r="I41" s="76" t="s">
        <v>296</v>
      </c>
      <c r="Z41" s="22" t="s">
        <v>297</v>
      </c>
      <c r="AA41" s="22">
        <v>41</v>
      </c>
    </row>
    <row r="42" spans="1:27" ht="20.25" customHeight="1">
      <c r="B42" s="21"/>
      <c r="C42" s="25"/>
      <c r="D42" s="26" t="s">
        <v>298</v>
      </c>
      <c r="Z42" s="22" t="s">
        <v>299</v>
      </c>
      <c r="AA42" s="22">
        <v>42</v>
      </c>
    </row>
    <row r="43" spans="1:27" ht="20.25" customHeight="1">
      <c r="B43" s="21"/>
      <c r="C43" s="25"/>
      <c r="D43" s="77" t="s">
        <v>300</v>
      </c>
      <c r="Z43" s="22" t="s">
        <v>301</v>
      </c>
      <c r="AA43" s="22">
        <v>43</v>
      </c>
    </row>
    <row r="44" spans="1:27" ht="20.25" customHeight="1">
      <c r="D44" s="31" t="s">
        <v>302</v>
      </c>
      <c r="Z44" s="22" t="s">
        <v>303</v>
      </c>
      <c r="AA44" s="22">
        <v>44</v>
      </c>
    </row>
    <row r="45" spans="1:27" ht="20.25" customHeight="1">
      <c r="B45" s="21"/>
      <c r="Z45" s="22" t="s">
        <v>304</v>
      </c>
      <c r="AA45" s="22">
        <v>45</v>
      </c>
    </row>
    <row r="46" spans="1:27" ht="20.25" customHeight="1">
      <c r="C46" s="25" t="s">
        <v>305</v>
      </c>
      <c r="Z46" s="22" t="s">
        <v>306</v>
      </c>
      <c r="AA46" s="22">
        <v>46</v>
      </c>
    </row>
    <row r="47" spans="1:27" ht="20.25" customHeight="1">
      <c r="C47" s="21"/>
      <c r="D47" s="26" t="s">
        <v>307</v>
      </c>
      <c r="Z47" s="22" t="s">
        <v>308</v>
      </c>
      <c r="AA47" s="22">
        <v>47</v>
      </c>
    </row>
    <row r="48" spans="1:27" ht="20.25" customHeight="1">
      <c r="A48" s="25"/>
    </row>
    <row r="49" spans="2:10" ht="20.25" customHeight="1">
      <c r="B49" s="24" t="s">
        <v>309</v>
      </c>
    </row>
    <row r="50" spans="2:10" ht="20.25" customHeight="1">
      <c r="C50" s="26" t="s">
        <v>310</v>
      </c>
      <c r="D50" s="21"/>
    </row>
    <row r="51" spans="2:10" ht="20.25" customHeight="1">
      <c r="C51" s="26" t="s">
        <v>311</v>
      </c>
      <c r="D51" s="21"/>
    </row>
    <row r="52" spans="2:10" ht="20.25" customHeight="1">
      <c r="C52" s="37" t="s">
        <v>312</v>
      </c>
      <c r="D52" s="21"/>
    </row>
    <row r="53" spans="2:10" ht="20.25" customHeight="1">
      <c r="C53" s="78" t="s">
        <v>313</v>
      </c>
      <c r="D53" s="21"/>
    </row>
    <row r="54" spans="2:10" ht="20.25" customHeight="1">
      <c r="C54" s="78"/>
      <c r="D54" s="21"/>
    </row>
    <row r="55" spans="2:10" ht="20.25" customHeight="1">
      <c r="B55" s="24" t="s">
        <v>314</v>
      </c>
      <c r="C55" s="37"/>
      <c r="D55" s="21"/>
    </row>
    <row r="56" spans="2:10" ht="20.25" customHeight="1">
      <c r="C56" s="25" t="s">
        <v>315</v>
      </c>
      <c r="D56" s="21"/>
    </row>
    <row r="57" spans="2:10" ht="20.25" customHeight="1">
      <c r="C57" s="32" t="s">
        <v>226</v>
      </c>
      <c r="D57" s="79" t="s">
        <v>316</v>
      </c>
      <c r="E57" s="34"/>
      <c r="F57" s="34"/>
      <c r="G57" s="34"/>
      <c r="H57" s="34"/>
      <c r="I57" s="34"/>
      <c r="J57" s="35"/>
    </row>
    <row r="58" spans="2:10" ht="20.25" customHeight="1">
      <c r="C58" s="80"/>
      <c r="D58" s="25" t="s">
        <v>317</v>
      </c>
      <c r="J58" s="38"/>
    </row>
    <row r="59" spans="2:10" ht="20.25" customHeight="1">
      <c r="B59" s="21"/>
      <c r="C59" s="80" t="s">
        <v>226</v>
      </c>
      <c r="D59" s="26" t="s">
        <v>318</v>
      </c>
      <c r="J59" s="38"/>
    </row>
    <row r="60" spans="2:10" ht="20.25" customHeight="1">
      <c r="B60" s="21"/>
      <c r="C60" s="81"/>
      <c r="D60" s="26" t="s">
        <v>319</v>
      </c>
      <c r="J60" s="38"/>
    </row>
    <row r="61" spans="2:10" ht="20.25" customHeight="1">
      <c r="C61" s="82" t="s">
        <v>226</v>
      </c>
      <c r="D61" s="83" t="s">
        <v>320</v>
      </c>
      <c r="E61" s="46"/>
      <c r="F61" s="46"/>
      <c r="G61" s="46"/>
      <c r="H61" s="46"/>
      <c r="I61" s="46"/>
      <c r="J61" s="47"/>
    </row>
    <row r="62" spans="2:10" ht="20.25" customHeight="1">
      <c r="C62" s="37"/>
    </row>
    <row r="63" spans="2:10" ht="20.25" customHeight="1">
      <c r="B63" s="24" t="s">
        <v>216</v>
      </c>
      <c r="C63" s="37"/>
      <c r="D63" s="21"/>
    </row>
    <row r="64" spans="2:10" ht="20.25" customHeight="1">
      <c r="B64" s="21"/>
      <c r="C64" s="25" t="s">
        <v>321</v>
      </c>
      <c r="D64" s="21"/>
    </row>
    <row r="65" spans="1:10" ht="20.25" customHeight="1">
      <c r="B65" s="21"/>
      <c r="C65" s="32" t="s">
        <v>226</v>
      </c>
      <c r="D65" s="79" t="s">
        <v>322</v>
      </c>
      <c r="E65" s="34"/>
      <c r="F65" s="34"/>
      <c r="G65" s="34"/>
      <c r="H65" s="34"/>
      <c r="I65" s="34"/>
      <c r="J65" s="35"/>
    </row>
    <row r="66" spans="1:10" ht="20.25" customHeight="1">
      <c r="B66" s="21"/>
      <c r="C66" s="80"/>
      <c r="D66" s="25" t="s">
        <v>323</v>
      </c>
      <c r="J66" s="38"/>
    </row>
    <row r="67" spans="1:10" ht="20.25" customHeight="1">
      <c r="B67" s="21"/>
      <c r="C67" s="80" t="s">
        <v>226</v>
      </c>
      <c r="D67" s="26" t="s">
        <v>324</v>
      </c>
      <c r="J67" s="38"/>
    </row>
    <row r="68" spans="1:10" ht="20.25" customHeight="1">
      <c r="B68" s="21"/>
      <c r="C68" s="81"/>
      <c r="D68" s="26" t="s">
        <v>325</v>
      </c>
      <c r="J68" s="38"/>
    </row>
    <row r="69" spans="1:10" ht="20.25" customHeight="1">
      <c r="C69" s="80" t="s">
        <v>226</v>
      </c>
      <c r="D69" s="26" t="s">
        <v>326</v>
      </c>
      <c r="J69" s="38"/>
    </row>
    <row r="70" spans="1:10">
      <c r="C70" s="84"/>
      <c r="D70" s="83" t="s">
        <v>327</v>
      </c>
      <c r="E70" s="46"/>
      <c r="F70" s="46"/>
      <c r="G70" s="46"/>
      <c r="H70" s="46"/>
      <c r="I70" s="46"/>
      <c r="J70" s="47"/>
    </row>
    <row r="71" spans="1:10" ht="13.2">
      <c r="A71" s="21"/>
      <c r="B71" s="21"/>
      <c r="C71" s="21"/>
      <c r="D71" s="21"/>
    </row>
    <row r="72" spans="1:10" ht="13.2">
      <c r="A72" s="21"/>
      <c r="B72" s="21"/>
      <c r="C72" s="21"/>
      <c r="D72" s="21"/>
    </row>
    <row r="73" spans="1:10" ht="13.2">
      <c r="A73" s="21"/>
      <c r="B73" s="21"/>
      <c r="C73" s="21"/>
      <c r="D73" s="21"/>
    </row>
    <row r="74" spans="1:10" ht="13.2">
      <c r="A74" s="21"/>
      <c r="B74" s="21"/>
      <c r="C74" s="21"/>
      <c r="D74" s="21"/>
    </row>
    <row r="75" spans="1:10" ht="13.2">
      <c r="A75" s="21"/>
      <c r="B75" s="21"/>
      <c r="C75" s="21"/>
      <c r="D75" s="21"/>
    </row>
    <row r="76" spans="1:10" ht="13.2">
      <c r="A76" s="21"/>
      <c r="B76" s="21"/>
      <c r="C76" s="21"/>
      <c r="D76" s="21"/>
    </row>
    <row r="83" spans="1:27" s="25" customFormat="1">
      <c r="A83" s="85"/>
      <c r="C83" s="39"/>
      <c r="D83" s="26"/>
      <c r="E83" s="21"/>
      <c r="F83" s="21"/>
      <c r="G83" s="21"/>
      <c r="H83" s="21"/>
      <c r="I83" s="21"/>
      <c r="J83" s="21"/>
      <c r="K83" s="21"/>
      <c r="L83" s="21"/>
      <c r="M83" s="21"/>
      <c r="N83" s="21"/>
      <c r="O83" s="21"/>
      <c r="P83" s="21"/>
      <c r="Q83" s="21"/>
      <c r="R83" s="21"/>
      <c r="S83" s="21"/>
      <c r="T83" s="21"/>
      <c r="U83" s="21"/>
      <c r="V83" s="21"/>
      <c r="W83" s="21"/>
      <c r="X83" s="21"/>
      <c r="Y83" s="21"/>
      <c r="Z83" s="21"/>
      <c r="AA83" s="21"/>
    </row>
    <row r="84" spans="1:27" s="25" customFormat="1">
      <c r="A84" s="86"/>
      <c r="C84" s="39"/>
      <c r="D84" s="26"/>
      <c r="E84" s="21"/>
      <c r="F84" s="21"/>
      <c r="G84" s="21"/>
      <c r="H84" s="21"/>
      <c r="I84" s="21"/>
      <c r="J84" s="21"/>
      <c r="K84" s="21"/>
      <c r="L84" s="21"/>
      <c r="M84" s="21"/>
      <c r="N84" s="21"/>
      <c r="O84" s="21"/>
      <c r="P84" s="21"/>
      <c r="Q84" s="21"/>
      <c r="R84" s="21"/>
      <c r="S84" s="21"/>
      <c r="T84" s="21"/>
      <c r="U84" s="21"/>
      <c r="V84" s="21"/>
      <c r="W84" s="21"/>
      <c r="X84" s="21"/>
      <c r="Y84" s="21"/>
      <c r="Z84" s="21"/>
      <c r="AA84" s="21"/>
    </row>
    <row r="85" spans="1:27" s="25" customFormat="1">
      <c r="A85" s="86"/>
      <c r="C85" s="39"/>
      <c r="D85" s="26"/>
      <c r="E85" s="21"/>
      <c r="F85" s="21"/>
      <c r="G85" s="21"/>
      <c r="H85" s="21"/>
      <c r="I85" s="21"/>
      <c r="J85" s="21"/>
      <c r="K85" s="21"/>
      <c r="L85" s="21"/>
      <c r="M85" s="21"/>
      <c r="N85" s="21"/>
      <c r="O85" s="21"/>
      <c r="P85" s="21"/>
      <c r="Q85" s="21"/>
      <c r="R85" s="21"/>
      <c r="S85" s="21"/>
      <c r="T85" s="21"/>
      <c r="U85" s="21"/>
      <c r="V85" s="21"/>
      <c r="W85" s="21"/>
      <c r="X85" s="21"/>
      <c r="Y85" s="21"/>
      <c r="Z85" s="21"/>
      <c r="AA85" s="21"/>
    </row>
    <row r="86" spans="1:27" s="25" customFormat="1">
      <c r="A86" s="86"/>
      <c r="C86" s="39"/>
      <c r="D86" s="26"/>
      <c r="E86" s="21"/>
      <c r="F86" s="21"/>
      <c r="G86" s="21"/>
      <c r="H86" s="21"/>
      <c r="I86" s="21"/>
      <c r="J86" s="21"/>
      <c r="K86" s="21"/>
      <c r="L86" s="21"/>
      <c r="M86" s="21"/>
      <c r="N86" s="21"/>
      <c r="O86" s="21"/>
      <c r="P86" s="21"/>
      <c r="Q86" s="21"/>
      <c r="R86" s="21"/>
      <c r="S86" s="21"/>
      <c r="T86" s="21"/>
      <c r="U86" s="21"/>
      <c r="V86" s="21"/>
      <c r="W86" s="21"/>
      <c r="X86" s="21"/>
      <c r="Y86" s="21"/>
      <c r="Z86" s="21"/>
      <c r="AA86" s="21"/>
    </row>
    <row r="87" spans="1:27" s="25" customFormat="1">
      <c r="A87" s="86"/>
      <c r="C87" s="39"/>
      <c r="D87" s="26"/>
      <c r="E87" s="21"/>
      <c r="F87" s="21"/>
      <c r="G87" s="21"/>
      <c r="H87" s="21"/>
      <c r="I87" s="21"/>
      <c r="J87" s="21"/>
      <c r="K87" s="21"/>
      <c r="L87" s="21"/>
      <c r="M87" s="21"/>
      <c r="N87" s="21"/>
      <c r="O87" s="21"/>
      <c r="P87" s="21"/>
      <c r="Q87" s="21"/>
      <c r="R87" s="21"/>
      <c r="S87" s="21"/>
      <c r="T87" s="21"/>
      <c r="U87" s="21"/>
      <c r="V87" s="21"/>
      <c r="W87" s="21"/>
      <c r="X87" s="21"/>
      <c r="Y87" s="21"/>
      <c r="Z87" s="21"/>
      <c r="AA87" s="21"/>
    </row>
    <row r="88" spans="1:27" s="25" customFormat="1">
      <c r="A88" s="86"/>
      <c r="C88" s="39"/>
      <c r="D88" s="26"/>
      <c r="E88" s="21"/>
      <c r="F88" s="21"/>
      <c r="G88" s="21"/>
      <c r="H88" s="21"/>
      <c r="I88" s="21"/>
      <c r="J88" s="21"/>
      <c r="K88" s="21"/>
      <c r="L88" s="21"/>
      <c r="M88" s="21"/>
      <c r="N88" s="21"/>
      <c r="O88" s="21"/>
      <c r="P88" s="21"/>
      <c r="Q88" s="21"/>
      <c r="R88" s="21"/>
      <c r="S88" s="21"/>
      <c r="T88" s="21"/>
      <c r="U88" s="21"/>
      <c r="V88" s="21"/>
      <c r="W88" s="21"/>
      <c r="X88" s="21"/>
      <c r="Y88" s="21"/>
      <c r="Z88" s="21"/>
      <c r="AA88" s="21"/>
    </row>
    <row r="89" spans="1:27" s="25" customFormat="1">
      <c r="A89" s="86"/>
      <c r="C89" s="39"/>
      <c r="D89" s="26"/>
      <c r="E89" s="21"/>
      <c r="F89" s="21"/>
      <c r="G89" s="21"/>
      <c r="H89" s="21"/>
      <c r="I89" s="21"/>
      <c r="J89" s="21"/>
      <c r="K89" s="21"/>
      <c r="L89" s="21"/>
      <c r="M89" s="21"/>
      <c r="N89" s="21"/>
      <c r="O89" s="21"/>
      <c r="P89" s="21"/>
      <c r="Q89" s="21"/>
      <c r="R89" s="21"/>
      <c r="S89" s="21"/>
      <c r="T89" s="21"/>
      <c r="U89" s="21"/>
      <c r="V89" s="21"/>
      <c r="W89" s="21"/>
      <c r="X89" s="21"/>
      <c r="Y89" s="21"/>
      <c r="Z89" s="21"/>
      <c r="AA89" s="21"/>
    </row>
    <row r="90" spans="1:27" s="25" customFormat="1">
      <c r="A90" s="86"/>
      <c r="C90" s="39"/>
      <c r="D90" s="26"/>
      <c r="E90" s="21"/>
      <c r="F90" s="21"/>
      <c r="G90" s="21"/>
      <c r="H90" s="21"/>
      <c r="I90" s="21"/>
      <c r="J90" s="21"/>
      <c r="K90" s="21"/>
      <c r="L90" s="21"/>
      <c r="M90" s="21"/>
      <c r="N90" s="21"/>
      <c r="O90" s="21"/>
      <c r="P90" s="21"/>
      <c r="Q90" s="21"/>
      <c r="R90" s="21"/>
      <c r="S90" s="21"/>
      <c r="T90" s="21"/>
      <c r="U90" s="21"/>
      <c r="V90" s="21"/>
      <c r="W90" s="21"/>
      <c r="X90" s="21"/>
      <c r="Y90" s="21"/>
      <c r="Z90" s="21"/>
      <c r="AA90" s="21"/>
    </row>
    <row r="91" spans="1:27" s="25" customFormat="1">
      <c r="A91" s="86"/>
      <c r="C91" s="39"/>
      <c r="D91" s="26"/>
      <c r="E91" s="21"/>
      <c r="F91" s="21"/>
      <c r="G91" s="21"/>
      <c r="H91" s="21"/>
      <c r="I91" s="21"/>
      <c r="J91" s="21"/>
      <c r="K91" s="21"/>
      <c r="L91" s="21"/>
      <c r="M91" s="21"/>
      <c r="N91" s="21"/>
      <c r="O91" s="21"/>
      <c r="P91" s="21"/>
      <c r="Q91" s="21"/>
      <c r="R91" s="21"/>
      <c r="S91" s="21"/>
      <c r="T91" s="21"/>
      <c r="U91" s="21"/>
      <c r="V91" s="21"/>
      <c r="W91" s="21"/>
      <c r="X91" s="21"/>
      <c r="Y91" s="21"/>
      <c r="Z91" s="21"/>
      <c r="AA91" s="21"/>
    </row>
    <row r="92" spans="1:27" s="25" customFormat="1">
      <c r="A92" s="86"/>
      <c r="C92" s="39"/>
      <c r="D92" s="26"/>
      <c r="E92" s="21"/>
      <c r="F92" s="21"/>
      <c r="G92" s="21"/>
      <c r="H92" s="21"/>
      <c r="I92" s="21"/>
      <c r="J92" s="21"/>
      <c r="K92" s="21"/>
      <c r="L92" s="21"/>
      <c r="M92" s="21"/>
      <c r="N92" s="21"/>
      <c r="O92" s="21"/>
      <c r="P92" s="21"/>
      <c r="Q92" s="21"/>
      <c r="R92" s="21"/>
      <c r="S92" s="21"/>
      <c r="T92" s="21"/>
      <c r="U92" s="21"/>
      <c r="V92" s="21"/>
      <c r="W92" s="21"/>
      <c r="X92" s="21"/>
      <c r="Y92" s="21"/>
      <c r="Z92" s="21"/>
      <c r="AA92" s="21"/>
    </row>
    <row r="93" spans="1:27" s="25" customFormat="1">
      <c r="A93" s="86"/>
      <c r="C93" s="39"/>
      <c r="D93" s="26"/>
      <c r="E93" s="21"/>
      <c r="F93" s="21"/>
      <c r="G93" s="21"/>
      <c r="H93" s="21"/>
      <c r="I93" s="21"/>
      <c r="J93" s="21"/>
      <c r="K93" s="21"/>
      <c r="L93" s="21"/>
      <c r="M93" s="21"/>
      <c r="N93" s="21"/>
      <c r="O93" s="21"/>
      <c r="P93" s="21"/>
      <c r="Q93" s="21"/>
      <c r="R93" s="21"/>
      <c r="S93" s="21"/>
      <c r="T93" s="21"/>
      <c r="U93" s="21"/>
      <c r="V93" s="21"/>
      <c r="W93" s="21"/>
      <c r="X93" s="21"/>
      <c r="Y93" s="21"/>
      <c r="Z93" s="21"/>
      <c r="AA93" s="21"/>
    </row>
    <row r="94" spans="1:27" s="25" customFormat="1">
      <c r="A94" s="86"/>
      <c r="C94" s="39"/>
      <c r="D94" s="26"/>
      <c r="E94" s="21"/>
      <c r="F94" s="21"/>
      <c r="G94" s="21"/>
      <c r="H94" s="21"/>
      <c r="I94" s="21"/>
      <c r="J94" s="21"/>
      <c r="K94" s="21"/>
      <c r="L94" s="21"/>
      <c r="M94" s="21"/>
      <c r="N94" s="21"/>
      <c r="O94" s="21"/>
      <c r="P94" s="21"/>
      <c r="Q94" s="21"/>
      <c r="R94" s="21"/>
      <c r="S94" s="21"/>
      <c r="T94" s="21"/>
      <c r="U94" s="21"/>
      <c r="V94" s="21"/>
      <c r="W94" s="21"/>
      <c r="X94" s="21"/>
      <c r="Y94" s="21"/>
      <c r="Z94" s="21"/>
      <c r="AA94" s="21"/>
    </row>
    <row r="95" spans="1:27" s="25" customFormat="1">
      <c r="A95" s="86"/>
      <c r="C95" s="39"/>
      <c r="D95" s="26"/>
      <c r="E95" s="21"/>
      <c r="F95" s="21"/>
      <c r="G95" s="21"/>
      <c r="H95" s="21"/>
      <c r="I95" s="21"/>
      <c r="J95" s="21"/>
      <c r="K95" s="21"/>
      <c r="L95" s="21"/>
      <c r="M95" s="21"/>
      <c r="N95" s="21"/>
      <c r="O95" s="21"/>
      <c r="P95" s="21"/>
      <c r="Q95" s="21"/>
      <c r="R95" s="21"/>
      <c r="S95" s="21"/>
      <c r="T95" s="21"/>
      <c r="U95" s="21"/>
      <c r="V95" s="21"/>
      <c r="W95" s="21"/>
      <c r="X95" s="21"/>
      <c r="Y95" s="21"/>
      <c r="Z95" s="21"/>
      <c r="AA95" s="21"/>
    </row>
    <row r="96" spans="1:27" s="25" customFormat="1">
      <c r="A96" s="86"/>
      <c r="C96" s="39"/>
      <c r="D96" s="26"/>
      <c r="E96" s="21"/>
      <c r="F96" s="21"/>
      <c r="G96" s="21"/>
      <c r="H96" s="21"/>
      <c r="I96" s="21"/>
      <c r="J96" s="21"/>
      <c r="K96" s="21"/>
      <c r="L96" s="21"/>
      <c r="M96" s="21"/>
      <c r="N96" s="21"/>
      <c r="O96" s="21"/>
      <c r="P96" s="21"/>
      <c r="Q96" s="21"/>
      <c r="R96" s="21"/>
      <c r="S96" s="21"/>
      <c r="T96" s="21"/>
      <c r="U96" s="21"/>
      <c r="V96" s="21"/>
      <c r="W96" s="21"/>
      <c r="X96" s="21"/>
      <c r="Y96" s="21"/>
      <c r="Z96" s="21"/>
      <c r="AA96" s="21"/>
    </row>
    <row r="97" spans="1:27" s="25" customFormat="1">
      <c r="A97" s="86"/>
      <c r="C97" s="39"/>
      <c r="D97" s="26"/>
      <c r="E97" s="21"/>
      <c r="F97" s="21"/>
      <c r="G97" s="21"/>
      <c r="H97" s="21"/>
      <c r="I97" s="21"/>
      <c r="J97" s="21"/>
      <c r="K97" s="21"/>
      <c r="L97" s="21"/>
      <c r="M97" s="21"/>
      <c r="N97" s="21"/>
      <c r="O97" s="21"/>
      <c r="P97" s="21"/>
      <c r="Q97" s="21"/>
      <c r="R97" s="21"/>
      <c r="S97" s="21"/>
      <c r="T97" s="21"/>
      <c r="U97" s="21"/>
      <c r="V97" s="21"/>
      <c r="W97" s="21"/>
      <c r="X97" s="21"/>
      <c r="Y97" s="21"/>
      <c r="Z97" s="21"/>
      <c r="AA97" s="21"/>
    </row>
    <row r="98" spans="1:27" s="25" customFormat="1">
      <c r="A98" s="86"/>
      <c r="C98" s="39"/>
      <c r="D98" s="26"/>
      <c r="E98" s="21"/>
      <c r="F98" s="21"/>
      <c r="G98" s="21"/>
      <c r="H98" s="21"/>
      <c r="I98" s="21"/>
      <c r="J98" s="21"/>
      <c r="K98" s="21"/>
      <c r="L98" s="21"/>
      <c r="M98" s="21"/>
      <c r="N98" s="21"/>
      <c r="O98" s="21"/>
      <c r="P98" s="21"/>
      <c r="Q98" s="21"/>
      <c r="R98" s="21"/>
      <c r="S98" s="21"/>
      <c r="T98" s="21"/>
      <c r="U98" s="21"/>
      <c r="V98" s="21"/>
      <c r="W98" s="21"/>
      <c r="X98" s="21"/>
      <c r="Y98" s="21"/>
      <c r="Z98" s="21"/>
      <c r="AA98" s="21"/>
    </row>
    <row r="99" spans="1:27" s="25" customFormat="1">
      <c r="A99" s="86"/>
      <c r="C99" s="39"/>
      <c r="D99" s="26"/>
      <c r="E99" s="21"/>
      <c r="F99" s="21"/>
      <c r="G99" s="21"/>
      <c r="H99" s="21"/>
      <c r="I99" s="21"/>
      <c r="J99" s="21"/>
      <c r="K99" s="21"/>
      <c r="L99" s="21"/>
      <c r="M99" s="21"/>
      <c r="N99" s="21"/>
      <c r="O99" s="21"/>
      <c r="P99" s="21"/>
      <c r="Q99" s="21"/>
      <c r="R99" s="21"/>
      <c r="S99" s="21"/>
      <c r="T99" s="21"/>
      <c r="U99" s="21"/>
      <c r="V99" s="21"/>
      <c r="W99" s="21"/>
      <c r="X99" s="21"/>
      <c r="Y99" s="21"/>
      <c r="Z99" s="21"/>
      <c r="AA99" s="21"/>
    </row>
    <row r="100" spans="1:27" s="25" customFormat="1">
      <c r="A100" s="86"/>
      <c r="C100" s="39"/>
      <c r="D100" s="26"/>
      <c r="E100" s="21"/>
      <c r="F100" s="21"/>
      <c r="G100" s="21"/>
      <c r="H100" s="21"/>
      <c r="I100" s="21"/>
      <c r="J100" s="21"/>
      <c r="K100" s="21"/>
      <c r="L100" s="21"/>
      <c r="M100" s="21"/>
      <c r="N100" s="21"/>
      <c r="O100" s="21"/>
      <c r="P100" s="21"/>
      <c r="Q100" s="21"/>
      <c r="R100" s="21"/>
      <c r="S100" s="21"/>
      <c r="T100" s="21"/>
      <c r="U100" s="21"/>
      <c r="V100" s="21"/>
      <c r="W100" s="21"/>
      <c r="X100" s="21"/>
      <c r="Y100" s="21"/>
      <c r="Z100" s="21"/>
      <c r="AA100" s="21"/>
    </row>
    <row r="101" spans="1:27" s="25" customFormat="1">
      <c r="A101" s="86"/>
      <c r="C101" s="39"/>
      <c r="D101" s="26"/>
      <c r="E101" s="21"/>
      <c r="F101" s="21"/>
      <c r="G101" s="21"/>
      <c r="H101" s="21"/>
      <c r="I101" s="21"/>
      <c r="J101" s="21"/>
      <c r="K101" s="21"/>
      <c r="L101" s="21"/>
      <c r="M101" s="21"/>
      <c r="N101" s="21"/>
      <c r="O101" s="21"/>
      <c r="P101" s="21"/>
      <c r="Q101" s="21"/>
      <c r="R101" s="21"/>
      <c r="S101" s="21"/>
      <c r="T101" s="21"/>
      <c r="U101" s="21"/>
      <c r="V101" s="21"/>
      <c r="W101" s="21"/>
      <c r="X101" s="21"/>
      <c r="Y101" s="21"/>
      <c r="Z101" s="21"/>
      <c r="AA101" s="21"/>
    </row>
    <row r="102" spans="1:27" s="25" customFormat="1">
      <c r="A102" s="86"/>
      <c r="C102" s="39"/>
      <c r="D102" s="26"/>
      <c r="E102" s="21"/>
      <c r="F102" s="21"/>
      <c r="G102" s="21"/>
      <c r="H102" s="21"/>
      <c r="I102" s="21"/>
      <c r="J102" s="21"/>
      <c r="K102" s="21"/>
      <c r="L102" s="21"/>
      <c r="M102" s="21"/>
      <c r="N102" s="21"/>
      <c r="O102" s="21"/>
      <c r="P102" s="21"/>
      <c r="Q102" s="21"/>
      <c r="R102" s="21"/>
      <c r="S102" s="21"/>
      <c r="T102" s="21"/>
      <c r="U102" s="21"/>
      <c r="V102" s="21"/>
      <c r="W102" s="21"/>
      <c r="X102" s="21"/>
      <c r="Y102" s="21"/>
      <c r="Z102" s="21"/>
      <c r="AA102" s="21"/>
    </row>
    <row r="103" spans="1:27" s="25" customFormat="1">
      <c r="A103" s="86"/>
      <c r="C103" s="39"/>
      <c r="D103" s="26"/>
      <c r="E103" s="21"/>
      <c r="F103" s="21"/>
      <c r="G103" s="21"/>
      <c r="H103" s="21"/>
      <c r="I103" s="21"/>
      <c r="J103" s="21"/>
      <c r="K103" s="21"/>
      <c r="L103" s="21"/>
      <c r="M103" s="21"/>
      <c r="N103" s="21"/>
      <c r="O103" s="21"/>
      <c r="P103" s="21"/>
      <c r="Q103" s="21"/>
      <c r="R103" s="21"/>
      <c r="S103" s="21"/>
      <c r="T103" s="21"/>
      <c r="U103" s="21"/>
      <c r="V103" s="21"/>
      <c r="W103" s="21"/>
      <c r="X103" s="21"/>
      <c r="Y103" s="21"/>
      <c r="Z103" s="21"/>
      <c r="AA103" s="21"/>
    </row>
    <row r="104" spans="1:27" s="25" customFormat="1">
      <c r="A104" s="86"/>
      <c r="C104" s="39"/>
      <c r="D104" s="26"/>
      <c r="E104" s="21"/>
      <c r="F104" s="21"/>
      <c r="G104" s="21"/>
      <c r="H104" s="21"/>
      <c r="I104" s="21"/>
      <c r="J104" s="21"/>
      <c r="K104" s="21"/>
      <c r="L104" s="21"/>
      <c r="M104" s="21"/>
      <c r="N104" s="21"/>
      <c r="O104" s="21"/>
      <c r="P104" s="21"/>
      <c r="Q104" s="21"/>
      <c r="R104" s="21"/>
      <c r="S104" s="21"/>
      <c r="T104" s="21"/>
      <c r="U104" s="21"/>
      <c r="V104" s="21"/>
      <c r="W104" s="21"/>
      <c r="X104" s="21"/>
      <c r="Y104" s="21"/>
      <c r="Z104" s="21"/>
      <c r="AA104" s="21"/>
    </row>
  </sheetData>
  <mergeCells count="2">
    <mergeCell ref="A1:D2"/>
    <mergeCell ref="D19:J19"/>
  </mergeCells>
  <phoneticPr fontId="1"/>
  <conditionalFormatting sqref="A1 A3:A24 C3:D24 B4:B18 B23 A25:D27 A28 C28:D28 A29:D29 A30 C30 A31:B33 D31:D33 A34:A36 C34:D36 D37:D38 A37:B44 C39:D44 A45 C46:D46 A46:B47 D47 A48:D49 A50:C55 C56 A56:A60 C57:D58 C59:C60 A61:C63 C64 A64:A68 C65:D66 C67:C70 A69:B70 A77:D1048576">
    <cfRule type="expression" dxfId="2" priority="3">
      <formula>_xlfn.ISFORMULA(A1)</formula>
    </cfRule>
  </conditionalFormatting>
  <conditionalFormatting sqref="D13">
    <cfRule type="expression" dxfId="1" priority="2">
      <formula>_xlfn.ISFORMULA(D13)</formula>
    </cfRule>
  </conditionalFormatting>
  <conditionalFormatting sqref="E38:I38 E39:E43">
    <cfRule type="expression" dxfId="0" priority="1">
      <formula>_xlfn.ISFORMULA(E38)</formula>
    </cfRule>
  </conditionalFormatting>
  <pageMargins left="0.23622047244094491" right="0.23622047244094491" top="0.74803149606299213" bottom="0.19685039370078741" header="0.31496062992125984" footer="0.31496062992125984"/>
  <pageSetup paperSize="9" scale="59" orientation="portrait" r:id="rId1"/>
  <headerFooter>
    <oddHeader>&amp;C&amp;"Meiryo UI,標準"&amp;F
&amp;A</oddHeader>
  </headerFooter>
  <rowBreaks count="1" manualBreakCount="1">
    <brk id="2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様式２</vt:lpstr>
      <vt:lpstr>様式２(記入要領)</vt:lpstr>
      <vt:lpstr>（※防犯対策・特別防犯）申請の際の注意事項</vt:lpstr>
      <vt:lpstr>'（※防犯対策・特別防犯）申請の際の注意事項'!Print_Area</vt:lpstr>
      <vt:lpstr>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人見　尚希</cp:lastModifiedBy>
  <cp:revision/>
  <dcterms:created xsi:type="dcterms:W3CDTF">2011-06-14T05:32:50Z</dcterms:created>
  <dcterms:modified xsi:type="dcterms:W3CDTF">2025-08-29T05:37:16Z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2022-03-11T10:58:52Z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15b5ff02-a862-405f-bd2c-984833b5f79d</vt:lpwstr>
  </property>
  <property fmtid="{D5CDD505-2E9C-101B-9397-08002B2CF9AE}" pid="8" name="MSIP_Label_d899a617-f30e-4fb8-b81c-fb6d0b94ac5b_ContentBits">
    <vt:lpwstr>0</vt:lpwstr>
  </property>
</Properties>
</file>