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landisk-c50001\幼稚園G\幼稚園Gデータ領域\Dai2\し　施設整備補助\Ｒ０７\01_私立幼稚園施設整備費補助金\01_募集\02_２次募集\02_園へ\"/>
    </mc:Choice>
  </mc:AlternateContent>
  <xr:revisionPtr revIDLastSave="0" documentId="13_ncr:1_{56EED965-0CEF-4F7C-A310-ABC2A407BC5B}" xr6:coauthVersionLast="47" xr6:coauthVersionMax="47" xr10:uidLastSave="{00000000-0000-0000-0000-000000000000}"/>
  <bookViews>
    <workbookView xWindow="-108" yWindow="-108" windowWidth="23256" windowHeight="13896" xr2:uid="{EAEC7852-A0A7-473F-AA1D-5392119DF5C6}"/>
  </bookViews>
  <sheets>
    <sheet name="作業シート" sheetId="13" r:id="rId1"/>
    <sheet name="記載例" sheetId="18" r:id="rId2"/>
    <sheet name="Sheet2" sheetId="19" state="hidden" r:id="rId3"/>
    <sheet name="Sheet1" sheetId="11" state="hidden" r:id="rId4"/>
  </sheets>
  <externalReferences>
    <externalReference r:id="rId5"/>
  </externalReferences>
  <definedNames>
    <definedName name="_xlnm.Print_Area" localSheetId="1">記載例!$A$27:$AF$46</definedName>
    <definedName name="_xlnm.Print_Area" localSheetId="0">作業シート!$A$26:$AF$49</definedName>
    <definedName name="_xlnm.Print_Titles" localSheetId="1">記載例!$1:$26</definedName>
    <definedName name="_xlnm.Print_Titles" localSheetId="0">作業シート!$1:$25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8" l="1"/>
  <c r="H30" i="13"/>
  <c r="I30" i="13"/>
  <c r="M30" i="13"/>
  <c r="N30" i="13"/>
  <c r="AG30" i="13"/>
  <c r="AH30" i="13"/>
  <c r="H31" i="13"/>
  <c r="I31" i="13"/>
  <c r="M31" i="13"/>
  <c r="N31" i="13"/>
  <c r="AG31" i="13"/>
  <c r="AH31" i="13"/>
  <c r="H32" i="13"/>
  <c r="I32" i="13"/>
  <c r="M32" i="13"/>
  <c r="N32" i="13"/>
  <c r="AG32" i="13"/>
  <c r="AH32" i="13"/>
  <c r="H33" i="13"/>
  <c r="I33" i="13"/>
  <c r="M33" i="13"/>
  <c r="N33" i="13"/>
  <c r="AG33" i="13"/>
  <c r="AH33" i="13"/>
  <c r="H34" i="13"/>
  <c r="I34" i="13"/>
  <c r="M34" i="13"/>
  <c r="N34" i="13"/>
  <c r="AG34" i="13"/>
  <c r="AH34" i="13"/>
  <c r="H35" i="13"/>
  <c r="I35" i="13"/>
  <c r="M35" i="13"/>
  <c r="N35" i="13"/>
  <c r="AG35" i="13"/>
  <c r="AH35" i="13"/>
  <c r="H36" i="13"/>
  <c r="I36" i="13"/>
  <c r="M36" i="13"/>
  <c r="N36" i="13"/>
  <c r="AG36" i="13"/>
  <c r="AH36" i="13"/>
  <c r="H37" i="13"/>
  <c r="I37" i="13"/>
  <c r="M37" i="13"/>
  <c r="N37" i="13"/>
  <c r="AG37" i="13"/>
  <c r="AH37" i="13"/>
  <c r="H38" i="13"/>
  <c r="I38" i="13"/>
  <c r="M38" i="13"/>
  <c r="N38" i="13"/>
  <c r="AG38" i="13"/>
  <c r="AH38" i="13"/>
  <c r="H39" i="13"/>
  <c r="I39" i="13"/>
  <c r="M39" i="13"/>
  <c r="N39" i="13"/>
  <c r="AG39" i="13"/>
  <c r="AH39" i="13"/>
  <c r="H40" i="13"/>
  <c r="I40" i="13"/>
  <c r="M40" i="13"/>
  <c r="N40" i="13"/>
  <c r="AG40" i="13"/>
  <c r="AH40" i="13"/>
  <c r="H41" i="13"/>
  <c r="I41" i="13"/>
  <c r="M41" i="13"/>
  <c r="N41" i="13"/>
  <c r="AG41" i="13"/>
  <c r="AH41" i="13"/>
  <c r="H42" i="13"/>
  <c r="I42" i="13"/>
  <c r="M42" i="13"/>
  <c r="N42" i="13"/>
  <c r="AG42" i="13"/>
  <c r="AH42" i="13"/>
  <c r="H43" i="13"/>
  <c r="I43" i="13"/>
  <c r="M43" i="13"/>
  <c r="N43" i="13"/>
  <c r="AG43" i="13"/>
  <c r="AH43" i="13"/>
  <c r="H44" i="13"/>
  <c r="I44" i="13"/>
  <c r="M44" i="13"/>
  <c r="N44" i="13"/>
  <c r="AG44" i="13"/>
  <c r="AH44" i="13"/>
  <c r="H45" i="13"/>
  <c r="I45" i="13"/>
  <c r="M45" i="13"/>
  <c r="N45" i="13"/>
  <c r="AG45" i="13"/>
  <c r="AH45" i="13"/>
  <c r="H46" i="13"/>
  <c r="I46" i="13"/>
  <c r="M46" i="13"/>
  <c r="N46" i="13"/>
  <c r="AG46" i="13"/>
  <c r="AH46" i="13"/>
  <c r="H47" i="13"/>
  <c r="I47" i="13"/>
  <c r="M47" i="13"/>
  <c r="N47" i="13"/>
  <c r="AG47" i="13"/>
  <c r="AH47" i="13"/>
  <c r="H48" i="13"/>
  <c r="I48" i="13"/>
  <c r="M48" i="13"/>
  <c r="N48" i="13"/>
  <c r="AG48" i="13"/>
  <c r="AH48" i="13"/>
  <c r="H49" i="13"/>
  <c r="I49" i="13"/>
  <c r="M49" i="13"/>
  <c r="N49" i="13"/>
  <c r="AG49" i="13"/>
  <c r="AH49" i="13"/>
  <c r="AH46" i="18"/>
  <c r="AG46" i="18"/>
  <c r="N46" i="18"/>
  <c r="M46" i="18"/>
  <c r="I46" i="18"/>
  <c r="H46" i="18"/>
  <c r="AH45" i="18"/>
  <c r="AG45" i="18"/>
  <c r="N45" i="18"/>
  <c r="M45" i="18"/>
  <c r="I45" i="18"/>
  <c r="H45" i="18"/>
  <c r="AH44" i="18"/>
  <c r="AG44" i="18"/>
  <c r="N44" i="18"/>
  <c r="M44" i="18"/>
  <c r="I44" i="18"/>
  <c r="H44" i="18"/>
  <c r="AH43" i="18"/>
  <c r="AG43" i="18"/>
  <c r="N43" i="18"/>
  <c r="M43" i="18"/>
  <c r="I43" i="18"/>
  <c r="H43" i="18"/>
  <c r="AH42" i="18"/>
  <c r="AG42" i="18"/>
  <c r="N42" i="18"/>
  <c r="M42" i="18"/>
  <c r="I42" i="18"/>
  <c r="H42" i="18"/>
  <c r="AH41" i="18"/>
  <c r="AG41" i="18"/>
  <c r="N41" i="18"/>
  <c r="M41" i="18"/>
  <c r="I41" i="18"/>
  <c r="H41" i="18"/>
  <c r="AH40" i="18"/>
  <c r="AG40" i="18"/>
  <c r="N40" i="18"/>
  <c r="M40" i="18"/>
  <c r="I40" i="18"/>
  <c r="H40" i="18"/>
  <c r="AH39" i="18"/>
  <c r="AG39" i="18"/>
  <c r="N39" i="18"/>
  <c r="M39" i="18"/>
  <c r="I39" i="18"/>
  <c r="H39" i="18"/>
  <c r="AH38" i="18"/>
  <c r="AG38" i="18"/>
  <c r="N38" i="18"/>
  <c r="M38" i="18"/>
  <c r="I38" i="18"/>
  <c r="H38" i="18"/>
  <c r="AH37" i="18"/>
  <c r="AG37" i="18"/>
  <c r="N37" i="18"/>
  <c r="M37" i="18"/>
  <c r="I37" i="18"/>
  <c r="H37" i="18"/>
  <c r="AH36" i="18"/>
  <c r="AG36" i="18"/>
  <c r="N36" i="18"/>
  <c r="M36" i="18"/>
  <c r="I36" i="18"/>
  <c r="H36" i="18"/>
  <c r="AH35" i="18"/>
  <c r="AG35" i="18"/>
  <c r="N35" i="18"/>
  <c r="M35" i="18"/>
  <c r="I35" i="18"/>
  <c r="H35" i="18"/>
  <c r="AH34" i="18"/>
  <c r="AG34" i="18"/>
  <c r="N34" i="18"/>
  <c r="M34" i="18"/>
  <c r="I34" i="18"/>
  <c r="H34" i="18"/>
  <c r="AH33" i="18"/>
  <c r="AG33" i="18"/>
  <c r="N33" i="18"/>
  <c r="M33" i="18"/>
  <c r="I33" i="18"/>
  <c r="H33" i="18"/>
  <c r="AH32" i="18"/>
  <c r="AG32" i="18"/>
  <c r="N32" i="18"/>
  <c r="M32" i="18"/>
  <c r="I32" i="18"/>
  <c r="H32" i="18"/>
  <c r="AH31" i="18"/>
  <c r="AG31" i="18"/>
  <c r="N31" i="18"/>
  <c r="M31" i="18"/>
  <c r="I31" i="18"/>
  <c r="H31" i="18"/>
  <c r="AH30" i="18"/>
  <c r="AG30" i="18"/>
  <c r="N30" i="18"/>
  <c r="M30" i="18"/>
  <c r="I30" i="18"/>
  <c r="H30" i="18"/>
  <c r="AG29" i="18"/>
  <c r="AH29" i="18" s="1"/>
  <c r="N29" i="18"/>
  <c r="M29" i="18"/>
  <c r="I29" i="18"/>
  <c r="H29" i="18"/>
  <c r="AG28" i="18"/>
  <c r="AH28" i="18" s="1"/>
  <c r="N28" i="18"/>
  <c r="M28" i="18"/>
  <c r="I28" i="18"/>
  <c r="H28" i="18"/>
  <c r="AG27" i="18"/>
  <c r="AH27" i="18" s="1"/>
  <c r="N27" i="18"/>
  <c r="M27" i="18"/>
  <c r="I27" i="18"/>
  <c r="A27" i="18"/>
  <c r="A28" i="18" s="1"/>
  <c r="A29" i="18" s="1"/>
  <c r="A30" i="18" s="1"/>
  <c r="A31" i="18" s="1"/>
  <c r="A32" i="18" s="1"/>
  <c r="A33" i="18" s="1"/>
  <c r="A34" i="18" s="1"/>
  <c r="A35" i="18" s="1"/>
  <c r="A36" i="18" s="1"/>
  <c r="A37" i="18" s="1"/>
  <c r="A38" i="18" s="1"/>
  <c r="A39" i="18" s="1"/>
  <c r="A40" i="18" s="1"/>
  <c r="A41" i="18" s="1"/>
  <c r="A42" i="18" s="1"/>
  <c r="A43" i="18" s="1"/>
  <c r="A44" i="18" s="1"/>
  <c r="A45" i="18" s="1"/>
  <c r="A46" i="18" s="1"/>
  <c r="A26" i="13"/>
  <c r="I27" i="13" l="1"/>
  <c r="I28" i="13"/>
  <c r="I29" i="13"/>
  <c r="I26" i="13"/>
  <c r="H27" i="13" l="1"/>
  <c r="M27" i="13"/>
  <c r="N27" i="13"/>
  <c r="AG27" i="13"/>
  <c r="AH27" i="13" s="1"/>
  <c r="H26" i="13" l="1"/>
  <c r="N26" i="13"/>
  <c r="N28" i="13"/>
  <c r="N29" i="13"/>
  <c r="M28" i="13"/>
  <c r="M29" i="13"/>
  <c r="M26" i="13"/>
  <c r="AG28" i="13"/>
  <c r="AH28" i="13" s="1"/>
  <c r="AG29" i="13"/>
  <c r="AH29" i="13" s="1"/>
  <c r="AG26" i="13"/>
  <c r="AH26" i="13" s="1"/>
  <c r="H28" i="13"/>
  <c r="H29" i="13"/>
  <c r="A27" i="13" l="1"/>
  <c r="A28" i="13" s="1"/>
  <c r="A29" i="13" l="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福田美由紀</author>
    <author>永見信吾</author>
    <author>上床梨々霞</author>
  </authors>
  <commentList>
    <comment ref="H23" authorId="0" shapeId="0" xr:uid="{A2894B0A-18A7-40F4-BC94-26750E6DE4B4}">
      <text>
        <r>
          <rPr>
            <b/>
            <sz val="9"/>
            <color indexed="81"/>
            <rFont val="MS P ゴシック"/>
            <family val="3"/>
            <charset val="128"/>
          </rPr>
          <t xml:space="preserve">「新築」「増築」「改築」の場合、「構造」を入力すると自動入力されます。
</t>
        </r>
      </text>
    </comment>
    <comment ref="I23" authorId="1" shapeId="0" xr:uid="{D00A0520-88C5-444D-AC1C-B565C0FE20C5}">
      <text>
        <r>
          <rPr>
            <b/>
            <sz val="9"/>
            <color indexed="81"/>
            <rFont val="ＭＳ Ｐゴシック"/>
            <family val="3"/>
            <charset val="128"/>
          </rPr>
          <t>改築（耐震）、
耐震補強は必ず記入してください</t>
        </r>
      </text>
    </comment>
    <comment ref="W23" authorId="1" shapeId="0" xr:uid="{29816099-0DC4-4A30-87FA-29EDCACDE861}">
      <text>
        <r>
          <rPr>
            <b/>
            <sz val="9"/>
            <color indexed="81"/>
            <rFont val="MS P ゴシック"/>
            <family val="3"/>
            <charset val="128"/>
          </rPr>
          <t>○の場合、本補助金では対象外です</t>
        </r>
      </text>
    </comment>
    <comment ref="Y25" authorId="2" shapeId="0" xr:uid="{0C4970FD-BC14-4D87-9EAC-CFF7C00399CE}">
      <text>
        <r>
          <rPr>
            <b/>
            <sz val="12"/>
            <color indexed="81"/>
            <rFont val="ＭＳ Ｐゴシック"/>
            <family val="3"/>
            <charset val="128"/>
          </rPr>
          <t>①が</t>
        </r>
        <r>
          <rPr>
            <b/>
            <sz val="12"/>
            <color indexed="81"/>
            <rFont val="MS P ゴシック"/>
            <family val="3"/>
            <charset val="128"/>
          </rPr>
          <t>×</t>
        </r>
        <r>
          <rPr>
            <b/>
            <sz val="12"/>
            <color indexed="81"/>
            <rFont val="ＭＳ Ｐゴシック"/>
            <family val="3"/>
            <charset val="128"/>
          </rPr>
          <t>の場合は②に、②が○の場合は③及び④に、②が</t>
        </r>
        <r>
          <rPr>
            <b/>
            <sz val="12"/>
            <color indexed="81"/>
            <rFont val="MS P ゴシック"/>
            <family val="3"/>
            <charset val="128"/>
          </rPr>
          <t>×</t>
        </r>
        <r>
          <rPr>
            <b/>
            <sz val="12"/>
            <color indexed="81"/>
            <rFont val="ＭＳ Ｐゴシック"/>
            <family val="3"/>
            <charset val="128"/>
          </rPr>
          <t>の場合は④にご回答ください。</t>
        </r>
      </text>
    </comment>
    <comment ref="AC25" authorId="2" shapeId="0" xr:uid="{23793CF1-C2F1-4AF9-9A3E-86E32B18D83F}">
      <text>
        <r>
          <rPr>
            <b/>
            <sz val="12"/>
            <color indexed="81"/>
            <rFont val="MS P ゴシック"/>
            <family val="3"/>
            <charset val="128"/>
          </rPr>
          <t>⑤が○の場合は⑥及び⑦に、⑤が×の場合は⑦にご回答ください。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tc={2CA49E2B-21C5-4B97-8D1D-91DAA1809A6F}</author>
    <author>tc={8FB78E82-B170-4128-90F7-CA5311BF473F}</author>
  </authors>
  <commentList>
    <comment ref="O15" authorId="0" shapeId="0" xr:uid="{2CA49E2B-21C5-4B97-8D1D-91DAA1809A6F}">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概要に表記あり</t>
        </r>
      </text>
    </comment>
    <comment ref="O22" authorId="1" shapeId="0" xr:uid="{8FB78E82-B170-4128-90F7-CA5311BF473F}">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要綱に記載なし</t>
        </r>
      </text>
    </comment>
  </commentList>
</comments>
</file>

<file path=xl/sharedStrings.xml><?xml version="1.0" encoding="utf-8"?>
<sst xmlns="http://schemas.openxmlformats.org/spreadsheetml/2006/main" count="288" uniqueCount="142">
  <si>
    <t>(別紙）</t>
    <rPh sb="1" eb="3">
      <t>ベッシ</t>
    </rPh>
    <phoneticPr fontId="3"/>
  </si>
  <si>
    <t>令和７年度私立学校施設整備費補助金（私立幼稚園施設整備費）事業計画一覧【二次募集】</t>
  </si>
  <si>
    <r>
      <rPr>
        <b/>
        <sz val="9"/>
        <color rgb="FFFF0000"/>
        <rFont val="ＭＳ ゴシック"/>
        <family val="3"/>
        <charset val="128"/>
      </rPr>
      <t>黄色着色箇所が必須記入項目となります。</t>
    </r>
    <r>
      <rPr>
        <sz val="9"/>
        <color rgb="FFFF0000"/>
        <rFont val="ＭＳ ゴシック"/>
        <family val="3"/>
        <charset val="128"/>
      </rPr>
      <t>E列～Ｋ列は該当事業を選択した場合着色されます。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3" eb="24">
      <t>レツ</t>
    </rPh>
    <rPh sb="25" eb="27">
      <t>ガイトウ</t>
    </rPh>
    <rPh sb="27" eb="29">
      <t>ジギョウ</t>
    </rPh>
    <rPh sb="30" eb="32">
      <t>センタク</t>
    </rPh>
    <rPh sb="34" eb="36">
      <t>バアイ</t>
    </rPh>
    <rPh sb="36" eb="38">
      <t>チャクショク</t>
    </rPh>
    <rPh sb="64" eb="66">
      <t>センタク</t>
    </rPh>
    <rPh sb="68" eb="69">
      <t>クダ</t>
    </rPh>
    <phoneticPr fontId="3"/>
  </si>
  <si>
    <t>※１　補助対象工事費、補助金申請額については千円未満を切り捨てとする。</t>
    <rPh sb="3" eb="10">
      <t>ホジョタイショウコウジヒ</t>
    </rPh>
    <rPh sb="11" eb="17">
      <t>ホジョキンシンセイガク</t>
    </rPh>
    <rPh sb="22" eb="26">
      <t>センエンミマン</t>
    </rPh>
    <rPh sb="27" eb="28">
      <t>キ</t>
    </rPh>
    <rPh sb="29" eb="30">
      <t>ス</t>
    </rPh>
    <phoneticPr fontId="3"/>
  </si>
  <si>
    <t>※２　耐震診断結果が当一覧提出時点で判明していない場合は、備考欄に提出時点の状況及び結果が判明する時期を記入すること。</t>
    <rPh sb="3" eb="5">
      <t>タイシン</t>
    </rPh>
    <rPh sb="5" eb="7">
      <t>シンダン</t>
    </rPh>
    <rPh sb="7" eb="9">
      <t>ケッカ</t>
    </rPh>
    <rPh sb="10" eb="11">
      <t>トウ</t>
    </rPh>
    <rPh sb="11" eb="13">
      <t>イチラン</t>
    </rPh>
    <rPh sb="13" eb="15">
      <t>テイシュツ</t>
    </rPh>
    <rPh sb="15" eb="17">
      <t>ジテン</t>
    </rPh>
    <rPh sb="18" eb="20">
      <t>ハンメイ</t>
    </rPh>
    <rPh sb="25" eb="27">
      <t>バアイ</t>
    </rPh>
    <rPh sb="29" eb="32">
      <t>ビコウラン</t>
    </rPh>
    <rPh sb="33" eb="35">
      <t>テイシュツ</t>
    </rPh>
    <rPh sb="35" eb="37">
      <t>ジテン</t>
    </rPh>
    <rPh sb="38" eb="40">
      <t>ジョウキョウ</t>
    </rPh>
    <rPh sb="40" eb="41">
      <t>オヨ</t>
    </rPh>
    <rPh sb="42" eb="44">
      <t>ケッカ</t>
    </rPh>
    <rPh sb="45" eb="47">
      <t>ハンメイ</t>
    </rPh>
    <rPh sb="49" eb="51">
      <t>ジキ</t>
    </rPh>
    <rPh sb="52" eb="54">
      <t>キニュウ</t>
    </rPh>
    <phoneticPr fontId="3"/>
  </si>
  <si>
    <t>※３　耐震補強、改築（耐震）を行う場合は、必ずIs（Iw）値を記入すること。</t>
    <rPh sb="3" eb="5">
      <t>タイシン</t>
    </rPh>
    <rPh sb="5" eb="7">
      <t>ホキョウ</t>
    </rPh>
    <rPh sb="8" eb="10">
      <t>カイチク</t>
    </rPh>
    <rPh sb="11" eb="13">
      <t>タイシン</t>
    </rPh>
    <rPh sb="15" eb="16">
      <t>オコナ</t>
    </rPh>
    <rPh sb="17" eb="19">
      <t>バアイ</t>
    </rPh>
    <rPh sb="21" eb="22">
      <t>カナラ</t>
    </rPh>
    <rPh sb="29" eb="30">
      <t>チ</t>
    </rPh>
    <rPh sb="31" eb="33">
      <t>キニュウ</t>
    </rPh>
    <phoneticPr fontId="3"/>
  </si>
  <si>
    <t>※４　非構造部材の耐震対策を行う場合は、工事内容を備考欄に記入すること。</t>
    <rPh sb="3" eb="4">
      <t>ヒ</t>
    </rPh>
    <rPh sb="4" eb="6">
      <t>コウゾウ</t>
    </rPh>
    <rPh sb="6" eb="8">
      <t>ブザイ</t>
    </rPh>
    <rPh sb="9" eb="11">
      <t>タイシン</t>
    </rPh>
    <rPh sb="11" eb="13">
      <t>タイサク</t>
    </rPh>
    <rPh sb="14" eb="15">
      <t>オコナ</t>
    </rPh>
    <rPh sb="16" eb="18">
      <t>バアイ</t>
    </rPh>
    <rPh sb="20" eb="22">
      <t>コウジ</t>
    </rPh>
    <rPh sb="22" eb="24">
      <t>ナイヨウ</t>
    </rPh>
    <rPh sb="25" eb="27">
      <t>ビコウ</t>
    </rPh>
    <rPh sb="27" eb="28">
      <t>ラン</t>
    </rPh>
    <rPh sb="29" eb="31">
      <t>キニュウ</t>
    </rPh>
    <phoneticPr fontId="3"/>
  </si>
  <si>
    <t>※５　エコ改修を行う場合は、事業区分・事業細目（交付要綱別紙様式１記入要領に記載）を備考欄に記入すること。</t>
    <rPh sb="5" eb="7">
      <t>カイシュウ</t>
    </rPh>
    <rPh sb="8" eb="9">
      <t>オコナ</t>
    </rPh>
    <rPh sb="10" eb="12">
      <t>バアイ</t>
    </rPh>
    <rPh sb="14" eb="16">
      <t>ジギョウ</t>
    </rPh>
    <rPh sb="16" eb="18">
      <t>クブン</t>
    </rPh>
    <rPh sb="19" eb="21">
      <t>ジギョウ</t>
    </rPh>
    <rPh sb="21" eb="23">
      <t>サイモク</t>
    </rPh>
    <rPh sb="24" eb="26">
      <t>コウフ</t>
    </rPh>
    <rPh sb="26" eb="28">
      <t>ヨウコウ</t>
    </rPh>
    <rPh sb="28" eb="30">
      <t>ベッシ</t>
    </rPh>
    <rPh sb="30" eb="32">
      <t>ヨウシキ</t>
    </rPh>
    <rPh sb="33" eb="35">
      <t>キニュウ</t>
    </rPh>
    <rPh sb="35" eb="37">
      <t>ヨウリョウ</t>
    </rPh>
    <rPh sb="38" eb="40">
      <t>キサイ</t>
    </rPh>
    <rPh sb="42" eb="44">
      <t>ビコウ</t>
    </rPh>
    <rPh sb="44" eb="45">
      <t>ラン</t>
    </rPh>
    <rPh sb="46" eb="48">
      <t>キニュウ</t>
    </rPh>
    <phoneticPr fontId="3"/>
  </si>
  <si>
    <t>※６　内部改修を行う場合は、工事内容を備考欄に記入すること。</t>
    <rPh sb="3" eb="5">
      <t>ナイブ</t>
    </rPh>
    <rPh sb="5" eb="7">
      <t>カイシュウ</t>
    </rPh>
    <rPh sb="8" eb="9">
      <t>オコナ</t>
    </rPh>
    <rPh sb="10" eb="12">
      <t>バアイ</t>
    </rPh>
    <rPh sb="14" eb="16">
      <t>コウジ</t>
    </rPh>
    <rPh sb="16" eb="18">
      <t>ナイヨウ</t>
    </rPh>
    <rPh sb="19" eb="21">
      <t>ビコウ</t>
    </rPh>
    <rPh sb="21" eb="22">
      <t>ラン</t>
    </rPh>
    <rPh sb="23" eb="25">
      <t>キニュウ</t>
    </rPh>
    <phoneticPr fontId="3"/>
  </si>
  <si>
    <t>※７　31人以上の学級定数を30人に引き下げることに伴い行う増築及び内部改修を行う場合は備考欄に「基準引き下げに伴う工事」と記載すること。</t>
    <rPh sb="39" eb="40">
      <t>オコナ</t>
    </rPh>
    <rPh sb="41" eb="43">
      <t>バアイ</t>
    </rPh>
    <rPh sb="44" eb="47">
      <t>ビコウラン</t>
    </rPh>
    <phoneticPr fontId="3"/>
  </si>
  <si>
    <t>※８　空調の事業区分について、新設の場合は内部改修（衛生）、更新の場合はエコ改修を選択すること。新設と更新を同時に行う場合は内部改修（衛生）を選択すること。</t>
    <rPh sb="3" eb="5">
      <t>クウチョウ</t>
    </rPh>
    <rPh sb="6" eb="10">
      <t>ジギョウクブン</t>
    </rPh>
    <rPh sb="15" eb="17">
      <t>シンセツ</t>
    </rPh>
    <rPh sb="18" eb="20">
      <t>バアイ</t>
    </rPh>
    <rPh sb="21" eb="25">
      <t>ナイブカイシュウ</t>
    </rPh>
    <rPh sb="26" eb="28">
      <t>エイセイ</t>
    </rPh>
    <rPh sb="30" eb="32">
      <t>コウシン</t>
    </rPh>
    <rPh sb="33" eb="35">
      <t>バアイ</t>
    </rPh>
    <rPh sb="38" eb="40">
      <t>カイシュウ</t>
    </rPh>
    <rPh sb="41" eb="43">
      <t>センタク</t>
    </rPh>
    <rPh sb="48" eb="50">
      <t>シンセツ</t>
    </rPh>
    <rPh sb="51" eb="53">
      <t>コウシン</t>
    </rPh>
    <rPh sb="54" eb="56">
      <t>ドウジ</t>
    </rPh>
    <rPh sb="57" eb="58">
      <t>オコナ</t>
    </rPh>
    <rPh sb="59" eb="61">
      <t>バアイ</t>
    </rPh>
    <rPh sb="62" eb="66">
      <t>ナイブカイシュウ</t>
    </rPh>
    <rPh sb="67" eb="69">
      <t>エイセイ</t>
    </rPh>
    <rPh sb="71" eb="73">
      <t>センタク</t>
    </rPh>
    <phoneticPr fontId="3"/>
  </si>
  <si>
    <t>※９　特別防犯対策工事は今年度限りの事業区分のため、積極的に申請すること。なお、補助対象経費が1,000万円以下の事業については、原則として特別防犯対策工事で申請すること。</t>
    <phoneticPr fontId="3"/>
  </si>
  <si>
    <t>※10　屋外環境整備は原則、新増改築と同一年度に行う工事が条件のため、注意すること。</t>
    <rPh sb="4" eb="10">
      <t>オクガイカンキョウセイビ</t>
    </rPh>
    <rPh sb="11" eb="13">
      <t>ゲンソク</t>
    </rPh>
    <rPh sb="14" eb="18">
      <t>シンゾウカイチク</t>
    </rPh>
    <rPh sb="19" eb="23">
      <t>ドウイチネンド</t>
    </rPh>
    <rPh sb="24" eb="25">
      <t>オコナ</t>
    </rPh>
    <rPh sb="26" eb="28">
      <t>コウジ</t>
    </rPh>
    <rPh sb="29" eb="31">
      <t>ジョウケン</t>
    </rPh>
    <rPh sb="35" eb="37">
      <t>チュウイ</t>
    </rPh>
    <phoneticPr fontId="3"/>
  </si>
  <si>
    <t>※11　同一幼稚園で、同一の事業区分の工事を複数行う場合（例えば特別防犯対策で、門扉と防犯カメラを設置する等）１事業として記載し、備考欄に工事内容がわかるように記載すること。その際、上下限額に注意すること。</t>
  </si>
  <si>
    <t>※12　同一幼稚園にて複数事業を申請する場合は、連続して記載すること。（例えば、同一幼稚園にて３事業を申請する場合、２・５・９行目と記載位置をバラバラにするのではなく、２～４行目に連続して記載する。）　</t>
  </si>
  <si>
    <t>※13　当一覧に回答した内容で採択された後は原則内容の変更は認められない。そのため、正確な内容で採択できるように可能な限り備考欄に工事内容や整備目的、整備効果等を記載すること。特に、事業区分の変更や採択額を超えての申請はできかねるので十分注意すること。</t>
  </si>
  <si>
    <t>※14　各都道府県が当一覧に回答した内容で執行管理しているため、設置者名や幼稚園名等、誤りが無いように十分注意すること。（過去に設置者名や幼稚園名が誤っており、再内定を要した案件がいくつかあり、事務負担軽減等のため十分注意すること。）</t>
    <rPh sb="4" eb="9">
      <t>カクトドウフケン</t>
    </rPh>
    <rPh sb="10" eb="13">
      <t>トウイチラン</t>
    </rPh>
    <rPh sb="14" eb="16">
      <t>カイトウ</t>
    </rPh>
    <rPh sb="43" eb="44">
      <t>アヤマ</t>
    </rPh>
    <rPh sb="46" eb="47">
      <t>ナ</t>
    </rPh>
    <rPh sb="51" eb="55">
      <t>ジュウブンチュウイ</t>
    </rPh>
    <rPh sb="61" eb="63">
      <t>カコ</t>
    </rPh>
    <rPh sb="97" eb="101">
      <t>ジムフタン</t>
    </rPh>
    <rPh sb="101" eb="103">
      <t>ケイゲン</t>
    </rPh>
    <rPh sb="103" eb="104">
      <t>ナド</t>
    </rPh>
    <rPh sb="107" eb="111">
      <t>ジュウブンチュウイ</t>
    </rPh>
    <phoneticPr fontId="3"/>
  </si>
  <si>
    <t>　　　また、設置者名や幼稚園名が年度途中で変更になった場合は、必ず連絡すること。（事業計画書の提出時に変更があった旨を明示されないと、変更前の情報で内定を出すことになる。）</t>
    <rPh sb="16" eb="18">
      <t>ネンド</t>
    </rPh>
    <rPh sb="33" eb="35">
      <t>レンラク</t>
    </rPh>
    <rPh sb="49" eb="50">
      <t>ジ</t>
    </rPh>
    <rPh sb="51" eb="53">
      <t>ヘンコウ</t>
    </rPh>
    <rPh sb="57" eb="58">
      <t>ムネ</t>
    </rPh>
    <rPh sb="59" eb="61">
      <t>メイジ</t>
    </rPh>
    <rPh sb="67" eb="70">
      <t>ヘンコウマエ</t>
    </rPh>
    <rPh sb="71" eb="73">
      <t>ジョウホウ</t>
    </rPh>
    <rPh sb="74" eb="76">
      <t>ナイテイ</t>
    </rPh>
    <rPh sb="77" eb="78">
      <t>ダ</t>
    </rPh>
    <phoneticPr fontId="3"/>
  </si>
  <si>
    <t>※15　事業計画書確認時に要件（上下限額や事業目的等）を満たしていないことが発覚し、取りやめとなる事業が多数散見される。まずは要綱及び事務連絡等を十分確認した上で、記入すること。</t>
    <rPh sb="11" eb="12">
      <t>ジ</t>
    </rPh>
    <rPh sb="49" eb="51">
      <t>ジギョウ</t>
    </rPh>
    <rPh sb="54" eb="56">
      <t>サンケン</t>
    </rPh>
    <rPh sb="71" eb="72">
      <t>ナド</t>
    </rPh>
    <rPh sb="73" eb="75">
      <t>ジュウブン</t>
    </rPh>
    <rPh sb="82" eb="84">
      <t>キニュウ</t>
    </rPh>
    <phoneticPr fontId="3"/>
  </si>
  <si>
    <t>都道府県番号</t>
    <rPh sb="0" eb="6">
      <t>トドウフケンバンゴウ</t>
    </rPh>
    <phoneticPr fontId="3"/>
  </si>
  <si>
    <t>都道府県名</t>
    <rPh sb="0" eb="5">
      <t>トドウフケンメイ</t>
    </rPh>
    <phoneticPr fontId="3"/>
  </si>
  <si>
    <t>　「2024/2/15」と入力すると、
↓「R6.2.15」と表示されます。</t>
  </si>
  <si>
    <t>番号</t>
    <rPh sb="0" eb="1">
      <t>バン</t>
    </rPh>
    <rPh sb="1" eb="2">
      <t>ゴウ</t>
    </rPh>
    <phoneticPr fontId="3"/>
  </si>
  <si>
    <r>
      <t xml:space="preserve">設置者名
</t>
    </r>
    <r>
      <rPr>
        <sz val="8"/>
        <color rgb="FFFF0000"/>
        <rFont val="ＭＳ ゴシック"/>
        <family val="3"/>
        <charset val="128"/>
      </rPr>
      <t xml:space="preserve">※改行不要
</t>
    </r>
    <r>
      <rPr>
        <b/>
        <sz val="8"/>
        <color rgb="FFFF0000"/>
        <rFont val="ＭＳ ゴシック"/>
        <family val="3"/>
        <charset val="128"/>
      </rPr>
      <t xml:space="preserve">※学校法人から記載
</t>
    </r>
    <r>
      <rPr>
        <sz val="8"/>
        <color rgb="FFFF0000"/>
        <rFont val="ＭＳ ゴシック"/>
        <family val="3"/>
        <charset val="128"/>
      </rPr>
      <t>※「学校法人」と「法人名」の間に空白は不要</t>
    </r>
    <rPh sb="0" eb="2">
      <t>セッチ</t>
    </rPh>
    <rPh sb="2" eb="3">
      <t>シャ</t>
    </rPh>
    <rPh sb="3" eb="4">
      <t>メイ</t>
    </rPh>
    <rPh sb="6" eb="8">
      <t>カイギョウ</t>
    </rPh>
    <rPh sb="8" eb="10">
      <t>フヨウ</t>
    </rPh>
    <rPh sb="12" eb="14">
      <t>ガッコウ</t>
    </rPh>
    <rPh sb="14" eb="16">
      <t>ホウジン</t>
    </rPh>
    <rPh sb="18" eb="20">
      <t>キサイ</t>
    </rPh>
    <rPh sb="23" eb="27">
      <t>ガッコウホウジン</t>
    </rPh>
    <rPh sb="30" eb="33">
      <t>ホウジンメイ</t>
    </rPh>
    <rPh sb="35" eb="36">
      <t>アイダ</t>
    </rPh>
    <rPh sb="37" eb="39">
      <t>クウハク</t>
    </rPh>
    <rPh sb="40" eb="42">
      <t>フヨウ</t>
    </rPh>
    <phoneticPr fontId="3"/>
  </si>
  <si>
    <r>
      <t xml:space="preserve">幼稚園名
</t>
    </r>
    <r>
      <rPr>
        <sz val="8"/>
        <color rgb="FFFF0000"/>
        <rFont val="ＭＳ ゴシック"/>
        <family val="3"/>
        <charset val="128"/>
      </rPr>
      <t>※改行不要</t>
    </r>
    <rPh sb="0" eb="3">
      <t>ヨウチエン</t>
    </rPh>
    <rPh sb="3" eb="4">
      <t>メイ</t>
    </rPh>
    <rPh sb="6" eb="8">
      <t>カイギョウ</t>
    </rPh>
    <rPh sb="8" eb="10">
      <t>フヨウ</t>
    </rPh>
    <phoneticPr fontId="3"/>
  </si>
  <si>
    <t>事業区分</t>
    <rPh sb="0" eb="2">
      <t>ジギョウ</t>
    </rPh>
    <rPh sb="2" eb="4">
      <t>クブン</t>
    </rPh>
    <phoneticPr fontId="3"/>
  </si>
  <si>
    <t>構造</t>
    <rPh sb="0" eb="1">
      <t>カマエ</t>
    </rPh>
    <rPh sb="1" eb="2">
      <t>ヅクリ</t>
    </rPh>
    <phoneticPr fontId="3"/>
  </si>
  <si>
    <t>建築面積</t>
    <rPh sb="0" eb="2">
      <t>ケンチク</t>
    </rPh>
    <rPh sb="2" eb="4">
      <t>メンセキ</t>
    </rPh>
    <phoneticPr fontId="3"/>
  </si>
  <si>
    <t>補助資格面積</t>
    <rPh sb="0" eb="2">
      <t>ホジョ</t>
    </rPh>
    <rPh sb="2" eb="4">
      <t>シカク</t>
    </rPh>
    <rPh sb="4" eb="6">
      <t>メンセキ</t>
    </rPh>
    <phoneticPr fontId="3"/>
  </si>
  <si>
    <r>
      <t xml:space="preserve">単価
</t>
    </r>
    <r>
      <rPr>
        <sz val="8"/>
        <color rgb="FFFF0000"/>
        <rFont val="ＭＳ ゴシック"/>
        <family val="3"/>
        <charset val="128"/>
      </rPr>
      <t>※入力不要</t>
    </r>
    <rPh sb="0" eb="2">
      <t>タンカ</t>
    </rPh>
    <rPh sb="4" eb="6">
      <t>ニュウリョク</t>
    </rPh>
    <rPh sb="6" eb="8">
      <t>フヨウ</t>
    </rPh>
    <phoneticPr fontId="3"/>
  </si>
  <si>
    <t>耐震指数</t>
    <rPh sb="0" eb="2">
      <t>タイシン</t>
    </rPh>
    <rPh sb="2" eb="4">
      <t>シスウ</t>
    </rPh>
    <phoneticPr fontId="3"/>
  </si>
  <si>
    <t>耐震値</t>
    <rPh sb="0" eb="3">
      <t>タイシンチ</t>
    </rPh>
    <phoneticPr fontId="3"/>
  </si>
  <si>
    <t>築年数</t>
    <rPh sb="0" eb="3">
      <t>チクネンスウ</t>
    </rPh>
    <phoneticPr fontId="3"/>
  </si>
  <si>
    <r>
      <t xml:space="preserve">補助対象工事費
</t>
    </r>
    <r>
      <rPr>
        <sz val="8"/>
        <color rgb="FFFF0000"/>
        <rFont val="ＭＳ ゴシック"/>
        <family val="3"/>
        <charset val="128"/>
      </rPr>
      <t>※1千円未満切捨て</t>
    </r>
    <rPh sb="0" eb="2">
      <t>ホジョ</t>
    </rPh>
    <rPh sb="2" eb="4">
      <t>タイショウ</t>
    </rPh>
    <rPh sb="4" eb="7">
      <t>コウジヒ</t>
    </rPh>
    <rPh sb="10" eb="11">
      <t>セン</t>
    </rPh>
    <rPh sb="11" eb="12">
      <t>エン</t>
    </rPh>
    <rPh sb="12" eb="14">
      <t>ミマン</t>
    </rPh>
    <rPh sb="14" eb="16">
      <t>キリス</t>
    </rPh>
    <phoneticPr fontId="3"/>
  </si>
  <si>
    <t>補助率</t>
    <phoneticPr fontId="3"/>
  </si>
  <si>
    <r>
      <t xml:space="preserve">補助金申請額
</t>
    </r>
    <r>
      <rPr>
        <sz val="8"/>
        <color rgb="FFFF0000"/>
        <rFont val="ＭＳ ゴシック"/>
        <family val="3"/>
        <charset val="128"/>
      </rPr>
      <t>※1千円未満切捨て</t>
    </r>
    <rPh sb="0" eb="3">
      <t>ホジョキン</t>
    </rPh>
    <rPh sb="3" eb="5">
      <t>シンセイ</t>
    </rPh>
    <rPh sb="5" eb="6">
      <t>ガク</t>
    </rPh>
    <rPh sb="9" eb="10">
      <t>セン</t>
    </rPh>
    <rPh sb="10" eb="11">
      <t>エン</t>
    </rPh>
    <rPh sb="11" eb="13">
      <t>ミマン</t>
    </rPh>
    <rPh sb="13" eb="15">
      <t>キリス</t>
    </rPh>
    <phoneticPr fontId="3"/>
  </si>
  <si>
    <t>契約日
（予定）</t>
    <rPh sb="0" eb="3">
      <t>ケイヤクビ</t>
    </rPh>
    <rPh sb="5" eb="7">
      <t>ヨテイ</t>
    </rPh>
    <phoneticPr fontId="3"/>
  </si>
  <si>
    <t>工期
(予定)</t>
    <rPh sb="0" eb="2">
      <t>コウキ</t>
    </rPh>
    <rPh sb="4" eb="6">
      <t>ヨテイ</t>
    </rPh>
    <phoneticPr fontId="3"/>
  </si>
  <si>
    <t>認定こども園かどうか</t>
    <phoneticPr fontId="3"/>
  </si>
  <si>
    <t>認定こども園への移行予定</t>
    <rPh sb="0" eb="2">
      <t>ニンテイ</t>
    </rPh>
    <rPh sb="5" eb="6">
      <t>エン</t>
    </rPh>
    <rPh sb="8" eb="10">
      <t>イコウ</t>
    </rPh>
    <rPh sb="10" eb="12">
      <t>ヨテイ</t>
    </rPh>
    <phoneticPr fontId="3"/>
  </si>
  <si>
    <t>園舎</t>
    <rPh sb="0" eb="2">
      <t>エンシャ</t>
    </rPh>
    <phoneticPr fontId="3"/>
  </si>
  <si>
    <t>非構造部材</t>
    <rPh sb="0" eb="5">
      <t>ヒコウゾウブザイ</t>
    </rPh>
    <phoneticPr fontId="3"/>
  </si>
  <si>
    <r>
      <rPr>
        <sz val="9"/>
        <color rgb="FF000000"/>
        <rFont val="ＭＳ ゴシック"/>
        <family val="3"/>
        <charset val="128"/>
      </rPr>
      <t xml:space="preserve">備考（工事内容等）
</t>
    </r>
    <r>
      <rPr>
        <sz val="9"/>
        <color rgb="FFFF0000"/>
        <rFont val="ＭＳ ゴシック"/>
        <family val="3"/>
        <charset val="128"/>
      </rPr>
      <t>※エコ改修の場合は事業区分・事業細目・工事内容を記載
※原則、事業区分にかかわらず工事内容や整備目的、整備効果等を記載すること。特に、内部改修の場合は必ず工事内容を記載　</t>
    </r>
  </si>
  <si>
    <t>※補助金額チェック欄</t>
    <rPh sb="1" eb="4">
      <t>ホジョキン</t>
    </rPh>
    <rPh sb="4" eb="5">
      <t>ガク</t>
    </rPh>
    <rPh sb="9" eb="10">
      <t>ラン</t>
    </rPh>
    <phoneticPr fontId="3"/>
  </si>
  <si>
    <t>早期着工の必要性</t>
    <rPh sb="0" eb="2">
      <t>ソウキ</t>
    </rPh>
    <rPh sb="2" eb="4">
      <t>チャッコウ</t>
    </rPh>
    <rPh sb="5" eb="8">
      <t>ヒツヨウセイ</t>
    </rPh>
    <phoneticPr fontId="3"/>
  </si>
  <si>
    <t xml:space="preserve">
①新建築基準で建築されたかどうか</t>
    <rPh sb="2" eb="3">
      <t>シン</t>
    </rPh>
    <rPh sb="3" eb="5">
      <t>ケンチク</t>
    </rPh>
    <rPh sb="5" eb="7">
      <t>キジュン</t>
    </rPh>
    <rPh sb="8" eb="10">
      <t>ケンチク</t>
    </rPh>
    <phoneticPr fontId="3"/>
  </si>
  <si>
    <t>②耐震診断は実施済かどうか</t>
    <rPh sb="1" eb="3">
      <t>タイシン</t>
    </rPh>
    <phoneticPr fontId="3"/>
  </si>
  <si>
    <t>③耐震診断の結果、耐震性があるかどうか</t>
    <rPh sb="1" eb="3">
      <t>タイシン</t>
    </rPh>
    <rPh sb="3" eb="5">
      <t>シンダン</t>
    </rPh>
    <rPh sb="6" eb="8">
      <t>ケッカ</t>
    </rPh>
    <rPh sb="9" eb="12">
      <t>タイシンセイ</t>
    </rPh>
    <phoneticPr fontId="3"/>
  </si>
  <si>
    <t>④耐震改修等の対策は実施済かどうか</t>
    <phoneticPr fontId="3"/>
  </si>
  <si>
    <t>⑤耐震点検は実施済かどうか</t>
    <rPh sb="3" eb="5">
      <t>テンケン</t>
    </rPh>
    <phoneticPr fontId="3"/>
  </si>
  <si>
    <t>⑥耐震点検の結果、耐震性があるかどうか</t>
    <rPh sb="1" eb="3">
      <t>タイシン</t>
    </rPh>
    <rPh sb="3" eb="5">
      <t>テンケン</t>
    </rPh>
    <rPh sb="6" eb="8">
      <t>ケッカ</t>
    </rPh>
    <rPh sb="9" eb="12">
      <t>タイシンセイ</t>
    </rPh>
    <phoneticPr fontId="3"/>
  </si>
  <si>
    <t>⑦耐震改修等の対策は実施済かどうか</t>
    <phoneticPr fontId="3"/>
  </si>
  <si>
    <t>㎡</t>
    <phoneticPr fontId="3"/>
  </si>
  <si>
    <t>円</t>
    <rPh sb="0" eb="1">
      <t>エン</t>
    </rPh>
    <phoneticPr fontId="3"/>
  </si>
  <si>
    <t>数値</t>
    <rPh sb="0" eb="2">
      <t>スウチ</t>
    </rPh>
    <phoneticPr fontId="3"/>
  </si>
  <si>
    <t>千円</t>
    <rPh sb="0" eb="2">
      <t>センエン</t>
    </rPh>
    <phoneticPr fontId="3"/>
  </si>
  <si>
    <t>○/×</t>
    <phoneticPr fontId="3"/>
  </si>
  <si>
    <t>○/×/済</t>
    <rPh sb="4" eb="5">
      <t>スミ</t>
    </rPh>
    <phoneticPr fontId="3"/>
  </si>
  <si>
    <r>
      <rPr>
        <b/>
        <sz val="9"/>
        <color rgb="FFFF0000"/>
        <rFont val="ＭＳ ゴシック"/>
        <family val="3"/>
        <charset val="128"/>
      </rPr>
      <t>黄色着色箇所が必須記入項目となります。</t>
    </r>
    <r>
      <rPr>
        <sz val="9"/>
        <color rgb="FFFF0000"/>
        <rFont val="ＭＳ ゴシック"/>
        <family val="3"/>
        <charset val="128"/>
      </rPr>
      <t>E列、I～K列、M列は該当事業を選択した場合着色されます。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5" eb="26">
      <t>レツ</t>
    </rPh>
    <rPh sb="28" eb="29">
      <t>レツ</t>
    </rPh>
    <rPh sb="30" eb="32">
      <t>ガイトウ</t>
    </rPh>
    <rPh sb="32" eb="34">
      <t>ジギョウ</t>
    </rPh>
    <rPh sb="35" eb="37">
      <t>センタク</t>
    </rPh>
    <rPh sb="39" eb="41">
      <t>バアイ</t>
    </rPh>
    <rPh sb="41" eb="43">
      <t>チャクショク</t>
    </rPh>
    <rPh sb="69" eb="71">
      <t>センタク</t>
    </rPh>
    <rPh sb="73" eb="74">
      <t>クダ</t>
    </rPh>
    <phoneticPr fontId="3"/>
  </si>
  <si>
    <t>　「2024/2/15」と入力すると、
↓「R6.2.15」と表示されます。</t>
    <phoneticPr fontId="3"/>
  </si>
  <si>
    <r>
      <t xml:space="preserve">設置者名
</t>
    </r>
    <r>
      <rPr>
        <sz val="8"/>
        <color rgb="FFFF0000"/>
        <rFont val="ＭＳ ゴシック"/>
        <family val="3"/>
        <charset val="128"/>
      </rPr>
      <t xml:space="preserve">※改行不要
</t>
    </r>
    <r>
      <rPr>
        <b/>
        <sz val="8"/>
        <color rgb="FFFF0000"/>
        <rFont val="ＭＳ ゴシック"/>
        <family val="3"/>
        <charset val="128"/>
      </rPr>
      <t xml:space="preserve">※学校法人から記載
</t>
    </r>
    <r>
      <rPr>
        <sz val="8"/>
        <color rgb="FFFF0000"/>
        <rFont val="ＭＳ ゴシック"/>
        <family val="3"/>
        <charset val="128"/>
      </rPr>
      <t>※「学校法人」と「法人名」の間に空白は不用</t>
    </r>
    <rPh sb="0" eb="2">
      <t>セッチ</t>
    </rPh>
    <rPh sb="2" eb="3">
      <t>シャ</t>
    </rPh>
    <rPh sb="3" eb="4">
      <t>メイ</t>
    </rPh>
    <rPh sb="6" eb="8">
      <t>カイギョウ</t>
    </rPh>
    <rPh sb="8" eb="10">
      <t>フヨウ</t>
    </rPh>
    <rPh sb="12" eb="14">
      <t>ガッコウ</t>
    </rPh>
    <rPh sb="14" eb="16">
      <t>ホウジン</t>
    </rPh>
    <rPh sb="18" eb="20">
      <t>キサイ</t>
    </rPh>
    <rPh sb="23" eb="27">
      <t>ガッコウホウジン</t>
    </rPh>
    <rPh sb="30" eb="33">
      <t>ホウジンメイ</t>
    </rPh>
    <rPh sb="35" eb="36">
      <t>アイダ</t>
    </rPh>
    <rPh sb="37" eb="39">
      <t>クウハク</t>
    </rPh>
    <rPh sb="40" eb="42">
      <t>フヨウ</t>
    </rPh>
    <phoneticPr fontId="3"/>
  </si>
  <si>
    <t>耐震
指数</t>
    <rPh sb="0" eb="2">
      <t>タイシン</t>
    </rPh>
    <rPh sb="3" eb="5">
      <t>シスウ</t>
    </rPh>
    <phoneticPr fontId="3"/>
  </si>
  <si>
    <t>補助率</t>
    <rPh sb="0" eb="3">
      <t>ホジョリツ</t>
    </rPh>
    <phoneticPr fontId="3"/>
  </si>
  <si>
    <r>
      <t xml:space="preserve">補助金
申請額
</t>
    </r>
    <r>
      <rPr>
        <sz val="8"/>
        <color rgb="FFFF0000"/>
        <rFont val="ＭＳ ゴシック"/>
        <family val="3"/>
        <charset val="128"/>
      </rPr>
      <t>※1千円未満切捨て</t>
    </r>
    <rPh sb="0" eb="3">
      <t>ホジョキン</t>
    </rPh>
    <rPh sb="4" eb="6">
      <t>シンセイ</t>
    </rPh>
    <rPh sb="6" eb="7">
      <t>ガク</t>
    </rPh>
    <rPh sb="10" eb="11">
      <t>セン</t>
    </rPh>
    <rPh sb="11" eb="12">
      <t>エン</t>
    </rPh>
    <rPh sb="12" eb="14">
      <t>ミマン</t>
    </rPh>
    <rPh sb="14" eb="16">
      <t>キリス</t>
    </rPh>
    <phoneticPr fontId="3"/>
  </si>
  <si>
    <r>
      <t xml:space="preserve">備考（工事内容等）
</t>
    </r>
    <r>
      <rPr>
        <sz val="9"/>
        <color rgb="FFFF0000"/>
        <rFont val="ＭＳ ゴシック"/>
        <family val="3"/>
        <charset val="128"/>
      </rPr>
      <t>※エコ改修の場合は事業区分・事業細目・工事内容を記載
※内部改修の場合は工事内容を記載</t>
    </r>
    <r>
      <rPr>
        <sz val="9"/>
        <rFont val="ＭＳ ゴシック"/>
        <family val="3"/>
        <charset val="128"/>
      </rPr>
      <t>　</t>
    </r>
    <rPh sb="0" eb="1">
      <t>ソナエ</t>
    </rPh>
    <rPh sb="1" eb="2">
      <t>コウ</t>
    </rPh>
    <rPh sb="3" eb="5">
      <t>コウジ</t>
    </rPh>
    <rPh sb="5" eb="7">
      <t>ナイヨウ</t>
    </rPh>
    <rPh sb="7" eb="8">
      <t>ナド</t>
    </rPh>
    <rPh sb="13" eb="15">
      <t>カイシュウ</t>
    </rPh>
    <rPh sb="16" eb="18">
      <t>バアイ</t>
    </rPh>
    <rPh sb="19" eb="21">
      <t>ジギョウ</t>
    </rPh>
    <rPh sb="21" eb="23">
      <t>クブン</t>
    </rPh>
    <rPh sb="24" eb="26">
      <t>ジギョウ</t>
    </rPh>
    <rPh sb="26" eb="28">
      <t>サイモク</t>
    </rPh>
    <rPh sb="29" eb="31">
      <t>コウジ</t>
    </rPh>
    <rPh sb="31" eb="33">
      <t>ナイヨウ</t>
    </rPh>
    <rPh sb="34" eb="36">
      <t>キサイ</t>
    </rPh>
    <rPh sb="51" eb="53">
      <t>キサイ</t>
    </rPh>
    <phoneticPr fontId="3"/>
  </si>
  <si>
    <t>学校法人○○</t>
    <rPh sb="0" eb="2">
      <t>ガッコウ</t>
    </rPh>
    <rPh sb="2" eb="4">
      <t>ホウジン</t>
    </rPh>
    <phoneticPr fontId="3"/>
  </si>
  <si>
    <t>○○幼稚園</t>
    <rPh sb="2" eb="5">
      <t>ヨウチエン</t>
    </rPh>
    <phoneticPr fontId="3"/>
  </si>
  <si>
    <t>改築（耐震）</t>
  </si>
  <si>
    <t>R</t>
  </si>
  <si>
    <t>S53年（築46年）</t>
    <rPh sb="3" eb="4">
      <t>ネン</t>
    </rPh>
    <rPh sb="5" eb="6">
      <t>チク</t>
    </rPh>
    <rPh sb="8" eb="9">
      <t>ネン</t>
    </rPh>
    <phoneticPr fontId="3"/>
  </si>
  <si>
    <t>R6.2.15～R6.3.31</t>
  </si>
  <si>
    <t>×</t>
  </si>
  <si>
    <t>.</t>
  </si>
  <si>
    <t>学校法人△△</t>
    <rPh sb="0" eb="2">
      <t>ガッコウ</t>
    </rPh>
    <rPh sb="2" eb="4">
      <t>ホウジン</t>
    </rPh>
    <phoneticPr fontId="3"/>
  </si>
  <si>
    <t>△△幼稚園</t>
    <rPh sb="2" eb="5">
      <t>ヨウチエン</t>
    </rPh>
    <phoneticPr fontId="3"/>
  </si>
  <si>
    <t>内部改修（衛生）</t>
  </si>
  <si>
    <t xml:space="preserve">H3年（33年経過） </t>
    <rPh sb="2" eb="3">
      <t>ネン</t>
    </rPh>
    <rPh sb="6" eb="7">
      <t>ネン</t>
    </rPh>
    <rPh sb="7" eb="9">
      <t>ケイカ</t>
    </rPh>
    <phoneticPr fontId="3"/>
  </si>
  <si>
    <t>～R6.3</t>
  </si>
  <si>
    <t>熱中症対策を目的とした空調設備の整備</t>
    <rPh sb="0" eb="2">
      <t>ネッチュウ</t>
    </rPh>
    <rPh sb="2" eb="3">
      <t>ショウ</t>
    </rPh>
    <rPh sb="3" eb="5">
      <t>タイサク</t>
    </rPh>
    <rPh sb="6" eb="8">
      <t>モクテキ</t>
    </rPh>
    <rPh sb="11" eb="13">
      <t>クウチョウ</t>
    </rPh>
    <rPh sb="13" eb="15">
      <t>セツビ</t>
    </rPh>
    <rPh sb="16" eb="18">
      <t>セイビ</t>
    </rPh>
    <phoneticPr fontId="3"/>
  </si>
  <si>
    <t>耐震補強（非構造）</t>
  </si>
  <si>
    <t>建具及びガラスの落下防止工事</t>
    <rPh sb="0" eb="2">
      <t>タテグ</t>
    </rPh>
    <rPh sb="2" eb="3">
      <t>オヨ</t>
    </rPh>
    <rPh sb="8" eb="10">
      <t>ラッカ</t>
    </rPh>
    <rPh sb="10" eb="12">
      <t>ボウシ</t>
    </rPh>
    <rPh sb="12" eb="14">
      <t>コウジ</t>
    </rPh>
    <phoneticPr fontId="3"/>
  </si>
  <si>
    <t>耐震補強</t>
    <rPh sb="0" eb="4">
      <t>タイシンホキョウ</t>
    </rPh>
    <phoneticPr fontId="3"/>
  </si>
  <si>
    <t>耐震補強（非構造）</t>
    <rPh sb="0" eb="4">
      <t>タイシンホキョウ</t>
    </rPh>
    <rPh sb="5" eb="6">
      <t>ヒ</t>
    </rPh>
    <rPh sb="6" eb="8">
      <t>コウゾウ</t>
    </rPh>
    <phoneticPr fontId="3"/>
  </si>
  <si>
    <t>耐震補強（耐震診断費のみ）</t>
    <rPh sb="0" eb="4">
      <t>タイシンホキョウ</t>
    </rPh>
    <rPh sb="5" eb="9">
      <t>タイシンシンダン</t>
    </rPh>
    <rPh sb="9" eb="10">
      <t>ヒ</t>
    </rPh>
    <phoneticPr fontId="3"/>
  </si>
  <si>
    <t>耐震補強（防災）</t>
    <rPh sb="0" eb="4">
      <t>タイシンホキョウ</t>
    </rPh>
    <rPh sb="5" eb="7">
      <t>ボウサイ</t>
    </rPh>
    <phoneticPr fontId="3"/>
  </si>
  <si>
    <t>防犯対策</t>
    <rPh sb="0" eb="4">
      <t>ボウハンタイサク</t>
    </rPh>
    <phoneticPr fontId="3"/>
  </si>
  <si>
    <t>特別防犯対策</t>
    <rPh sb="0" eb="6">
      <t>トクベツボウハンタイサク</t>
    </rPh>
    <phoneticPr fontId="3"/>
  </si>
  <si>
    <t>新築</t>
    <rPh sb="0" eb="2">
      <t>シンチク</t>
    </rPh>
    <phoneticPr fontId="3"/>
  </si>
  <si>
    <t>増築</t>
    <rPh sb="0" eb="2">
      <t>ゾウチク</t>
    </rPh>
    <phoneticPr fontId="3"/>
  </si>
  <si>
    <t>増築（学級定員引き下げ）</t>
    <rPh sb="0" eb="2">
      <t>ゾウチク</t>
    </rPh>
    <rPh sb="3" eb="5">
      <t>ガッキュウ</t>
    </rPh>
    <rPh sb="5" eb="7">
      <t>テイイン</t>
    </rPh>
    <rPh sb="7" eb="8">
      <t>ヒ</t>
    </rPh>
    <rPh sb="9" eb="10">
      <t>サ</t>
    </rPh>
    <phoneticPr fontId="3"/>
  </si>
  <si>
    <t>増築（感染症）</t>
    <rPh sb="0" eb="2">
      <t>ゾウチク</t>
    </rPh>
    <rPh sb="3" eb="6">
      <t>カンセンショウ</t>
    </rPh>
    <phoneticPr fontId="3"/>
  </si>
  <si>
    <t>改築（耐震）</t>
    <rPh sb="0" eb="2">
      <t>カイチク</t>
    </rPh>
    <rPh sb="3" eb="5">
      <t>タイシン</t>
    </rPh>
    <phoneticPr fontId="3"/>
  </si>
  <si>
    <t>改築（預かり保育）</t>
    <rPh sb="0" eb="2">
      <t>カイチク</t>
    </rPh>
    <rPh sb="3" eb="4">
      <t>アズ</t>
    </rPh>
    <rPh sb="6" eb="8">
      <t>ホイク</t>
    </rPh>
    <phoneticPr fontId="3"/>
  </si>
  <si>
    <t>改築（その他）</t>
    <rPh sb="0" eb="2">
      <t>カイチク</t>
    </rPh>
    <rPh sb="5" eb="6">
      <t>タ</t>
    </rPh>
    <phoneticPr fontId="3"/>
  </si>
  <si>
    <t>アスベスト等対策</t>
    <rPh sb="5" eb="8">
      <t>トウタイサク</t>
    </rPh>
    <phoneticPr fontId="3"/>
  </si>
  <si>
    <t>屋外教育（運動広場）</t>
    <rPh sb="0" eb="2">
      <t>オクガイ</t>
    </rPh>
    <rPh sb="2" eb="4">
      <t>キョウイク</t>
    </rPh>
    <rPh sb="5" eb="7">
      <t>ウンドウ</t>
    </rPh>
    <rPh sb="7" eb="9">
      <t>ヒロバ</t>
    </rPh>
    <phoneticPr fontId="3"/>
  </si>
  <si>
    <t>屋外教育（集会施設）</t>
    <rPh sb="0" eb="2">
      <t>オクガイ</t>
    </rPh>
    <rPh sb="2" eb="4">
      <t>キョウイク</t>
    </rPh>
    <rPh sb="5" eb="7">
      <t>シュウカイ</t>
    </rPh>
    <rPh sb="7" eb="9">
      <t>シセツ</t>
    </rPh>
    <phoneticPr fontId="3"/>
  </si>
  <si>
    <t>屋外教育（学習施設）</t>
    <rPh sb="0" eb="2">
      <t>オクガイ</t>
    </rPh>
    <rPh sb="2" eb="4">
      <t>キョウイク</t>
    </rPh>
    <rPh sb="5" eb="7">
      <t>ガクシュウ</t>
    </rPh>
    <rPh sb="7" eb="9">
      <t>シセツ</t>
    </rPh>
    <phoneticPr fontId="3"/>
  </si>
  <si>
    <t>屋外教育（防音壁）</t>
    <rPh sb="0" eb="2">
      <t>オクガイ</t>
    </rPh>
    <rPh sb="2" eb="4">
      <t>キョウイク</t>
    </rPh>
    <rPh sb="5" eb="8">
      <t>ボウオンヘキ</t>
    </rPh>
    <phoneticPr fontId="3"/>
  </si>
  <si>
    <t>エコ改修</t>
    <rPh sb="2" eb="4">
      <t>カイシュウ</t>
    </rPh>
    <phoneticPr fontId="3"/>
  </si>
  <si>
    <t>内部改修（衛生）</t>
    <rPh sb="0" eb="2">
      <t>ナイブ</t>
    </rPh>
    <rPh sb="2" eb="4">
      <t>カイシュウ</t>
    </rPh>
    <rPh sb="5" eb="7">
      <t>エイセイ</t>
    </rPh>
    <phoneticPr fontId="3"/>
  </si>
  <si>
    <t>内部改修（園舎）</t>
    <rPh sb="0" eb="2">
      <t>ナイブ</t>
    </rPh>
    <rPh sb="2" eb="4">
      <t>カイシュウ</t>
    </rPh>
    <rPh sb="5" eb="7">
      <t>エンシャ</t>
    </rPh>
    <phoneticPr fontId="3"/>
  </si>
  <si>
    <t>バリアフリー化</t>
    <rPh sb="6" eb="7">
      <t>カ</t>
    </rPh>
    <phoneticPr fontId="3"/>
  </si>
  <si>
    <t>※作業シートと連動しているため、このシートは削除しないでください！</t>
    <rPh sb="1" eb="3">
      <t>サギョウ</t>
    </rPh>
    <rPh sb="7" eb="9">
      <t>レンドウ</t>
    </rPh>
    <rPh sb="22" eb="24">
      <t>サクジョ</t>
    </rPh>
    <phoneticPr fontId="3"/>
  </si>
  <si>
    <t>◇エラーチェック用</t>
    <rPh sb="8" eb="9">
      <t>ヨウ</t>
    </rPh>
    <phoneticPr fontId="3"/>
  </si>
  <si>
    <t>全事業区分</t>
    <rPh sb="0" eb="1">
      <t>ゼン</t>
    </rPh>
    <rPh sb="1" eb="3">
      <t>ジギョウ</t>
    </rPh>
    <rPh sb="3" eb="5">
      <t>クブン</t>
    </rPh>
    <phoneticPr fontId="3"/>
  </si>
  <si>
    <t>今回募集区分</t>
    <rPh sb="0" eb="2">
      <t>コンカイ</t>
    </rPh>
    <rPh sb="2" eb="4">
      <t>ボシュウ</t>
    </rPh>
    <rPh sb="4" eb="6">
      <t>クブン</t>
    </rPh>
    <phoneticPr fontId="3"/>
  </si>
  <si>
    <t>構造</t>
    <rPh sb="0" eb="2">
      <t>コウゾウ</t>
    </rPh>
    <phoneticPr fontId="3"/>
  </si>
  <si>
    <t>単価</t>
    <rPh sb="0" eb="2">
      <t>タンカ</t>
    </rPh>
    <phoneticPr fontId="3"/>
  </si>
  <si>
    <t>事業区分</t>
    <rPh sb="0" eb="4">
      <t>ジギョウクブン</t>
    </rPh>
    <phoneticPr fontId="3"/>
  </si>
  <si>
    <t>耐震指数</t>
    <rPh sb="0" eb="4">
      <t>タイシンシスウ</t>
    </rPh>
    <phoneticPr fontId="3"/>
  </si>
  <si>
    <t>上限額</t>
    <rPh sb="0" eb="2">
      <t>ジョウゲン</t>
    </rPh>
    <rPh sb="2" eb="3">
      <t>ガク</t>
    </rPh>
    <phoneticPr fontId="3"/>
  </si>
  <si>
    <t>下限額</t>
    <rPh sb="0" eb="3">
      <t>カゲンガク</t>
    </rPh>
    <phoneticPr fontId="3"/>
  </si>
  <si>
    <t>W</t>
    <phoneticPr fontId="3"/>
  </si>
  <si>
    <t>○</t>
    <phoneticPr fontId="3"/>
  </si>
  <si>
    <t>算定による</t>
    <rPh sb="0" eb="2">
      <t>サンテイ</t>
    </rPh>
    <phoneticPr fontId="3"/>
  </si>
  <si>
    <t>なし</t>
  </si>
  <si>
    <t>R</t>
    <phoneticPr fontId="3"/>
  </si>
  <si>
    <t>×</t>
    <phoneticPr fontId="3"/>
  </si>
  <si>
    <t>耐震補強</t>
    <rPh sb="0" eb="2">
      <t>タイシン</t>
    </rPh>
    <rPh sb="2" eb="4">
      <t>ホキョウ</t>
    </rPh>
    <phoneticPr fontId="4"/>
  </si>
  <si>
    <t>S</t>
    <phoneticPr fontId="3"/>
  </si>
  <si>
    <t>移行済み</t>
    <rPh sb="0" eb="2">
      <t>イコウ</t>
    </rPh>
    <rPh sb="2" eb="3">
      <t>ズ</t>
    </rPh>
    <phoneticPr fontId="3"/>
  </si>
  <si>
    <t>耐震補強（非構造）</t>
    <rPh sb="0" eb="2">
      <t>タイシン</t>
    </rPh>
    <rPh sb="2" eb="4">
      <t>ホキョウ</t>
    </rPh>
    <rPh sb="5" eb="6">
      <t>ヒ</t>
    </rPh>
    <rPh sb="6" eb="8">
      <t>コウゾウ</t>
    </rPh>
    <phoneticPr fontId="3"/>
  </si>
  <si>
    <t>耐震補強（耐震診断費のみ）</t>
    <rPh sb="0" eb="2">
      <t>タイシン</t>
    </rPh>
    <rPh sb="2" eb="4">
      <t>ホキョウ</t>
    </rPh>
    <rPh sb="5" eb="7">
      <t>タイシン</t>
    </rPh>
    <rPh sb="7" eb="9">
      <t>シンダン</t>
    </rPh>
    <rPh sb="9" eb="10">
      <t>ヒ</t>
    </rPh>
    <phoneticPr fontId="3"/>
  </si>
  <si>
    <t>特別防犯対策</t>
    <rPh sb="0" eb="2">
      <t>トクベツ</t>
    </rPh>
    <rPh sb="2" eb="4">
      <t>ボウハン</t>
    </rPh>
    <rPh sb="4" eb="6">
      <t>タイサク</t>
    </rPh>
    <phoneticPr fontId="3"/>
  </si>
  <si>
    <t>アスベスト等対策</t>
    <rPh sb="5" eb="6">
      <t>ナド</t>
    </rPh>
    <rPh sb="6" eb="8">
      <t>タイサク</t>
    </rPh>
    <phoneticPr fontId="4"/>
  </si>
  <si>
    <t>屋外教育</t>
    <rPh sb="0" eb="4">
      <t>オクガイキョウイク</t>
    </rPh>
    <phoneticPr fontId="3"/>
  </si>
  <si>
    <t>エコ改修</t>
    <rPh sb="2" eb="4">
      <t>カイシュウ</t>
    </rPh>
    <phoneticPr fontId="4"/>
  </si>
  <si>
    <t>内部改修（衛生）</t>
    <rPh sb="0" eb="2">
      <t>ナイブ</t>
    </rPh>
    <rPh sb="2" eb="4">
      <t>カイシュウ</t>
    </rPh>
    <rPh sb="5" eb="7">
      <t>エイセイ</t>
    </rPh>
    <phoneticPr fontId="4"/>
  </si>
  <si>
    <t>内部改修（園舎）</t>
    <rPh sb="0" eb="2">
      <t>ナイブ</t>
    </rPh>
    <rPh sb="2" eb="4">
      <t>カイシュウ</t>
    </rPh>
    <rPh sb="5" eb="7">
      <t>エンシャ</t>
    </rPh>
    <phoneticPr fontId="4"/>
  </si>
  <si>
    <t>屋外教育（防音壁）</t>
    <rPh sb="0" eb="4">
      <t>オクガイキョウイク</t>
    </rPh>
    <rPh sb="5" eb="8">
      <t>ボウオンヘキ</t>
    </rPh>
    <phoneticPr fontId="3"/>
  </si>
  <si>
    <t>Is</t>
  </si>
  <si>
    <t>耐震補強（防災）</t>
    <rPh sb="0" eb="2">
      <t>タイシン</t>
    </rPh>
    <rPh sb="2" eb="4">
      <t>ホキョウ</t>
    </rPh>
    <rPh sb="5" eb="7">
      <t>ボウサイ</t>
    </rPh>
    <phoneticPr fontId="3"/>
  </si>
  <si>
    <t>Iw</t>
  </si>
  <si>
    <t>防犯対策</t>
    <rPh sb="0" eb="2">
      <t>ボウハン</t>
    </rPh>
    <rPh sb="2" eb="4">
      <t>タイサク</t>
    </rPh>
    <phoneticPr fontId="4"/>
  </si>
  <si>
    <t>なし</t>
    <phoneticPr fontId="3"/>
  </si>
  <si>
    <t>バリアフリー化工事</t>
    <rPh sb="6" eb="7">
      <t>カ</t>
    </rPh>
    <rPh sb="7" eb="9">
      <t>コウジ</t>
    </rPh>
    <phoneticPr fontId="3"/>
  </si>
  <si>
    <t>緑化</t>
    <rPh sb="0" eb="2">
      <t>リョクカ</t>
    </rPh>
    <phoneticPr fontId="3"/>
  </si>
  <si>
    <t>耐S</t>
    <rPh sb="0" eb="1">
      <t>タイ</t>
    </rPh>
    <phoneticPr fontId="3"/>
  </si>
  <si>
    <t>R7.5.7～R8.3.31</t>
    <phoneticPr fontId="3"/>
  </si>
  <si>
    <t>～R7.9</t>
    <phoneticPr fontId="3"/>
  </si>
  <si>
    <t>～R7.7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</si>
</sst>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quot;"/>
    <numFmt numFmtId="178" formatCode="[$-411]ge\.m\.d;@"/>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11"/>
      <name val="ＭＳ Ｐゴシック"/>
      <family val="3"/>
      <charset val="128"/>
    </font>
    <font>
      <sz val="14"/>
      <name val="ＭＳ ゴシック"/>
      <family val="3"/>
      <charset val="128"/>
    </font>
    <font>
      <b/>
      <sz val="18"/>
      <name val="ＭＳ ゴシック"/>
      <family val="3"/>
      <charset val="128"/>
    </font>
    <font>
      <b/>
      <sz val="11"/>
      <name val="ＭＳ Ｐゴシック"/>
      <family val="3"/>
      <charset val="128"/>
    </font>
    <font>
      <b/>
      <sz val="9"/>
      <color indexed="81"/>
      <name val="MS P ゴシック"/>
      <family val="3"/>
      <charset val="128"/>
    </font>
    <font>
      <sz val="14"/>
      <color theme="8"/>
      <name val="ＭＳ ゴシック"/>
      <family val="3"/>
      <charset val="128"/>
    </font>
    <font>
      <sz val="9"/>
      <color rgb="FFFF0000"/>
      <name val="ＭＳ ゴシック"/>
      <family val="3"/>
      <charset val="128"/>
    </font>
    <font>
      <b/>
      <sz val="9"/>
      <color rgb="FFFF0000"/>
      <name val="ＭＳ ゴシック"/>
      <family val="3"/>
      <charset val="128"/>
    </font>
    <font>
      <sz val="9"/>
      <color rgb="FF0000FF"/>
      <name val="ＭＳ ゴシック"/>
      <family val="3"/>
      <charset val="128"/>
    </font>
    <font>
      <sz val="9"/>
      <color theme="8"/>
      <name val="ＭＳ ゴシック"/>
      <family val="3"/>
      <charset val="128"/>
    </font>
    <font>
      <sz val="9"/>
      <name val="ＭＳ ゴシック"/>
      <family val="3"/>
      <charset val="128"/>
    </font>
    <font>
      <sz val="9"/>
      <color theme="1"/>
      <name val="ＭＳ ゴシック"/>
      <family val="3"/>
      <charset val="128"/>
    </font>
    <font>
      <sz val="11"/>
      <color rgb="FFFF0000"/>
      <name val="ＭＳ Ｐゴシック"/>
      <family val="3"/>
      <charset val="128"/>
    </font>
    <font>
      <b/>
      <sz val="11"/>
      <name val="ＭＳ ゴシック"/>
      <family val="3"/>
      <charset val="128"/>
    </font>
    <font>
      <b/>
      <sz val="12"/>
      <name val="ＭＳ ゴシック"/>
      <family val="3"/>
      <charset val="128"/>
    </font>
    <font>
      <sz val="8"/>
      <color rgb="FF0000FF"/>
      <name val="ＭＳ ゴシック"/>
      <family val="3"/>
      <charset val="128"/>
    </font>
    <font>
      <sz val="9"/>
      <color theme="0"/>
      <name val="ＭＳ ゴシック"/>
      <family val="3"/>
      <charset val="128"/>
    </font>
    <font>
      <sz val="8"/>
      <color rgb="FFFF0000"/>
      <name val="ＭＳ ゴシック"/>
      <family val="3"/>
      <charset val="128"/>
    </font>
    <font>
      <b/>
      <sz val="8"/>
      <color rgb="FFFF0000"/>
      <name val="ＭＳ ゴシック"/>
      <family val="3"/>
      <charset val="128"/>
    </font>
    <font>
      <sz val="11"/>
      <name val="ＭＳ ゴシック"/>
      <family val="3"/>
      <charset val="128"/>
    </font>
    <font>
      <b/>
      <sz val="12"/>
      <color indexed="81"/>
      <name val="MS P ゴシック"/>
      <family val="3"/>
      <charset val="128"/>
    </font>
    <font>
      <b/>
      <sz val="12"/>
      <color indexed="81"/>
      <name val="ＭＳ Ｐゴシック"/>
      <family val="3"/>
      <charset val="128"/>
    </font>
    <font>
      <sz val="11"/>
      <color theme="1"/>
      <name val="游ゴシック"/>
      <family val="3"/>
      <charset val="128"/>
    </font>
    <font>
      <b/>
      <sz val="11"/>
      <color rgb="FFFF0000"/>
      <name val="游ゴシック"/>
      <family val="3"/>
      <charset val="128"/>
    </font>
    <font>
      <sz val="9"/>
      <color rgb="FF000000"/>
      <name val="ＭＳ ゴシック"/>
      <family val="3"/>
      <charset val="128"/>
    </font>
    <font>
      <sz val="9"/>
      <name val="ＭＳ ゴシック"/>
      <family val="3"/>
      <charset val="128"/>
    </font>
    <font>
      <sz val="9"/>
      <color rgb="FF000000"/>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cellStyleXfs>
  <cellXfs count="188">
    <xf numFmtId="0" fontId="0" fillId="0" borderId="0" xfId="0">
      <alignment vertical="center"/>
    </xf>
    <xf numFmtId="3" fontId="0" fillId="0" borderId="0" xfId="0" applyNumberFormat="1">
      <alignment vertical="center"/>
    </xf>
    <xf numFmtId="38" fontId="0" fillId="0" borderId="0" xfId="1" applyFont="1">
      <alignment vertical="center"/>
    </xf>
    <xf numFmtId="0" fontId="6" fillId="0" borderId="0" xfId="0" applyFont="1" applyProtection="1">
      <alignment vertical="center"/>
      <protection locked="0"/>
    </xf>
    <xf numFmtId="0" fontId="0" fillId="0" borderId="0" xfId="0" applyAlignment="1">
      <alignment horizontal="center" vertical="center"/>
    </xf>
    <xf numFmtId="0" fontId="8" fillId="0" borderId="5"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3" fontId="0" fillId="0" borderId="5" xfId="0" applyNumberFormat="1" applyBorder="1">
      <alignment vertical="center"/>
    </xf>
    <xf numFmtId="3" fontId="8" fillId="0" borderId="5" xfId="0" applyNumberFormat="1" applyFont="1" applyBorder="1" applyAlignment="1">
      <alignment horizontal="center" vertical="center"/>
    </xf>
    <xf numFmtId="38" fontId="10" fillId="0" borderId="0" xfId="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38" fontId="14" fillId="0" borderId="0" xfId="1"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Protection="1">
      <alignment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vertical="center" wrapText="1"/>
      <protection locked="0"/>
    </xf>
    <xf numFmtId="0" fontId="15" fillId="0" borderId="1" xfId="0" applyFont="1" applyBorder="1" applyAlignment="1" applyProtection="1">
      <alignment horizontal="center" vertical="center"/>
      <protection locked="0"/>
    </xf>
    <xf numFmtId="177" fontId="15" fillId="0" borderId="1" xfId="0" applyNumberFormat="1" applyFont="1" applyBorder="1" applyAlignment="1" applyProtection="1">
      <alignment horizontal="right" vertical="center"/>
      <protection locked="0"/>
    </xf>
    <xf numFmtId="176" fontId="13" fillId="0" borderId="1" xfId="0" applyNumberFormat="1" applyFont="1" applyBorder="1" applyAlignment="1" applyProtection="1">
      <alignment horizontal="right" vertical="center"/>
      <protection locked="0"/>
    </xf>
    <xf numFmtId="0" fontId="15" fillId="0" borderId="6" xfId="0" applyFont="1" applyBorder="1" applyAlignment="1" applyProtection="1">
      <alignment horizontal="center" vertical="center"/>
      <protection locked="0"/>
    </xf>
    <xf numFmtId="38" fontId="15" fillId="0" borderId="1" xfId="1" applyFont="1" applyFill="1" applyBorder="1" applyAlignment="1" applyProtection="1">
      <alignment horizontal="right" vertical="center"/>
      <protection locked="0"/>
    </xf>
    <xf numFmtId="49" fontId="15" fillId="0" borderId="6" xfId="0" applyNumberFormat="1" applyFont="1" applyBorder="1" applyAlignment="1" applyProtection="1">
      <alignment horizontal="center" vertical="center"/>
      <protection locked="0"/>
    </xf>
    <xf numFmtId="178" fontId="15" fillId="0" borderId="1" xfId="0" applyNumberFormat="1" applyFont="1" applyBorder="1" applyAlignment="1" applyProtection="1">
      <alignment horizontal="right" vertical="center"/>
      <protection locked="0"/>
    </xf>
    <xf numFmtId="0" fontId="15" fillId="0" borderId="3" xfId="0" applyFont="1" applyBorder="1" applyAlignment="1" applyProtection="1">
      <alignment vertical="center" shrinkToFit="1"/>
      <protection locked="0"/>
    </xf>
    <xf numFmtId="38" fontId="14" fillId="0" borderId="22" xfId="1" applyFont="1" applyFill="1" applyBorder="1" applyAlignment="1" applyProtection="1">
      <alignment horizontal="left" vertical="center"/>
      <protection locked="0"/>
    </xf>
    <xf numFmtId="0" fontId="14" fillId="0" borderId="2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6" fillId="0" borderId="14" xfId="0" applyFont="1" applyBorder="1" applyAlignment="1" applyProtection="1">
      <alignment vertical="center" wrapText="1"/>
      <protection locked="0"/>
    </xf>
    <xf numFmtId="0" fontId="16" fillId="0" borderId="14" xfId="0" applyFont="1" applyBorder="1" applyAlignment="1" applyProtection="1">
      <alignment horizontal="center" vertical="center" wrapText="1"/>
      <protection locked="0"/>
    </xf>
    <xf numFmtId="177" fontId="16" fillId="0" borderId="14" xfId="0" applyNumberFormat="1" applyFont="1" applyBorder="1" applyAlignment="1" applyProtection="1">
      <alignment vertical="center" wrapText="1"/>
      <protection locked="0"/>
    </xf>
    <xf numFmtId="0" fontId="16" fillId="0" borderId="25" xfId="0" applyFont="1" applyBorder="1" applyAlignment="1" applyProtection="1">
      <alignment horizontal="center" vertical="center" wrapText="1"/>
      <protection locked="0"/>
    </xf>
    <xf numFmtId="38" fontId="16" fillId="0" borderId="14" xfId="1" applyFont="1" applyFill="1" applyBorder="1" applyAlignment="1" applyProtection="1">
      <alignment vertical="center" wrapText="1"/>
      <protection locked="0"/>
    </xf>
    <xf numFmtId="0" fontId="16" fillId="0" borderId="24"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178" fontId="16" fillId="0" borderId="14" xfId="0" applyNumberFormat="1" applyFont="1" applyBorder="1" applyAlignment="1" applyProtection="1">
      <alignment vertical="center" wrapText="1"/>
      <protection locked="0"/>
    </xf>
    <xf numFmtId="0" fontId="15" fillId="0" borderId="2" xfId="0" applyFont="1" applyBorder="1" applyAlignment="1" applyProtection="1">
      <alignment horizontal="center" vertical="center"/>
      <protection locked="0"/>
    </xf>
    <xf numFmtId="0" fontId="16" fillId="0" borderId="5" xfId="0" applyFont="1" applyBorder="1" applyAlignment="1" applyProtection="1">
      <alignment vertical="center" wrapText="1"/>
      <protection locked="0"/>
    </xf>
    <xf numFmtId="0" fontId="16" fillId="0" borderId="5" xfId="0" applyFont="1" applyBorder="1" applyAlignment="1" applyProtection="1">
      <alignment horizontal="center" vertical="center" wrapText="1"/>
      <protection locked="0"/>
    </xf>
    <xf numFmtId="177" fontId="16" fillId="0" borderId="5" xfId="0" applyNumberFormat="1" applyFont="1" applyBorder="1" applyAlignment="1" applyProtection="1">
      <alignment vertical="center" wrapText="1"/>
      <protection locked="0"/>
    </xf>
    <xf numFmtId="0" fontId="16" fillId="0" borderId="7" xfId="0" applyFont="1" applyBorder="1" applyAlignment="1" applyProtection="1">
      <alignment horizontal="center" vertical="center" wrapText="1"/>
      <protection locked="0"/>
    </xf>
    <xf numFmtId="38" fontId="16" fillId="0" borderId="5" xfId="1" applyFont="1" applyFill="1" applyBorder="1" applyAlignment="1" applyProtection="1">
      <alignment vertical="center" wrapText="1"/>
      <protection locked="0"/>
    </xf>
    <xf numFmtId="0" fontId="16" fillId="0" borderId="8"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178" fontId="16" fillId="0" borderId="5" xfId="0" applyNumberFormat="1" applyFont="1" applyBorder="1" applyAlignment="1" applyProtection="1">
      <alignment vertical="center" wrapText="1"/>
      <protection locked="0"/>
    </xf>
    <xf numFmtId="0" fontId="15" fillId="0" borderId="9" xfId="0" applyFont="1" applyBorder="1" applyAlignment="1" applyProtection="1">
      <alignment vertical="center" wrapText="1" shrinkToFit="1"/>
      <protection locked="0"/>
    </xf>
    <xf numFmtId="0" fontId="15" fillId="0" borderId="9" xfId="0" applyFont="1" applyBorder="1" applyAlignment="1" applyProtection="1">
      <alignment vertical="center" shrinkToFit="1"/>
      <protection locked="0"/>
    </xf>
    <xf numFmtId="57" fontId="16" fillId="0" borderId="5" xfId="0" applyNumberFormat="1" applyFont="1" applyBorder="1" applyAlignment="1" applyProtection="1">
      <alignment vertical="center" wrapText="1"/>
      <protection locked="0"/>
    </xf>
    <xf numFmtId="0" fontId="16" fillId="0" borderId="17" xfId="0" applyFont="1" applyBorder="1" applyAlignment="1" applyProtection="1">
      <alignment vertical="center" wrapText="1"/>
      <protection locked="0"/>
    </xf>
    <xf numFmtId="0" fontId="16" fillId="0" borderId="17" xfId="0" applyFont="1" applyBorder="1" applyAlignment="1" applyProtection="1">
      <alignment horizontal="center" vertical="center" wrapText="1"/>
      <protection locked="0"/>
    </xf>
    <xf numFmtId="177" fontId="16" fillId="0" borderId="17" xfId="0" applyNumberFormat="1" applyFont="1" applyBorder="1" applyAlignment="1" applyProtection="1">
      <alignment vertical="center" wrapText="1"/>
      <protection locked="0"/>
    </xf>
    <xf numFmtId="0" fontId="16" fillId="0" borderId="20" xfId="0" applyFont="1" applyBorder="1" applyAlignment="1" applyProtection="1">
      <alignment horizontal="center" vertical="center" wrapText="1"/>
      <protection locked="0"/>
    </xf>
    <xf numFmtId="38" fontId="16" fillId="0" borderId="17" xfId="1" applyFont="1" applyFill="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178" fontId="16" fillId="0" borderId="17" xfId="0" applyNumberFormat="1" applyFont="1" applyBorder="1" applyAlignment="1" applyProtection="1">
      <alignment vertical="center" wrapText="1"/>
      <protection locked="0"/>
    </xf>
    <xf numFmtId="0" fontId="15" fillId="0" borderId="18" xfId="0" applyFont="1" applyBorder="1" applyAlignment="1" applyProtection="1">
      <alignment vertical="center" shrinkToFit="1"/>
      <protection locked="0"/>
    </xf>
    <xf numFmtId="0" fontId="15" fillId="0" borderId="11" xfId="0" applyFont="1" applyBorder="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protection locked="0"/>
    </xf>
    <xf numFmtId="177" fontId="15" fillId="0" borderId="0" xfId="0" applyNumberFormat="1"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right" vertical="center"/>
      <protection locked="0"/>
    </xf>
    <xf numFmtId="38" fontId="15" fillId="0" borderId="0" xfId="1" applyFont="1" applyFill="1" applyBorder="1" applyProtection="1">
      <alignment vertical="center"/>
      <protection locked="0"/>
    </xf>
    <xf numFmtId="178" fontId="15" fillId="0" borderId="0" xfId="0" applyNumberFormat="1" applyFont="1" applyProtection="1">
      <alignment vertical="center"/>
      <protection locked="0"/>
    </xf>
    <xf numFmtId="3" fontId="17" fillId="0" borderId="5" xfId="0" applyNumberFormat="1" applyFont="1" applyBorder="1">
      <alignment vertical="center"/>
    </xf>
    <xf numFmtId="0" fontId="13" fillId="0" borderId="28" xfId="0" applyFont="1" applyBorder="1" applyAlignment="1" applyProtection="1">
      <alignment horizontal="right" vertical="center"/>
      <protection locked="0"/>
    </xf>
    <xf numFmtId="49" fontId="15" fillId="0" borderId="28"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0" fontId="17" fillId="0" borderId="5" xfId="0" applyFont="1" applyBorder="1">
      <alignment vertical="center"/>
    </xf>
    <xf numFmtId="0" fontId="17" fillId="0" borderId="5" xfId="0" applyFont="1" applyBorder="1" applyAlignment="1">
      <alignment horizontal="center" vertical="center"/>
    </xf>
    <xf numFmtId="0" fontId="7" fillId="0" borderId="0" xfId="0" applyFont="1" applyAlignment="1" applyProtection="1">
      <alignment horizontal="centerContinuous" vertical="center"/>
      <protection locked="0"/>
    </xf>
    <xf numFmtId="0" fontId="11" fillId="2" borderId="0" xfId="0" applyFont="1" applyFill="1" applyProtection="1">
      <alignment vertical="center"/>
      <protection locked="0"/>
    </xf>
    <xf numFmtId="0" fontId="11" fillId="2" borderId="0" xfId="0" applyFont="1" applyFill="1" applyAlignment="1" applyProtection="1">
      <alignment horizontal="center" vertical="center"/>
      <protection locked="0"/>
    </xf>
    <xf numFmtId="177" fontId="11" fillId="2" borderId="0" xfId="0" applyNumberFormat="1" applyFont="1" applyFill="1" applyProtection="1">
      <alignment vertical="center"/>
      <protection locked="0"/>
    </xf>
    <xf numFmtId="0" fontId="13" fillId="2" borderId="0" xfId="0" applyFont="1" applyFill="1" applyProtection="1">
      <alignment vertical="center"/>
      <protection locked="0"/>
    </xf>
    <xf numFmtId="0" fontId="13" fillId="2" borderId="0" xfId="0" applyFont="1" applyFill="1" applyAlignment="1" applyProtection="1">
      <alignment horizontal="right" vertical="center"/>
      <protection locked="0"/>
    </xf>
    <xf numFmtId="178" fontId="11" fillId="2" borderId="0" xfId="0" applyNumberFormat="1" applyFont="1" applyFill="1" applyProtection="1">
      <alignment vertical="center"/>
      <protection locked="0"/>
    </xf>
    <xf numFmtId="0" fontId="15" fillId="0" borderId="12" xfId="0" applyFont="1" applyBorder="1" applyAlignment="1" applyProtection="1">
      <alignment horizontal="center" vertical="center"/>
      <protection locked="0"/>
    </xf>
    <xf numFmtId="0" fontId="19" fillId="0" borderId="0" xfId="0" applyFont="1" applyAlignment="1" applyProtection="1">
      <alignment horizontal="centerContinuous" vertical="center"/>
      <protection locked="0"/>
    </xf>
    <xf numFmtId="0" fontId="18" fillId="0" borderId="0" xfId="0"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18" fillId="0" borderId="27" xfId="0" applyFont="1" applyBorder="1" applyAlignment="1" applyProtection="1">
      <alignment horizontal="centerContinuous" vertical="center"/>
      <protection locked="0"/>
    </xf>
    <xf numFmtId="38" fontId="18" fillId="0" borderId="0" xfId="1" applyFont="1" applyFill="1" applyBorder="1" applyAlignment="1" applyProtection="1">
      <alignment horizontal="centerContinuous" vertical="center"/>
      <protection locked="0"/>
    </xf>
    <xf numFmtId="178" fontId="20" fillId="0" borderId="0" xfId="0" applyNumberFormat="1" applyFont="1" applyAlignment="1" applyProtection="1">
      <alignment horizontal="centerContinuous" vertical="center" wrapText="1"/>
      <protection locked="0"/>
    </xf>
    <xf numFmtId="178" fontId="13" fillId="0" borderId="0" xfId="0" applyNumberFormat="1" applyFont="1" applyAlignment="1" applyProtection="1">
      <alignment horizontal="centerContinuous" vertical="center" wrapText="1"/>
      <protection locked="0"/>
    </xf>
    <xf numFmtId="178" fontId="13" fillId="0" borderId="0" xfId="0" applyNumberFormat="1" applyFont="1" applyAlignment="1" applyProtection="1">
      <alignment horizontal="left" vertical="center" wrapText="1"/>
      <protection locked="0"/>
    </xf>
    <xf numFmtId="176" fontId="13" fillId="0" borderId="14" xfId="0" applyNumberFormat="1" applyFont="1" applyBorder="1" applyAlignment="1" applyProtection="1">
      <alignment horizontal="center" vertical="center"/>
      <protection locked="0"/>
    </xf>
    <xf numFmtId="0" fontId="13" fillId="0" borderId="24" xfId="0" applyFont="1" applyBorder="1" applyAlignment="1" applyProtection="1">
      <alignment horizontal="right" vertical="center" wrapText="1"/>
      <protection locked="0"/>
    </xf>
    <xf numFmtId="38" fontId="14" fillId="0" borderId="13" xfId="1" applyFont="1" applyFill="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176" fontId="13" fillId="0" borderId="5" xfId="0" applyNumberFormat="1" applyFont="1" applyBorder="1" applyAlignment="1" applyProtection="1">
      <alignment horizontal="center" vertical="center"/>
      <protection locked="0"/>
    </xf>
    <xf numFmtId="0" fontId="13" fillId="0" borderId="8" xfId="0" applyFont="1" applyBorder="1" applyAlignment="1" applyProtection="1">
      <alignment horizontal="right" vertical="center" wrapText="1"/>
      <protection locked="0"/>
    </xf>
    <xf numFmtId="38" fontId="14" fillId="0" borderId="2" xfId="1" applyFont="1" applyFill="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176" fontId="13" fillId="0" borderId="17" xfId="0" applyNumberFormat="1" applyFont="1" applyBorder="1" applyAlignment="1" applyProtection="1">
      <alignment horizontal="center" vertical="center"/>
      <protection locked="0"/>
    </xf>
    <xf numFmtId="0" fontId="13" fillId="0" borderId="19" xfId="0" applyFont="1" applyBorder="1" applyAlignment="1" applyProtection="1">
      <alignment horizontal="right" vertical="center" wrapText="1"/>
      <protection locked="0"/>
    </xf>
    <xf numFmtId="38" fontId="14" fillId="0" borderId="16" xfId="1" applyFont="1" applyFill="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21" fillId="0" borderId="15" xfId="0" applyFont="1" applyBorder="1" applyAlignment="1" applyProtection="1">
      <alignment vertical="center" wrapText="1" shrinkToFit="1"/>
      <protection locked="0"/>
    </xf>
    <xf numFmtId="0" fontId="15" fillId="0" borderId="16" xfId="0" applyFont="1" applyBorder="1" applyAlignment="1" applyProtection="1">
      <alignment horizontal="center" vertical="center"/>
      <protection locked="0"/>
    </xf>
    <xf numFmtId="56" fontId="16" fillId="0" borderId="14" xfId="0" applyNumberFormat="1" applyFont="1" applyBorder="1" applyAlignment="1" applyProtection="1">
      <alignment vertical="center" wrapText="1"/>
      <protection locked="0"/>
    </xf>
    <xf numFmtId="0" fontId="15" fillId="0" borderId="17" xfId="0" applyFont="1" applyBorder="1" applyAlignment="1" applyProtection="1">
      <alignment horizontal="center" vertical="center"/>
      <protection locked="0"/>
    </xf>
    <xf numFmtId="0" fontId="15" fillId="0" borderId="31"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protection locked="0"/>
    </xf>
    <xf numFmtId="0" fontId="15" fillId="0" borderId="39"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178" fontId="15" fillId="0" borderId="14" xfId="0" applyNumberFormat="1" applyFont="1" applyBorder="1" applyProtection="1">
      <alignment vertical="center"/>
      <protection locked="0"/>
    </xf>
    <xf numFmtId="0" fontId="27" fillId="0" borderId="0" xfId="3" applyFont="1">
      <alignment vertical="center"/>
    </xf>
    <xf numFmtId="0" fontId="28" fillId="0" borderId="0" xfId="3" applyFont="1">
      <alignment vertical="center"/>
    </xf>
    <xf numFmtId="0" fontId="15" fillId="0" borderId="14" xfId="0" applyFont="1" applyBorder="1" applyAlignment="1" applyProtection="1">
      <alignment horizontal="center" vertical="center"/>
      <protection locked="0"/>
    </xf>
    <xf numFmtId="0" fontId="13" fillId="0" borderId="14" xfId="0" applyFont="1" applyBorder="1" applyAlignment="1" applyProtection="1">
      <alignment horizontal="right" vertical="center" wrapText="1"/>
      <protection locked="0"/>
    </xf>
    <xf numFmtId="0" fontId="15" fillId="0" borderId="14" xfId="0" applyFont="1" applyBorder="1" applyAlignment="1" applyProtection="1">
      <alignment vertical="center" wrapText="1" shrinkToFit="1"/>
      <protection locked="0"/>
    </xf>
    <xf numFmtId="38" fontId="14" fillId="0" borderId="14" xfId="1" applyFont="1" applyFill="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3" fillId="0" borderId="5" xfId="0" applyFont="1" applyBorder="1" applyAlignment="1" applyProtection="1">
      <alignment horizontal="right" vertical="center" wrapText="1"/>
      <protection locked="0"/>
    </xf>
    <xf numFmtId="0" fontId="15" fillId="0" borderId="5" xfId="0" applyFont="1" applyBorder="1" applyAlignment="1" applyProtection="1">
      <alignment vertical="center" wrapText="1" shrinkToFit="1"/>
      <protection locked="0"/>
    </xf>
    <xf numFmtId="38" fontId="14" fillId="0" borderId="5" xfId="1" applyFont="1" applyFill="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5" fillId="0" borderId="5" xfId="0" applyFont="1" applyBorder="1" applyAlignment="1" applyProtection="1">
      <alignment vertical="center" shrinkToFit="1"/>
      <protection locked="0"/>
    </xf>
    <xf numFmtId="56" fontId="16" fillId="0" borderId="5" xfId="0" applyNumberFormat="1" applyFont="1" applyBorder="1" applyAlignment="1" applyProtection="1">
      <alignment vertical="center" wrapText="1"/>
      <protection locked="0"/>
    </xf>
    <xf numFmtId="0" fontId="13" fillId="0" borderId="17" xfId="0" applyFont="1" applyBorder="1" applyAlignment="1" applyProtection="1">
      <alignment horizontal="right" vertical="center" wrapText="1"/>
      <protection locked="0"/>
    </xf>
    <xf numFmtId="0" fontId="15" fillId="0" borderId="17" xfId="0" applyFont="1" applyBorder="1" applyAlignment="1" applyProtection="1">
      <alignment vertical="center" shrinkToFit="1"/>
      <protection locked="0"/>
    </xf>
    <xf numFmtId="38" fontId="14" fillId="0" borderId="17" xfId="1" applyFont="1" applyFill="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178" fontId="15" fillId="0" borderId="1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8" fontId="15" fillId="0" borderId="1" xfId="0" applyNumberFormat="1" applyFont="1" applyBorder="1" applyAlignment="1" applyProtection="1">
      <alignment horizontal="center" vertical="center" wrapText="1"/>
      <protection locked="0"/>
    </xf>
    <xf numFmtId="0" fontId="31" fillId="0" borderId="0" xfId="0" applyFont="1" applyProtection="1">
      <alignment vertical="center"/>
      <protection locked="0"/>
    </xf>
    <xf numFmtId="38" fontId="14" fillId="0" borderId="14" xfId="1" applyFont="1" applyFill="1" applyBorder="1" applyAlignment="1" applyProtection="1">
      <alignment horizontal="center" vertical="center" wrapText="1"/>
      <protection locked="0"/>
    </xf>
    <xf numFmtId="38" fontId="14" fillId="0" borderId="15" xfId="1" applyFont="1" applyFill="1" applyBorder="1" applyAlignment="1" applyProtection="1">
      <alignment horizontal="center" vertical="center" wrapText="1"/>
      <protection locked="0"/>
    </xf>
    <xf numFmtId="38" fontId="14" fillId="0" borderId="5" xfId="1" applyFont="1" applyFill="1" applyBorder="1" applyAlignment="1" applyProtection="1">
      <alignment horizontal="center" vertical="center" wrapText="1"/>
      <protection locked="0"/>
    </xf>
    <xf numFmtId="38" fontId="14" fillId="0" borderId="9" xfId="1" applyFont="1" applyFill="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protection locked="0"/>
    </xf>
    <xf numFmtId="0" fontId="30" fillId="0" borderId="14" xfId="0" applyFont="1" applyBorder="1" applyAlignment="1" applyProtection="1">
      <alignment horizontal="center" vertical="center" wrapText="1"/>
      <protection locked="0"/>
    </xf>
    <xf numFmtId="178" fontId="15" fillId="0" borderId="1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7" fontId="15" fillId="0" borderId="14" xfId="0" applyNumberFormat="1" applyFont="1" applyBorder="1" applyAlignment="1" applyProtection="1">
      <alignment horizontal="center" vertical="center" wrapText="1"/>
      <protection locked="0"/>
    </xf>
    <xf numFmtId="177" fontId="15" fillId="0" borderId="5" xfId="0" applyNumberFormat="1"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25"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38" fontId="15" fillId="0" borderId="14" xfId="1" applyFont="1" applyFill="1" applyBorder="1" applyAlignment="1" applyProtection="1">
      <alignment horizontal="center" vertical="center" wrapText="1"/>
      <protection locked="0"/>
    </xf>
    <xf numFmtId="38" fontId="15" fillId="0" borderId="5" xfId="1" applyFont="1" applyFill="1" applyBorder="1" applyAlignment="1" applyProtection="1">
      <alignment horizontal="center" vertical="center" wrapText="1"/>
      <protection locked="0"/>
    </xf>
    <xf numFmtId="0" fontId="15" fillId="0" borderId="2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3" xfId="0" applyFont="1" applyBorder="1" applyAlignment="1" applyProtection="1">
      <alignment horizontal="center" vertical="center" textRotation="255" wrapText="1"/>
      <protection locked="0"/>
    </xf>
    <xf numFmtId="0" fontId="15" fillId="0" borderId="2" xfId="0" applyFont="1" applyBorder="1" applyAlignment="1" applyProtection="1">
      <alignment horizontal="center" vertical="center" textRotation="255" wrapText="1"/>
      <protection locked="0"/>
    </xf>
    <xf numFmtId="0" fontId="15" fillId="0" borderId="14" xfId="0" applyFont="1" applyBorder="1" applyAlignment="1" applyProtection="1">
      <alignment horizontal="center" vertical="center" textRotation="255" wrapText="1"/>
      <protection locked="0"/>
    </xf>
    <xf numFmtId="0" fontId="15" fillId="0" borderId="5" xfId="0" applyFont="1" applyBorder="1" applyAlignment="1" applyProtection="1">
      <alignment horizontal="center" vertical="center" textRotation="255" wrapText="1"/>
      <protection locked="0"/>
    </xf>
    <xf numFmtId="0" fontId="15" fillId="3" borderId="35"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38" fontId="14" fillId="0" borderId="36" xfId="1" applyFont="1" applyFill="1" applyBorder="1" applyAlignment="1" applyProtection="1">
      <alignment horizontal="center" vertical="center" wrapText="1"/>
      <protection locked="0"/>
    </xf>
    <xf numFmtId="38" fontId="14" fillId="0" borderId="37" xfId="1" applyFont="1" applyFill="1" applyBorder="1" applyAlignment="1" applyProtection="1">
      <alignment horizontal="center" vertical="center" wrapText="1"/>
      <protection locked="0"/>
    </xf>
    <xf numFmtId="38" fontId="14" fillId="0" borderId="22" xfId="1" applyFont="1" applyFill="1" applyBorder="1" applyAlignment="1" applyProtection="1">
      <alignment horizontal="center" vertical="center" wrapText="1"/>
      <protection locked="0"/>
    </xf>
    <xf numFmtId="38" fontId="14" fillId="0" borderId="23" xfId="1" applyFont="1" applyFill="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38" fontId="15" fillId="0" borderId="32" xfId="1" applyFont="1" applyFill="1" applyBorder="1" applyAlignment="1" applyProtection="1">
      <alignment horizontal="center" vertical="center" wrapText="1"/>
      <protection locked="0"/>
    </xf>
    <xf numFmtId="38" fontId="15" fillId="0" borderId="1" xfId="1" applyFont="1" applyFill="1" applyBorder="1" applyAlignment="1" applyProtection="1">
      <alignment horizontal="center" vertical="center" wrapText="1"/>
      <protection locked="0"/>
    </xf>
    <xf numFmtId="178" fontId="15" fillId="0" borderId="32" xfId="0" applyNumberFormat="1" applyFont="1" applyBorder="1" applyAlignment="1" applyProtection="1">
      <alignment horizontal="center" vertical="center" wrapText="1"/>
      <protection locked="0"/>
    </xf>
    <xf numFmtId="178" fontId="15" fillId="0" borderId="1" xfId="0" applyNumberFormat="1"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textRotation="255" wrapText="1"/>
      <protection locked="0"/>
    </xf>
    <xf numFmtId="0" fontId="15" fillId="0" borderId="4" xfId="0" applyFont="1" applyBorder="1" applyAlignment="1" applyProtection="1">
      <alignment horizontal="center" vertical="center" textRotation="255" wrapText="1"/>
      <protection locked="0"/>
    </xf>
    <xf numFmtId="0" fontId="15" fillId="0" borderId="32" xfId="0" applyFont="1" applyBorder="1" applyAlignment="1" applyProtection="1">
      <alignment horizontal="center" vertical="center" textRotation="255" wrapText="1"/>
      <protection locked="0"/>
    </xf>
    <xf numFmtId="0" fontId="15" fillId="0" borderId="1" xfId="0" applyFont="1" applyBorder="1" applyAlignment="1" applyProtection="1">
      <alignment horizontal="center" vertical="center" textRotation="255" wrapText="1"/>
      <protection locked="0"/>
    </xf>
    <xf numFmtId="177" fontId="15" fillId="0" borderId="32" xfId="0" applyNumberFormat="1" applyFont="1" applyBorder="1" applyAlignment="1" applyProtection="1">
      <alignment horizontal="center" vertical="center" wrapText="1"/>
      <protection locked="0"/>
    </xf>
    <xf numFmtId="177" fontId="15" fillId="0" borderId="1" xfId="0" applyNumberFormat="1"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3" fontId="0" fillId="0" borderId="5" xfId="0" applyNumberFormat="1" applyBorder="1" applyAlignment="1">
      <alignment horizontal="right" vertical="center"/>
    </xf>
  </cellXfs>
  <cellStyles count="4">
    <cellStyle name="桁区切り" xfId="1" builtinId="6"/>
    <cellStyle name="標準" xfId="0" builtinId="0"/>
    <cellStyle name="標準 2" xfId="2" xr:uid="{2E4F6F9A-FEA5-4C1A-8EDE-86611BC66038}"/>
    <cellStyle name="標準 3" xfId="3" xr:uid="{193731F2-04C0-4A01-B114-08AF7FB5710A}"/>
  </cellStyles>
  <dxfs count="34">
    <dxf>
      <fill>
        <patternFill>
          <bgColor theme="0"/>
        </patternFill>
      </fill>
    </dxf>
    <dxf>
      <fill>
        <patternFill>
          <bgColor theme="0"/>
        </patternFill>
      </fill>
    </dxf>
    <dxf>
      <fill>
        <patternFill>
          <bgColor theme="0"/>
        </patternFill>
      </fill>
    </dxf>
    <dxf>
      <fill>
        <patternFill>
          <bgColor theme="0"/>
        </patternFill>
      </fill>
    </dxf>
    <dxf>
      <fill>
        <patternFill>
          <bgColor theme="3" tint="0.79998168889431442"/>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ont>
        <b/>
        <i val="0"/>
        <color theme="1"/>
      </font>
      <fill>
        <patternFill>
          <bgColor rgb="FFFF0000"/>
        </patternFill>
      </fill>
    </dxf>
    <dxf>
      <fill>
        <patternFill patternType="none">
          <bgColor auto="1"/>
        </patternFill>
      </fill>
    </dxf>
    <dxf>
      <fill>
        <patternFill>
          <bgColor rgb="FFFFFF99"/>
        </patternFill>
      </fill>
    </dxf>
    <dxf>
      <fill>
        <patternFill>
          <bgColor theme="3" tint="0.79998168889431442"/>
        </patternFill>
      </fill>
    </dxf>
    <dxf>
      <fill>
        <patternFill>
          <bgColor theme="3" tint="0.7999816888943144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3" tint="0.79998168889431442"/>
        </patternFill>
      </fill>
    </dxf>
    <dxf>
      <fill>
        <patternFill patternType="none">
          <bgColor auto="1"/>
        </patternFill>
      </fill>
    </dxf>
  </dxfs>
  <tableStyles count="0" defaultTableStyle="TableStyleMedium2" defaultPivotStyle="PivotStyleLight16"/>
  <colors>
    <mruColors>
      <color rgb="FFFFFF99"/>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28577</xdr:colOff>
      <xdr:row>23</xdr:row>
      <xdr:rowOff>38101</xdr:rowOff>
    </xdr:from>
    <xdr:to>
      <xdr:col>14</xdr:col>
      <xdr:colOff>222388</xdr:colOff>
      <xdr:row>23</xdr:row>
      <xdr:rowOff>681832</xdr:rowOff>
    </xdr:to>
    <xdr:sp macro="" textlink="">
      <xdr:nvSpPr>
        <xdr:cNvPr id="2" name="テキスト ボックス 1">
          <a:extLst>
            <a:ext uri="{FF2B5EF4-FFF2-40B4-BE49-F238E27FC236}">
              <a16:creationId xmlns:a16="http://schemas.microsoft.com/office/drawing/2014/main" id="{72890DBA-B960-97FF-DC6A-31AA300F6750}"/>
            </a:ext>
          </a:extLst>
        </xdr:cNvPr>
        <xdr:cNvSpPr txBox="1"/>
      </xdr:nvSpPr>
      <xdr:spPr>
        <a:xfrm>
          <a:off x="8572502" y="2028826"/>
          <a:ext cx="689111"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補助率</a:t>
          </a:r>
        </a:p>
      </xdr:txBody>
    </xdr:sp>
    <xdr:clientData/>
  </xdr:twoCellAnchor>
  <xdr:twoCellAnchor>
    <xdr:from>
      <xdr:col>8</xdr:col>
      <xdr:colOff>28577</xdr:colOff>
      <xdr:row>23</xdr:row>
      <xdr:rowOff>82923</xdr:rowOff>
    </xdr:from>
    <xdr:to>
      <xdr:col>9</xdr:col>
      <xdr:colOff>323797</xdr:colOff>
      <xdr:row>23</xdr:row>
      <xdr:rowOff>726654</xdr:rowOff>
    </xdr:to>
    <xdr:sp macro="" textlink="">
      <xdr:nvSpPr>
        <xdr:cNvPr id="3" name="テキスト ボックス 2">
          <a:extLst>
            <a:ext uri="{FF2B5EF4-FFF2-40B4-BE49-F238E27FC236}">
              <a16:creationId xmlns:a16="http://schemas.microsoft.com/office/drawing/2014/main" id="{E49E6103-68BB-472A-AE2B-CF7B88D64D16}"/>
            </a:ext>
          </a:extLst>
        </xdr:cNvPr>
        <xdr:cNvSpPr txBox="1"/>
      </xdr:nvSpPr>
      <xdr:spPr>
        <a:xfrm>
          <a:off x="6965018" y="2424952"/>
          <a:ext cx="530544"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耐震</a:t>
          </a:r>
          <a:endParaRPr kumimoji="1" lang="en-US" altLang="ja-JP" sz="900">
            <a:latin typeface="+mj-ea"/>
            <a:ea typeface="+mj-ea"/>
          </a:endParaRPr>
        </a:p>
        <a:p>
          <a:pPr algn="ctr"/>
          <a:r>
            <a:rPr kumimoji="1" lang="ja-JP" altLang="en-US" sz="900">
              <a:latin typeface="+mj-ea"/>
              <a:ea typeface="+mj-ea"/>
            </a:rPr>
            <a:t>指数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421823</xdr:colOff>
      <xdr:row>28</xdr:row>
      <xdr:rowOff>352426</xdr:rowOff>
    </xdr:from>
    <xdr:to>
      <xdr:col>31</xdr:col>
      <xdr:colOff>90488</xdr:colOff>
      <xdr:row>33</xdr:row>
      <xdr:rowOff>186826</xdr:rowOff>
    </xdr:to>
    <xdr:cxnSp macro="">
      <xdr:nvCxnSpPr>
        <xdr:cNvPr id="30" name="直線コネクタ 29">
          <a:extLst>
            <a:ext uri="{FF2B5EF4-FFF2-40B4-BE49-F238E27FC236}">
              <a16:creationId xmlns:a16="http://schemas.microsoft.com/office/drawing/2014/main" id="{21BF7E7E-DF8F-4C22-A89F-B4667EA83A88}"/>
            </a:ext>
          </a:extLst>
        </xdr:cNvPr>
        <xdr:cNvCxnSpPr>
          <a:stCxn id="24" idx="2"/>
          <a:endCxn id="29" idx="0"/>
        </xdr:cNvCxnSpPr>
      </xdr:nvCxnSpPr>
      <xdr:spPr>
        <a:xfrm>
          <a:off x="17512394" y="4420962"/>
          <a:ext cx="1165451" cy="1739400"/>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26607</xdr:colOff>
      <xdr:row>29</xdr:row>
      <xdr:rowOff>35858</xdr:rowOff>
    </xdr:from>
    <xdr:to>
      <xdr:col>13</xdr:col>
      <xdr:colOff>53789</xdr:colOff>
      <xdr:row>34</xdr:row>
      <xdr:rowOff>88973</xdr:rowOff>
    </xdr:to>
    <xdr:cxnSp macro="">
      <xdr:nvCxnSpPr>
        <xdr:cNvPr id="2" name="直線コネクタ 1">
          <a:extLst>
            <a:ext uri="{FF2B5EF4-FFF2-40B4-BE49-F238E27FC236}">
              <a16:creationId xmlns:a16="http://schemas.microsoft.com/office/drawing/2014/main" id="{12D57A59-46CC-4A01-B0FF-E001638E35BB}"/>
            </a:ext>
          </a:extLst>
        </xdr:cNvPr>
        <xdr:cNvCxnSpPr>
          <a:stCxn id="16" idx="0"/>
        </xdr:cNvCxnSpPr>
      </xdr:nvCxnSpPr>
      <xdr:spPr>
        <a:xfrm flipV="1">
          <a:off x="8067948" y="5844987"/>
          <a:ext cx="27182" cy="1980527"/>
        </a:xfrm>
        <a:prstGeom prst="line">
          <a:avLst/>
        </a:prstGeom>
        <a:ln w="22225">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220980</xdr:colOff>
      <xdr:row>27</xdr:row>
      <xdr:rowOff>7620</xdr:rowOff>
    </xdr:from>
    <xdr:to>
      <xdr:col>2</xdr:col>
      <xdr:colOff>1283970</xdr:colOff>
      <xdr:row>29</xdr:row>
      <xdr:rowOff>7620</xdr:rowOff>
    </xdr:to>
    <xdr:sp macro="" textlink="">
      <xdr:nvSpPr>
        <xdr:cNvPr id="3" name="角丸四角形 1">
          <a:extLst>
            <a:ext uri="{FF2B5EF4-FFF2-40B4-BE49-F238E27FC236}">
              <a16:creationId xmlns:a16="http://schemas.microsoft.com/office/drawing/2014/main" id="{C106C508-9019-4F92-8290-7DD862A4BE97}"/>
            </a:ext>
          </a:extLst>
        </xdr:cNvPr>
        <xdr:cNvSpPr/>
      </xdr:nvSpPr>
      <xdr:spPr>
        <a:xfrm>
          <a:off x="220980" y="3589020"/>
          <a:ext cx="2693670" cy="762000"/>
        </a:xfrm>
        <a:prstGeom prst="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1039178</xdr:colOff>
      <xdr:row>29</xdr:row>
      <xdr:rowOff>0</xdr:rowOff>
    </xdr:from>
    <xdr:to>
      <xdr:col>2</xdr:col>
      <xdr:colOff>325756</xdr:colOff>
      <xdr:row>29</xdr:row>
      <xdr:rowOff>337864</xdr:rowOff>
    </xdr:to>
    <xdr:cxnSp macro="">
      <xdr:nvCxnSpPr>
        <xdr:cNvPr id="4" name="直線コネクタ 3">
          <a:extLst>
            <a:ext uri="{FF2B5EF4-FFF2-40B4-BE49-F238E27FC236}">
              <a16:creationId xmlns:a16="http://schemas.microsoft.com/office/drawing/2014/main" id="{1EC769AE-6BD8-4310-9953-A7AA84468876}"/>
            </a:ext>
          </a:extLst>
        </xdr:cNvPr>
        <xdr:cNvCxnSpPr>
          <a:stCxn id="5" idx="0"/>
        </xdr:cNvCxnSpPr>
      </xdr:nvCxnSpPr>
      <xdr:spPr>
        <a:xfrm flipV="1">
          <a:off x="1267778" y="4343400"/>
          <a:ext cx="688658" cy="337864"/>
        </a:xfrm>
        <a:prstGeom prst="line">
          <a:avLst/>
        </a:prstGeom>
        <a:ln w="2222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137160</xdr:colOff>
      <xdr:row>29</xdr:row>
      <xdr:rowOff>337864</xdr:rowOff>
    </xdr:from>
    <xdr:to>
      <xdr:col>2</xdr:col>
      <xdr:colOff>407670</xdr:colOff>
      <xdr:row>32</xdr:row>
      <xdr:rowOff>209549</xdr:rowOff>
    </xdr:to>
    <xdr:sp macro="" textlink="">
      <xdr:nvSpPr>
        <xdr:cNvPr id="5" name="角丸四角形 14">
          <a:extLst>
            <a:ext uri="{FF2B5EF4-FFF2-40B4-BE49-F238E27FC236}">
              <a16:creationId xmlns:a16="http://schemas.microsoft.com/office/drawing/2014/main" id="{C329C9B7-AC39-4C3B-B114-259C61216119}"/>
            </a:ext>
          </a:extLst>
        </xdr:cNvPr>
        <xdr:cNvSpPr/>
      </xdr:nvSpPr>
      <xdr:spPr>
        <a:xfrm>
          <a:off x="365760" y="4681264"/>
          <a:ext cx="1672590" cy="1014685"/>
        </a:xfrm>
        <a:prstGeom prst="roundRect">
          <a:avLst/>
        </a:prstGeom>
        <a:solidFill>
          <a:schemeClr val="bg1"/>
        </a:solidFill>
        <a:ln w="57150" cmpd="dbl">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１つの園で、複数の区分を申請をする場合は、複数行を使ってください。</a:t>
          </a:r>
        </a:p>
      </xdr:txBody>
    </xdr:sp>
    <xdr:clientData/>
  </xdr:twoCellAnchor>
  <xdr:twoCellAnchor>
    <xdr:from>
      <xdr:col>3</xdr:col>
      <xdr:colOff>7620</xdr:colOff>
      <xdr:row>22</xdr:row>
      <xdr:rowOff>0</xdr:rowOff>
    </xdr:from>
    <xdr:to>
      <xdr:col>4</xdr:col>
      <xdr:colOff>7620</xdr:colOff>
      <xdr:row>29</xdr:row>
      <xdr:rowOff>7620</xdr:rowOff>
    </xdr:to>
    <xdr:sp macro="" textlink="">
      <xdr:nvSpPr>
        <xdr:cNvPr id="6" name="角丸四角形 6">
          <a:extLst>
            <a:ext uri="{FF2B5EF4-FFF2-40B4-BE49-F238E27FC236}">
              <a16:creationId xmlns:a16="http://schemas.microsoft.com/office/drawing/2014/main" id="{049F8593-86F2-4948-9C46-773D38C81FCF}"/>
            </a:ext>
          </a:extLst>
        </xdr:cNvPr>
        <xdr:cNvSpPr/>
      </xdr:nvSpPr>
      <xdr:spPr>
        <a:xfrm>
          <a:off x="2933700" y="2133600"/>
          <a:ext cx="1295400" cy="221742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662940</xdr:colOff>
      <xdr:row>29</xdr:row>
      <xdr:rowOff>353921</xdr:rowOff>
    </xdr:from>
    <xdr:to>
      <xdr:col>3</xdr:col>
      <xdr:colOff>1177017</xdr:colOff>
      <xdr:row>32</xdr:row>
      <xdr:rowOff>87764</xdr:rowOff>
    </xdr:to>
    <xdr:sp macro="" textlink="">
      <xdr:nvSpPr>
        <xdr:cNvPr id="7" name="角丸四角形 7">
          <a:extLst>
            <a:ext uri="{FF2B5EF4-FFF2-40B4-BE49-F238E27FC236}">
              <a16:creationId xmlns:a16="http://schemas.microsoft.com/office/drawing/2014/main" id="{A0145B6E-46C4-407E-9386-436D1DE2F7F0}"/>
            </a:ext>
          </a:extLst>
        </xdr:cNvPr>
        <xdr:cNvSpPr/>
      </xdr:nvSpPr>
      <xdr:spPr>
        <a:xfrm>
          <a:off x="2293620" y="4697321"/>
          <a:ext cx="1809477" cy="876843"/>
        </a:xfrm>
        <a:prstGeom prst="roundRect">
          <a:avLst/>
        </a:prstGeom>
        <a:solidFill>
          <a:schemeClr val="bg1"/>
        </a:solidFill>
        <a:ln w="5715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申請する事業区分をプルダウンから選択してください。</a:t>
          </a:r>
        </a:p>
      </xdr:txBody>
    </xdr:sp>
    <xdr:clientData/>
  </xdr:twoCellAnchor>
  <xdr:twoCellAnchor>
    <xdr:from>
      <xdr:col>3</xdr:col>
      <xdr:colOff>351905</xdr:colOff>
      <xdr:row>29</xdr:row>
      <xdr:rowOff>7620</xdr:rowOff>
    </xdr:from>
    <xdr:to>
      <xdr:col>3</xdr:col>
      <xdr:colOff>1089660</xdr:colOff>
      <xdr:row>29</xdr:row>
      <xdr:rowOff>330926</xdr:rowOff>
    </xdr:to>
    <xdr:cxnSp macro="">
      <xdr:nvCxnSpPr>
        <xdr:cNvPr id="8" name="直線コネクタ 7">
          <a:extLst>
            <a:ext uri="{FF2B5EF4-FFF2-40B4-BE49-F238E27FC236}">
              <a16:creationId xmlns:a16="http://schemas.microsoft.com/office/drawing/2014/main" id="{FBB30C90-E645-4BCF-8102-63DC975F81E3}"/>
            </a:ext>
          </a:extLst>
        </xdr:cNvPr>
        <xdr:cNvCxnSpPr/>
      </xdr:nvCxnSpPr>
      <xdr:spPr>
        <a:xfrm flipV="1">
          <a:off x="3277985" y="4351020"/>
          <a:ext cx="737755" cy="323306"/>
        </a:xfrm>
        <a:prstGeom prst="line">
          <a:avLst/>
        </a:prstGeom>
        <a:ln w="2222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27214</xdr:colOff>
      <xdr:row>21</xdr:row>
      <xdr:rowOff>411753</xdr:rowOff>
    </xdr:from>
    <xdr:to>
      <xdr:col>27</xdr:col>
      <xdr:colOff>721178</xdr:colOff>
      <xdr:row>28</xdr:row>
      <xdr:rowOff>366033</xdr:rowOff>
    </xdr:to>
    <xdr:sp macro="" textlink="">
      <xdr:nvSpPr>
        <xdr:cNvPr id="9" name="角丸四角形 6">
          <a:extLst>
            <a:ext uri="{FF2B5EF4-FFF2-40B4-BE49-F238E27FC236}">
              <a16:creationId xmlns:a16="http://schemas.microsoft.com/office/drawing/2014/main" id="{7378F452-3F15-400E-B488-344609C04BE5}"/>
            </a:ext>
          </a:extLst>
        </xdr:cNvPr>
        <xdr:cNvSpPr/>
      </xdr:nvSpPr>
      <xdr:spPr>
        <a:xfrm>
          <a:off x="13375821" y="2207896"/>
          <a:ext cx="2939143"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542924</xdr:colOff>
      <xdr:row>33</xdr:row>
      <xdr:rowOff>197712</xdr:rowOff>
    </xdr:from>
    <xdr:to>
      <xdr:col>27</xdr:col>
      <xdr:colOff>285750</xdr:colOff>
      <xdr:row>45</xdr:row>
      <xdr:rowOff>204107</xdr:rowOff>
    </xdr:to>
    <xdr:sp macro="" textlink="">
      <xdr:nvSpPr>
        <xdr:cNvPr id="10" name="角丸四角形 7">
          <a:extLst>
            <a:ext uri="{FF2B5EF4-FFF2-40B4-BE49-F238E27FC236}">
              <a16:creationId xmlns:a16="http://schemas.microsoft.com/office/drawing/2014/main" id="{9F9017AE-E9AA-4484-9F70-5D8F6C97ECE8}"/>
            </a:ext>
          </a:extLst>
        </xdr:cNvPr>
        <xdr:cNvSpPr/>
      </xdr:nvSpPr>
      <xdr:spPr>
        <a:xfrm>
          <a:off x="10721067" y="6171248"/>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園舎の状況を確認し、○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①昭和５６年６月</a:t>
          </a:r>
          <a:r>
            <a:rPr kumimoji="1" lang="en-US" altLang="ja-JP" sz="1050" b="0" i="0">
              <a:solidFill>
                <a:sysClr val="windowText" lastClr="000000"/>
              </a:solidFill>
              <a:latin typeface="Meiryo UI" panose="020B0604030504040204" pitchFamily="50" charset="-128"/>
              <a:ea typeface="Meiryo UI" panose="020B0604030504040204" pitchFamily="50" charset="-128"/>
            </a:rPr>
            <a:t>1</a:t>
          </a:r>
          <a:r>
            <a:rPr kumimoji="1" lang="ja-JP" altLang="en-US" sz="1050" b="0" i="0">
              <a:solidFill>
                <a:sysClr val="windowText" lastClr="000000"/>
              </a:solidFill>
              <a:latin typeface="Meiryo UI" panose="020B0604030504040204" pitchFamily="50" charset="-128"/>
              <a:ea typeface="Meiryo UI" panose="020B0604030504040204" pitchFamily="50" charset="-128"/>
            </a:rPr>
            <a:t>日の新耐震基準（建築基準法施行令）の施行以前に建築された園舎であれば</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、それ以降に建築された園舎であれば○を回答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（○の場合、②以下は回答不要）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②耐震診断を実施済の場合は○、未実施の場合は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の場合、③は回答不要）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③耐震診断を実施済であり、耐震性がある場合は○、耐震性がない場合は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耐震補強工事の対象となる建物の場合（「令和６年度私立学校施設整備費補助金（私立幼稚園施設整備費）の事業概要について」参照）は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と回答すること。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（○の場合、④は回答不要）</a:t>
          </a: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④旧建築基準で建築されていても、耐震改修や補強により耐震対策がなされている場合（耐震性がある場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672873</xdr:colOff>
      <xdr:row>28</xdr:row>
      <xdr:rowOff>366033</xdr:rowOff>
    </xdr:from>
    <xdr:to>
      <xdr:col>26</xdr:col>
      <xdr:colOff>0</xdr:colOff>
      <xdr:row>33</xdr:row>
      <xdr:rowOff>197712</xdr:rowOff>
    </xdr:to>
    <xdr:cxnSp macro="">
      <xdr:nvCxnSpPr>
        <xdr:cNvPr id="11" name="直線コネクタ 10">
          <a:extLst>
            <a:ext uri="{FF2B5EF4-FFF2-40B4-BE49-F238E27FC236}">
              <a16:creationId xmlns:a16="http://schemas.microsoft.com/office/drawing/2014/main" id="{13266B1E-4BFD-40D9-944F-8FED4392F42B}"/>
            </a:ext>
          </a:extLst>
        </xdr:cNvPr>
        <xdr:cNvCxnSpPr>
          <a:stCxn id="9" idx="2"/>
          <a:endCxn id="10" idx="0"/>
        </xdr:cNvCxnSpPr>
      </xdr:nvCxnSpPr>
      <xdr:spPr>
        <a:xfrm flipH="1">
          <a:off x="13300302" y="4434569"/>
          <a:ext cx="1545091" cy="1736679"/>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22</xdr:row>
      <xdr:rowOff>0</xdr:rowOff>
    </xdr:from>
    <xdr:to>
      <xdr:col>11</xdr:col>
      <xdr:colOff>7620</xdr:colOff>
      <xdr:row>29</xdr:row>
      <xdr:rowOff>0</xdr:rowOff>
    </xdr:to>
    <xdr:sp macro="" textlink="">
      <xdr:nvSpPr>
        <xdr:cNvPr id="12" name="角丸四角形 14">
          <a:extLst>
            <a:ext uri="{FF2B5EF4-FFF2-40B4-BE49-F238E27FC236}">
              <a16:creationId xmlns:a16="http://schemas.microsoft.com/office/drawing/2014/main" id="{7DC0C9FE-AB8C-4FF4-B3A3-370D11E8E0A1}"/>
            </a:ext>
          </a:extLst>
        </xdr:cNvPr>
        <xdr:cNvSpPr/>
      </xdr:nvSpPr>
      <xdr:spPr>
        <a:xfrm>
          <a:off x="6408420" y="2133600"/>
          <a:ext cx="2636520" cy="2209800"/>
        </a:xfrm>
        <a:prstGeom prst="rect">
          <a:avLst/>
        </a:prstGeom>
        <a:no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22860</xdr:colOff>
      <xdr:row>29</xdr:row>
      <xdr:rowOff>325346</xdr:rowOff>
    </xdr:from>
    <xdr:to>
      <xdr:col>16</xdr:col>
      <xdr:colOff>365760</xdr:colOff>
      <xdr:row>33</xdr:row>
      <xdr:rowOff>238260</xdr:rowOff>
    </xdr:to>
    <xdr:sp macro="" textlink="">
      <xdr:nvSpPr>
        <xdr:cNvPr id="13" name="角丸四角形 14">
          <a:extLst>
            <a:ext uri="{FF2B5EF4-FFF2-40B4-BE49-F238E27FC236}">
              <a16:creationId xmlns:a16="http://schemas.microsoft.com/office/drawing/2014/main" id="{BA84FF1D-81C8-4A35-B756-3A216A599E6E}"/>
            </a:ext>
          </a:extLst>
        </xdr:cNvPr>
        <xdr:cNvSpPr/>
      </xdr:nvSpPr>
      <xdr:spPr>
        <a:xfrm>
          <a:off x="6972300" y="4668746"/>
          <a:ext cx="4389120" cy="1436914"/>
        </a:xfrm>
        <a:prstGeom prst="roundRect">
          <a:avLst/>
        </a:prstGeom>
        <a:solidFill>
          <a:schemeClr val="bg1"/>
        </a:solidFill>
        <a:ln w="57150" cmpd="dbl">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新築・増築・改築の場合は、面積等記載してください。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構造体：空欄となっている例が多くありますので必ず選択して下さい。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単価：構造体を選択すると予算単価が自動で入力されます。</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　　　　　　</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R</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、耐</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S</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W</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249,500</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円</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　　　　　　</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S</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200,700</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円</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49035</xdr:colOff>
      <xdr:row>29</xdr:row>
      <xdr:rowOff>0</xdr:rowOff>
    </xdr:from>
    <xdr:to>
      <xdr:col>7</xdr:col>
      <xdr:colOff>369277</xdr:colOff>
      <xdr:row>29</xdr:row>
      <xdr:rowOff>301806</xdr:rowOff>
    </xdr:to>
    <xdr:cxnSp macro="">
      <xdr:nvCxnSpPr>
        <xdr:cNvPr id="14" name="直線コネクタ 13">
          <a:extLst>
            <a:ext uri="{FF2B5EF4-FFF2-40B4-BE49-F238E27FC236}">
              <a16:creationId xmlns:a16="http://schemas.microsoft.com/office/drawing/2014/main" id="{55D78561-02F9-40D8-8ED8-EC5E0BD16BE7}"/>
            </a:ext>
          </a:extLst>
        </xdr:cNvPr>
        <xdr:cNvCxnSpPr/>
      </xdr:nvCxnSpPr>
      <xdr:spPr>
        <a:xfrm flipV="1">
          <a:off x="7577595" y="4343400"/>
          <a:ext cx="320242" cy="301806"/>
        </a:xfrm>
        <a:prstGeom prst="line">
          <a:avLst/>
        </a:prstGeom>
        <a:ln w="2222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26893</xdr:colOff>
      <xdr:row>22</xdr:row>
      <xdr:rowOff>17929</xdr:rowOff>
    </xdr:from>
    <xdr:to>
      <xdr:col>14</xdr:col>
      <xdr:colOff>185058</xdr:colOff>
      <xdr:row>29</xdr:row>
      <xdr:rowOff>17929</xdr:rowOff>
    </xdr:to>
    <xdr:sp macro="" textlink="">
      <xdr:nvSpPr>
        <xdr:cNvPr id="15" name="角丸四角形 18">
          <a:extLst>
            <a:ext uri="{FF2B5EF4-FFF2-40B4-BE49-F238E27FC236}">
              <a16:creationId xmlns:a16="http://schemas.microsoft.com/office/drawing/2014/main" id="{505AF8D8-6C93-426C-AE14-CE926D2CB9E8}"/>
            </a:ext>
          </a:extLst>
        </xdr:cNvPr>
        <xdr:cNvSpPr/>
      </xdr:nvSpPr>
      <xdr:spPr>
        <a:xfrm>
          <a:off x="9681433" y="2151529"/>
          <a:ext cx="600125" cy="2209800"/>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80683</xdr:colOff>
      <xdr:row>34</xdr:row>
      <xdr:rowOff>88973</xdr:rowOff>
    </xdr:from>
    <xdr:to>
      <xdr:col>16</xdr:col>
      <xdr:colOff>393871</xdr:colOff>
      <xdr:row>38</xdr:row>
      <xdr:rowOff>259977</xdr:rowOff>
    </xdr:to>
    <xdr:sp macro="" textlink="">
      <xdr:nvSpPr>
        <xdr:cNvPr id="16" name="角丸四角形 2">
          <a:extLst>
            <a:ext uri="{FF2B5EF4-FFF2-40B4-BE49-F238E27FC236}">
              <a16:creationId xmlns:a16="http://schemas.microsoft.com/office/drawing/2014/main" id="{3730F6BD-4F05-4B86-AD69-2545B026887C}"/>
            </a:ext>
          </a:extLst>
        </xdr:cNvPr>
        <xdr:cNvSpPr/>
      </xdr:nvSpPr>
      <xdr:spPr>
        <a:xfrm>
          <a:off x="6553201" y="7825514"/>
          <a:ext cx="3029494" cy="1712934"/>
        </a:xfrm>
        <a:prstGeom prst="roundRect">
          <a:avLst/>
        </a:prstGeom>
        <a:solidFill>
          <a:schemeClr val="bg1"/>
        </a:solidFill>
        <a:ln w="57150" cmpd="dbl">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以下のものについては補助率が</a:t>
          </a:r>
          <a:r>
            <a:rPr kumimoji="1" lang="en-US" altLang="ja-JP" sz="1050" b="0" i="0">
              <a:solidFill>
                <a:srgbClr val="0000CC"/>
              </a:solidFill>
              <a:latin typeface="Meiryo UI" panose="020B0604030504040204" pitchFamily="50" charset="-128"/>
              <a:ea typeface="Meiryo UI" panose="020B0604030504040204" pitchFamily="50" charset="-128"/>
            </a:rPr>
            <a:t>1/2</a:t>
          </a:r>
          <a:r>
            <a:rPr kumimoji="1" lang="ja-JP" altLang="en-US" sz="1050" b="0" i="0">
              <a:solidFill>
                <a:sysClr val="windowText" lastClr="000000"/>
              </a:solidFill>
              <a:latin typeface="Meiryo UI" panose="020B0604030504040204" pitchFamily="50" charset="-128"/>
              <a:ea typeface="Meiryo UI" panose="020B0604030504040204" pitchFamily="50" charset="-128"/>
            </a:rPr>
            <a:t>になります。</a:t>
          </a:r>
          <a:endPar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algn="l">
            <a:lnSpc>
              <a:spcPts val="1500"/>
            </a:lnSpc>
          </a:pPr>
          <a:r>
            <a:rPr kumimoji="1" lang="ja-JP" altLang="en-US"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特別防犯対策</a:t>
          </a:r>
          <a:endPar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algn="l">
            <a:lnSpc>
              <a:spcPts val="1500"/>
            </a:lnSpc>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○耐震補強工事</a:t>
          </a:r>
          <a:r>
            <a:rPr kumimoji="1" lang="ja-JP" altLang="en-US"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のうち、</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　　　・非木造：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a:t>
          </a:r>
          <a:r>
            <a:rPr kumimoji="1" lang="ja-JP" altLang="en-US" sz="1050" b="0" i="0">
              <a:solidFill>
                <a:sysClr val="windowText" lastClr="000000"/>
              </a:solidFill>
              <a:latin typeface="Meiryo UI" panose="020B0604030504040204" pitchFamily="50" charset="-128"/>
              <a:ea typeface="Meiryo UI" panose="020B0604030504040204" pitchFamily="50" charset="-128"/>
            </a:rPr>
            <a:t>ｓ値</a:t>
          </a:r>
          <a:r>
            <a:rPr kumimoji="1" lang="en-US" altLang="ja-JP" sz="1050" b="0" i="0">
              <a:solidFill>
                <a:sysClr val="windowText" lastClr="000000"/>
              </a:solidFill>
              <a:latin typeface="Meiryo UI" panose="020B0604030504040204" pitchFamily="50" charset="-128"/>
              <a:ea typeface="Meiryo UI" panose="020B0604030504040204" pitchFamily="50" charset="-128"/>
            </a:rPr>
            <a:t>0.3</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　　　・木造：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Iw</a:t>
          </a:r>
          <a:r>
            <a:rPr kumimoji="1" lang="ja-JP" altLang="en-US" sz="1050" b="0" i="0">
              <a:solidFill>
                <a:sysClr val="windowText" lastClr="000000"/>
              </a:solidFill>
              <a:latin typeface="Meiryo UI" panose="020B0604030504040204" pitchFamily="50" charset="-128"/>
              <a:ea typeface="Meiryo UI" panose="020B0604030504040204" pitchFamily="50" charset="-128"/>
            </a:rPr>
            <a:t>値</a:t>
          </a:r>
          <a:r>
            <a:rPr kumimoji="1" lang="en-US" altLang="ja-JP" sz="1050" b="0" i="0">
              <a:solidFill>
                <a:sysClr val="windowText" lastClr="000000"/>
              </a:solidFill>
              <a:latin typeface="Meiryo UI" panose="020B0604030504040204" pitchFamily="50" charset="-128"/>
              <a:ea typeface="Meiryo UI" panose="020B0604030504040204" pitchFamily="50" charset="-128"/>
            </a:rPr>
            <a:t>0.7</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050" b="0" i="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050" b="0" i="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050" b="0" i="0">
              <a:solidFill>
                <a:sysClr val="windowText" lastClr="000000"/>
              </a:solidFill>
              <a:effectLst/>
              <a:latin typeface="Meiryo UI" panose="020B0604030504040204" pitchFamily="50" charset="-128"/>
              <a:ea typeface="Meiryo UI" panose="020B0604030504040204" pitchFamily="50" charset="-128"/>
              <a:cs typeface="+mn-cs"/>
            </a:rPr>
            <a:t>それ以外は、</a:t>
          </a:r>
          <a:r>
            <a:rPr kumimoji="1" lang="en-US" altLang="ja-JP" sz="1050" b="0" i="0">
              <a:solidFill>
                <a:sysClr val="windowText" lastClr="000000"/>
              </a:solidFill>
              <a:effectLst/>
              <a:latin typeface="Meiryo UI" panose="020B0604030504040204" pitchFamily="50" charset="-128"/>
              <a:ea typeface="Meiryo UI" panose="020B0604030504040204" pitchFamily="50" charset="-128"/>
              <a:cs typeface="+mn-cs"/>
            </a:rPr>
            <a:t>1/3</a:t>
          </a:r>
          <a:r>
            <a:rPr kumimoji="1" lang="ja-JP" altLang="ja-JP" sz="1050" b="0" i="0">
              <a:solidFill>
                <a:sysClr val="windowText" lastClr="000000"/>
              </a:solidFill>
              <a:effectLst/>
              <a:latin typeface="Meiryo UI" panose="020B0604030504040204" pitchFamily="50" charset="-128"/>
              <a:ea typeface="Meiryo UI" panose="020B0604030504040204" pitchFamily="50" charset="-128"/>
              <a:cs typeface="+mn-cs"/>
            </a:rPr>
            <a:t>になります。</a:t>
          </a:r>
          <a:endParaRPr lang="ja-JP" altLang="ja-JP" sz="105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-1</xdr:colOff>
      <xdr:row>22</xdr:row>
      <xdr:rowOff>10886</xdr:rowOff>
    </xdr:from>
    <xdr:to>
      <xdr:col>16</xdr:col>
      <xdr:colOff>3265</xdr:colOff>
      <xdr:row>29</xdr:row>
      <xdr:rowOff>21772</xdr:rowOff>
    </xdr:to>
    <xdr:sp macro="" textlink="">
      <xdr:nvSpPr>
        <xdr:cNvPr id="17" name="角丸四角形 10">
          <a:extLst>
            <a:ext uri="{FF2B5EF4-FFF2-40B4-BE49-F238E27FC236}">
              <a16:creationId xmlns:a16="http://schemas.microsoft.com/office/drawing/2014/main" id="{D9AA5955-56AF-482A-985B-CDE99E8889A9}"/>
            </a:ext>
          </a:extLst>
        </xdr:cNvPr>
        <xdr:cNvSpPr/>
      </xdr:nvSpPr>
      <xdr:spPr>
        <a:xfrm>
          <a:off x="10317479" y="2144486"/>
          <a:ext cx="681446" cy="22206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36640</xdr:colOff>
      <xdr:row>29</xdr:row>
      <xdr:rowOff>340283</xdr:rowOff>
    </xdr:from>
    <xdr:to>
      <xdr:col>31</xdr:col>
      <xdr:colOff>551361</xdr:colOff>
      <xdr:row>33</xdr:row>
      <xdr:rowOff>75824</xdr:rowOff>
    </xdr:to>
    <xdr:sp macro="" textlink="">
      <xdr:nvSpPr>
        <xdr:cNvPr id="18" name="角丸四角形 2">
          <a:extLst>
            <a:ext uri="{FF2B5EF4-FFF2-40B4-BE49-F238E27FC236}">
              <a16:creationId xmlns:a16="http://schemas.microsoft.com/office/drawing/2014/main" id="{044B7000-3D14-402C-9953-09F14A46B848}"/>
            </a:ext>
          </a:extLst>
        </xdr:cNvPr>
        <xdr:cNvSpPr/>
      </xdr:nvSpPr>
      <xdr:spPr>
        <a:xfrm>
          <a:off x="11801920" y="4683683"/>
          <a:ext cx="2587361" cy="1259541"/>
        </a:xfrm>
        <a:prstGeom prst="roundRect">
          <a:avLst/>
        </a:prstGeom>
        <a:solidFill>
          <a:schemeClr val="bg1"/>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補助対象外経費を引いた額に補助率をかけた金額となります。</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印刷範囲外にチェック欄を設けましたので御活用下さい。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668215</xdr:colOff>
      <xdr:row>29</xdr:row>
      <xdr:rowOff>23446</xdr:rowOff>
    </xdr:from>
    <xdr:to>
      <xdr:col>22</xdr:col>
      <xdr:colOff>405443</xdr:colOff>
      <xdr:row>29</xdr:row>
      <xdr:rowOff>320248</xdr:rowOff>
    </xdr:to>
    <xdr:cxnSp macro="">
      <xdr:nvCxnSpPr>
        <xdr:cNvPr id="19" name="直線コネクタ 18">
          <a:extLst>
            <a:ext uri="{FF2B5EF4-FFF2-40B4-BE49-F238E27FC236}">
              <a16:creationId xmlns:a16="http://schemas.microsoft.com/office/drawing/2014/main" id="{F21B7F1F-8468-4423-ADED-6E4F070E2F65}"/>
            </a:ext>
          </a:extLst>
        </xdr:cNvPr>
        <xdr:cNvCxnSpPr/>
      </xdr:nvCxnSpPr>
      <xdr:spPr>
        <a:xfrm flipH="1" flipV="1">
          <a:off x="10985695" y="4366846"/>
          <a:ext cx="2068948" cy="296802"/>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721179</xdr:colOff>
      <xdr:row>21</xdr:row>
      <xdr:rowOff>398146</xdr:rowOff>
    </xdr:from>
    <xdr:to>
      <xdr:col>31</xdr:col>
      <xdr:colOff>122465</xdr:colOff>
      <xdr:row>28</xdr:row>
      <xdr:rowOff>352426</xdr:rowOff>
    </xdr:to>
    <xdr:sp macro="" textlink="">
      <xdr:nvSpPr>
        <xdr:cNvPr id="24" name="角丸四角形 6">
          <a:extLst>
            <a:ext uri="{FF2B5EF4-FFF2-40B4-BE49-F238E27FC236}">
              <a16:creationId xmlns:a16="http://schemas.microsoft.com/office/drawing/2014/main" id="{BE498152-1D12-48A0-89A7-86891C98E806}"/>
            </a:ext>
          </a:extLst>
        </xdr:cNvPr>
        <xdr:cNvSpPr/>
      </xdr:nvSpPr>
      <xdr:spPr>
        <a:xfrm>
          <a:off x="16314965" y="2194289"/>
          <a:ext cx="2394857"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504824</xdr:colOff>
      <xdr:row>33</xdr:row>
      <xdr:rowOff>186826</xdr:rowOff>
    </xdr:from>
    <xdr:to>
      <xdr:col>31</xdr:col>
      <xdr:colOff>2669722</xdr:colOff>
      <xdr:row>45</xdr:row>
      <xdr:rowOff>193221</xdr:rowOff>
    </xdr:to>
    <xdr:sp macro="" textlink="">
      <xdr:nvSpPr>
        <xdr:cNvPr id="29" name="角丸四角形 7">
          <a:extLst>
            <a:ext uri="{FF2B5EF4-FFF2-40B4-BE49-F238E27FC236}">
              <a16:creationId xmlns:a16="http://schemas.microsoft.com/office/drawing/2014/main" id="{E1A3062A-1304-45A5-9182-809880E37807}"/>
            </a:ext>
          </a:extLst>
        </xdr:cNvPr>
        <xdr:cNvSpPr/>
      </xdr:nvSpPr>
      <xdr:spPr>
        <a:xfrm>
          <a:off x="16098610" y="6160362"/>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非構造部材（吊り天井を含む）の状況を確認し、○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なお、回答に当たっては、「私立学校における非構造部材の耐震点検・耐震対策状況調査記入要領」を参考にすること。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⑤耐震点検を実施済の場合は○、未実施の場合は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の場合、⑥は回答不要）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⑥耐震点検を実施済であり、耐震性がある場合は○、耐震性がない場合は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⑦耐震補強により耐震対策がなされている場合（耐震性がある場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watoko/AppData/Local/Box/Box%20Edit/Documents/nB9d1EhUOEm+R8YWZwLDaQ==/02_&#9312;&#21029;&#32025;&#12300;&#20196;&#21644;&#65302;&#24180;&#24230;&#20107;&#26989;&#35336;&#30011;&#19968;&#35239;&#12301;&#65288;&#24403;&#21021;&#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シート」エラーチェック"/>
      <sheetName val="作業シート"/>
      <sheetName val="記載例"/>
      <sheetName val="古い記載例"/>
      <sheetName val="Sheet1"/>
    </sheetNames>
    <sheetDataSet>
      <sheetData sheetId="0">
        <row r="3">
          <cell r="C3" t="str">
            <v>エラー内容</v>
          </cell>
        </row>
      </sheetData>
      <sheetData sheetId="1" refreshError="1"/>
      <sheetData sheetId="2"/>
      <sheetData sheetId="3" refreshError="1"/>
      <sheetData sheetId="4">
        <row r="5">
          <cell r="F5">
            <v>238300</v>
          </cell>
        </row>
        <row r="7">
          <cell r="F7">
            <v>211800</v>
          </cell>
        </row>
      </sheetData>
    </sheetDataSet>
  </externalBook>
</externalLink>
</file>

<file path=xl/persons/person.xml><?xml version="1.0" encoding="utf-8"?>
<personList xmlns="http://schemas.microsoft.com/office/spreadsheetml/2018/threadedcomments" xmlns:x="http://schemas.openxmlformats.org/spreadsheetml/2006/main">
  <person displayName="福田美由紀" id="{1E4F9652-277F-4C6E-B605-50487AB51C11}" userId="S::fukuda-mi@mext.go.jp::d766b336-4320-4551-b5ed-d6056d3a24b0"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5" dT="2023-12-07T05:03:42.45" personId="{1E4F9652-277F-4C6E-B605-50487AB51C11}" id="{2CA49E2B-21C5-4B97-8D1D-91DAA1809A6F}">
    <text>概要に表記あり</text>
  </threadedComment>
  <threadedComment ref="O22" dT="2023-12-07T05:00:42.28" personId="{1E4F9652-277F-4C6E-B605-50487AB51C11}" id="{8FB78E82-B170-4128-90F7-CA5311BF473F}">
    <text>要綱に記載なし</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H49"/>
  <sheetViews>
    <sheetView tabSelected="1" zoomScale="70" zoomScaleNormal="70" workbookViewId="0">
      <pane ySplit="25" topLeftCell="A26" activePane="bottomLeft" state="frozen"/>
      <selection pane="bottomLeft" activeCell="D29" sqref="D29"/>
    </sheetView>
  </sheetViews>
  <sheetFormatPr defaultColWidth="9" defaultRowHeight="10.8"/>
  <cols>
    <col min="1" max="1" width="3.33203125" style="14" customWidth="1"/>
    <col min="2" max="2" width="20.44140625" style="58" customWidth="1"/>
    <col min="3" max="4" width="18.88671875" style="58" customWidth="1"/>
    <col min="5" max="5" width="4" style="59" customWidth="1"/>
    <col min="6" max="7" width="8.44140625" style="60" customWidth="1"/>
    <col min="8" max="8" width="8.44140625" style="61" customWidth="1"/>
    <col min="9" max="9" width="3.109375" style="62" customWidth="1"/>
    <col min="10" max="10" width="4.44140625" style="59" bestFit="1" customWidth="1"/>
    <col min="11" max="11" width="6" style="59" bestFit="1" customWidth="1"/>
    <col min="12" max="12" width="9" style="63" customWidth="1"/>
    <col min="13" max="15" width="3.33203125" style="59" customWidth="1"/>
    <col min="16" max="16" width="9.88671875" style="63" customWidth="1"/>
    <col min="17" max="17" width="11.33203125" style="64" customWidth="1"/>
    <col min="18" max="20" width="6.6640625" style="64" hidden="1" customWidth="1"/>
    <col min="21" max="21" width="12.88671875" style="14" customWidth="1"/>
    <col min="22" max="22" width="6.6640625" style="64" hidden="1" customWidth="1"/>
    <col min="23" max="24" width="6.6640625" style="59" customWidth="1"/>
    <col min="25" max="31" width="9.88671875" style="59" customWidth="1"/>
    <col min="32" max="32" width="44" style="14" customWidth="1"/>
    <col min="33" max="33" width="10.33203125" style="12" customWidth="1"/>
    <col min="34" max="34" width="10.33203125" style="13" customWidth="1"/>
    <col min="35" max="16384" width="9" style="14"/>
  </cols>
  <sheetData>
    <row r="1" spans="1:34">
      <c r="A1" s="14" t="s">
        <v>0</v>
      </c>
    </row>
    <row r="2" spans="1:34" s="3" customFormat="1" ht="25.5" customHeight="1">
      <c r="A2" s="71" t="s">
        <v>1</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10"/>
      <c r="AH2" s="11"/>
    </row>
    <row r="3" spans="1:34" ht="21.75" customHeight="1">
      <c r="A3" s="72" t="s">
        <v>2</v>
      </c>
      <c r="B3" s="72"/>
      <c r="C3" s="72"/>
      <c r="D3" s="72"/>
      <c r="E3" s="73"/>
      <c r="F3" s="74"/>
      <c r="G3" s="74"/>
      <c r="H3" s="75"/>
      <c r="I3" s="76"/>
      <c r="J3" s="73"/>
      <c r="K3" s="72"/>
      <c r="L3" s="72"/>
      <c r="M3" s="73"/>
      <c r="N3" s="73"/>
      <c r="O3" s="73"/>
      <c r="P3" s="72"/>
      <c r="Q3" s="77"/>
      <c r="R3" s="77"/>
      <c r="S3" s="77"/>
      <c r="T3" s="77"/>
      <c r="U3" s="72"/>
      <c r="V3" s="72"/>
      <c r="W3" s="72"/>
      <c r="X3" s="72"/>
      <c r="Y3" s="72"/>
      <c r="Z3" s="72"/>
      <c r="AA3" s="72"/>
      <c r="AB3" s="72"/>
      <c r="AC3" s="72"/>
      <c r="AD3" s="72"/>
      <c r="AE3" s="72"/>
      <c r="AF3" s="72"/>
    </row>
    <row r="4" spans="1:34">
      <c r="A4" s="14" t="s">
        <v>3</v>
      </c>
    </row>
    <row r="5" spans="1:34">
      <c r="A5" s="14" t="s">
        <v>4</v>
      </c>
    </row>
    <row r="6" spans="1:34">
      <c r="A6" s="14" t="s">
        <v>5</v>
      </c>
    </row>
    <row r="7" spans="1:34">
      <c r="A7" s="14" t="s">
        <v>6</v>
      </c>
    </row>
    <row r="8" spans="1:34">
      <c r="A8" s="14" t="s">
        <v>7</v>
      </c>
    </row>
    <row r="9" spans="1:34">
      <c r="A9" s="14" t="s">
        <v>8</v>
      </c>
    </row>
    <row r="10" spans="1:34">
      <c r="A10" s="14" t="s">
        <v>9</v>
      </c>
    </row>
    <row r="11" spans="1:34">
      <c r="A11" s="129" t="s">
        <v>10</v>
      </c>
    </row>
    <row r="12" spans="1:34">
      <c r="A12" s="129" t="s">
        <v>11</v>
      </c>
    </row>
    <row r="13" spans="1:34">
      <c r="A13" s="129" t="s">
        <v>12</v>
      </c>
    </row>
    <row r="14" spans="1:34">
      <c r="A14" s="129" t="s">
        <v>13</v>
      </c>
    </row>
    <row r="15" spans="1:34">
      <c r="A15" s="129" t="s">
        <v>14</v>
      </c>
    </row>
    <row r="16" spans="1:34">
      <c r="A16" s="129" t="s">
        <v>15</v>
      </c>
    </row>
    <row r="17" spans="1:34">
      <c r="A17" s="129" t="s">
        <v>16</v>
      </c>
    </row>
    <row r="18" spans="1:34">
      <c r="A18" s="129" t="s">
        <v>17</v>
      </c>
    </row>
    <row r="19" spans="1:34">
      <c r="A19" s="129" t="s">
        <v>18</v>
      </c>
    </row>
    <row r="21" spans="1:34" ht="11.4" thickBot="1"/>
    <row r="22" spans="1:34" ht="30" customHeight="1">
      <c r="B22" s="103" t="s">
        <v>19</v>
      </c>
      <c r="C22" s="104" t="s">
        <v>20</v>
      </c>
      <c r="D22" s="79"/>
      <c r="E22" s="80"/>
      <c r="F22" s="81"/>
      <c r="G22" s="81"/>
      <c r="H22" s="80"/>
      <c r="I22" s="80"/>
      <c r="J22" s="80"/>
      <c r="K22" s="80"/>
      <c r="L22" s="80"/>
      <c r="M22" s="80"/>
      <c r="N22" s="80"/>
      <c r="O22" s="80"/>
      <c r="P22" s="83"/>
      <c r="Q22" s="84" t="s">
        <v>21</v>
      </c>
      <c r="R22" s="85"/>
      <c r="S22" s="85"/>
      <c r="T22" s="85"/>
      <c r="U22" s="85"/>
      <c r="V22" s="86"/>
      <c r="AF22" s="59"/>
    </row>
    <row r="23" spans="1:34" ht="14.25" customHeight="1">
      <c r="A23" s="154" t="s">
        <v>22</v>
      </c>
      <c r="B23" s="135" t="s">
        <v>23</v>
      </c>
      <c r="C23" s="135" t="s">
        <v>24</v>
      </c>
      <c r="D23" s="134" t="s">
        <v>25</v>
      </c>
      <c r="E23" s="156" t="s">
        <v>26</v>
      </c>
      <c r="F23" s="140" t="s">
        <v>27</v>
      </c>
      <c r="G23" s="140" t="s">
        <v>28</v>
      </c>
      <c r="H23" s="142" t="s">
        <v>29</v>
      </c>
      <c r="I23" s="144" t="s">
        <v>30</v>
      </c>
      <c r="J23" s="146" t="s">
        <v>31</v>
      </c>
      <c r="K23" s="134" t="s">
        <v>32</v>
      </c>
      <c r="L23" s="148" t="s">
        <v>33</v>
      </c>
      <c r="M23" s="150"/>
      <c r="N23" s="152"/>
      <c r="O23" s="146" t="s">
        <v>34</v>
      </c>
      <c r="P23" s="148" t="s">
        <v>35</v>
      </c>
      <c r="Q23" s="138" t="s">
        <v>36</v>
      </c>
      <c r="R23" s="107"/>
      <c r="S23" s="107"/>
      <c r="T23" s="107"/>
      <c r="U23" s="134" t="s">
        <v>37</v>
      </c>
      <c r="V23" s="107"/>
      <c r="W23" s="134" t="s">
        <v>38</v>
      </c>
      <c r="X23" s="134" t="s">
        <v>39</v>
      </c>
      <c r="Y23" s="136" t="s">
        <v>40</v>
      </c>
      <c r="Z23" s="136"/>
      <c r="AA23" s="136"/>
      <c r="AB23" s="136"/>
      <c r="AC23" s="136" t="s">
        <v>41</v>
      </c>
      <c r="AD23" s="136"/>
      <c r="AE23" s="136"/>
      <c r="AF23" s="137" t="s">
        <v>42</v>
      </c>
      <c r="AG23" s="130" t="s">
        <v>43</v>
      </c>
      <c r="AH23" s="131"/>
    </row>
    <row r="24" spans="1:34" ht="78.599999999999994" customHeight="1">
      <c r="A24" s="155"/>
      <c r="B24" s="135"/>
      <c r="C24" s="135"/>
      <c r="D24" s="135"/>
      <c r="E24" s="157"/>
      <c r="F24" s="141"/>
      <c r="G24" s="141"/>
      <c r="H24" s="143"/>
      <c r="I24" s="145"/>
      <c r="J24" s="147"/>
      <c r="K24" s="135"/>
      <c r="L24" s="149"/>
      <c r="M24" s="151"/>
      <c r="N24" s="153"/>
      <c r="O24" s="147"/>
      <c r="P24" s="149"/>
      <c r="Q24" s="139"/>
      <c r="R24" s="127"/>
      <c r="S24" s="127"/>
      <c r="T24" s="127"/>
      <c r="U24" s="135"/>
      <c r="V24" s="127" t="s">
        <v>44</v>
      </c>
      <c r="W24" s="135"/>
      <c r="X24" s="135"/>
      <c r="Y24" s="105" t="s">
        <v>45</v>
      </c>
      <c r="Z24" s="106" t="s">
        <v>46</v>
      </c>
      <c r="AA24" s="106" t="s">
        <v>47</v>
      </c>
      <c r="AB24" s="106" t="s">
        <v>48</v>
      </c>
      <c r="AC24" s="106" t="s">
        <v>49</v>
      </c>
      <c r="AD24" s="106" t="s">
        <v>50</v>
      </c>
      <c r="AE24" s="106" t="s">
        <v>51</v>
      </c>
      <c r="AF24" s="135"/>
      <c r="AG24" s="132"/>
      <c r="AH24" s="133"/>
    </row>
    <row r="25" spans="1:34" ht="11.4" customHeight="1" thickBot="1">
      <c r="A25" s="15"/>
      <c r="B25" s="16"/>
      <c r="C25" s="16"/>
      <c r="D25" s="16"/>
      <c r="E25" s="17"/>
      <c r="F25" s="18" t="s">
        <v>52</v>
      </c>
      <c r="G25" s="18" t="s">
        <v>52</v>
      </c>
      <c r="H25" s="19" t="s">
        <v>53</v>
      </c>
      <c r="I25" s="66"/>
      <c r="J25" s="20" t="s">
        <v>54</v>
      </c>
      <c r="K25" s="17"/>
      <c r="L25" s="21" t="s">
        <v>55</v>
      </c>
      <c r="M25" s="67"/>
      <c r="N25" s="68"/>
      <c r="O25" s="22"/>
      <c r="P25" s="21" t="s">
        <v>55</v>
      </c>
      <c r="Q25" s="23"/>
      <c r="R25" s="23"/>
      <c r="S25" s="23"/>
      <c r="T25" s="23"/>
      <c r="U25" s="17"/>
      <c r="V25" s="17" t="s">
        <v>56</v>
      </c>
      <c r="W25" s="17" t="s">
        <v>56</v>
      </c>
      <c r="X25" s="17" t="s">
        <v>57</v>
      </c>
      <c r="Y25" s="17" t="s">
        <v>56</v>
      </c>
      <c r="Z25" s="102" t="s">
        <v>56</v>
      </c>
      <c r="AA25" s="17" t="s">
        <v>56</v>
      </c>
      <c r="AB25" s="17" t="s">
        <v>56</v>
      </c>
      <c r="AC25" s="102" t="s">
        <v>56</v>
      </c>
      <c r="AD25" s="17" t="s">
        <v>56</v>
      </c>
      <c r="AE25" s="17" t="s">
        <v>56</v>
      </c>
      <c r="AF25" s="24"/>
      <c r="AG25" s="25"/>
      <c r="AH25" s="26"/>
    </row>
    <row r="26" spans="1:34" ht="30" customHeight="1">
      <c r="A26" s="110">
        <f>SUM(A25,1)</f>
        <v>1</v>
      </c>
      <c r="B26" s="28"/>
      <c r="C26" s="28"/>
      <c r="D26" s="28"/>
      <c r="E26" s="29"/>
      <c r="F26" s="30"/>
      <c r="G26" s="30"/>
      <c r="H26" s="87" t="str">
        <f>IF(D26="新築",IF(E26="","自動入力",IF(E26="S",Sheet1!$F$8,Sheet1!$F$5)),IF(COUNTIF(D26,"増築*")&gt;0,IF(E26="","自動入力",IF(E26="S",Sheet1!$F$8,Sheet1!$F$5)),IF(COUNTIF(D26,"改築*")&gt;0,IF(E26="","自動入力",IF(E26="S",Sheet1!$F$8,Sheet1!$F$5)),"")))</f>
        <v/>
      </c>
      <c r="I26" s="111" t="str">
        <f>IF(D26="改築（耐震）",IF(E26="","自動",(IF(E26="W","Iw","Is"))),IF(COUNTIF(D26,"耐震補強")&gt;0,IF(E26="","自動",(IF(E26="W","Iw","Is"))),""))</f>
        <v/>
      </c>
      <c r="J26" s="29"/>
      <c r="K26" s="29"/>
      <c r="L26" s="32"/>
      <c r="M26" s="29">
        <f>1</f>
        <v>1</v>
      </c>
      <c r="N26" s="29" t="str">
        <f>"/"</f>
        <v>/</v>
      </c>
      <c r="O26" s="29"/>
      <c r="P26" s="32"/>
      <c r="Q26" s="35"/>
      <c r="R26" s="35"/>
      <c r="S26" s="35"/>
      <c r="T26" s="35"/>
      <c r="U26" s="101"/>
      <c r="V26" s="29"/>
      <c r="W26" s="29"/>
      <c r="X26" s="29"/>
      <c r="Y26" s="29"/>
      <c r="Z26" s="29"/>
      <c r="AA26" s="29"/>
      <c r="AB26" s="29"/>
      <c r="AC26" s="29"/>
      <c r="AD26" s="29"/>
      <c r="AE26" s="29"/>
      <c r="AF26" s="112"/>
      <c r="AG26" s="113" t="str">
        <f t="shared" ref="AG26:AG29" si="0">IF(L26="","検算",ROUNDDOWN(L26/O26,0))</f>
        <v>検算</v>
      </c>
      <c r="AH26" s="114" t="str">
        <f t="shared" ref="AH26:AH29" si="1">IF(P26="","OK or NG",IF(P26=AG26,"OK","NG"))</f>
        <v>OK or NG</v>
      </c>
    </row>
    <row r="27" spans="1:34" ht="30" customHeight="1">
      <c r="A27" s="115">
        <f>SUM(A26,1)</f>
        <v>2</v>
      </c>
      <c r="B27" s="37"/>
      <c r="C27" s="37"/>
      <c r="D27" s="37"/>
      <c r="E27" s="38"/>
      <c r="F27" s="39"/>
      <c r="G27" s="39"/>
      <c r="H27" s="91" t="str">
        <f>IF(D27="新築",IF(E27="","自動入力",IF(E27="S",Sheet1!$F$8,Sheet1!$F$5)),IF(COUNTIF(D27,"増築*")&gt;0,IF(E27="","自動入力",IF(E27="S",Sheet1!$F$8,Sheet1!$F$5)),IF(COUNTIF(D27,"改築*")&gt;0,IF(E27="","自動入力",IF(E27="S",Sheet1!$F$8,Sheet1!$F$5)),"")))</f>
        <v/>
      </c>
      <c r="I27" s="116" t="str">
        <f t="shared" ref="I27:I30" si="2">IF(D27="改築（耐震）",IF(E27="","自動",(IF(E27="W","Iw","Is"))),IF(COUNTIF(D27,"耐震補強")&gt;0,IF(E27="","自動",(IF(E27="W","Iw","Is"))),""))</f>
        <v/>
      </c>
      <c r="J27" s="38"/>
      <c r="K27" s="38"/>
      <c r="L27" s="41"/>
      <c r="M27" s="38">
        <f>1</f>
        <v>1</v>
      </c>
      <c r="N27" s="38" t="str">
        <f t="shared" ref="N27:N49" si="3">"/"</f>
        <v>/</v>
      </c>
      <c r="O27" s="38"/>
      <c r="P27" s="41"/>
      <c r="Q27" s="44"/>
      <c r="R27" s="44"/>
      <c r="S27" s="44"/>
      <c r="T27" s="44"/>
      <c r="U27" s="37"/>
      <c r="V27" s="38"/>
      <c r="W27" s="38"/>
      <c r="X27" s="38"/>
      <c r="Y27" s="38"/>
      <c r="Z27" s="38"/>
      <c r="AA27" s="38"/>
      <c r="AB27" s="38"/>
      <c r="AC27" s="38"/>
      <c r="AD27" s="38"/>
      <c r="AE27" s="38"/>
      <c r="AF27" s="117"/>
      <c r="AG27" s="118" t="str">
        <f t="shared" si="0"/>
        <v>検算</v>
      </c>
      <c r="AH27" s="119" t="str">
        <f t="shared" si="1"/>
        <v>OK or NG</v>
      </c>
    </row>
    <row r="28" spans="1:34" ht="30" customHeight="1">
      <c r="A28" s="115">
        <f>SUM(A27,1)</f>
        <v>3</v>
      </c>
      <c r="B28" s="37"/>
      <c r="C28" s="37"/>
      <c r="D28" s="37"/>
      <c r="E28" s="38"/>
      <c r="F28" s="39"/>
      <c r="G28" s="39"/>
      <c r="H28" s="91" t="str">
        <f>IF(D28="新築",IF(E28="","自動入力",IF(E28="S",Sheet1!$F$8,Sheet1!$F$5)),IF(COUNTIF(D28,"増築*")&gt;0,IF(E28="","自動入力",IF(E28="S",Sheet1!$F$8,Sheet1!$F$5)),IF(COUNTIF(D28,"改築*")&gt;0,IF(E28="","自動入力",IF(E28="S",Sheet1!$F$8,Sheet1!$F$5)),"")))</f>
        <v/>
      </c>
      <c r="I28" s="116" t="str">
        <f t="shared" si="2"/>
        <v/>
      </c>
      <c r="J28" s="38"/>
      <c r="K28" s="38"/>
      <c r="L28" s="41"/>
      <c r="M28" s="38">
        <f>1</f>
        <v>1</v>
      </c>
      <c r="N28" s="38" t="str">
        <f t="shared" si="3"/>
        <v>/</v>
      </c>
      <c r="O28" s="38"/>
      <c r="P28" s="41"/>
      <c r="Q28" s="44"/>
      <c r="R28" s="44"/>
      <c r="S28" s="44"/>
      <c r="T28" s="44"/>
      <c r="U28" s="37"/>
      <c r="V28" s="38"/>
      <c r="W28" s="38"/>
      <c r="X28" s="38"/>
      <c r="Y28" s="38"/>
      <c r="Z28" s="38"/>
      <c r="AA28" s="38"/>
      <c r="AB28" s="38"/>
      <c r="AC28" s="38"/>
      <c r="AD28" s="38"/>
      <c r="AE28" s="38"/>
      <c r="AF28" s="117"/>
      <c r="AG28" s="118" t="str">
        <f t="shared" si="0"/>
        <v>検算</v>
      </c>
      <c r="AH28" s="119" t="str">
        <f t="shared" si="1"/>
        <v>OK or NG</v>
      </c>
    </row>
    <row r="29" spans="1:34" ht="30" customHeight="1">
      <c r="A29" s="115">
        <f t="shared" ref="A29:A49" si="4">SUM(A28,1)</f>
        <v>4</v>
      </c>
      <c r="B29" s="37"/>
      <c r="C29" s="37"/>
      <c r="D29" s="37"/>
      <c r="E29" s="38"/>
      <c r="F29" s="39"/>
      <c r="G29" s="39"/>
      <c r="H29" s="91" t="str">
        <f>IF(D29="新築",IF(E29="","自動入力",IF(E29="S",Sheet1!$F$8,Sheet1!$F$5)),IF(COUNTIF(D29,"増築*")&gt;0,IF(E29="","自動入力",IF(E29="S",Sheet1!$F$8,Sheet1!$F$5)),IF(COUNTIF(D29,"改築*")&gt;0,IF(E29="","自動入力",IF(E29="S",Sheet1!$F$8,Sheet1!$F$5)),"")))</f>
        <v/>
      </c>
      <c r="I29" s="116" t="str">
        <f t="shared" si="2"/>
        <v/>
      </c>
      <c r="J29" s="38"/>
      <c r="K29" s="38"/>
      <c r="L29" s="41"/>
      <c r="M29" s="38">
        <f>1</f>
        <v>1</v>
      </c>
      <c r="N29" s="38" t="str">
        <f t="shared" si="3"/>
        <v>/</v>
      </c>
      <c r="O29" s="38"/>
      <c r="P29" s="41"/>
      <c r="Q29" s="44"/>
      <c r="R29" s="44"/>
      <c r="S29" s="44"/>
      <c r="T29" s="44"/>
      <c r="U29" s="37"/>
      <c r="V29" s="38"/>
      <c r="W29" s="38"/>
      <c r="X29" s="38"/>
      <c r="Y29" s="38"/>
      <c r="Z29" s="38"/>
      <c r="AA29" s="38"/>
      <c r="AB29" s="38"/>
      <c r="AC29" s="38"/>
      <c r="AD29" s="38"/>
      <c r="AE29" s="38"/>
      <c r="AF29" s="120"/>
      <c r="AG29" s="118" t="str">
        <f t="shared" si="0"/>
        <v>検算</v>
      </c>
      <c r="AH29" s="119" t="str">
        <f t="shared" si="1"/>
        <v>OK or NG</v>
      </c>
    </row>
    <row r="30" spans="1:34" ht="30" customHeight="1">
      <c r="A30" s="115">
        <f t="shared" si="4"/>
        <v>5</v>
      </c>
      <c r="B30" s="37"/>
      <c r="C30" s="37"/>
      <c r="D30" s="37"/>
      <c r="E30" s="38"/>
      <c r="F30" s="39"/>
      <c r="G30" s="39"/>
      <c r="H30" s="91" t="str">
        <f>IF(D30="新築",IF(E30="","自動入力",IF(E30="S",Sheet1!$F$8,Sheet1!$F$5)),IF(COUNTIF(D30,"増築*")&gt;0,IF(E30="","自動入力",IF(E30="S",Sheet1!$F$8,Sheet1!$F$5)),IF(COUNTIF(D30,"改築*")&gt;0,IF(E30="","自動入力",IF(E30="S",Sheet1!$F$8,Sheet1!$F$5)),"")))</f>
        <v/>
      </c>
      <c r="I30" s="116" t="str">
        <f t="shared" si="2"/>
        <v/>
      </c>
      <c r="J30" s="38"/>
      <c r="K30" s="38"/>
      <c r="L30" s="41"/>
      <c r="M30" s="38">
        <f>1</f>
        <v>1</v>
      </c>
      <c r="N30" s="38" t="str">
        <f t="shared" si="3"/>
        <v>/</v>
      </c>
      <c r="O30" s="38"/>
      <c r="P30" s="41"/>
      <c r="Q30" s="44"/>
      <c r="R30" s="44"/>
      <c r="S30" s="44"/>
      <c r="T30" s="44"/>
      <c r="U30" s="121"/>
      <c r="V30" s="38"/>
      <c r="W30" s="38"/>
      <c r="X30" s="38"/>
      <c r="Y30" s="38"/>
      <c r="Z30" s="38"/>
      <c r="AA30" s="38"/>
      <c r="AB30" s="38"/>
      <c r="AC30" s="38"/>
      <c r="AD30" s="38"/>
      <c r="AE30" s="38"/>
      <c r="AF30" s="117"/>
      <c r="AG30" s="118" t="str">
        <f t="shared" ref="AG30:AG49" si="5">IF(L30="","検算",ROUNDDOWN(L30/O30,0))</f>
        <v>検算</v>
      </c>
      <c r="AH30" s="119" t="str">
        <f t="shared" ref="AH30:AH49" si="6">IF(P30="","OK or NG",IF(P30=AG30,"OK","NG"))</f>
        <v>OK or NG</v>
      </c>
    </row>
    <row r="31" spans="1:34" ht="30" customHeight="1">
      <c r="A31" s="115">
        <f t="shared" si="4"/>
        <v>6</v>
      </c>
      <c r="B31" s="37"/>
      <c r="C31" s="37"/>
      <c r="D31" s="37"/>
      <c r="E31" s="38"/>
      <c r="F31" s="39"/>
      <c r="G31" s="39"/>
      <c r="H31" s="91" t="str">
        <f>IF(D31="新築",IF(E31="","自動入力",IF(E31="S",Sheet1!$F$8,Sheet1!$F$5)),IF(COUNTIF(D31,"増築*")&gt;0,IF(E31="","自動入力",IF(E31="S",Sheet1!$F$8,Sheet1!$F$5)),IF(COUNTIF(D31,"改築*")&gt;0,IF(E31="","自動入力",IF(E31="S",Sheet1!$F$8,Sheet1!$F$5)),"")))</f>
        <v/>
      </c>
      <c r="I31" s="116" t="str">
        <f t="shared" ref="I31:I49" si="7">IF(D31="改築（耐震）",IF(E31="","自動",(IF(E31="W","Iw","Is"))),IF(COUNTIF(D31,"耐震補強")&gt;0,IF(E31="","自動",(IF(E31="W","Iw","Is"))),""))</f>
        <v/>
      </c>
      <c r="J31" s="38"/>
      <c r="K31" s="38"/>
      <c r="L31" s="41"/>
      <c r="M31" s="38">
        <f>1</f>
        <v>1</v>
      </c>
      <c r="N31" s="38" t="str">
        <f t="shared" si="3"/>
        <v>/</v>
      </c>
      <c r="O31" s="38"/>
      <c r="P31" s="41"/>
      <c r="Q31" s="44"/>
      <c r="R31" s="44"/>
      <c r="S31" s="44"/>
      <c r="T31" s="44"/>
      <c r="U31" s="37"/>
      <c r="V31" s="38"/>
      <c r="W31" s="38"/>
      <c r="X31" s="38"/>
      <c r="Y31" s="38"/>
      <c r="Z31" s="38"/>
      <c r="AA31" s="38"/>
      <c r="AB31" s="38"/>
      <c r="AC31" s="38"/>
      <c r="AD31" s="38"/>
      <c r="AE31" s="38"/>
      <c r="AF31" s="117"/>
      <c r="AG31" s="118" t="str">
        <f t="shared" si="5"/>
        <v>検算</v>
      </c>
      <c r="AH31" s="119" t="str">
        <f t="shared" si="6"/>
        <v>OK or NG</v>
      </c>
    </row>
    <row r="32" spans="1:34" ht="30" customHeight="1">
      <c r="A32" s="115">
        <f t="shared" si="4"/>
        <v>7</v>
      </c>
      <c r="B32" s="37"/>
      <c r="C32" s="37"/>
      <c r="D32" s="37"/>
      <c r="E32" s="38"/>
      <c r="F32" s="39"/>
      <c r="G32" s="39"/>
      <c r="H32" s="91" t="str">
        <f>IF(D32="新築",IF(E32="","自動入力",IF(E32="S",Sheet1!$F$8,Sheet1!$F$5)),IF(COUNTIF(D32,"増築*")&gt;0,IF(E32="","自動入力",IF(E32="S",Sheet1!$F$8,Sheet1!$F$5)),IF(COUNTIF(D32,"改築*")&gt;0,IF(E32="","自動入力",IF(E32="S",Sheet1!$F$8,Sheet1!$F$5)),"")))</f>
        <v/>
      </c>
      <c r="I32" s="116" t="str">
        <f t="shared" si="7"/>
        <v/>
      </c>
      <c r="J32" s="38"/>
      <c r="K32" s="38"/>
      <c r="L32" s="41"/>
      <c r="M32" s="38">
        <f>1</f>
        <v>1</v>
      </c>
      <c r="N32" s="38" t="str">
        <f t="shared" si="3"/>
        <v>/</v>
      </c>
      <c r="O32" s="38"/>
      <c r="P32" s="41"/>
      <c r="Q32" s="44"/>
      <c r="R32" s="44"/>
      <c r="S32" s="44"/>
      <c r="T32" s="44"/>
      <c r="U32" s="37"/>
      <c r="V32" s="38"/>
      <c r="W32" s="38"/>
      <c r="X32" s="38"/>
      <c r="Y32" s="38"/>
      <c r="Z32" s="38"/>
      <c r="AA32" s="38"/>
      <c r="AB32" s="38"/>
      <c r="AC32" s="38"/>
      <c r="AD32" s="38"/>
      <c r="AE32" s="38"/>
      <c r="AF32" s="117"/>
      <c r="AG32" s="118" t="str">
        <f t="shared" si="5"/>
        <v>検算</v>
      </c>
      <c r="AH32" s="119" t="str">
        <f t="shared" si="6"/>
        <v>OK or NG</v>
      </c>
    </row>
    <row r="33" spans="1:34" ht="30" customHeight="1">
      <c r="A33" s="115">
        <f t="shared" si="4"/>
        <v>8</v>
      </c>
      <c r="B33" s="37"/>
      <c r="C33" s="37"/>
      <c r="D33" s="37"/>
      <c r="E33" s="38"/>
      <c r="F33" s="39"/>
      <c r="G33" s="39"/>
      <c r="H33" s="91" t="str">
        <f>IF(D33="新築",IF(E33="","自動入力",IF(E33="S",Sheet1!$F$8,Sheet1!$F$5)),IF(COUNTIF(D33,"増築*")&gt;0,IF(E33="","自動入力",IF(E33="S",Sheet1!$F$8,Sheet1!$F$5)),IF(COUNTIF(D33,"改築*")&gt;0,IF(E33="","自動入力",IF(E33="S",Sheet1!$F$8,Sheet1!$F$5)),"")))</f>
        <v/>
      </c>
      <c r="I33" s="116" t="str">
        <f t="shared" si="7"/>
        <v/>
      </c>
      <c r="J33" s="38"/>
      <c r="K33" s="38"/>
      <c r="L33" s="41"/>
      <c r="M33" s="38">
        <f>1</f>
        <v>1</v>
      </c>
      <c r="N33" s="38" t="str">
        <f t="shared" si="3"/>
        <v>/</v>
      </c>
      <c r="O33" s="38"/>
      <c r="P33" s="41"/>
      <c r="Q33" s="44"/>
      <c r="R33" s="44"/>
      <c r="S33" s="44"/>
      <c r="T33" s="44"/>
      <c r="U33" s="37"/>
      <c r="V33" s="38"/>
      <c r="W33" s="38"/>
      <c r="X33" s="38"/>
      <c r="Y33" s="38"/>
      <c r="Z33" s="38"/>
      <c r="AA33" s="38"/>
      <c r="AB33" s="38"/>
      <c r="AC33" s="38"/>
      <c r="AD33" s="38"/>
      <c r="AE33" s="38"/>
      <c r="AF33" s="120"/>
      <c r="AG33" s="118" t="str">
        <f t="shared" si="5"/>
        <v>検算</v>
      </c>
      <c r="AH33" s="119" t="str">
        <f t="shared" si="6"/>
        <v>OK or NG</v>
      </c>
    </row>
    <row r="34" spans="1:34" ht="30" customHeight="1">
      <c r="A34" s="115">
        <f t="shared" si="4"/>
        <v>9</v>
      </c>
      <c r="B34" s="37"/>
      <c r="C34" s="37"/>
      <c r="D34" s="37"/>
      <c r="E34" s="38"/>
      <c r="F34" s="39"/>
      <c r="G34" s="39"/>
      <c r="H34" s="91" t="str">
        <f>IF(D34="新築",IF(E34="","自動入力",IF(E34="S",Sheet1!$F$8,Sheet1!$F$5)),IF(COUNTIF(D34,"増築*")&gt;0,IF(E34="","自動入力",IF(E34="S",Sheet1!$F$8,Sheet1!$F$5)),IF(COUNTIF(D34,"改築*")&gt;0,IF(E34="","自動入力",IF(E34="S",Sheet1!$F$8,Sheet1!$F$5)),"")))</f>
        <v/>
      </c>
      <c r="I34" s="116" t="str">
        <f t="shared" si="7"/>
        <v/>
      </c>
      <c r="J34" s="38"/>
      <c r="K34" s="38"/>
      <c r="L34" s="41"/>
      <c r="M34" s="38">
        <f>1</f>
        <v>1</v>
      </c>
      <c r="N34" s="38" t="str">
        <f t="shared" si="3"/>
        <v>/</v>
      </c>
      <c r="O34" s="38"/>
      <c r="P34" s="41"/>
      <c r="Q34" s="44"/>
      <c r="R34" s="44"/>
      <c r="S34" s="44"/>
      <c r="T34" s="44"/>
      <c r="U34" s="121"/>
      <c r="V34" s="38"/>
      <c r="W34" s="38"/>
      <c r="X34" s="38"/>
      <c r="Y34" s="38"/>
      <c r="Z34" s="38"/>
      <c r="AA34" s="38"/>
      <c r="AB34" s="38"/>
      <c r="AC34" s="38"/>
      <c r="AD34" s="38"/>
      <c r="AE34" s="38"/>
      <c r="AF34" s="117"/>
      <c r="AG34" s="118" t="str">
        <f t="shared" si="5"/>
        <v>検算</v>
      </c>
      <c r="AH34" s="119" t="str">
        <f t="shared" si="6"/>
        <v>OK or NG</v>
      </c>
    </row>
    <row r="35" spans="1:34" ht="30" customHeight="1">
      <c r="A35" s="115">
        <f t="shared" si="4"/>
        <v>10</v>
      </c>
      <c r="B35" s="37"/>
      <c r="C35" s="37"/>
      <c r="D35" s="37"/>
      <c r="E35" s="38"/>
      <c r="F35" s="39"/>
      <c r="G35" s="39"/>
      <c r="H35" s="91" t="str">
        <f>IF(D35="新築",IF(E35="","自動入力",IF(E35="S",Sheet1!$F$8,Sheet1!$F$5)),IF(COUNTIF(D35,"増築*")&gt;0,IF(E35="","自動入力",IF(E35="S",Sheet1!$F$8,Sheet1!$F$5)),IF(COUNTIF(D35,"改築*")&gt;0,IF(E35="","自動入力",IF(E35="S",Sheet1!$F$8,Sheet1!$F$5)),"")))</f>
        <v/>
      </c>
      <c r="I35" s="116" t="str">
        <f t="shared" si="7"/>
        <v/>
      </c>
      <c r="J35" s="38"/>
      <c r="K35" s="38"/>
      <c r="L35" s="41"/>
      <c r="M35" s="38">
        <f>1</f>
        <v>1</v>
      </c>
      <c r="N35" s="38" t="str">
        <f t="shared" si="3"/>
        <v>/</v>
      </c>
      <c r="O35" s="38"/>
      <c r="P35" s="41"/>
      <c r="Q35" s="44"/>
      <c r="R35" s="44"/>
      <c r="S35" s="44"/>
      <c r="T35" s="44"/>
      <c r="U35" s="37"/>
      <c r="V35" s="38"/>
      <c r="W35" s="38"/>
      <c r="X35" s="38"/>
      <c r="Y35" s="38"/>
      <c r="Z35" s="38"/>
      <c r="AA35" s="38"/>
      <c r="AB35" s="38"/>
      <c r="AC35" s="38"/>
      <c r="AD35" s="38"/>
      <c r="AE35" s="38"/>
      <c r="AF35" s="117"/>
      <c r="AG35" s="118" t="str">
        <f t="shared" si="5"/>
        <v>検算</v>
      </c>
      <c r="AH35" s="119" t="str">
        <f t="shared" si="6"/>
        <v>OK or NG</v>
      </c>
    </row>
    <row r="36" spans="1:34" ht="30" customHeight="1">
      <c r="A36" s="115">
        <f t="shared" si="4"/>
        <v>11</v>
      </c>
      <c r="B36" s="37"/>
      <c r="C36" s="37"/>
      <c r="D36" s="37"/>
      <c r="E36" s="38"/>
      <c r="F36" s="39"/>
      <c r="G36" s="39"/>
      <c r="H36" s="91" t="str">
        <f>IF(D36="新築",IF(E36="","自動入力",IF(E36="S",Sheet1!$F$8,Sheet1!$F$5)),IF(COUNTIF(D36,"増築*")&gt;0,IF(E36="","自動入力",IF(E36="S",Sheet1!$F$8,Sheet1!$F$5)),IF(COUNTIF(D36,"改築*")&gt;0,IF(E36="","自動入力",IF(E36="S",Sheet1!$F$8,Sheet1!$F$5)),"")))</f>
        <v/>
      </c>
      <c r="I36" s="116" t="str">
        <f t="shared" si="7"/>
        <v/>
      </c>
      <c r="J36" s="38"/>
      <c r="K36" s="38"/>
      <c r="L36" s="41"/>
      <c r="M36" s="38">
        <f>1</f>
        <v>1</v>
      </c>
      <c r="N36" s="38" t="str">
        <f t="shared" si="3"/>
        <v>/</v>
      </c>
      <c r="O36" s="38"/>
      <c r="P36" s="41"/>
      <c r="Q36" s="44"/>
      <c r="R36" s="44"/>
      <c r="S36" s="44"/>
      <c r="T36" s="44"/>
      <c r="U36" s="37"/>
      <c r="V36" s="38"/>
      <c r="W36" s="38"/>
      <c r="X36" s="38"/>
      <c r="Y36" s="38"/>
      <c r="Z36" s="38"/>
      <c r="AA36" s="38"/>
      <c r="AB36" s="38"/>
      <c r="AC36" s="38"/>
      <c r="AD36" s="38"/>
      <c r="AE36" s="38"/>
      <c r="AF36" s="117"/>
      <c r="AG36" s="118" t="str">
        <f t="shared" si="5"/>
        <v>検算</v>
      </c>
      <c r="AH36" s="119" t="str">
        <f t="shared" si="6"/>
        <v>OK or NG</v>
      </c>
    </row>
    <row r="37" spans="1:34" ht="30" customHeight="1">
      <c r="A37" s="115">
        <f t="shared" si="4"/>
        <v>12</v>
      </c>
      <c r="B37" s="37"/>
      <c r="C37" s="37"/>
      <c r="D37" s="37"/>
      <c r="E37" s="38"/>
      <c r="F37" s="39"/>
      <c r="G37" s="39"/>
      <c r="H37" s="91" t="str">
        <f>IF(D37="新築",IF(E37="","自動入力",IF(E37="S",Sheet1!$F$8,Sheet1!$F$5)),IF(COUNTIF(D37,"増築*")&gt;0,IF(E37="","自動入力",IF(E37="S",Sheet1!$F$8,Sheet1!$F$5)),IF(COUNTIF(D37,"改築*")&gt;0,IF(E37="","自動入力",IF(E37="S",Sheet1!$F$8,Sheet1!$F$5)),"")))</f>
        <v/>
      </c>
      <c r="I37" s="116" t="str">
        <f t="shared" si="7"/>
        <v/>
      </c>
      <c r="J37" s="38"/>
      <c r="K37" s="38"/>
      <c r="L37" s="41"/>
      <c r="M37" s="38">
        <f>1</f>
        <v>1</v>
      </c>
      <c r="N37" s="38" t="str">
        <f t="shared" si="3"/>
        <v>/</v>
      </c>
      <c r="O37" s="38"/>
      <c r="P37" s="41"/>
      <c r="Q37" s="44"/>
      <c r="R37" s="44"/>
      <c r="S37" s="44"/>
      <c r="T37" s="44"/>
      <c r="U37" s="37"/>
      <c r="V37" s="38"/>
      <c r="W37" s="38"/>
      <c r="X37" s="38"/>
      <c r="Y37" s="38"/>
      <c r="Z37" s="38"/>
      <c r="AA37" s="38"/>
      <c r="AB37" s="38"/>
      <c r="AC37" s="38"/>
      <c r="AD37" s="38"/>
      <c r="AE37" s="38"/>
      <c r="AF37" s="120"/>
      <c r="AG37" s="118" t="str">
        <f t="shared" si="5"/>
        <v>検算</v>
      </c>
      <c r="AH37" s="119" t="str">
        <f t="shared" si="6"/>
        <v>OK or NG</v>
      </c>
    </row>
    <row r="38" spans="1:34" ht="30" customHeight="1">
      <c r="A38" s="115">
        <f t="shared" si="4"/>
        <v>13</v>
      </c>
      <c r="B38" s="37"/>
      <c r="C38" s="37"/>
      <c r="D38" s="37"/>
      <c r="E38" s="38"/>
      <c r="F38" s="39"/>
      <c r="G38" s="39"/>
      <c r="H38" s="91" t="str">
        <f>IF(D38="新築",IF(E38="","自動入力",IF(E38="S",Sheet1!$F$8,Sheet1!$F$5)),IF(COUNTIF(D38,"増築*")&gt;0,IF(E38="","自動入力",IF(E38="S",Sheet1!$F$8,Sheet1!$F$5)),IF(COUNTIF(D38,"改築*")&gt;0,IF(E38="","自動入力",IF(E38="S",Sheet1!$F$8,Sheet1!$F$5)),"")))</f>
        <v/>
      </c>
      <c r="I38" s="116" t="str">
        <f t="shared" si="7"/>
        <v/>
      </c>
      <c r="J38" s="38"/>
      <c r="K38" s="38"/>
      <c r="L38" s="41"/>
      <c r="M38" s="38">
        <f>1</f>
        <v>1</v>
      </c>
      <c r="N38" s="38" t="str">
        <f t="shared" si="3"/>
        <v>/</v>
      </c>
      <c r="O38" s="38"/>
      <c r="P38" s="41"/>
      <c r="Q38" s="44"/>
      <c r="R38" s="44"/>
      <c r="S38" s="44"/>
      <c r="T38" s="44"/>
      <c r="U38" s="121"/>
      <c r="V38" s="38"/>
      <c r="W38" s="38"/>
      <c r="X38" s="38"/>
      <c r="Y38" s="38"/>
      <c r="Z38" s="38"/>
      <c r="AA38" s="38"/>
      <c r="AB38" s="38"/>
      <c r="AC38" s="38"/>
      <c r="AD38" s="38"/>
      <c r="AE38" s="38"/>
      <c r="AF38" s="117"/>
      <c r="AG38" s="118" t="str">
        <f t="shared" si="5"/>
        <v>検算</v>
      </c>
      <c r="AH38" s="119" t="str">
        <f t="shared" si="6"/>
        <v>OK or NG</v>
      </c>
    </row>
    <row r="39" spans="1:34" ht="30" customHeight="1">
      <c r="A39" s="115">
        <f t="shared" si="4"/>
        <v>14</v>
      </c>
      <c r="B39" s="37"/>
      <c r="C39" s="37"/>
      <c r="D39" s="37"/>
      <c r="E39" s="38"/>
      <c r="F39" s="39"/>
      <c r="G39" s="39"/>
      <c r="H39" s="91" t="str">
        <f>IF(D39="新築",IF(E39="","自動入力",IF(E39="S",Sheet1!$F$8,Sheet1!$F$5)),IF(COUNTIF(D39,"増築*")&gt;0,IF(E39="","自動入力",IF(E39="S",Sheet1!$F$8,Sheet1!$F$5)),IF(COUNTIF(D39,"改築*")&gt;0,IF(E39="","自動入力",IF(E39="S",Sheet1!$F$8,Sheet1!$F$5)),"")))</f>
        <v/>
      </c>
      <c r="I39" s="116" t="str">
        <f t="shared" si="7"/>
        <v/>
      </c>
      <c r="J39" s="38"/>
      <c r="K39" s="38"/>
      <c r="L39" s="41"/>
      <c r="M39" s="38">
        <f>1</f>
        <v>1</v>
      </c>
      <c r="N39" s="38" t="str">
        <f t="shared" si="3"/>
        <v>/</v>
      </c>
      <c r="O39" s="38"/>
      <c r="P39" s="41"/>
      <c r="Q39" s="44"/>
      <c r="R39" s="44"/>
      <c r="S39" s="44"/>
      <c r="T39" s="44"/>
      <c r="U39" s="37"/>
      <c r="V39" s="38"/>
      <c r="W39" s="38"/>
      <c r="X39" s="38"/>
      <c r="Y39" s="38"/>
      <c r="Z39" s="38"/>
      <c r="AA39" s="38"/>
      <c r="AB39" s="38"/>
      <c r="AC39" s="38"/>
      <c r="AD39" s="38"/>
      <c r="AE39" s="38"/>
      <c r="AF39" s="117"/>
      <c r="AG39" s="118" t="str">
        <f t="shared" si="5"/>
        <v>検算</v>
      </c>
      <c r="AH39" s="119" t="str">
        <f t="shared" si="6"/>
        <v>OK or NG</v>
      </c>
    </row>
    <row r="40" spans="1:34" ht="30" customHeight="1">
      <c r="A40" s="115">
        <f t="shared" si="4"/>
        <v>15</v>
      </c>
      <c r="B40" s="37"/>
      <c r="C40" s="37"/>
      <c r="D40" s="37"/>
      <c r="E40" s="38"/>
      <c r="F40" s="39"/>
      <c r="G40" s="39"/>
      <c r="H40" s="91" t="str">
        <f>IF(D40="新築",IF(E40="","自動入力",IF(E40="S",Sheet1!$F$8,Sheet1!$F$5)),IF(COUNTIF(D40,"増築*")&gt;0,IF(E40="","自動入力",IF(E40="S",Sheet1!$F$8,Sheet1!$F$5)),IF(COUNTIF(D40,"改築*")&gt;0,IF(E40="","自動入力",IF(E40="S",Sheet1!$F$8,Sheet1!$F$5)),"")))</f>
        <v/>
      </c>
      <c r="I40" s="116" t="str">
        <f t="shared" si="7"/>
        <v/>
      </c>
      <c r="J40" s="38"/>
      <c r="K40" s="38"/>
      <c r="L40" s="41"/>
      <c r="M40" s="38">
        <f>1</f>
        <v>1</v>
      </c>
      <c r="N40" s="38" t="str">
        <f t="shared" si="3"/>
        <v>/</v>
      </c>
      <c r="O40" s="38"/>
      <c r="P40" s="41"/>
      <c r="Q40" s="44"/>
      <c r="R40" s="44"/>
      <c r="S40" s="44"/>
      <c r="T40" s="44"/>
      <c r="U40" s="37"/>
      <c r="V40" s="38"/>
      <c r="W40" s="38"/>
      <c r="X40" s="38"/>
      <c r="Y40" s="38"/>
      <c r="Z40" s="38"/>
      <c r="AA40" s="38"/>
      <c r="AB40" s="38"/>
      <c r="AC40" s="38"/>
      <c r="AD40" s="38"/>
      <c r="AE40" s="38"/>
      <c r="AF40" s="117"/>
      <c r="AG40" s="118" t="str">
        <f t="shared" si="5"/>
        <v>検算</v>
      </c>
      <c r="AH40" s="119" t="str">
        <f t="shared" si="6"/>
        <v>OK or NG</v>
      </c>
    </row>
    <row r="41" spans="1:34" ht="30" customHeight="1">
      <c r="A41" s="115">
        <f t="shared" si="4"/>
        <v>16</v>
      </c>
      <c r="B41" s="37"/>
      <c r="C41" s="37"/>
      <c r="D41" s="37"/>
      <c r="E41" s="38"/>
      <c r="F41" s="39"/>
      <c r="G41" s="39"/>
      <c r="H41" s="91" t="str">
        <f>IF(D41="新築",IF(E41="","自動入力",IF(E41="S",Sheet1!$F$8,Sheet1!$F$5)),IF(COUNTIF(D41,"増築*")&gt;0,IF(E41="","自動入力",IF(E41="S",Sheet1!$F$8,Sheet1!$F$5)),IF(COUNTIF(D41,"改築*")&gt;0,IF(E41="","自動入力",IF(E41="S",Sheet1!$F$8,Sheet1!$F$5)),"")))</f>
        <v/>
      </c>
      <c r="I41" s="116" t="str">
        <f t="shared" si="7"/>
        <v/>
      </c>
      <c r="J41" s="38"/>
      <c r="K41" s="38"/>
      <c r="L41" s="41"/>
      <c r="M41" s="38">
        <f>1</f>
        <v>1</v>
      </c>
      <c r="N41" s="38" t="str">
        <f t="shared" si="3"/>
        <v>/</v>
      </c>
      <c r="O41" s="38"/>
      <c r="P41" s="41"/>
      <c r="Q41" s="44"/>
      <c r="R41" s="44"/>
      <c r="S41" s="44"/>
      <c r="T41" s="44"/>
      <c r="U41" s="37"/>
      <c r="V41" s="38"/>
      <c r="W41" s="38"/>
      <c r="X41" s="38"/>
      <c r="Y41" s="38"/>
      <c r="Z41" s="38"/>
      <c r="AA41" s="38"/>
      <c r="AB41" s="38"/>
      <c r="AC41" s="38"/>
      <c r="AD41" s="38"/>
      <c r="AE41" s="38"/>
      <c r="AF41" s="120"/>
      <c r="AG41" s="118" t="str">
        <f t="shared" si="5"/>
        <v>検算</v>
      </c>
      <c r="AH41" s="119" t="str">
        <f t="shared" si="6"/>
        <v>OK or NG</v>
      </c>
    </row>
    <row r="42" spans="1:34" ht="30" customHeight="1">
      <c r="A42" s="115">
        <f t="shared" si="4"/>
        <v>17</v>
      </c>
      <c r="B42" s="37"/>
      <c r="C42" s="37"/>
      <c r="D42" s="37"/>
      <c r="E42" s="38"/>
      <c r="F42" s="39"/>
      <c r="G42" s="39"/>
      <c r="H42" s="91" t="str">
        <f>IF(D42="新築",IF(E42="","自動入力",IF(E42="S",Sheet1!$F$8,Sheet1!$F$5)),IF(COUNTIF(D42,"増築*")&gt;0,IF(E42="","自動入力",IF(E42="S",Sheet1!$F$8,Sheet1!$F$5)),IF(COUNTIF(D42,"改築*")&gt;0,IF(E42="","自動入力",IF(E42="S",Sheet1!$F$8,Sheet1!$F$5)),"")))</f>
        <v/>
      </c>
      <c r="I42" s="116" t="str">
        <f t="shared" si="7"/>
        <v/>
      </c>
      <c r="J42" s="38"/>
      <c r="K42" s="38"/>
      <c r="L42" s="41"/>
      <c r="M42" s="38">
        <f>1</f>
        <v>1</v>
      </c>
      <c r="N42" s="38" t="str">
        <f t="shared" si="3"/>
        <v>/</v>
      </c>
      <c r="O42" s="38"/>
      <c r="P42" s="41"/>
      <c r="Q42" s="44"/>
      <c r="R42" s="44"/>
      <c r="S42" s="44"/>
      <c r="T42" s="44"/>
      <c r="U42" s="121"/>
      <c r="V42" s="38"/>
      <c r="W42" s="38"/>
      <c r="X42" s="38"/>
      <c r="Y42" s="38"/>
      <c r="Z42" s="38"/>
      <c r="AA42" s="38"/>
      <c r="AB42" s="38"/>
      <c r="AC42" s="38"/>
      <c r="AD42" s="38"/>
      <c r="AE42" s="38"/>
      <c r="AF42" s="117"/>
      <c r="AG42" s="118" t="str">
        <f t="shared" si="5"/>
        <v>検算</v>
      </c>
      <c r="AH42" s="119" t="str">
        <f t="shared" si="6"/>
        <v>OK or NG</v>
      </c>
    </row>
    <row r="43" spans="1:34" ht="30" customHeight="1">
      <c r="A43" s="115">
        <f t="shared" si="4"/>
        <v>18</v>
      </c>
      <c r="B43" s="37"/>
      <c r="C43" s="37"/>
      <c r="D43" s="37"/>
      <c r="E43" s="38"/>
      <c r="F43" s="39"/>
      <c r="G43" s="39"/>
      <c r="H43" s="91" t="str">
        <f>IF(D43="新築",IF(E43="","自動入力",IF(E43="S",Sheet1!$F$8,Sheet1!$F$5)),IF(COUNTIF(D43,"増築*")&gt;0,IF(E43="","自動入力",IF(E43="S",Sheet1!$F$8,Sheet1!$F$5)),IF(COUNTIF(D43,"改築*")&gt;0,IF(E43="","自動入力",IF(E43="S",Sheet1!$F$8,Sheet1!$F$5)),"")))</f>
        <v/>
      </c>
      <c r="I43" s="116" t="str">
        <f t="shared" si="7"/>
        <v/>
      </c>
      <c r="J43" s="38"/>
      <c r="K43" s="38"/>
      <c r="L43" s="41"/>
      <c r="M43" s="38">
        <f>1</f>
        <v>1</v>
      </c>
      <c r="N43" s="38" t="str">
        <f t="shared" si="3"/>
        <v>/</v>
      </c>
      <c r="O43" s="38"/>
      <c r="P43" s="41"/>
      <c r="Q43" s="44"/>
      <c r="R43" s="44"/>
      <c r="S43" s="44"/>
      <c r="T43" s="44"/>
      <c r="U43" s="37"/>
      <c r="V43" s="38"/>
      <c r="W43" s="38"/>
      <c r="X43" s="38"/>
      <c r="Y43" s="38"/>
      <c r="Z43" s="38"/>
      <c r="AA43" s="38"/>
      <c r="AB43" s="38"/>
      <c r="AC43" s="38"/>
      <c r="AD43" s="38"/>
      <c r="AE43" s="38"/>
      <c r="AF43" s="117"/>
      <c r="AG43" s="118" t="str">
        <f t="shared" si="5"/>
        <v>検算</v>
      </c>
      <c r="AH43" s="119" t="str">
        <f t="shared" si="6"/>
        <v>OK or NG</v>
      </c>
    </row>
    <row r="44" spans="1:34" ht="30" customHeight="1">
      <c r="A44" s="115">
        <f t="shared" si="4"/>
        <v>19</v>
      </c>
      <c r="B44" s="37"/>
      <c r="C44" s="37"/>
      <c r="D44" s="37"/>
      <c r="E44" s="38"/>
      <c r="F44" s="39"/>
      <c r="G44" s="39"/>
      <c r="H44" s="91" t="str">
        <f>IF(D44="新築",IF(E44="","自動入力",IF(E44="S",Sheet1!$F$8,Sheet1!$F$5)),IF(COUNTIF(D44,"増築*")&gt;0,IF(E44="","自動入力",IF(E44="S",Sheet1!$F$8,Sheet1!$F$5)),IF(COUNTIF(D44,"改築*")&gt;0,IF(E44="","自動入力",IF(E44="S",Sheet1!$F$8,Sheet1!$F$5)),"")))</f>
        <v/>
      </c>
      <c r="I44" s="116" t="str">
        <f t="shared" si="7"/>
        <v/>
      </c>
      <c r="J44" s="38"/>
      <c r="K44" s="38"/>
      <c r="L44" s="41"/>
      <c r="M44" s="38">
        <f>1</f>
        <v>1</v>
      </c>
      <c r="N44" s="38" t="str">
        <f t="shared" si="3"/>
        <v>/</v>
      </c>
      <c r="O44" s="38"/>
      <c r="P44" s="41"/>
      <c r="Q44" s="44"/>
      <c r="R44" s="44"/>
      <c r="S44" s="44"/>
      <c r="T44" s="44"/>
      <c r="U44" s="37"/>
      <c r="V44" s="38"/>
      <c r="W44" s="38"/>
      <c r="X44" s="38"/>
      <c r="Y44" s="38"/>
      <c r="Z44" s="38"/>
      <c r="AA44" s="38"/>
      <c r="AB44" s="38"/>
      <c r="AC44" s="38"/>
      <c r="AD44" s="38"/>
      <c r="AE44" s="38"/>
      <c r="AF44" s="117"/>
      <c r="AG44" s="118" t="str">
        <f t="shared" si="5"/>
        <v>検算</v>
      </c>
      <c r="AH44" s="119" t="str">
        <f t="shared" si="6"/>
        <v>OK or NG</v>
      </c>
    </row>
    <row r="45" spans="1:34" ht="30" customHeight="1">
      <c r="A45" s="115">
        <f t="shared" si="4"/>
        <v>20</v>
      </c>
      <c r="B45" s="37"/>
      <c r="C45" s="37"/>
      <c r="D45" s="37"/>
      <c r="E45" s="38"/>
      <c r="F45" s="39"/>
      <c r="G45" s="39"/>
      <c r="H45" s="91" t="str">
        <f>IF(D45="新築",IF(E45="","自動入力",IF(E45="S",Sheet1!$F$8,Sheet1!$F$5)),IF(COUNTIF(D45,"増築*")&gt;0,IF(E45="","自動入力",IF(E45="S",Sheet1!$F$8,Sheet1!$F$5)),IF(COUNTIF(D45,"改築*")&gt;0,IF(E45="","自動入力",IF(E45="S",Sheet1!$F$8,Sheet1!$F$5)),"")))</f>
        <v/>
      </c>
      <c r="I45" s="116" t="str">
        <f t="shared" si="7"/>
        <v/>
      </c>
      <c r="J45" s="38"/>
      <c r="K45" s="38"/>
      <c r="L45" s="41"/>
      <c r="M45" s="38">
        <f>1</f>
        <v>1</v>
      </c>
      <c r="N45" s="38" t="str">
        <f t="shared" si="3"/>
        <v>/</v>
      </c>
      <c r="O45" s="38"/>
      <c r="P45" s="41"/>
      <c r="Q45" s="44"/>
      <c r="R45" s="44"/>
      <c r="S45" s="44"/>
      <c r="T45" s="44"/>
      <c r="U45" s="37"/>
      <c r="V45" s="38"/>
      <c r="W45" s="38"/>
      <c r="X45" s="38"/>
      <c r="Y45" s="38"/>
      <c r="Z45" s="38"/>
      <c r="AA45" s="38"/>
      <c r="AB45" s="38"/>
      <c r="AC45" s="38"/>
      <c r="AD45" s="38"/>
      <c r="AE45" s="38"/>
      <c r="AF45" s="120"/>
      <c r="AG45" s="118" t="str">
        <f t="shared" si="5"/>
        <v>検算</v>
      </c>
      <c r="AH45" s="119" t="str">
        <f t="shared" si="6"/>
        <v>OK or NG</v>
      </c>
    </row>
    <row r="46" spans="1:34" ht="30" customHeight="1">
      <c r="A46" s="115">
        <f t="shared" si="4"/>
        <v>21</v>
      </c>
      <c r="B46" s="37"/>
      <c r="C46" s="37"/>
      <c r="D46" s="37"/>
      <c r="E46" s="38"/>
      <c r="F46" s="39"/>
      <c r="G46" s="39"/>
      <c r="H46" s="91" t="str">
        <f>IF(D46="新築",IF(E46="","自動入力",IF(E46="S",Sheet1!$F$8,Sheet1!$F$5)),IF(COUNTIF(D46,"増築*")&gt;0,IF(E46="","自動入力",IF(E46="S",Sheet1!$F$8,Sheet1!$F$5)),IF(COUNTIF(D46,"改築*")&gt;0,IF(E46="","自動入力",IF(E46="S",Sheet1!$F$8,Sheet1!$F$5)),"")))</f>
        <v/>
      </c>
      <c r="I46" s="116" t="str">
        <f t="shared" si="7"/>
        <v/>
      </c>
      <c r="J46" s="38"/>
      <c r="K46" s="38"/>
      <c r="L46" s="41"/>
      <c r="M46" s="38">
        <f>1</f>
        <v>1</v>
      </c>
      <c r="N46" s="38" t="str">
        <f t="shared" si="3"/>
        <v>/</v>
      </c>
      <c r="O46" s="38"/>
      <c r="P46" s="41"/>
      <c r="Q46" s="44"/>
      <c r="R46" s="44"/>
      <c r="S46" s="44"/>
      <c r="T46" s="44"/>
      <c r="U46" s="121"/>
      <c r="V46" s="38"/>
      <c r="W46" s="38"/>
      <c r="X46" s="38"/>
      <c r="Y46" s="38"/>
      <c r="Z46" s="38"/>
      <c r="AA46" s="38"/>
      <c r="AB46" s="38"/>
      <c r="AC46" s="38"/>
      <c r="AD46" s="38"/>
      <c r="AE46" s="38"/>
      <c r="AF46" s="117"/>
      <c r="AG46" s="118" t="str">
        <f t="shared" si="5"/>
        <v>検算</v>
      </c>
      <c r="AH46" s="119" t="str">
        <f t="shared" si="6"/>
        <v>OK or NG</v>
      </c>
    </row>
    <row r="47" spans="1:34" ht="30" customHeight="1">
      <c r="A47" s="115">
        <f t="shared" si="4"/>
        <v>22</v>
      </c>
      <c r="B47" s="37"/>
      <c r="C47" s="37"/>
      <c r="D47" s="37"/>
      <c r="E47" s="38"/>
      <c r="F47" s="39"/>
      <c r="G47" s="39"/>
      <c r="H47" s="91" t="str">
        <f>IF(D47="新築",IF(E47="","自動入力",IF(E47="S",Sheet1!$F$8,Sheet1!$F$5)),IF(COUNTIF(D47,"増築*")&gt;0,IF(E47="","自動入力",IF(E47="S",Sheet1!$F$8,Sheet1!$F$5)),IF(COUNTIF(D47,"改築*")&gt;0,IF(E47="","自動入力",IF(E47="S",Sheet1!$F$8,Sheet1!$F$5)),"")))</f>
        <v/>
      </c>
      <c r="I47" s="116" t="str">
        <f t="shared" si="7"/>
        <v/>
      </c>
      <c r="J47" s="38"/>
      <c r="K47" s="38"/>
      <c r="L47" s="41"/>
      <c r="M47" s="38">
        <f>1</f>
        <v>1</v>
      </c>
      <c r="N47" s="38" t="str">
        <f t="shared" si="3"/>
        <v>/</v>
      </c>
      <c r="O47" s="38"/>
      <c r="P47" s="41"/>
      <c r="Q47" s="44"/>
      <c r="R47" s="44"/>
      <c r="S47" s="44"/>
      <c r="T47" s="44"/>
      <c r="U47" s="37"/>
      <c r="V47" s="38"/>
      <c r="W47" s="38"/>
      <c r="X47" s="38"/>
      <c r="Y47" s="38"/>
      <c r="Z47" s="38"/>
      <c r="AA47" s="38"/>
      <c r="AB47" s="38"/>
      <c r="AC47" s="38"/>
      <c r="AD47" s="38"/>
      <c r="AE47" s="38"/>
      <c r="AF47" s="117"/>
      <c r="AG47" s="118" t="str">
        <f t="shared" si="5"/>
        <v>検算</v>
      </c>
      <c r="AH47" s="119" t="str">
        <f t="shared" si="6"/>
        <v>OK or NG</v>
      </c>
    </row>
    <row r="48" spans="1:34" ht="30" customHeight="1">
      <c r="A48" s="115">
        <f t="shared" si="4"/>
        <v>23</v>
      </c>
      <c r="B48" s="37"/>
      <c r="C48" s="37"/>
      <c r="D48" s="37"/>
      <c r="E48" s="38"/>
      <c r="F48" s="39"/>
      <c r="G48" s="39"/>
      <c r="H48" s="91" t="str">
        <f>IF(D48="新築",IF(E48="","自動入力",IF(E48="S",Sheet1!$F$8,Sheet1!$F$5)),IF(COUNTIF(D48,"増築*")&gt;0,IF(E48="","自動入力",IF(E48="S",Sheet1!$F$8,Sheet1!$F$5)),IF(COUNTIF(D48,"改築*")&gt;0,IF(E48="","自動入力",IF(E48="S",Sheet1!$F$8,Sheet1!$F$5)),"")))</f>
        <v/>
      </c>
      <c r="I48" s="116" t="str">
        <f t="shared" si="7"/>
        <v/>
      </c>
      <c r="J48" s="38"/>
      <c r="K48" s="38"/>
      <c r="L48" s="41"/>
      <c r="M48" s="38">
        <f>1</f>
        <v>1</v>
      </c>
      <c r="N48" s="38" t="str">
        <f t="shared" si="3"/>
        <v>/</v>
      </c>
      <c r="O48" s="38"/>
      <c r="P48" s="41"/>
      <c r="Q48" s="44"/>
      <c r="R48" s="44"/>
      <c r="S48" s="44"/>
      <c r="T48" s="44"/>
      <c r="U48" s="37"/>
      <c r="V48" s="38"/>
      <c r="W48" s="38"/>
      <c r="X48" s="38"/>
      <c r="Y48" s="38"/>
      <c r="Z48" s="38"/>
      <c r="AA48" s="38"/>
      <c r="AB48" s="38"/>
      <c r="AC48" s="38"/>
      <c r="AD48" s="38"/>
      <c r="AE48" s="38"/>
      <c r="AF48" s="117"/>
      <c r="AG48" s="118" t="str">
        <f t="shared" si="5"/>
        <v>検算</v>
      </c>
      <c r="AH48" s="119" t="str">
        <f t="shared" si="6"/>
        <v>OK or NG</v>
      </c>
    </row>
    <row r="49" spans="1:34" ht="30" customHeight="1" thickBot="1">
      <c r="A49" s="102">
        <f t="shared" si="4"/>
        <v>24</v>
      </c>
      <c r="B49" s="48"/>
      <c r="C49" s="48"/>
      <c r="D49" s="48"/>
      <c r="E49" s="49"/>
      <c r="F49" s="50"/>
      <c r="G49" s="50"/>
      <c r="H49" s="95" t="str">
        <f>IF(D49="新築",IF(E49="","自動入力",IF(E49="S",Sheet1!$F$8,Sheet1!$F$5)),IF(COUNTIF(D49,"増築*")&gt;0,IF(E49="","自動入力",IF(E49="S",Sheet1!$F$8,Sheet1!$F$5)),IF(COUNTIF(D49,"改築*")&gt;0,IF(E49="","自動入力",IF(E49="S",Sheet1!$F$8,Sheet1!$F$5)),"")))</f>
        <v/>
      </c>
      <c r="I49" s="122" t="str">
        <f t="shared" si="7"/>
        <v/>
      </c>
      <c r="J49" s="49"/>
      <c r="K49" s="49"/>
      <c r="L49" s="52"/>
      <c r="M49" s="49">
        <f>1</f>
        <v>1</v>
      </c>
      <c r="N49" s="49" t="str">
        <f t="shared" si="3"/>
        <v>/</v>
      </c>
      <c r="O49" s="49"/>
      <c r="P49" s="52"/>
      <c r="Q49" s="55"/>
      <c r="R49" s="55"/>
      <c r="S49" s="55"/>
      <c r="T49" s="55"/>
      <c r="U49" s="48"/>
      <c r="V49" s="49"/>
      <c r="W49" s="49"/>
      <c r="X49" s="49"/>
      <c r="Y49" s="49"/>
      <c r="Z49" s="49"/>
      <c r="AA49" s="49"/>
      <c r="AB49" s="49"/>
      <c r="AC49" s="49"/>
      <c r="AD49" s="49"/>
      <c r="AE49" s="49"/>
      <c r="AF49" s="123"/>
      <c r="AG49" s="124" t="str">
        <f t="shared" si="5"/>
        <v>検算</v>
      </c>
      <c r="AH49" s="125" t="str">
        <f t="shared" si="6"/>
        <v>OK or NG</v>
      </c>
    </row>
  </sheetData>
  <sheetProtection formatCells="0" formatColumns="0" formatRows="0" insertColumns="0" insertRows="0" deleteColumns="0" deleteRows="0" sort="0" autoFilter="0"/>
  <dataConsolidate/>
  <mergeCells count="24">
    <mergeCell ref="F23:F24"/>
    <mergeCell ref="A23:A24"/>
    <mergeCell ref="B23:B24"/>
    <mergeCell ref="C23:C24"/>
    <mergeCell ref="D23:D24"/>
    <mergeCell ref="E23:E24"/>
    <mergeCell ref="Q23:Q24"/>
    <mergeCell ref="G23:G24"/>
    <mergeCell ref="H23:H24"/>
    <mergeCell ref="I23:I24"/>
    <mergeCell ref="J23:J24"/>
    <mergeCell ref="K23:K24"/>
    <mergeCell ref="L23:L24"/>
    <mergeCell ref="M23:M24"/>
    <mergeCell ref="N23:N24"/>
    <mergeCell ref="O23:O24"/>
    <mergeCell ref="P23:P24"/>
    <mergeCell ref="AG23:AH24"/>
    <mergeCell ref="U23:U24"/>
    <mergeCell ref="W23:W24"/>
    <mergeCell ref="X23:X24"/>
    <mergeCell ref="Y23:AB23"/>
    <mergeCell ref="AC23:AE23"/>
    <mergeCell ref="AF23:AF24"/>
  </mergeCells>
  <phoneticPr fontId="3"/>
  <conditionalFormatting sqref="A26:AF49">
    <cfRule type="expression" dxfId="33" priority="17">
      <formula>A26&lt;&gt;""</formula>
    </cfRule>
  </conditionalFormatting>
  <conditionalFormatting sqref="A25:AH1048576 A1:AH22 A23:Y23 AC23 AF23:AG23 R24:T24 V24 Y24:AE24">
    <cfRule type="expression" dxfId="32" priority="18">
      <formula>_xlfn.ISFORMULA(A1)</formula>
    </cfRule>
  </conditionalFormatting>
  <conditionalFormatting sqref="B22:C22">
    <cfRule type="expression" dxfId="31" priority="38">
      <formula>COUNTIF(B22:C22,"都道府県*")&gt;0</formula>
    </cfRule>
  </conditionalFormatting>
  <conditionalFormatting sqref="E26:H49">
    <cfRule type="expression" dxfId="30" priority="43">
      <formula>SUM(COUNTIF($D26,"新築"),COUNTIF($D26,"増築*"),COUNTIF($D26,"改築*"))&gt;0</formula>
    </cfRule>
  </conditionalFormatting>
  <conditionalFormatting sqref="I26:J49">
    <cfRule type="expression" dxfId="29" priority="39">
      <formula>SUM(COUNTIF($D26,"耐震補強"),COUNTIF($D26,"改築（耐震）"))&gt;0</formula>
    </cfRule>
  </conditionalFormatting>
  <conditionalFormatting sqref="J26:J49">
    <cfRule type="expression" dxfId="28" priority="46">
      <formula>$Z26="○"</formula>
    </cfRule>
  </conditionalFormatting>
  <conditionalFormatting sqref="K26:K49">
    <cfRule type="expression" dxfId="27" priority="44">
      <formula>SUM(COUNTIF($D26,"改築（その他）"))&gt;0</formula>
    </cfRule>
  </conditionalFormatting>
  <conditionalFormatting sqref="L26:AF49 B26:D49">
    <cfRule type="expression" dxfId="26" priority="47">
      <formula>COUNTIF($B26:$D26,"&lt;&gt;"&amp;"")&gt;0</formula>
    </cfRule>
  </conditionalFormatting>
  <conditionalFormatting sqref="W26:W49">
    <cfRule type="expression" dxfId="25" priority="20">
      <formula>$W26="○"</formula>
    </cfRule>
  </conditionalFormatting>
  <conditionalFormatting sqref="X26:X49">
    <cfRule type="expression" dxfId="24" priority="21">
      <formula>$X26="○"</formula>
    </cfRule>
  </conditionalFormatting>
  <conditionalFormatting sqref="Z26:AB49">
    <cfRule type="expression" dxfId="23" priority="3">
      <formula>$Y26="○"</formula>
    </cfRule>
    <cfRule type="expression" dxfId="22" priority="19">
      <formula>$Y26="○"</formula>
    </cfRule>
  </conditionalFormatting>
  <conditionalFormatting sqref="AA26:AA49">
    <cfRule type="expression" dxfId="21" priority="2">
      <formula>$Z26="×"</formula>
    </cfRule>
    <cfRule type="expression" dxfId="20" priority="22">
      <formula>$Z26="×"</formula>
    </cfRule>
  </conditionalFormatting>
  <conditionalFormatting sqref="AB26:AB49">
    <cfRule type="expression" dxfId="19" priority="23">
      <formula>$AA26="○"</formula>
    </cfRule>
  </conditionalFormatting>
  <conditionalFormatting sqref="AD26:AD49">
    <cfRule type="expression" dxfId="18" priority="1">
      <formula>$AC26="×"</formula>
    </cfRule>
    <cfRule type="expression" dxfId="17" priority="26">
      <formula>$AC26="×"</formula>
    </cfRule>
  </conditionalFormatting>
  <conditionalFormatting sqref="AE26:AE49">
    <cfRule type="expression" dxfId="16" priority="28">
      <formula>$AD26="○"</formula>
    </cfRule>
  </conditionalFormatting>
  <dataValidations count="2">
    <dataValidation allowBlank="1" showInputMessage="1" showErrorMessage="1" prompt="「新築」「増築」「改築」の場合、「構造」を入力すると自動入力されます_x000a_" sqref="H26:H49" xr:uid="{44A01400-A26C-42CC-A134-783FE40571AE}"/>
    <dataValidation allowBlank="1" showInputMessage="1" showErrorMessage="1" prompt="改築（耐震）、耐震補強は必ず記入してください。" sqref="J26:J49" xr:uid="{A3D9163C-E83D-437C-8172-AFEBC7F0B8E7}"/>
  </dataValidations>
  <pageMargins left="0.55118110236220474" right="0.39370078740157483" top="0.62992125984251968" bottom="0.31496062992125984" header="0.59055118110236227" footer="0.15748031496062992"/>
  <pageSetup paperSize="9" scale="48" fitToHeight="0" orientation="landscape" r:id="rId1"/>
  <headerFooter alignWithMargins="0"/>
  <ignoredErrors>
    <ignoredError sqref="M26:N29"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4000000}">
          <x14:formula1>
            <xm:f>Sheet1!$A$5:$A$17</xm:f>
          </x14:formula1>
          <xm:sqref>D25 D1 D50:D1048576 D3:D21</xm:sqref>
        </x14:dataValidation>
        <x14:dataValidation type="list" allowBlank="1" showInputMessage="1" showErrorMessage="1" xr:uid="{00000000-0002-0000-0000-000001000000}">
          <x14:formula1>
            <xm:f>Sheet1!$G$5:$G$6</xm:f>
          </x14:formula1>
          <xm:sqref>O26:O49</xm:sqref>
        </x14:dataValidation>
        <x14:dataValidation type="list" allowBlank="1" showInputMessage="1" showErrorMessage="1" xr:uid="{00000000-0002-0000-0000-000002000000}">
          <x14:formula1>
            <xm:f>Sheet1!$H$5:$H$7</xm:f>
          </x14:formula1>
          <xm:sqref>X26:X49</xm:sqref>
        </x14:dataValidation>
        <x14:dataValidation type="list" allowBlank="1" showInputMessage="1" showErrorMessage="1" xr:uid="{00000000-0002-0000-0000-000003000000}">
          <x14:formula1>
            <xm:f>Sheet1!$H$5:$H$6</xm:f>
          </x14:formula1>
          <xm:sqref>Z26:AB49 V26:V49 AD26:AE49</xm:sqref>
        </x14:dataValidation>
        <x14:dataValidation type="list" allowBlank="1" showInputMessage="1" showErrorMessage="1" xr:uid="{580B6379-7155-479E-B9E0-EFF2A9A07D7D}">
          <x14:formula1>
            <xm:f>Sheet2!$A$1:$A$22</xm:f>
          </x14:formula1>
          <xm:sqref>D26:D49</xm:sqref>
        </x14:dataValidation>
        <x14:dataValidation type="list" allowBlank="1" showInputMessage="1" showErrorMessage="1" prompt="○の場合、本補助金では対象外です。" xr:uid="{89647A25-21F5-4F22-98B2-15261AF8414C}">
          <x14:formula1>
            <xm:f>Sheet1!$H$5:$H$6</xm:f>
          </x14:formula1>
          <xm:sqref>W26:W49</xm:sqref>
        </x14:dataValidation>
        <x14:dataValidation type="list" allowBlank="1" showInputMessage="1" showErrorMessage="1" prompt="①が×の場合は②に、②が○の場合は③及び④に、②が×の場合は④にご回答ください。" xr:uid="{7347784C-57F7-4284-B299-E06DBE153BC2}">
          <x14:formula1>
            <xm:f>Sheet1!$H$5:$H$6</xm:f>
          </x14:formula1>
          <xm:sqref>Y26:Y49</xm:sqref>
        </x14:dataValidation>
        <x14:dataValidation type="list" allowBlank="1" showInputMessage="1" showErrorMessage="1" prompt="⑤が○の場合は⑥及び⑦に、⑤が×の場合は⑦にご回答ください。" xr:uid="{3CAB49B6-8480-40BB-A26C-FA0FCFCFBEBC}">
          <x14:formula1>
            <xm:f>Sheet1!$H$5:$H$6</xm:f>
          </x14:formula1>
          <xm:sqref>AC26:AC49</xm:sqref>
        </x14:dataValidation>
        <x14:dataValidation type="list" allowBlank="1" showInputMessage="1" showErrorMessage="1" xr:uid="{00000000-0002-0000-0000-000000000000}">
          <x14:formula1>
            <xm:f>Sheet1!$E$5:$E$8</xm:f>
          </x14:formula1>
          <xm:sqref>E26:E49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0D85-B143-435A-85A3-BF1C7E443D8B}">
  <sheetPr>
    <tabColor rgb="FFFFFF00"/>
    <pageSetUpPr fitToPage="1"/>
  </sheetPr>
  <dimension ref="A1:AH46"/>
  <sheetViews>
    <sheetView topLeftCell="F7" zoomScale="85" zoomScaleNormal="85" workbookViewId="0">
      <selection activeCell="P29" sqref="P29"/>
    </sheetView>
  </sheetViews>
  <sheetFormatPr defaultColWidth="9" defaultRowHeight="10.8"/>
  <cols>
    <col min="1" max="1" width="3.33203125" style="14" customWidth="1"/>
    <col min="2" max="2" width="20.44140625" style="58" customWidth="1"/>
    <col min="3" max="4" width="18.88671875" style="58" customWidth="1"/>
    <col min="5" max="5" width="4" style="59" customWidth="1"/>
    <col min="6" max="7" width="8.44140625" style="60" customWidth="1"/>
    <col min="8" max="8" width="8.44140625" style="61" customWidth="1"/>
    <col min="9" max="9" width="3.109375" style="62" customWidth="1"/>
    <col min="10" max="10" width="4.44140625" style="59" bestFit="1" customWidth="1"/>
    <col min="11" max="11" width="6" style="59" bestFit="1" customWidth="1"/>
    <col min="12" max="12" width="9" style="63" customWidth="1"/>
    <col min="13" max="15" width="3.33203125" style="59" customWidth="1"/>
    <col min="16" max="16" width="9.88671875" style="63" customWidth="1"/>
    <col min="17" max="17" width="11.33203125" style="64" customWidth="1"/>
    <col min="18" max="20" width="6.6640625" style="64" hidden="1" customWidth="1"/>
    <col min="21" max="21" width="12.88671875" style="14" customWidth="1"/>
    <col min="22" max="22" width="6.6640625" style="64" hidden="1" customWidth="1"/>
    <col min="23" max="23" width="8" style="59" customWidth="1"/>
    <col min="24" max="24" width="9.33203125" style="59" customWidth="1"/>
    <col min="25" max="31" width="9.88671875" style="59" customWidth="1"/>
    <col min="32" max="32" width="44" style="14" customWidth="1"/>
    <col min="33" max="33" width="10.33203125" style="12" customWidth="1"/>
    <col min="34" max="34" width="10.33203125" style="13" customWidth="1"/>
    <col min="35" max="16384" width="9" style="14"/>
  </cols>
  <sheetData>
    <row r="1" spans="1:34">
      <c r="A1" s="14" t="s">
        <v>0</v>
      </c>
    </row>
    <row r="2" spans="1:34" s="3" customFormat="1" ht="25.5" customHeight="1">
      <c r="A2" s="71" t="s">
        <v>1</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10"/>
      <c r="AH2" s="11"/>
    </row>
    <row r="3" spans="1:34" ht="21.75" customHeight="1">
      <c r="A3" s="72" t="s">
        <v>58</v>
      </c>
      <c r="B3" s="72"/>
      <c r="C3" s="72"/>
      <c r="D3" s="72"/>
      <c r="E3" s="73"/>
      <c r="F3" s="74"/>
      <c r="G3" s="74"/>
      <c r="H3" s="75"/>
      <c r="I3" s="76"/>
      <c r="J3" s="73"/>
      <c r="K3" s="72"/>
      <c r="L3" s="72"/>
      <c r="M3" s="73"/>
      <c r="N3" s="73"/>
      <c r="O3" s="73"/>
      <c r="P3" s="72"/>
      <c r="Q3" s="77"/>
      <c r="R3" s="77"/>
      <c r="S3" s="77"/>
      <c r="T3" s="77"/>
      <c r="U3" s="72"/>
      <c r="V3" s="72"/>
      <c r="W3" s="72"/>
      <c r="X3" s="72"/>
      <c r="Y3" s="72"/>
      <c r="Z3" s="72"/>
      <c r="AA3" s="72"/>
      <c r="AB3" s="72"/>
      <c r="AC3" s="72"/>
      <c r="AD3" s="72"/>
      <c r="AE3" s="72"/>
      <c r="AF3" s="72"/>
    </row>
    <row r="4" spans="1:34">
      <c r="A4" s="14" t="s">
        <v>3</v>
      </c>
    </row>
    <row r="5" spans="1:34">
      <c r="A5" s="14" t="s">
        <v>4</v>
      </c>
    </row>
    <row r="6" spans="1:34">
      <c r="A6" s="14" t="s">
        <v>5</v>
      </c>
    </row>
    <row r="7" spans="1:34">
      <c r="A7" s="14" t="s">
        <v>6</v>
      </c>
    </row>
    <row r="8" spans="1:34">
      <c r="A8" s="14" t="s">
        <v>7</v>
      </c>
    </row>
    <row r="9" spans="1:34">
      <c r="A9" s="14" t="s">
        <v>8</v>
      </c>
    </row>
    <row r="10" spans="1:34">
      <c r="A10" s="14" t="s">
        <v>9</v>
      </c>
    </row>
    <row r="11" spans="1:34">
      <c r="A11" s="129" t="s">
        <v>10</v>
      </c>
    </row>
    <row r="12" spans="1:34">
      <c r="A12" s="129" t="s">
        <v>11</v>
      </c>
    </row>
    <row r="13" spans="1:34">
      <c r="A13" s="129" t="s">
        <v>12</v>
      </c>
    </row>
    <row r="14" spans="1:34">
      <c r="A14" s="129" t="s">
        <v>13</v>
      </c>
    </row>
    <row r="15" spans="1:34">
      <c r="A15" s="129" t="s">
        <v>14</v>
      </c>
    </row>
    <row r="16" spans="1:34">
      <c r="A16" s="129" t="s">
        <v>15</v>
      </c>
    </row>
    <row r="17" spans="1:34">
      <c r="A17" s="129" t="s">
        <v>16</v>
      </c>
    </row>
    <row r="18" spans="1:34">
      <c r="A18" s="129" t="s">
        <v>17</v>
      </c>
    </row>
    <row r="19" spans="1:34">
      <c r="A19" s="129" t="s">
        <v>18</v>
      </c>
    </row>
    <row r="21" spans="1:34" ht="11.4" thickBot="1"/>
    <row r="22" spans="1:34" ht="34.200000000000003" customHeight="1" thickBot="1">
      <c r="B22" s="57" t="s">
        <v>19</v>
      </c>
      <c r="C22" s="78" t="s">
        <v>20</v>
      </c>
      <c r="D22" s="79"/>
      <c r="E22" s="80"/>
      <c r="F22" s="81"/>
      <c r="G22" s="81"/>
      <c r="H22" s="80"/>
      <c r="I22" s="80"/>
      <c r="J22" s="82"/>
      <c r="K22" s="80"/>
      <c r="L22" s="80"/>
      <c r="M22" s="80"/>
      <c r="N22" s="80"/>
      <c r="O22" s="80"/>
      <c r="P22" s="83"/>
      <c r="Q22" s="84" t="s">
        <v>59</v>
      </c>
      <c r="R22" s="85"/>
      <c r="S22" s="85"/>
      <c r="T22" s="85"/>
      <c r="U22" s="85"/>
      <c r="V22" s="86"/>
      <c r="AF22" s="59"/>
    </row>
    <row r="23" spans="1:34" ht="7.95" customHeight="1">
      <c r="A23" s="176" t="s">
        <v>22</v>
      </c>
      <c r="B23" s="174" t="s">
        <v>60</v>
      </c>
      <c r="C23" s="174" t="s">
        <v>24</v>
      </c>
      <c r="D23" s="174" t="s">
        <v>25</v>
      </c>
      <c r="E23" s="178" t="s">
        <v>26</v>
      </c>
      <c r="F23" s="180" t="s">
        <v>27</v>
      </c>
      <c r="G23" s="180" t="s">
        <v>28</v>
      </c>
      <c r="H23" s="182" t="s">
        <v>29</v>
      </c>
      <c r="I23" s="164" t="s">
        <v>61</v>
      </c>
      <c r="J23" s="184"/>
      <c r="K23" s="174" t="s">
        <v>32</v>
      </c>
      <c r="L23" s="170" t="s">
        <v>33</v>
      </c>
      <c r="M23" s="164" t="s">
        <v>62</v>
      </c>
      <c r="N23" s="165"/>
      <c r="O23" s="166"/>
      <c r="P23" s="170" t="s">
        <v>63</v>
      </c>
      <c r="Q23" s="172" t="s">
        <v>36</v>
      </c>
      <c r="R23" s="126"/>
      <c r="S23" s="126"/>
      <c r="T23" s="126"/>
      <c r="U23" s="174" t="s">
        <v>37</v>
      </c>
      <c r="V23" s="126" t="s">
        <v>44</v>
      </c>
      <c r="W23" s="174" t="s">
        <v>38</v>
      </c>
      <c r="X23" s="174" t="s">
        <v>39</v>
      </c>
      <c r="Y23" s="136" t="s">
        <v>40</v>
      </c>
      <c r="Z23" s="136"/>
      <c r="AA23" s="136"/>
      <c r="AB23" s="136"/>
      <c r="AC23" s="136" t="s">
        <v>41</v>
      </c>
      <c r="AD23" s="136"/>
      <c r="AE23" s="136"/>
      <c r="AF23" s="158" t="s">
        <v>64</v>
      </c>
      <c r="AG23" s="160" t="s">
        <v>43</v>
      </c>
      <c r="AH23" s="161"/>
    </row>
    <row r="24" spans="1:34" ht="6.6" customHeight="1">
      <c r="A24" s="177"/>
      <c r="B24" s="175"/>
      <c r="C24" s="175"/>
      <c r="D24" s="175"/>
      <c r="E24" s="179"/>
      <c r="F24" s="181"/>
      <c r="G24" s="181"/>
      <c r="H24" s="183"/>
      <c r="I24" s="185"/>
      <c r="J24" s="186"/>
      <c r="K24" s="175"/>
      <c r="L24" s="171"/>
      <c r="M24" s="167"/>
      <c r="N24" s="168"/>
      <c r="O24" s="169"/>
      <c r="P24" s="171"/>
      <c r="Q24" s="173"/>
      <c r="R24" s="128"/>
      <c r="S24" s="128"/>
      <c r="T24" s="128"/>
      <c r="U24" s="175"/>
      <c r="V24" s="128"/>
      <c r="W24" s="175"/>
      <c r="X24" s="175"/>
      <c r="Y24" s="105"/>
      <c r="Z24" s="106"/>
      <c r="AA24" s="106"/>
      <c r="AB24" s="106"/>
      <c r="AC24" s="106"/>
      <c r="AD24" s="106"/>
      <c r="AE24" s="106"/>
      <c r="AF24" s="159"/>
      <c r="AG24" s="162"/>
      <c r="AH24" s="163"/>
    </row>
    <row r="25" spans="1:34" ht="58.5" customHeight="1">
      <c r="A25" s="177"/>
      <c r="B25" s="175"/>
      <c r="C25" s="175"/>
      <c r="D25" s="175"/>
      <c r="E25" s="179"/>
      <c r="F25" s="181"/>
      <c r="G25" s="181"/>
      <c r="H25" s="183"/>
      <c r="I25" s="185"/>
      <c r="J25" s="186"/>
      <c r="K25" s="175"/>
      <c r="L25" s="171"/>
      <c r="M25" s="167"/>
      <c r="N25" s="168"/>
      <c r="O25" s="169"/>
      <c r="P25" s="171"/>
      <c r="Q25" s="173"/>
      <c r="R25" s="128"/>
      <c r="S25" s="128"/>
      <c r="T25" s="128"/>
      <c r="U25" s="175"/>
      <c r="V25" s="128"/>
      <c r="W25" s="175"/>
      <c r="X25" s="175"/>
      <c r="Y25" s="105" t="s">
        <v>45</v>
      </c>
      <c r="Z25" s="106" t="s">
        <v>46</v>
      </c>
      <c r="AA25" s="106" t="s">
        <v>47</v>
      </c>
      <c r="AB25" s="106" t="s">
        <v>48</v>
      </c>
      <c r="AC25" s="106" t="s">
        <v>49</v>
      </c>
      <c r="AD25" s="106" t="s">
        <v>50</v>
      </c>
      <c r="AE25" s="106" t="s">
        <v>51</v>
      </c>
      <c r="AF25" s="159"/>
      <c r="AG25" s="162"/>
      <c r="AH25" s="163"/>
    </row>
    <row r="26" spans="1:34" ht="11.4" thickBot="1">
      <c r="A26" s="15"/>
      <c r="B26" s="16"/>
      <c r="C26" s="16"/>
      <c r="D26" s="16"/>
      <c r="E26" s="17"/>
      <c r="F26" s="18" t="s">
        <v>52</v>
      </c>
      <c r="G26" s="18" t="s">
        <v>52</v>
      </c>
      <c r="H26" s="19" t="s">
        <v>53</v>
      </c>
      <c r="I26" s="66"/>
      <c r="J26" s="20" t="s">
        <v>54</v>
      </c>
      <c r="K26" s="17"/>
      <c r="L26" s="21" t="s">
        <v>55</v>
      </c>
      <c r="M26" s="67"/>
      <c r="N26" s="68"/>
      <c r="O26" s="22"/>
      <c r="P26" s="21" t="s">
        <v>55</v>
      </c>
      <c r="Q26" s="23"/>
      <c r="R26" s="23"/>
      <c r="S26" s="23"/>
      <c r="T26" s="23"/>
      <c r="U26" s="17"/>
      <c r="V26" s="17" t="s">
        <v>56</v>
      </c>
      <c r="W26" s="17" t="s">
        <v>56</v>
      </c>
      <c r="X26" s="17" t="s">
        <v>57</v>
      </c>
      <c r="Y26" s="17" t="s">
        <v>56</v>
      </c>
      <c r="Z26" s="102" t="s">
        <v>56</v>
      </c>
      <c r="AA26" s="17" t="s">
        <v>56</v>
      </c>
      <c r="AB26" s="17" t="s">
        <v>56</v>
      </c>
      <c r="AC26" s="102" t="s">
        <v>56</v>
      </c>
      <c r="AD26" s="17" t="s">
        <v>56</v>
      </c>
      <c r="AE26" s="17" t="s">
        <v>56</v>
      </c>
      <c r="AF26" s="24"/>
      <c r="AG26" s="25"/>
      <c r="AH26" s="26"/>
    </row>
    <row r="27" spans="1:34" ht="30" customHeight="1">
      <c r="A27" s="27">
        <f>SUM(A26,1)</f>
        <v>1</v>
      </c>
      <c r="B27" s="28" t="s">
        <v>65</v>
      </c>
      <c r="C27" s="28" t="s">
        <v>66</v>
      </c>
      <c r="D27" s="28" t="s">
        <v>67</v>
      </c>
      <c r="E27" s="29" t="s">
        <v>68</v>
      </c>
      <c r="F27" s="30">
        <v>450</v>
      </c>
      <c r="G27" s="30">
        <v>400</v>
      </c>
      <c r="H27" s="87">
        <f>IF(D27="新築",IF(E27="","自動入力",IF(E27="S",Sheet1!$F$8,Sheet1!$F$5)),IF(COUNTIF(D27,"増築*")&gt;0,IF(E27="","自動入力",IF(E27="S",Sheet1!$F$8,Sheet1!$F$5)),IF(COUNTIF(D27,"改築*")&gt;0,IF(E27="","自動入力",IF(E27="S",Sheet1!$F$8,Sheet1!$F$5)),"")))</f>
        <v>249500</v>
      </c>
      <c r="I27" s="88" t="str">
        <f t="shared" ref="I27:I46" si="0">IF(D27="改築（耐震）",IF(E27="","自動",(IF(E27="W","Iw","Is"))),IF(COUNTIF(D27,"耐震補強")&gt;0,IF(E27="","自動",(IF(E27="W","Iw","Is"))),""))</f>
        <v>Is</v>
      </c>
      <c r="J27" s="31">
        <v>0.2</v>
      </c>
      <c r="K27" s="29" t="s">
        <v>69</v>
      </c>
      <c r="L27" s="32">
        <v>79360</v>
      </c>
      <c r="M27" s="33">
        <f>1</f>
        <v>1</v>
      </c>
      <c r="N27" s="34" t="str">
        <f>"/"</f>
        <v>/</v>
      </c>
      <c r="O27" s="31">
        <v>3</v>
      </c>
      <c r="P27" s="32">
        <v>26453</v>
      </c>
      <c r="Q27" s="35">
        <v>45784</v>
      </c>
      <c r="R27" s="35" t="s">
        <v>70</v>
      </c>
      <c r="S27" s="35"/>
      <c r="T27" s="35"/>
      <c r="U27" s="101" t="s">
        <v>139</v>
      </c>
      <c r="V27" s="29"/>
      <c r="W27" s="29" t="s">
        <v>71</v>
      </c>
      <c r="X27" s="29" t="s">
        <v>71</v>
      </c>
      <c r="Y27" s="38"/>
      <c r="Z27" s="38"/>
      <c r="AA27" s="38"/>
      <c r="AB27" s="38"/>
      <c r="AC27" s="38"/>
      <c r="AD27" s="38"/>
      <c r="AE27" s="38"/>
      <c r="AF27" s="99" t="s">
        <v>72</v>
      </c>
      <c r="AG27" s="89">
        <f t="shared" ref="AG27:AG46" si="1">IF(L27="","検算",ROUNDDOWN(L27/O27,0))</f>
        <v>26453</v>
      </c>
      <c r="AH27" s="90" t="str">
        <f t="shared" ref="AH27:AH46" si="2">IF(P27="","OK or NG",IF(P27=AG27,"OK","NG"))</f>
        <v>OK</v>
      </c>
    </row>
    <row r="28" spans="1:34" ht="30" customHeight="1">
      <c r="A28" s="36">
        <f>SUM(A27,1)</f>
        <v>2</v>
      </c>
      <c r="B28" s="37" t="s">
        <v>73</v>
      </c>
      <c r="C28" s="37" t="s">
        <v>74</v>
      </c>
      <c r="D28" s="37" t="s">
        <v>75</v>
      </c>
      <c r="E28" s="38"/>
      <c r="F28" s="39"/>
      <c r="G28" s="39"/>
      <c r="H28" s="91" t="str">
        <f>IF(D28="新築",IF(E28="","自動入力",IF(E28="S",[1]Sheet1!$F$7,[1]Sheet1!$F$5)),IF(COUNTIF(D28,"増築*")&gt;0,IF(E28="","自動入力",IF(E28="S",[1]Sheet1!$F$7,[1]Sheet1!$F$5)),IF(COUNTIF(D28,"改築*")&gt;0,IF(E28="","自動入力",IF(E28="S",[1]Sheet1!$F$7,[1]Sheet1!$F$5)),"")))</f>
        <v/>
      </c>
      <c r="I28" s="92" t="str">
        <f t="shared" si="0"/>
        <v/>
      </c>
      <c r="J28" s="40"/>
      <c r="K28" s="38" t="s">
        <v>76</v>
      </c>
      <c r="L28" s="41">
        <v>2500</v>
      </c>
      <c r="M28" s="42">
        <f>1</f>
        <v>1</v>
      </c>
      <c r="N28" s="43" t="str">
        <f t="shared" ref="N28:N46" si="3">"/"</f>
        <v>/</v>
      </c>
      <c r="O28" s="40">
        <v>3</v>
      </c>
      <c r="P28" s="41">
        <v>633</v>
      </c>
      <c r="Q28" s="44">
        <v>45855</v>
      </c>
      <c r="R28" s="44" t="s">
        <v>77</v>
      </c>
      <c r="S28" s="44"/>
      <c r="T28" s="44"/>
      <c r="U28" s="37" t="s">
        <v>140</v>
      </c>
      <c r="V28" s="38"/>
      <c r="W28" s="38" t="s">
        <v>71</v>
      </c>
      <c r="X28" s="38" t="s">
        <v>71</v>
      </c>
      <c r="Y28" s="38"/>
      <c r="Z28" s="38"/>
      <c r="AA28" s="38"/>
      <c r="AB28" s="38"/>
      <c r="AC28" s="38"/>
      <c r="AD28" s="38"/>
      <c r="AE28" s="38"/>
      <c r="AF28" s="45" t="s">
        <v>78</v>
      </c>
      <c r="AG28" s="93">
        <f t="shared" si="1"/>
        <v>833</v>
      </c>
      <c r="AH28" s="94" t="str">
        <f t="shared" si="2"/>
        <v>NG</v>
      </c>
    </row>
    <row r="29" spans="1:34" ht="30" customHeight="1">
      <c r="A29" s="36">
        <f>SUM(A28,1)</f>
        <v>3</v>
      </c>
      <c r="B29" s="37" t="s">
        <v>73</v>
      </c>
      <c r="C29" s="37" t="s">
        <v>74</v>
      </c>
      <c r="D29" s="37" t="s">
        <v>79</v>
      </c>
      <c r="E29" s="38"/>
      <c r="F29" s="39"/>
      <c r="G29" s="39"/>
      <c r="H29" s="91" t="str">
        <f>IF(D29="新築",IF(E29="","自動入力",IF(E29="S",[1]Sheet1!$F$7,[1]Sheet1!$F$5)),IF(COUNTIF(D29,"増築*")&gt;0,IF(E29="","自動入力",IF(E29="S",[1]Sheet1!$F$7,[1]Sheet1!$F$5)),IF(COUNTIF(D29,"改築*")&gt;0,IF(E29="","自動入力",IF(E29="S",[1]Sheet1!$F$7,[1]Sheet1!$F$5)),"")))</f>
        <v/>
      </c>
      <c r="I29" s="92" t="str">
        <f t="shared" si="0"/>
        <v/>
      </c>
      <c r="J29" s="40"/>
      <c r="K29" s="38" t="s">
        <v>76</v>
      </c>
      <c r="L29" s="41">
        <v>1500</v>
      </c>
      <c r="M29" s="42">
        <f>1</f>
        <v>1</v>
      </c>
      <c r="N29" s="43" t="str">
        <f t="shared" si="3"/>
        <v>/</v>
      </c>
      <c r="O29" s="40">
        <v>3</v>
      </c>
      <c r="P29" s="41">
        <v>500</v>
      </c>
      <c r="Q29" s="44">
        <v>45815</v>
      </c>
      <c r="R29" s="44" t="s">
        <v>77</v>
      </c>
      <c r="S29" s="44"/>
      <c r="T29" s="44"/>
      <c r="U29" s="37" t="s">
        <v>141</v>
      </c>
      <c r="V29" s="38"/>
      <c r="W29" s="38" t="s">
        <v>71</v>
      </c>
      <c r="X29" s="38" t="s">
        <v>71</v>
      </c>
      <c r="Y29" s="38"/>
      <c r="Z29" s="38"/>
      <c r="AA29" s="38"/>
      <c r="AB29" s="38"/>
      <c r="AC29" s="38"/>
      <c r="AD29" s="38"/>
      <c r="AE29" s="38"/>
      <c r="AF29" s="45" t="s">
        <v>80</v>
      </c>
      <c r="AG29" s="93">
        <f t="shared" si="1"/>
        <v>500</v>
      </c>
      <c r="AH29" s="94" t="str">
        <f t="shared" si="2"/>
        <v>OK</v>
      </c>
    </row>
    <row r="30" spans="1:34" ht="30" customHeight="1">
      <c r="A30" s="36">
        <f t="shared" ref="A30:A46" si="4">SUM(A29,1)</f>
        <v>4</v>
      </c>
      <c r="B30" s="37"/>
      <c r="C30" s="37"/>
      <c r="D30" s="37"/>
      <c r="E30" s="38"/>
      <c r="F30" s="39"/>
      <c r="G30" s="39"/>
      <c r="H30" s="91" t="str">
        <f>IF(D30="新築",IF(E30="","自動入力",IF(E30="S",[1]Sheet1!$F$7,[1]Sheet1!$F$5)),IF(COUNTIF(D30,"増築*")&gt;0,IF(E30="","自動入力",IF(E30="S",[1]Sheet1!$F$7,[1]Sheet1!$F$5)),IF(COUNTIF(D30,"改築*")&gt;0,IF(E30="","自動入力",IF(E30="S",[1]Sheet1!$F$7,[1]Sheet1!$F$5)),"")))</f>
        <v/>
      </c>
      <c r="I30" s="92" t="str">
        <f t="shared" si="0"/>
        <v/>
      </c>
      <c r="J30" s="40"/>
      <c r="K30" s="38"/>
      <c r="L30" s="41"/>
      <c r="M30" s="42">
        <f>1</f>
        <v>1</v>
      </c>
      <c r="N30" s="43" t="str">
        <f t="shared" si="3"/>
        <v>/</v>
      </c>
      <c r="O30" s="40"/>
      <c r="P30" s="41"/>
      <c r="Q30" s="44"/>
      <c r="R30" s="44"/>
      <c r="S30" s="44"/>
      <c r="T30" s="44"/>
      <c r="U30" s="37"/>
      <c r="V30" s="38"/>
      <c r="W30" s="38"/>
      <c r="X30" s="38"/>
      <c r="Y30" s="38"/>
      <c r="Z30" s="38"/>
      <c r="AA30" s="38"/>
      <c r="AB30" s="38"/>
      <c r="AC30" s="38"/>
      <c r="AD30" s="38"/>
      <c r="AE30" s="38"/>
      <c r="AF30" s="46"/>
      <c r="AG30" s="93" t="str">
        <f t="shared" si="1"/>
        <v>検算</v>
      </c>
      <c r="AH30" s="94" t="str">
        <f t="shared" si="2"/>
        <v>OK or NG</v>
      </c>
    </row>
    <row r="31" spans="1:34" ht="30" customHeight="1">
      <c r="A31" s="36">
        <f t="shared" si="4"/>
        <v>5</v>
      </c>
      <c r="B31" s="37"/>
      <c r="C31" s="37"/>
      <c r="D31" s="37"/>
      <c r="E31" s="38"/>
      <c r="F31" s="39"/>
      <c r="G31" s="39"/>
      <c r="H31" s="91" t="str">
        <f>IF(D31="新築",IF(E31="","自動入力",IF(E31="S",[1]Sheet1!$F$7,[1]Sheet1!$F$5)),IF(COUNTIF(D31,"増築*")&gt;0,IF(E31="","自動入力",IF(E31="S",[1]Sheet1!$F$7,[1]Sheet1!$F$5)),IF(COUNTIF(D31,"改築*")&gt;0,IF(E31="","自動入力",IF(E31="S",[1]Sheet1!$F$7,[1]Sheet1!$F$5)),"")))</f>
        <v/>
      </c>
      <c r="I31" s="92" t="str">
        <f t="shared" si="0"/>
        <v/>
      </c>
      <c r="J31" s="40"/>
      <c r="K31" s="38"/>
      <c r="L31" s="41"/>
      <c r="M31" s="42">
        <f>1</f>
        <v>1</v>
      </c>
      <c r="N31" s="43" t="str">
        <f t="shared" si="3"/>
        <v>/</v>
      </c>
      <c r="O31" s="40"/>
      <c r="P31" s="41"/>
      <c r="Q31" s="44"/>
      <c r="R31" s="44"/>
      <c r="S31" s="44"/>
      <c r="T31" s="44"/>
      <c r="U31" s="37"/>
      <c r="V31" s="38"/>
      <c r="W31" s="38"/>
      <c r="X31" s="38"/>
      <c r="Y31" s="38"/>
      <c r="Z31" s="38"/>
      <c r="AA31" s="38"/>
      <c r="AB31" s="38"/>
      <c r="AC31" s="38"/>
      <c r="AD31" s="38"/>
      <c r="AE31" s="38"/>
      <c r="AF31" s="46"/>
      <c r="AG31" s="93" t="str">
        <f t="shared" si="1"/>
        <v>検算</v>
      </c>
      <c r="AH31" s="94" t="str">
        <f t="shared" si="2"/>
        <v>OK or NG</v>
      </c>
    </row>
    <row r="32" spans="1:34" ht="30" customHeight="1">
      <c r="A32" s="36">
        <f t="shared" si="4"/>
        <v>6</v>
      </c>
      <c r="B32" s="37"/>
      <c r="C32" s="37"/>
      <c r="D32" s="37"/>
      <c r="E32" s="38"/>
      <c r="F32" s="39"/>
      <c r="G32" s="39"/>
      <c r="H32" s="91" t="str">
        <f>IF(D32="新築",IF(E32="","自動入力",IF(E32="S",[1]Sheet1!$F$7,[1]Sheet1!$F$5)),IF(COUNTIF(D32,"増築*")&gt;0,IF(E32="","自動入力",IF(E32="S",[1]Sheet1!$F$7,[1]Sheet1!$F$5)),IF(COUNTIF(D32,"改築*")&gt;0,IF(E32="","自動入力",IF(E32="S",[1]Sheet1!$F$7,[1]Sheet1!$F$5)),"")))</f>
        <v/>
      </c>
      <c r="I32" s="92" t="str">
        <f t="shared" si="0"/>
        <v/>
      </c>
      <c r="J32" s="40"/>
      <c r="K32" s="38"/>
      <c r="L32" s="41"/>
      <c r="M32" s="42">
        <f>1</f>
        <v>1</v>
      </c>
      <c r="N32" s="43" t="str">
        <f t="shared" si="3"/>
        <v>/</v>
      </c>
      <c r="O32" s="40"/>
      <c r="P32" s="41"/>
      <c r="Q32" s="44"/>
      <c r="R32" s="44"/>
      <c r="S32" s="44"/>
      <c r="T32" s="44"/>
      <c r="U32" s="47"/>
      <c r="V32" s="38"/>
      <c r="W32" s="38"/>
      <c r="X32" s="38"/>
      <c r="Y32" s="38"/>
      <c r="Z32" s="38"/>
      <c r="AA32" s="38"/>
      <c r="AB32" s="38"/>
      <c r="AC32" s="38"/>
      <c r="AD32" s="38"/>
      <c r="AE32" s="38"/>
      <c r="AF32" s="46"/>
      <c r="AG32" s="93" t="str">
        <f t="shared" si="1"/>
        <v>検算</v>
      </c>
      <c r="AH32" s="94" t="str">
        <f t="shared" si="2"/>
        <v>OK or NG</v>
      </c>
    </row>
    <row r="33" spans="1:34" ht="30" customHeight="1">
      <c r="A33" s="36">
        <f t="shared" si="4"/>
        <v>7</v>
      </c>
      <c r="B33" s="37"/>
      <c r="C33" s="37"/>
      <c r="D33" s="37"/>
      <c r="E33" s="38"/>
      <c r="F33" s="39"/>
      <c r="G33" s="39"/>
      <c r="H33" s="91" t="str">
        <f>IF(D33="新築",IF(E33="","自動入力",IF(E33="S",[1]Sheet1!$F$7,[1]Sheet1!$F$5)),IF(COUNTIF(D33,"増築*")&gt;0,IF(E33="","自動入力",IF(E33="S",[1]Sheet1!$F$7,[1]Sheet1!$F$5)),IF(COUNTIF(D33,"改築*")&gt;0,IF(E33="","自動入力",IF(E33="S",[1]Sheet1!$F$7,[1]Sheet1!$F$5)),"")))</f>
        <v/>
      </c>
      <c r="I33" s="92" t="str">
        <f t="shared" si="0"/>
        <v/>
      </c>
      <c r="J33" s="40"/>
      <c r="K33" s="38"/>
      <c r="L33" s="41"/>
      <c r="M33" s="42">
        <f>1</f>
        <v>1</v>
      </c>
      <c r="N33" s="43" t="str">
        <f t="shared" si="3"/>
        <v>/</v>
      </c>
      <c r="O33" s="40"/>
      <c r="P33" s="41"/>
      <c r="Q33" s="44"/>
      <c r="R33" s="44"/>
      <c r="S33" s="44"/>
      <c r="T33" s="44"/>
      <c r="U33" s="37"/>
      <c r="V33" s="38"/>
      <c r="W33" s="38"/>
      <c r="X33" s="38"/>
      <c r="Y33" s="38"/>
      <c r="Z33" s="38"/>
      <c r="AA33" s="38"/>
      <c r="AB33" s="38"/>
      <c r="AC33" s="38"/>
      <c r="AD33" s="38"/>
      <c r="AE33" s="38"/>
      <c r="AF33" s="46"/>
      <c r="AG33" s="93" t="str">
        <f t="shared" si="1"/>
        <v>検算</v>
      </c>
      <c r="AH33" s="94" t="str">
        <f t="shared" si="2"/>
        <v>OK or NG</v>
      </c>
    </row>
    <row r="34" spans="1:34" ht="30" customHeight="1">
      <c r="A34" s="36">
        <f t="shared" si="4"/>
        <v>8</v>
      </c>
      <c r="B34" s="37"/>
      <c r="C34" s="37"/>
      <c r="D34" s="37"/>
      <c r="E34" s="38"/>
      <c r="F34" s="39"/>
      <c r="G34" s="39"/>
      <c r="H34" s="91" t="str">
        <f>IF(D34="新築",IF(E34="","自動入力",IF(E34="S",[1]Sheet1!$F$7,[1]Sheet1!$F$5)),IF(COUNTIF(D34,"増築*")&gt;0,IF(E34="","自動入力",IF(E34="S",[1]Sheet1!$F$7,[1]Sheet1!$F$5)),IF(COUNTIF(D34,"改築*")&gt;0,IF(E34="","自動入力",IF(E34="S",[1]Sheet1!$F$7,[1]Sheet1!$F$5)),"")))</f>
        <v/>
      </c>
      <c r="I34" s="92" t="str">
        <f t="shared" si="0"/>
        <v/>
      </c>
      <c r="J34" s="40"/>
      <c r="K34" s="38"/>
      <c r="L34" s="41"/>
      <c r="M34" s="42">
        <f>1</f>
        <v>1</v>
      </c>
      <c r="N34" s="43" t="str">
        <f t="shared" si="3"/>
        <v>/</v>
      </c>
      <c r="O34" s="40"/>
      <c r="P34" s="41"/>
      <c r="Q34" s="44"/>
      <c r="R34" s="44"/>
      <c r="S34" s="44"/>
      <c r="T34" s="44"/>
      <c r="U34" s="47"/>
      <c r="V34" s="38"/>
      <c r="W34" s="38"/>
      <c r="X34" s="38"/>
      <c r="Y34" s="38"/>
      <c r="Z34" s="38"/>
      <c r="AA34" s="38"/>
      <c r="AB34" s="38"/>
      <c r="AC34" s="38"/>
      <c r="AD34" s="38"/>
      <c r="AE34" s="38"/>
      <c r="AF34" s="46"/>
      <c r="AG34" s="93" t="str">
        <f t="shared" si="1"/>
        <v>検算</v>
      </c>
      <c r="AH34" s="94" t="str">
        <f t="shared" si="2"/>
        <v>OK or NG</v>
      </c>
    </row>
    <row r="35" spans="1:34" ht="30" customHeight="1">
      <c r="A35" s="36">
        <f t="shared" si="4"/>
        <v>9</v>
      </c>
      <c r="B35" s="37"/>
      <c r="C35" s="37"/>
      <c r="D35" s="37"/>
      <c r="E35" s="38"/>
      <c r="F35" s="39"/>
      <c r="G35" s="39"/>
      <c r="H35" s="91" t="str">
        <f>IF(D35="新築",IF(E35="","自動入力",IF(E35="S",[1]Sheet1!$F$7,[1]Sheet1!$F$5)),IF(COUNTIF(D35,"増築*")&gt;0,IF(E35="","自動入力",IF(E35="S",[1]Sheet1!$F$7,[1]Sheet1!$F$5)),IF(COUNTIF(D35,"改築*")&gt;0,IF(E35="","自動入力",IF(E35="S",[1]Sheet1!$F$7,[1]Sheet1!$F$5)),"")))</f>
        <v/>
      </c>
      <c r="I35" s="92" t="str">
        <f t="shared" si="0"/>
        <v/>
      </c>
      <c r="J35" s="40"/>
      <c r="K35" s="38"/>
      <c r="L35" s="41"/>
      <c r="M35" s="42">
        <f>1</f>
        <v>1</v>
      </c>
      <c r="N35" s="43" t="str">
        <f t="shared" si="3"/>
        <v>/</v>
      </c>
      <c r="O35" s="40"/>
      <c r="P35" s="41"/>
      <c r="Q35" s="44"/>
      <c r="R35" s="44"/>
      <c r="S35" s="44"/>
      <c r="T35" s="44"/>
      <c r="U35" s="47"/>
      <c r="V35" s="38"/>
      <c r="W35" s="38"/>
      <c r="X35" s="38"/>
      <c r="Y35" s="38"/>
      <c r="Z35" s="38"/>
      <c r="AA35" s="38"/>
      <c r="AB35" s="38"/>
      <c r="AC35" s="38"/>
      <c r="AD35" s="38"/>
      <c r="AE35" s="38"/>
      <c r="AF35" s="46"/>
      <c r="AG35" s="93" t="str">
        <f t="shared" si="1"/>
        <v>検算</v>
      </c>
      <c r="AH35" s="94" t="str">
        <f t="shared" si="2"/>
        <v>OK or NG</v>
      </c>
    </row>
    <row r="36" spans="1:34" ht="30" customHeight="1">
      <c r="A36" s="36">
        <f t="shared" si="4"/>
        <v>10</v>
      </c>
      <c r="B36" s="37"/>
      <c r="C36" s="37"/>
      <c r="D36" s="37"/>
      <c r="E36" s="38"/>
      <c r="F36" s="39"/>
      <c r="G36" s="39"/>
      <c r="H36" s="91" t="str">
        <f>IF(D36="新築",IF(E36="","自動入力",IF(E36="S",[1]Sheet1!$F$7,[1]Sheet1!$F$5)),IF(COUNTIF(D36,"増築*")&gt;0,IF(E36="","自動入力",IF(E36="S",[1]Sheet1!$F$7,[1]Sheet1!$F$5)),IF(COUNTIF(D36,"改築*")&gt;0,IF(E36="","自動入力",IF(E36="S",[1]Sheet1!$F$7,[1]Sheet1!$F$5)),"")))</f>
        <v/>
      </c>
      <c r="I36" s="92" t="str">
        <f t="shared" si="0"/>
        <v/>
      </c>
      <c r="J36" s="40"/>
      <c r="K36" s="38"/>
      <c r="L36" s="41"/>
      <c r="M36" s="42">
        <f>1</f>
        <v>1</v>
      </c>
      <c r="N36" s="43" t="str">
        <f t="shared" si="3"/>
        <v>/</v>
      </c>
      <c r="O36" s="40"/>
      <c r="P36" s="41"/>
      <c r="Q36" s="44"/>
      <c r="R36" s="44"/>
      <c r="S36" s="44"/>
      <c r="T36" s="44"/>
      <c r="U36" s="37"/>
      <c r="V36" s="38"/>
      <c r="W36" s="38"/>
      <c r="X36" s="38"/>
      <c r="Y36" s="38"/>
      <c r="Z36" s="38"/>
      <c r="AA36" s="38"/>
      <c r="AB36" s="38"/>
      <c r="AC36" s="38"/>
      <c r="AD36" s="38"/>
      <c r="AE36" s="38"/>
      <c r="AF36" s="46"/>
      <c r="AG36" s="93" t="str">
        <f t="shared" si="1"/>
        <v>検算</v>
      </c>
      <c r="AH36" s="94" t="str">
        <f t="shared" si="2"/>
        <v>OK or NG</v>
      </c>
    </row>
    <row r="37" spans="1:34" ht="30" customHeight="1">
      <c r="A37" s="36">
        <f t="shared" si="4"/>
        <v>11</v>
      </c>
      <c r="B37" s="37"/>
      <c r="C37" s="37"/>
      <c r="D37" s="37"/>
      <c r="E37" s="38"/>
      <c r="F37" s="39"/>
      <c r="G37" s="39"/>
      <c r="H37" s="91" t="str">
        <f>IF(D37="新築",IF(E37="","自動入力",IF(E37="S",[1]Sheet1!$F$7,[1]Sheet1!$F$5)),IF(COUNTIF(D37,"増築*")&gt;0,IF(E37="","自動入力",IF(E37="S",[1]Sheet1!$F$7,[1]Sheet1!$F$5)),IF(COUNTIF(D37,"改築*")&gt;0,IF(E37="","自動入力",IF(E37="S",[1]Sheet1!$F$7,[1]Sheet1!$F$5)),"")))</f>
        <v/>
      </c>
      <c r="I37" s="92" t="str">
        <f t="shared" si="0"/>
        <v/>
      </c>
      <c r="J37" s="40"/>
      <c r="K37" s="38"/>
      <c r="L37" s="41"/>
      <c r="M37" s="42">
        <f>1</f>
        <v>1</v>
      </c>
      <c r="N37" s="43" t="str">
        <f t="shared" si="3"/>
        <v>/</v>
      </c>
      <c r="O37" s="40"/>
      <c r="P37" s="41"/>
      <c r="Q37" s="44"/>
      <c r="R37" s="44"/>
      <c r="S37" s="44"/>
      <c r="T37" s="44"/>
      <c r="U37" s="37"/>
      <c r="V37" s="38"/>
      <c r="W37" s="38"/>
      <c r="X37" s="38"/>
      <c r="Y37" s="38"/>
      <c r="Z37" s="38"/>
      <c r="AA37" s="38"/>
      <c r="AB37" s="38"/>
      <c r="AC37" s="38"/>
      <c r="AD37" s="38"/>
      <c r="AE37" s="38"/>
      <c r="AF37" s="45"/>
      <c r="AG37" s="93" t="str">
        <f t="shared" si="1"/>
        <v>検算</v>
      </c>
      <c r="AH37" s="94" t="str">
        <f t="shared" si="2"/>
        <v>OK or NG</v>
      </c>
    </row>
    <row r="38" spans="1:34" ht="30" customHeight="1">
      <c r="A38" s="36">
        <f t="shared" si="4"/>
        <v>12</v>
      </c>
      <c r="B38" s="37"/>
      <c r="C38" s="37"/>
      <c r="D38" s="37"/>
      <c r="E38" s="38"/>
      <c r="F38" s="39"/>
      <c r="G38" s="39"/>
      <c r="H38" s="91" t="str">
        <f>IF(D38="新築",IF(E38="","自動入力",IF(E38="S",[1]Sheet1!$F$7,[1]Sheet1!$F$5)),IF(COUNTIF(D38,"増築*")&gt;0,IF(E38="","自動入力",IF(E38="S",[1]Sheet1!$F$7,[1]Sheet1!$F$5)),IF(COUNTIF(D38,"改築*")&gt;0,IF(E38="","自動入力",IF(E38="S",[1]Sheet1!$F$7,[1]Sheet1!$F$5)),"")))</f>
        <v/>
      </c>
      <c r="I38" s="92" t="str">
        <f t="shared" si="0"/>
        <v/>
      </c>
      <c r="J38" s="40"/>
      <c r="K38" s="38"/>
      <c r="L38" s="41"/>
      <c r="M38" s="42">
        <f>1</f>
        <v>1</v>
      </c>
      <c r="N38" s="43" t="str">
        <f t="shared" si="3"/>
        <v>/</v>
      </c>
      <c r="O38" s="40"/>
      <c r="P38" s="41"/>
      <c r="Q38" s="44"/>
      <c r="R38" s="44"/>
      <c r="S38" s="44"/>
      <c r="T38" s="44"/>
      <c r="U38" s="37"/>
      <c r="V38" s="38"/>
      <c r="W38" s="38"/>
      <c r="X38" s="38"/>
      <c r="Y38" s="38"/>
      <c r="Z38" s="38"/>
      <c r="AA38" s="38"/>
      <c r="AB38" s="38"/>
      <c r="AC38" s="38"/>
      <c r="AD38" s="38"/>
      <c r="AE38" s="38"/>
      <c r="AF38" s="46"/>
      <c r="AG38" s="93" t="str">
        <f t="shared" si="1"/>
        <v>検算</v>
      </c>
      <c r="AH38" s="94" t="str">
        <f t="shared" si="2"/>
        <v>OK or NG</v>
      </c>
    </row>
    <row r="39" spans="1:34" ht="30" customHeight="1">
      <c r="A39" s="36">
        <f t="shared" si="4"/>
        <v>13</v>
      </c>
      <c r="B39" s="37"/>
      <c r="C39" s="37"/>
      <c r="D39" s="37"/>
      <c r="E39" s="38"/>
      <c r="F39" s="39"/>
      <c r="G39" s="39"/>
      <c r="H39" s="91" t="str">
        <f>IF(D39="新築",IF(E39="","自動入力",IF(E39="S",[1]Sheet1!$F$7,[1]Sheet1!$F$5)),IF(COUNTIF(D39,"増築*")&gt;0,IF(E39="","自動入力",IF(E39="S",[1]Sheet1!$F$7,[1]Sheet1!$F$5)),IF(COUNTIF(D39,"改築*")&gt;0,IF(E39="","自動入力",IF(E39="S",[1]Sheet1!$F$7,[1]Sheet1!$F$5)),"")))</f>
        <v/>
      </c>
      <c r="I39" s="92" t="str">
        <f t="shared" si="0"/>
        <v/>
      </c>
      <c r="J39" s="40"/>
      <c r="K39" s="38"/>
      <c r="L39" s="41"/>
      <c r="M39" s="42">
        <f>1</f>
        <v>1</v>
      </c>
      <c r="N39" s="43" t="str">
        <f t="shared" si="3"/>
        <v>/</v>
      </c>
      <c r="O39" s="40"/>
      <c r="P39" s="41"/>
      <c r="Q39" s="44"/>
      <c r="R39" s="44"/>
      <c r="S39" s="44"/>
      <c r="T39" s="44"/>
      <c r="U39" s="37"/>
      <c r="V39" s="38"/>
      <c r="W39" s="38"/>
      <c r="X39" s="38"/>
      <c r="Y39" s="38"/>
      <c r="Z39" s="38"/>
      <c r="AA39" s="38"/>
      <c r="AB39" s="38"/>
      <c r="AC39" s="38"/>
      <c r="AD39" s="38"/>
      <c r="AE39" s="38"/>
      <c r="AF39" s="46"/>
      <c r="AG39" s="93" t="str">
        <f t="shared" si="1"/>
        <v>検算</v>
      </c>
      <c r="AH39" s="94" t="str">
        <f t="shared" si="2"/>
        <v>OK or NG</v>
      </c>
    </row>
    <row r="40" spans="1:34" ht="30" customHeight="1">
      <c r="A40" s="36">
        <f t="shared" si="4"/>
        <v>14</v>
      </c>
      <c r="B40" s="37"/>
      <c r="C40" s="37"/>
      <c r="D40" s="37"/>
      <c r="E40" s="38"/>
      <c r="F40" s="39"/>
      <c r="G40" s="39"/>
      <c r="H40" s="91" t="str">
        <f>IF(D40="新築",IF(E40="","自動入力",IF(E40="S",[1]Sheet1!$F$7,[1]Sheet1!$F$5)),IF(COUNTIF(D40,"増築*")&gt;0,IF(E40="","自動入力",IF(E40="S",[1]Sheet1!$F$7,[1]Sheet1!$F$5)),IF(COUNTIF(D40,"改築*")&gt;0,IF(E40="","自動入力",IF(E40="S",[1]Sheet1!$F$7,[1]Sheet1!$F$5)),"")))</f>
        <v/>
      </c>
      <c r="I40" s="92" t="str">
        <f t="shared" si="0"/>
        <v/>
      </c>
      <c r="J40" s="40"/>
      <c r="K40" s="38"/>
      <c r="L40" s="41"/>
      <c r="M40" s="42">
        <f>1</f>
        <v>1</v>
      </c>
      <c r="N40" s="43" t="str">
        <f t="shared" si="3"/>
        <v>/</v>
      </c>
      <c r="O40" s="40"/>
      <c r="P40" s="41"/>
      <c r="Q40" s="44"/>
      <c r="R40" s="44"/>
      <c r="S40" s="44"/>
      <c r="T40" s="44"/>
      <c r="U40" s="37"/>
      <c r="V40" s="38"/>
      <c r="W40" s="38"/>
      <c r="X40" s="38"/>
      <c r="Y40" s="38"/>
      <c r="Z40" s="38"/>
      <c r="AA40" s="38"/>
      <c r="AB40" s="38"/>
      <c r="AC40" s="38"/>
      <c r="AD40" s="38"/>
      <c r="AE40" s="38"/>
      <c r="AF40" s="46"/>
      <c r="AG40" s="93" t="str">
        <f t="shared" si="1"/>
        <v>検算</v>
      </c>
      <c r="AH40" s="94" t="str">
        <f t="shared" si="2"/>
        <v>OK or NG</v>
      </c>
    </row>
    <row r="41" spans="1:34" ht="30" customHeight="1">
      <c r="A41" s="36">
        <f t="shared" si="4"/>
        <v>15</v>
      </c>
      <c r="B41" s="37"/>
      <c r="C41" s="37"/>
      <c r="D41" s="37"/>
      <c r="E41" s="38"/>
      <c r="F41" s="39"/>
      <c r="G41" s="39"/>
      <c r="H41" s="91" t="str">
        <f>IF(D41="新築",IF(E41="","自動入力",IF(E41="S",[1]Sheet1!$F$7,[1]Sheet1!$F$5)),IF(COUNTIF(D41,"増築*")&gt;0,IF(E41="","自動入力",IF(E41="S",[1]Sheet1!$F$7,[1]Sheet1!$F$5)),IF(COUNTIF(D41,"改築*")&gt;0,IF(E41="","自動入力",IF(E41="S",[1]Sheet1!$F$7,[1]Sheet1!$F$5)),"")))</f>
        <v/>
      </c>
      <c r="I41" s="92" t="str">
        <f t="shared" si="0"/>
        <v/>
      </c>
      <c r="J41" s="40"/>
      <c r="K41" s="38"/>
      <c r="L41" s="41"/>
      <c r="M41" s="42">
        <f>1</f>
        <v>1</v>
      </c>
      <c r="N41" s="43" t="str">
        <f t="shared" si="3"/>
        <v>/</v>
      </c>
      <c r="O41" s="40"/>
      <c r="P41" s="41"/>
      <c r="Q41" s="44"/>
      <c r="R41" s="44"/>
      <c r="S41" s="44"/>
      <c r="T41" s="44"/>
      <c r="U41" s="37"/>
      <c r="V41" s="38"/>
      <c r="W41" s="38"/>
      <c r="X41" s="38"/>
      <c r="Y41" s="38"/>
      <c r="Z41" s="38"/>
      <c r="AA41" s="38"/>
      <c r="AB41" s="38"/>
      <c r="AC41" s="38"/>
      <c r="AD41" s="38"/>
      <c r="AE41" s="38"/>
      <c r="AF41" s="46"/>
      <c r="AG41" s="93" t="str">
        <f t="shared" si="1"/>
        <v>検算</v>
      </c>
      <c r="AH41" s="94" t="str">
        <f t="shared" si="2"/>
        <v>OK or NG</v>
      </c>
    </row>
    <row r="42" spans="1:34" ht="30" customHeight="1">
      <c r="A42" s="36">
        <f t="shared" si="4"/>
        <v>16</v>
      </c>
      <c r="B42" s="37"/>
      <c r="C42" s="37"/>
      <c r="D42" s="37"/>
      <c r="E42" s="38"/>
      <c r="F42" s="39"/>
      <c r="G42" s="39"/>
      <c r="H42" s="91" t="str">
        <f>IF(D42="新築",IF(E42="","自動入力",IF(E42="S",[1]Sheet1!$F$7,[1]Sheet1!$F$5)),IF(COUNTIF(D42,"増築*")&gt;0,IF(E42="","自動入力",IF(E42="S",[1]Sheet1!$F$7,[1]Sheet1!$F$5)),IF(COUNTIF(D42,"改築*")&gt;0,IF(E42="","自動入力",IF(E42="S",[1]Sheet1!$F$7,[1]Sheet1!$F$5)),"")))</f>
        <v/>
      </c>
      <c r="I42" s="92" t="str">
        <f t="shared" si="0"/>
        <v/>
      </c>
      <c r="J42" s="40"/>
      <c r="K42" s="38"/>
      <c r="L42" s="41"/>
      <c r="M42" s="42">
        <f>1</f>
        <v>1</v>
      </c>
      <c r="N42" s="43" t="str">
        <f t="shared" si="3"/>
        <v>/</v>
      </c>
      <c r="O42" s="40"/>
      <c r="P42" s="41"/>
      <c r="Q42" s="44"/>
      <c r="R42" s="44"/>
      <c r="S42" s="44"/>
      <c r="T42" s="44"/>
      <c r="U42" s="37"/>
      <c r="V42" s="38"/>
      <c r="W42" s="38"/>
      <c r="X42" s="38"/>
      <c r="Y42" s="38"/>
      <c r="Z42" s="38"/>
      <c r="AA42" s="38"/>
      <c r="AB42" s="38"/>
      <c r="AC42" s="38"/>
      <c r="AD42" s="38"/>
      <c r="AE42" s="38"/>
      <c r="AF42" s="46"/>
      <c r="AG42" s="93" t="str">
        <f t="shared" si="1"/>
        <v>検算</v>
      </c>
      <c r="AH42" s="94" t="str">
        <f t="shared" si="2"/>
        <v>OK or NG</v>
      </c>
    </row>
    <row r="43" spans="1:34" ht="30" customHeight="1">
      <c r="A43" s="36">
        <f t="shared" si="4"/>
        <v>17</v>
      </c>
      <c r="B43" s="37"/>
      <c r="C43" s="37"/>
      <c r="D43" s="37"/>
      <c r="E43" s="38"/>
      <c r="F43" s="39"/>
      <c r="G43" s="39"/>
      <c r="H43" s="91" t="str">
        <f>IF(D43="新築",IF(E43="","自動入力",IF(E43="S",[1]Sheet1!$F$7,[1]Sheet1!$F$5)),IF(COUNTIF(D43,"増築*")&gt;0,IF(E43="","自動入力",IF(E43="S",[1]Sheet1!$F$7,[1]Sheet1!$F$5)),IF(COUNTIF(D43,"改築*")&gt;0,IF(E43="","自動入力",IF(E43="S",[1]Sheet1!$F$7,[1]Sheet1!$F$5)),"")))</f>
        <v/>
      </c>
      <c r="I43" s="92" t="str">
        <f t="shared" si="0"/>
        <v/>
      </c>
      <c r="J43" s="40"/>
      <c r="K43" s="38"/>
      <c r="L43" s="41"/>
      <c r="M43" s="42">
        <f>1</f>
        <v>1</v>
      </c>
      <c r="N43" s="43" t="str">
        <f t="shared" si="3"/>
        <v>/</v>
      </c>
      <c r="O43" s="40"/>
      <c r="P43" s="41"/>
      <c r="Q43" s="44"/>
      <c r="R43" s="44"/>
      <c r="S43" s="44"/>
      <c r="T43" s="44"/>
      <c r="U43" s="37"/>
      <c r="V43" s="38"/>
      <c r="W43" s="38"/>
      <c r="X43" s="38"/>
      <c r="Y43" s="38"/>
      <c r="Z43" s="38"/>
      <c r="AA43" s="38"/>
      <c r="AB43" s="38"/>
      <c r="AC43" s="38"/>
      <c r="AD43" s="38"/>
      <c r="AE43" s="38"/>
      <c r="AF43" s="46"/>
      <c r="AG43" s="93" t="str">
        <f t="shared" si="1"/>
        <v>検算</v>
      </c>
      <c r="AH43" s="94" t="str">
        <f t="shared" si="2"/>
        <v>OK or NG</v>
      </c>
    </row>
    <row r="44" spans="1:34" ht="30" customHeight="1">
      <c r="A44" s="36">
        <f t="shared" si="4"/>
        <v>18</v>
      </c>
      <c r="B44" s="37"/>
      <c r="C44" s="37"/>
      <c r="D44" s="37"/>
      <c r="E44" s="38"/>
      <c r="F44" s="39"/>
      <c r="G44" s="39"/>
      <c r="H44" s="91" t="str">
        <f>IF(D44="新築",IF(E44="","自動入力",IF(E44="S",[1]Sheet1!$F$7,[1]Sheet1!$F$5)),IF(COUNTIF(D44,"増築*")&gt;0,IF(E44="","自動入力",IF(E44="S",[1]Sheet1!$F$7,[1]Sheet1!$F$5)),IF(COUNTIF(D44,"改築*")&gt;0,IF(E44="","自動入力",IF(E44="S",[1]Sheet1!$F$7,[1]Sheet1!$F$5)),"")))</f>
        <v/>
      </c>
      <c r="I44" s="92" t="str">
        <f t="shared" si="0"/>
        <v/>
      </c>
      <c r="J44" s="40"/>
      <c r="K44" s="38"/>
      <c r="L44" s="41"/>
      <c r="M44" s="42">
        <f>1</f>
        <v>1</v>
      </c>
      <c r="N44" s="43" t="str">
        <f t="shared" si="3"/>
        <v>/</v>
      </c>
      <c r="O44" s="40"/>
      <c r="P44" s="41"/>
      <c r="Q44" s="44"/>
      <c r="R44" s="44"/>
      <c r="S44" s="44"/>
      <c r="T44" s="44"/>
      <c r="U44" s="37"/>
      <c r="V44" s="38"/>
      <c r="W44" s="38"/>
      <c r="X44" s="38"/>
      <c r="Y44" s="38"/>
      <c r="Z44" s="38"/>
      <c r="AA44" s="38"/>
      <c r="AB44" s="38"/>
      <c r="AC44" s="38"/>
      <c r="AD44" s="38"/>
      <c r="AE44" s="38"/>
      <c r="AF44" s="46"/>
      <c r="AG44" s="93" t="str">
        <f t="shared" si="1"/>
        <v>検算</v>
      </c>
      <c r="AH44" s="94" t="str">
        <f t="shared" si="2"/>
        <v>OK or NG</v>
      </c>
    </row>
    <row r="45" spans="1:34" ht="30" customHeight="1">
      <c r="A45" s="36">
        <f t="shared" si="4"/>
        <v>19</v>
      </c>
      <c r="B45" s="37"/>
      <c r="C45" s="37"/>
      <c r="D45" s="37"/>
      <c r="E45" s="38"/>
      <c r="F45" s="39"/>
      <c r="G45" s="39"/>
      <c r="H45" s="91" t="str">
        <f>IF(D45="新築",IF(E45="","自動入力",IF(E45="S",[1]Sheet1!$F$7,[1]Sheet1!$F$5)),IF(COUNTIF(D45,"増築*")&gt;0,IF(E45="","自動入力",IF(E45="S",[1]Sheet1!$F$7,[1]Sheet1!$F$5)),IF(COUNTIF(D45,"改築*")&gt;0,IF(E45="","自動入力",IF(E45="S",[1]Sheet1!$F$7,[1]Sheet1!$F$5)),"")))</f>
        <v/>
      </c>
      <c r="I45" s="92" t="str">
        <f t="shared" si="0"/>
        <v/>
      </c>
      <c r="J45" s="40"/>
      <c r="K45" s="38"/>
      <c r="L45" s="41"/>
      <c r="M45" s="42">
        <f>1</f>
        <v>1</v>
      </c>
      <c r="N45" s="43" t="str">
        <f t="shared" si="3"/>
        <v>/</v>
      </c>
      <c r="O45" s="40"/>
      <c r="P45" s="41"/>
      <c r="Q45" s="44"/>
      <c r="R45" s="44"/>
      <c r="S45" s="44"/>
      <c r="T45" s="44"/>
      <c r="U45" s="37"/>
      <c r="V45" s="38"/>
      <c r="W45" s="38"/>
      <c r="X45" s="38"/>
      <c r="Z45" s="38"/>
      <c r="AA45" s="38"/>
      <c r="AB45" s="38"/>
      <c r="AC45" s="38"/>
      <c r="AD45" s="38"/>
      <c r="AE45" s="38"/>
      <c r="AF45" s="46"/>
      <c r="AG45" s="93" t="str">
        <f t="shared" si="1"/>
        <v>検算</v>
      </c>
      <c r="AH45" s="94" t="str">
        <f t="shared" si="2"/>
        <v>OK or NG</v>
      </c>
    </row>
    <row r="46" spans="1:34" ht="30" customHeight="1" thickBot="1">
      <c r="A46" s="100">
        <f t="shared" si="4"/>
        <v>20</v>
      </c>
      <c r="B46" s="48"/>
      <c r="C46" s="48"/>
      <c r="D46" s="48"/>
      <c r="E46" s="49"/>
      <c r="F46" s="50"/>
      <c r="G46" s="50"/>
      <c r="H46" s="95" t="str">
        <f>IF(D46="新築",IF(E46="","自動入力",IF(E46="S",[1]Sheet1!$F$7,[1]Sheet1!$F$5)),IF(COUNTIF(D46,"増築*")&gt;0,IF(E46="","自動入力",IF(E46="S",[1]Sheet1!$F$7,[1]Sheet1!$F$5)),IF(COUNTIF(D46,"改築*")&gt;0,IF(E46="","自動入力",IF(E46="S",[1]Sheet1!$F$7,[1]Sheet1!$F$5)),"")))</f>
        <v/>
      </c>
      <c r="I46" s="96" t="str">
        <f t="shared" si="0"/>
        <v/>
      </c>
      <c r="J46" s="51"/>
      <c r="K46" s="49"/>
      <c r="L46" s="52"/>
      <c r="M46" s="53">
        <f>1</f>
        <v>1</v>
      </c>
      <c r="N46" s="54" t="str">
        <f t="shared" si="3"/>
        <v>/</v>
      </c>
      <c r="O46" s="51"/>
      <c r="P46" s="52"/>
      <c r="Q46" s="55"/>
      <c r="R46" s="55"/>
      <c r="S46" s="55"/>
      <c r="T46" s="55"/>
      <c r="U46" s="48"/>
      <c r="V46" s="49"/>
      <c r="W46" s="49"/>
      <c r="X46" s="49"/>
      <c r="Y46" s="49"/>
      <c r="Z46" s="49"/>
      <c r="AA46" s="49"/>
      <c r="AB46" s="49"/>
      <c r="AC46" s="49"/>
      <c r="AD46" s="49"/>
      <c r="AE46" s="49"/>
      <c r="AF46" s="56"/>
      <c r="AG46" s="97" t="str">
        <f t="shared" si="1"/>
        <v>検算</v>
      </c>
      <c r="AH46" s="98" t="str">
        <f t="shared" si="2"/>
        <v>OK or NG</v>
      </c>
    </row>
  </sheetData>
  <sheetProtection formatCells="0" formatColumns="0" formatRows="0" insertColumns="0" insertRows="0" deleteColumns="0" deleteRows="0" sort="0" autoFilter="0"/>
  <mergeCells count="21">
    <mergeCell ref="L23:L25"/>
    <mergeCell ref="A23:A25"/>
    <mergeCell ref="B23:B25"/>
    <mergeCell ref="C23:C25"/>
    <mergeCell ref="D23:D25"/>
    <mergeCell ref="E23:E25"/>
    <mergeCell ref="F23:F25"/>
    <mergeCell ref="G23:G25"/>
    <mergeCell ref="H23:H25"/>
    <mergeCell ref="I23:J25"/>
    <mergeCell ref="K23:K25"/>
    <mergeCell ref="AF23:AF25"/>
    <mergeCell ref="AG23:AH25"/>
    <mergeCell ref="M23:O25"/>
    <mergeCell ref="P23:P25"/>
    <mergeCell ref="Q23:Q25"/>
    <mergeCell ref="U23:U25"/>
    <mergeCell ref="W23:W25"/>
    <mergeCell ref="X23:X25"/>
    <mergeCell ref="Y23:AB23"/>
    <mergeCell ref="AC23:AE23"/>
  </mergeCells>
  <phoneticPr fontId="3"/>
  <conditionalFormatting sqref="A1:E19">
    <cfRule type="expression" dxfId="15" priority="1">
      <formula>_xlfn.ISFORMULA(A1)</formula>
    </cfRule>
  </conditionalFormatting>
  <conditionalFormatting sqref="A20:E23 F1:X22 Y24:AE44 Z45:AE45 Y46:AE1048576 F23:I23 K23:M23 AF23:AG23 R24:T25 V24:V25 A26:X1048576 AF26:AH1048576">
    <cfRule type="expression" dxfId="14" priority="18">
      <formula>_xlfn.ISFORMULA(A1)</formula>
    </cfRule>
  </conditionalFormatting>
  <conditionalFormatting sqref="B22:C22">
    <cfRule type="expression" dxfId="13" priority="24">
      <formula>COUNTIF(B22:C22,"都道府県*")&gt;0</formula>
    </cfRule>
  </conditionalFormatting>
  <conditionalFormatting sqref="D22">
    <cfRule type="expression" dxfId="12" priority="17">
      <formula>_xlfn.ISFORMULA(D22)</formula>
    </cfRule>
  </conditionalFormatting>
  <conditionalFormatting sqref="D22:P22">
    <cfRule type="expression" dxfId="11" priority="16">
      <formula>COUNTIF($D$22,"*エラー*")&gt;0</formula>
    </cfRule>
  </conditionalFormatting>
  <conditionalFormatting sqref="E27:H46">
    <cfRule type="expression" dxfId="10" priority="20">
      <formula>SUM(COUNTIF($D27,"新築"),COUNTIF($D27,"増築*"),COUNTIF($D27,"改築*"))&gt;0</formula>
    </cfRule>
  </conditionalFormatting>
  <conditionalFormatting sqref="I27:J46">
    <cfRule type="expression" dxfId="9" priority="22">
      <formula>SUM(COUNTIF($D27,"耐震補強"),COUNTIF($D27,"改築（耐震）"))&gt;0</formula>
    </cfRule>
  </conditionalFormatting>
  <conditionalFormatting sqref="K27:K46">
    <cfRule type="expression" dxfId="8" priority="21">
      <formula>SUM(COUNTIF($D27,"改築（その他）"))&gt;0</formula>
    </cfRule>
  </conditionalFormatting>
  <conditionalFormatting sqref="Y26:AE44 A27:X46 AF27:AF46 Z45:AE45 Y46:AE46">
    <cfRule type="expression" dxfId="7" priority="19">
      <formula>A26&lt;&gt;""</formula>
    </cfRule>
  </conditionalFormatting>
  <conditionalFormatting sqref="Y26:AE44 B27:D46 L27:X46 AF27:AF46 Z45:AE45">
    <cfRule type="expression" dxfId="6" priority="23">
      <formula>COUNTIF($B26:$D26,"&lt;&gt;"&amp;"")&gt;0</formula>
    </cfRule>
  </conditionalFormatting>
  <conditionalFormatting sqref="Y46:AE46">
    <cfRule type="expression" dxfId="5" priority="38">
      <formula>COUNTIF($B45:$D45,"&lt;&gt;"&amp;"")&gt;0</formula>
    </cfRule>
  </conditionalFormatting>
  <conditionalFormatting sqref="Y1:AH22 P23:Y23 AC23">
    <cfRule type="expression" dxfId="4" priority="3">
      <formula>_xlfn.ISFORMULA(P1)</formula>
    </cfRule>
  </conditionalFormatting>
  <conditionalFormatting sqref="Z26:AB46">
    <cfRule type="expression" dxfId="3" priority="4">
      <formula>#REF!="○"</formula>
    </cfRule>
  </conditionalFormatting>
  <conditionalFormatting sqref="AA26:AA46">
    <cfRule type="expression" dxfId="2" priority="5">
      <formula>#REF!="×"</formula>
    </cfRule>
  </conditionalFormatting>
  <conditionalFormatting sqref="AD26:AD46">
    <cfRule type="expression" dxfId="1" priority="7">
      <formula>$Y26="×"</formula>
    </cfRule>
  </conditionalFormatting>
  <conditionalFormatting sqref="AE26:AE46">
    <cfRule type="expression" dxfId="0" priority="8">
      <formula>$Z26="○"</formula>
    </cfRule>
  </conditionalFormatting>
  <pageMargins left="0.55118110236220474" right="0.39370078740157483" top="0.62992125984251968" bottom="0.31496062992125984" header="0.59055118110236227" footer="0.15748031496062992"/>
  <pageSetup paperSize="9" scale="48"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1C57A19-DC26-4BBE-8344-0ACEC4550841}">
          <x14:formula1>
            <xm:f>Sheet1!$H$5:$H$6</xm:f>
          </x14:formula1>
          <xm:sqref>Y27:AE44 Y46:AE46 Z45:AE45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F7E25-3E29-4C24-B956-730852F3638C}">
  <dimension ref="A1:A24"/>
  <sheetViews>
    <sheetView zoomScaleNormal="100" workbookViewId="0">
      <selection activeCell="A22" sqref="A22"/>
    </sheetView>
  </sheetViews>
  <sheetFormatPr defaultColWidth="8.88671875" defaultRowHeight="18"/>
  <cols>
    <col min="1" max="16384" width="8.88671875" style="108"/>
  </cols>
  <sheetData>
    <row r="1" spans="1:1">
      <c r="A1" s="108" t="s">
        <v>81</v>
      </c>
    </row>
    <row r="2" spans="1:1">
      <c r="A2" s="108" t="s">
        <v>82</v>
      </c>
    </row>
    <row r="3" spans="1:1">
      <c r="A3" s="108" t="s">
        <v>83</v>
      </c>
    </row>
    <row r="4" spans="1:1">
      <c r="A4" s="108" t="s">
        <v>84</v>
      </c>
    </row>
    <row r="5" spans="1:1">
      <c r="A5" s="108" t="s">
        <v>85</v>
      </c>
    </row>
    <row r="6" spans="1:1">
      <c r="A6" s="108" t="s">
        <v>86</v>
      </c>
    </row>
    <row r="7" spans="1:1">
      <c r="A7" s="108" t="s">
        <v>87</v>
      </c>
    </row>
    <row r="8" spans="1:1">
      <c r="A8" s="108" t="s">
        <v>88</v>
      </c>
    </row>
    <row r="9" spans="1:1">
      <c r="A9" s="108" t="s">
        <v>89</v>
      </c>
    </row>
    <row r="10" spans="1:1">
      <c r="A10" s="108" t="s">
        <v>90</v>
      </c>
    </row>
    <row r="11" spans="1:1">
      <c r="A11" s="108" t="s">
        <v>91</v>
      </c>
    </row>
    <row r="12" spans="1:1">
      <c r="A12" s="108" t="s">
        <v>92</v>
      </c>
    </row>
    <row r="13" spans="1:1">
      <c r="A13" s="108" t="s">
        <v>93</v>
      </c>
    </row>
    <row r="14" spans="1:1">
      <c r="A14" s="108" t="s">
        <v>94</v>
      </c>
    </row>
    <row r="15" spans="1:1">
      <c r="A15" s="108" t="s">
        <v>95</v>
      </c>
    </row>
    <row r="16" spans="1:1">
      <c r="A16" s="108" t="s">
        <v>96</v>
      </c>
    </row>
    <row r="17" spans="1:1">
      <c r="A17" s="108" t="s">
        <v>97</v>
      </c>
    </row>
    <row r="18" spans="1:1">
      <c r="A18" s="108" t="s">
        <v>98</v>
      </c>
    </row>
    <row r="19" spans="1:1">
      <c r="A19" s="108" t="s">
        <v>99</v>
      </c>
    </row>
    <row r="20" spans="1:1">
      <c r="A20" s="108" t="s">
        <v>100</v>
      </c>
    </row>
    <row r="21" spans="1:1">
      <c r="A21" s="108" t="s">
        <v>101</v>
      </c>
    </row>
    <row r="22" spans="1:1">
      <c r="A22" s="108" t="s">
        <v>102</v>
      </c>
    </row>
    <row r="24" spans="1:1">
      <c r="A24" s="109" t="s">
        <v>103</v>
      </c>
    </row>
  </sheetData>
  <phoneticPr fontId="3"/>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3:O30"/>
  <sheetViews>
    <sheetView zoomScale="115" zoomScaleNormal="115" workbookViewId="0">
      <selection activeCell="A22" sqref="A22"/>
    </sheetView>
  </sheetViews>
  <sheetFormatPr defaultRowHeight="13.2"/>
  <cols>
    <col min="1" max="1" width="21.109375" customWidth="1"/>
    <col min="10" max="10" width="25.6640625" hidden="1" customWidth="1"/>
    <col min="11" max="11" width="9.6640625" style="4" hidden="1" customWidth="1"/>
    <col min="12" max="12" width="4.44140625" style="4" hidden="1" customWidth="1"/>
    <col min="13" max="13" width="7.6640625" style="4" hidden="1" customWidth="1"/>
    <col min="14" max="14" width="10.33203125" style="1" hidden="1" customWidth="1"/>
    <col min="15" max="15" width="7.6640625" style="1" hidden="1" customWidth="1"/>
  </cols>
  <sheetData>
    <row r="3" spans="1:15">
      <c r="J3" t="s">
        <v>104</v>
      </c>
    </row>
    <row r="4" spans="1:15">
      <c r="A4" t="s">
        <v>105</v>
      </c>
      <c r="B4" t="s">
        <v>106</v>
      </c>
      <c r="E4" t="s">
        <v>107</v>
      </c>
      <c r="F4" t="s">
        <v>108</v>
      </c>
      <c r="G4" t="s">
        <v>62</v>
      </c>
      <c r="J4" s="5" t="s">
        <v>109</v>
      </c>
      <c r="K4" s="5" t="s">
        <v>110</v>
      </c>
      <c r="L4" s="5"/>
      <c r="M4" s="5" t="s">
        <v>62</v>
      </c>
      <c r="N4" s="9" t="s">
        <v>111</v>
      </c>
      <c r="O4" s="9" t="s">
        <v>112</v>
      </c>
    </row>
    <row r="5" spans="1:15">
      <c r="A5" t="s">
        <v>87</v>
      </c>
      <c r="B5" t="s">
        <v>91</v>
      </c>
      <c r="E5" t="s">
        <v>113</v>
      </c>
      <c r="F5" s="2">
        <v>249500</v>
      </c>
      <c r="G5">
        <v>3</v>
      </c>
      <c r="H5" s="2" t="s">
        <v>114</v>
      </c>
      <c r="J5" s="6" t="s">
        <v>87</v>
      </c>
      <c r="K5" s="7"/>
      <c r="L5" s="7"/>
      <c r="M5" s="7">
        <v>3</v>
      </c>
      <c r="N5" s="8" t="s">
        <v>115</v>
      </c>
      <c r="O5" s="8" t="s">
        <v>116</v>
      </c>
    </row>
    <row r="6" spans="1:15">
      <c r="A6" t="s">
        <v>88</v>
      </c>
      <c r="B6" t="s">
        <v>92</v>
      </c>
      <c r="E6" t="s">
        <v>138</v>
      </c>
      <c r="F6" s="2">
        <v>249500</v>
      </c>
      <c r="G6">
        <v>2</v>
      </c>
      <c r="H6" s="2" t="s">
        <v>118</v>
      </c>
      <c r="J6" s="6" t="s">
        <v>88</v>
      </c>
      <c r="K6" s="7"/>
      <c r="L6" s="7"/>
      <c r="M6" s="7">
        <v>3</v>
      </c>
      <c r="N6" s="8" t="s">
        <v>115</v>
      </c>
      <c r="O6" s="8" t="s">
        <v>116</v>
      </c>
    </row>
    <row r="7" spans="1:15">
      <c r="A7" t="s">
        <v>90</v>
      </c>
      <c r="B7" t="s">
        <v>119</v>
      </c>
      <c r="E7" t="s">
        <v>117</v>
      </c>
      <c r="F7" s="2">
        <v>249500</v>
      </c>
      <c r="H7" t="s">
        <v>121</v>
      </c>
      <c r="J7" s="6" t="s">
        <v>90</v>
      </c>
      <c r="K7" s="7"/>
      <c r="L7" s="7"/>
      <c r="M7" s="7">
        <v>3</v>
      </c>
      <c r="N7" s="8" t="s">
        <v>115</v>
      </c>
      <c r="O7" s="8" t="s">
        <v>116</v>
      </c>
    </row>
    <row r="8" spans="1:15">
      <c r="A8" t="s">
        <v>91</v>
      </c>
      <c r="B8" t="s">
        <v>122</v>
      </c>
      <c r="E8" t="s">
        <v>120</v>
      </c>
      <c r="F8" s="2">
        <v>220700</v>
      </c>
      <c r="J8" s="6" t="s">
        <v>91</v>
      </c>
      <c r="K8" s="7"/>
      <c r="L8" s="7"/>
      <c r="M8" s="7">
        <v>3</v>
      </c>
      <c r="N8" s="8" t="s">
        <v>115</v>
      </c>
      <c r="O8" s="8" t="s">
        <v>116</v>
      </c>
    </row>
    <row r="9" spans="1:15">
      <c r="A9" t="s">
        <v>92</v>
      </c>
      <c r="B9" t="s">
        <v>123</v>
      </c>
      <c r="J9" s="6" t="s">
        <v>92</v>
      </c>
      <c r="K9" s="7"/>
      <c r="L9" s="7"/>
      <c r="M9" s="7">
        <v>3</v>
      </c>
      <c r="N9" s="8" t="s">
        <v>115</v>
      </c>
      <c r="O9" s="8" t="s">
        <v>116</v>
      </c>
    </row>
    <row r="10" spans="1:15">
      <c r="A10" t="s">
        <v>93</v>
      </c>
      <c r="B10" t="s">
        <v>124</v>
      </c>
      <c r="J10" s="6" t="s">
        <v>93</v>
      </c>
      <c r="K10" s="7"/>
      <c r="L10" s="7"/>
      <c r="M10" s="7">
        <v>3</v>
      </c>
      <c r="N10" s="8" t="s">
        <v>115</v>
      </c>
      <c r="O10" s="8" t="s">
        <v>116</v>
      </c>
    </row>
    <row r="11" spans="1:15">
      <c r="A11" t="s">
        <v>95</v>
      </c>
      <c r="B11" t="s">
        <v>125</v>
      </c>
      <c r="J11" s="69" t="s">
        <v>126</v>
      </c>
      <c r="K11" s="70"/>
      <c r="L11" s="70"/>
      <c r="M11" s="70"/>
      <c r="N11" s="65">
        <v>10000</v>
      </c>
      <c r="O11" s="65">
        <v>5000</v>
      </c>
    </row>
    <row r="12" spans="1:15">
      <c r="A12" t="s">
        <v>96</v>
      </c>
      <c r="B12" t="s">
        <v>127</v>
      </c>
      <c r="J12" s="6" t="s">
        <v>95</v>
      </c>
      <c r="K12" s="7"/>
      <c r="L12" s="7"/>
      <c r="M12" s="7">
        <v>3</v>
      </c>
      <c r="N12" s="8">
        <v>10000</v>
      </c>
      <c r="O12" s="187">
        <v>5000</v>
      </c>
    </row>
    <row r="13" spans="1:15">
      <c r="A13" t="s">
        <v>97</v>
      </c>
      <c r="B13" t="s">
        <v>128</v>
      </c>
      <c r="J13" s="6" t="s">
        <v>96</v>
      </c>
      <c r="K13" s="7"/>
      <c r="L13" s="7"/>
      <c r="M13" s="7">
        <v>3</v>
      </c>
      <c r="N13" s="8">
        <v>10000</v>
      </c>
      <c r="O13" s="187"/>
    </row>
    <row r="14" spans="1:15">
      <c r="A14" t="s">
        <v>98</v>
      </c>
      <c r="B14" t="s">
        <v>129</v>
      </c>
      <c r="J14" s="6" t="s">
        <v>97</v>
      </c>
      <c r="K14" s="7"/>
      <c r="L14" s="7"/>
      <c r="M14" s="7">
        <v>3</v>
      </c>
      <c r="N14" s="8">
        <v>10000</v>
      </c>
      <c r="O14" s="187"/>
    </row>
    <row r="15" spans="1:15">
      <c r="A15" t="s">
        <v>119</v>
      </c>
      <c r="J15" s="6" t="s">
        <v>130</v>
      </c>
      <c r="K15" s="7"/>
      <c r="L15" s="7"/>
      <c r="M15" s="7">
        <v>3</v>
      </c>
      <c r="N15" s="8">
        <v>3920</v>
      </c>
      <c r="O15" s="8" t="s">
        <v>116</v>
      </c>
    </row>
    <row r="16" spans="1:15">
      <c r="A16" t="s">
        <v>122</v>
      </c>
      <c r="J16" s="6" t="s">
        <v>119</v>
      </c>
      <c r="K16" s="7" t="s">
        <v>131</v>
      </c>
      <c r="L16" s="7">
        <v>0.3</v>
      </c>
      <c r="M16" s="7">
        <v>2</v>
      </c>
      <c r="N16" s="8" t="s">
        <v>116</v>
      </c>
      <c r="O16" s="8">
        <v>4000</v>
      </c>
    </row>
    <row r="17" spans="1:15">
      <c r="A17" t="s">
        <v>132</v>
      </c>
      <c r="J17" s="6" t="s">
        <v>119</v>
      </c>
      <c r="K17" s="7" t="s">
        <v>133</v>
      </c>
      <c r="L17" s="7">
        <v>0.7</v>
      </c>
      <c r="M17" s="7">
        <v>2</v>
      </c>
      <c r="N17" s="8" t="s">
        <v>116</v>
      </c>
      <c r="O17" s="8">
        <v>4000</v>
      </c>
    </row>
    <row r="18" spans="1:15">
      <c r="A18" t="s">
        <v>123</v>
      </c>
      <c r="J18" s="6" t="s">
        <v>119</v>
      </c>
      <c r="K18" s="7" t="s">
        <v>131</v>
      </c>
      <c r="L18" s="7">
        <v>0.7</v>
      </c>
      <c r="M18" s="7">
        <v>3</v>
      </c>
      <c r="N18" s="8" t="s">
        <v>116</v>
      </c>
      <c r="O18" s="8">
        <v>4000</v>
      </c>
    </row>
    <row r="19" spans="1:15">
      <c r="A19" t="s">
        <v>134</v>
      </c>
      <c r="J19" s="6" t="s">
        <v>119</v>
      </c>
      <c r="K19" s="7" t="s">
        <v>133</v>
      </c>
      <c r="L19" s="7">
        <v>1.1000000000000001</v>
      </c>
      <c r="M19" s="7">
        <v>3</v>
      </c>
      <c r="N19" s="8" t="s">
        <v>116</v>
      </c>
      <c r="O19" s="8">
        <v>4000</v>
      </c>
    </row>
    <row r="20" spans="1:15">
      <c r="A20" t="s">
        <v>124</v>
      </c>
      <c r="J20" s="6" t="s">
        <v>122</v>
      </c>
      <c r="K20" s="7"/>
      <c r="L20" s="7"/>
      <c r="M20" s="7">
        <v>3</v>
      </c>
      <c r="N20" s="8">
        <v>100000</v>
      </c>
      <c r="O20" s="8" t="s">
        <v>116</v>
      </c>
    </row>
    <row r="21" spans="1:15">
      <c r="A21" t="s">
        <v>125</v>
      </c>
      <c r="J21" s="6" t="s">
        <v>132</v>
      </c>
      <c r="K21" s="7"/>
      <c r="L21" s="7"/>
      <c r="M21" s="7">
        <v>3</v>
      </c>
      <c r="N21" s="8">
        <v>100000</v>
      </c>
      <c r="O21" s="8" t="s">
        <v>116</v>
      </c>
    </row>
    <row r="22" spans="1:15">
      <c r="A22" t="s">
        <v>127</v>
      </c>
      <c r="J22" s="6" t="s">
        <v>123</v>
      </c>
      <c r="K22" s="7"/>
      <c r="L22" s="7"/>
      <c r="M22" s="7">
        <v>3</v>
      </c>
      <c r="N22" s="8" t="s">
        <v>116</v>
      </c>
      <c r="O22" s="65" t="s">
        <v>135</v>
      </c>
    </row>
    <row r="23" spans="1:15">
      <c r="A23" t="s">
        <v>128</v>
      </c>
      <c r="J23" s="6" t="s">
        <v>134</v>
      </c>
      <c r="K23" s="7"/>
      <c r="L23" s="7"/>
      <c r="M23" s="7">
        <v>3</v>
      </c>
      <c r="N23" s="8">
        <v>100000</v>
      </c>
      <c r="O23" s="8">
        <v>300</v>
      </c>
    </row>
    <row r="24" spans="1:15">
      <c r="A24" t="s">
        <v>129</v>
      </c>
      <c r="J24" s="6" t="s">
        <v>124</v>
      </c>
      <c r="K24" s="7"/>
      <c r="L24" s="7"/>
      <c r="M24" s="7">
        <v>2</v>
      </c>
      <c r="N24" s="8">
        <v>10000</v>
      </c>
      <c r="O24" s="8">
        <v>300</v>
      </c>
    </row>
    <row r="25" spans="1:15">
      <c r="A25" t="s">
        <v>136</v>
      </c>
      <c r="J25" s="6" t="s">
        <v>125</v>
      </c>
      <c r="K25" s="7"/>
      <c r="L25" s="7"/>
      <c r="M25" s="7">
        <v>3</v>
      </c>
      <c r="N25" s="8">
        <v>100000</v>
      </c>
      <c r="O25" s="8" t="s">
        <v>116</v>
      </c>
    </row>
    <row r="26" spans="1:15">
      <c r="J26" s="6" t="s">
        <v>127</v>
      </c>
      <c r="K26" s="7"/>
      <c r="L26" s="7"/>
      <c r="M26" s="7">
        <v>3</v>
      </c>
      <c r="N26" s="8">
        <v>100000</v>
      </c>
      <c r="O26" s="8">
        <v>4000</v>
      </c>
    </row>
    <row r="27" spans="1:15">
      <c r="J27" s="6" t="s">
        <v>127</v>
      </c>
      <c r="K27" s="7" t="s">
        <v>137</v>
      </c>
      <c r="L27" s="7"/>
      <c r="M27" s="7">
        <v>3</v>
      </c>
      <c r="N27" s="8">
        <v>10000</v>
      </c>
      <c r="O27" s="8">
        <v>4000</v>
      </c>
    </row>
    <row r="28" spans="1:15">
      <c r="J28" s="6" t="s">
        <v>128</v>
      </c>
      <c r="K28" s="7"/>
      <c r="L28" s="7"/>
      <c r="M28" s="7">
        <v>3</v>
      </c>
      <c r="N28" s="8">
        <v>100000</v>
      </c>
      <c r="O28" s="8">
        <v>2000</v>
      </c>
    </row>
    <row r="29" spans="1:15">
      <c r="J29" s="6" t="s">
        <v>129</v>
      </c>
      <c r="K29" s="7"/>
      <c r="L29" s="7"/>
      <c r="M29" s="7">
        <v>3</v>
      </c>
      <c r="N29" s="8">
        <v>100000</v>
      </c>
      <c r="O29" s="8">
        <v>2000</v>
      </c>
    </row>
    <row r="30" spans="1:15">
      <c r="J30" s="6" t="s">
        <v>136</v>
      </c>
      <c r="K30" s="7"/>
      <c r="L30" s="7"/>
      <c r="M30" s="7">
        <v>3</v>
      </c>
      <c r="N30" s="8">
        <v>100000</v>
      </c>
      <c r="O30" s="8">
        <v>1500</v>
      </c>
    </row>
  </sheetData>
  <mergeCells count="1">
    <mergeCell ref="O12:O14"/>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作業シート</vt:lpstr>
      <vt:lpstr>記載例</vt:lpstr>
      <vt:lpstr>Sheet2</vt:lpstr>
      <vt:lpstr>Sheet1</vt:lpstr>
      <vt:lpstr>記載例!Print_Area</vt:lpstr>
      <vt:lpstr>作業シート!Print_Area</vt:lpstr>
      <vt:lpstr>記載例!Print_Titles</vt:lpstr>
      <vt:lpstr>作業シート!Print_Titles</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hiromi-m</dc:creator>
  <cp:keywords/>
  <dc:description/>
  <cp:lastModifiedBy>人見　尚希</cp:lastModifiedBy>
  <cp:revision/>
  <dcterms:created xsi:type="dcterms:W3CDTF">2005-10-31T06:59:29Z</dcterms:created>
  <dcterms:modified xsi:type="dcterms:W3CDTF">2025-08-29T05:32:34Z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2025-01-10T01:59:40Z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530081b8-1920-4a44-a847-dae008c221c5</vt:lpwstr>
  </property>
  <property fmtid="{D5CDD505-2E9C-101B-9397-08002B2CF9AE}" pid="8" name="MSIP_Label_d899a617-f30e-4fb8-b81c-fb6d0b94ac5b_ContentBits">
    <vt:lpwstr>0</vt:lpwstr>
  </property>
</Properties>
</file>