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7議題書、議事録等の開架、情報公開対応\03 HPアップ分\CMS移行後のページ（保存用）\R3年度分\８月\議題４\"/>
    </mc:Choice>
  </mc:AlternateContent>
  <bookViews>
    <workbookView xWindow="0" yWindow="0" windowWidth="19890" windowHeight="8385"/>
  </bookViews>
  <sheets>
    <sheet name="4-3" sheetId="1" r:id="rId1"/>
  </sheets>
  <calcPr calcId="162913"/>
</workbook>
</file>

<file path=xl/calcChain.xml><?xml version="1.0" encoding="utf-8"?>
<calcChain xmlns="http://schemas.openxmlformats.org/spreadsheetml/2006/main">
  <c r="K12" i="1" l="1"/>
  <c r="Q9" i="1" s="1"/>
  <c r="N11" i="1"/>
  <c r="P9" i="1" s="1"/>
  <c r="K11" i="1"/>
  <c r="M7" i="1" s="1"/>
  <c r="H11" i="1"/>
  <c r="E11" i="1"/>
  <c r="G9" i="1" s="1"/>
  <c r="R10" i="1"/>
  <c r="P10" i="1"/>
  <c r="M10" i="1"/>
  <c r="J10" i="1"/>
  <c r="R9" i="1"/>
  <c r="M9" i="1"/>
  <c r="J9" i="1"/>
  <c r="J11" i="1" s="1"/>
  <c r="R8" i="1"/>
  <c r="Q8" i="1"/>
  <c r="P8" i="1"/>
  <c r="J8" i="1"/>
  <c r="G8" i="1"/>
  <c r="R7" i="1"/>
  <c r="R11" i="1" s="1"/>
  <c r="P7" i="1"/>
  <c r="P11" i="1" s="1"/>
  <c r="J7" i="1"/>
  <c r="G7" i="1"/>
  <c r="G11" i="1" l="1"/>
  <c r="T7" i="1"/>
  <c r="T10" i="1"/>
  <c r="T8" i="1"/>
  <c r="T9" i="1"/>
  <c r="Q7" i="1"/>
  <c r="Q11" i="1" s="1"/>
  <c r="M8" i="1"/>
  <c r="M11" i="1" s="1"/>
  <c r="G10" i="1"/>
  <c r="Q10" i="1"/>
  <c r="T11" i="1" l="1"/>
</calcChain>
</file>

<file path=xl/sharedStrings.xml><?xml version="1.0" encoding="utf-8"?>
<sst xmlns="http://schemas.openxmlformats.org/spreadsheetml/2006/main" count="50" uniqueCount="19">
  <si>
    <t>令和４年度使用教科用図書採択冊数（種類数）</t>
  </si>
  <si>
    <t>府立</t>
  </si>
  <si>
    <t>支援学校　（全体）</t>
  </si>
  <si>
    <t>小学部</t>
  </si>
  <si>
    <t>比率</t>
  </si>
  <si>
    <t>中学部</t>
  </si>
  <si>
    <t>高等部</t>
  </si>
  <si>
    <t>計</t>
  </si>
  <si>
    <t>本科</t>
  </si>
  <si>
    <t>専攻科</t>
  </si>
  <si>
    <t>①検定教科書</t>
  </si>
  <si>
    <t>種類</t>
  </si>
  <si>
    <t>②文科省著作教科書
（特別支援学校用）</t>
  </si>
  <si>
    <t>※　検定教科書のうち、「上」「下」や（１）（２）に分かれている教科書については「１種類」と数える。</t>
  </si>
  <si>
    <t>※　同じ学部内の異なる学年で同じ教科書を採択した場合も「１種類」と数える。</t>
  </si>
  <si>
    <t>　　 学部が異なれば、それぞれ別に数える。</t>
  </si>
  <si>
    <t>③
一
般
図
書</t>
    <phoneticPr fontId="6"/>
  </si>
  <si>
    <t>附則第９条選定資料掲載</t>
    <phoneticPr fontId="6"/>
  </si>
  <si>
    <t>附則第９条選定資料非掲載</t>
    <rPh sb="2" eb="3">
      <t>ダイ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</si>
</sst>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0.0%"/>
  </numFmts>
  <fonts count="7">
    <font>
      <sz val="11"/>
      <color theme="1"/>
      <name val="ＭＳ Ｐゴシック"/>
      <charset val="128"/>
      <scheme val="minor"/>
    </font>
    <font>
      <sz val="11"/>
      <color theme="1"/>
      <name val="明朝"/>
      <charset val="128"/>
    </font>
    <font>
      <sz val="14"/>
      <color theme="1"/>
      <name val="明朝"/>
      <charset val="128"/>
    </font>
    <font>
      <sz val="12"/>
      <color theme="1"/>
      <name val="明朝"/>
      <charset val="128"/>
    </font>
    <font>
      <sz val="11"/>
      <color rgb="FF000000"/>
      <name val="明朝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14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7" xfId="1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5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177" fontId="1" fillId="0" borderId="8" xfId="1" applyNumberFormat="1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 applyAlignment="1">
      <alignment horizontal="left" vertical="center" shrinkToFit="1"/>
    </xf>
    <xf numFmtId="0" fontId="1" fillId="0" borderId="26" xfId="0" applyFont="1" applyFill="1" applyBorder="1">
      <alignment vertical="center"/>
    </xf>
    <xf numFmtId="0" fontId="1" fillId="0" borderId="12" xfId="0" applyFont="1" applyFill="1" applyBorder="1" applyAlignment="1">
      <alignment horizontal="center" vertical="center"/>
    </xf>
    <xf numFmtId="177" fontId="1" fillId="0" borderId="13" xfId="1" applyNumberFormat="1" applyFont="1" applyFill="1" applyBorder="1" applyAlignment="1">
      <alignment horizontal="center" vertical="center"/>
    </xf>
    <xf numFmtId="0" fontId="1" fillId="0" borderId="9" xfId="0" applyFont="1" applyFill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center" vertical="center"/>
    </xf>
    <xf numFmtId="177" fontId="1" fillId="0" borderId="30" xfId="1" applyNumberFormat="1" applyFont="1" applyBorder="1" applyAlignment="1">
      <alignment horizontal="center" vertical="center"/>
    </xf>
    <xf numFmtId="0" fontId="1" fillId="0" borderId="3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1" fillId="0" borderId="35" xfId="0" applyFont="1" applyBorder="1" applyAlignment="1">
      <alignment horizontal="center" vertical="center"/>
    </xf>
    <xf numFmtId="177" fontId="1" fillId="0" borderId="33" xfId="1" applyNumberFormat="1" applyFont="1" applyFill="1" applyBorder="1" applyAlignment="1">
      <alignment horizontal="center" vertical="center"/>
    </xf>
    <xf numFmtId="177" fontId="1" fillId="0" borderId="3" xfId="1" applyNumberFormat="1" applyFont="1" applyFill="1" applyBorder="1" applyAlignment="1">
      <alignment horizontal="center" vertical="center"/>
    </xf>
    <xf numFmtId="177" fontId="1" fillId="0" borderId="5" xfId="1" applyNumberFormat="1" applyFont="1" applyFill="1" applyBorder="1" applyAlignment="1">
      <alignment horizontal="center" vertical="center"/>
    </xf>
    <xf numFmtId="177" fontId="1" fillId="0" borderId="6" xfId="1" applyNumberFormat="1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6" xfId="0" applyFont="1" applyFill="1" applyBorder="1">
      <alignment vertical="center"/>
    </xf>
    <xf numFmtId="177" fontId="1" fillId="0" borderId="11" xfId="1" applyNumberFormat="1" applyFont="1" applyFill="1" applyBorder="1" applyAlignment="1">
      <alignment horizontal="center" vertical="center"/>
    </xf>
    <xf numFmtId="177" fontId="1" fillId="0" borderId="12" xfId="1" applyNumberFormat="1" applyFont="1" applyFill="1" applyBorder="1" applyAlignment="1">
      <alignment horizontal="center" vertical="center"/>
    </xf>
    <xf numFmtId="0" fontId="1" fillId="0" borderId="12" xfId="0" applyFont="1" applyFill="1" applyBorder="1">
      <alignment vertical="center"/>
    </xf>
    <xf numFmtId="177" fontId="1" fillId="0" borderId="36" xfId="1" applyNumberFormat="1" applyFont="1" applyBorder="1" applyAlignment="1">
      <alignment horizontal="center" vertical="center"/>
    </xf>
    <xf numFmtId="177" fontId="1" fillId="0" borderId="29" xfId="1" applyNumberFormat="1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32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44" xfId="1" applyNumberFormat="1" applyFont="1" applyFill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14" xfId="1" applyNumberFormat="1" applyFont="1" applyFill="1" applyBorder="1">
      <alignment vertical="center"/>
    </xf>
    <xf numFmtId="0" fontId="0" fillId="0" borderId="0" xfId="0" applyFill="1" applyAlignment="1">
      <alignment vertical="center" wrapText="1"/>
    </xf>
    <xf numFmtId="177" fontId="1" fillId="0" borderId="45" xfId="1" applyNumberFormat="1" applyFont="1" applyFill="1" applyBorder="1">
      <alignment vertical="center"/>
    </xf>
    <xf numFmtId="0" fontId="1" fillId="0" borderId="10" xfId="0" applyFont="1" applyFill="1" applyBorder="1" applyAlignment="1">
      <alignment horizontal="center" vertical="center"/>
    </xf>
    <xf numFmtId="177" fontId="1" fillId="0" borderId="46" xfId="1" applyNumberFormat="1" applyFont="1" applyFill="1" applyBorder="1">
      <alignment vertical="center"/>
    </xf>
    <xf numFmtId="0" fontId="1" fillId="0" borderId="47" xfId="0" applyFont="1" applyBorder="1">
      <alignment vertical="center"/>
    </xf>
    <xf numFmtId="0" fontId="1" fillId="0" borderId="48" xfId="0" applyFont="1" applyBorder="1" applyAlignment="1">
      <alignment horizontal="center" vertical="center"/>
    </xf>
    <xf numFmtId="177" fontId="1" fillId="0" borderId="49" xfId="1" applyNumberFormat="1" applyFont="1" applyBorder="1">
      <alignment vertical="center"/>
    </xf>
    <xf numFmtId="0" fontId="0" fillId="0" borderId="0" xfId="0" applyBorder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right" vertical="center"/>
    </xf>
    <xf numFmtId="0" fontId="1" fillId="0" borderId="38" xfId="0" applyFont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9</xdr:row>
      <xdr:rowOff>166693</xdr:rowOff>
    </xdr:from>
    <xdr:to>
      <xdr:col>0</xdr:col>
      <xdr:colOff>323849</xdr:colOff>
      <xdr:row>11</xdr:row>
      <xdr:rowOff>61918</xdr:rowOff>
    </xdr:to>
    <xdr:sp macro="" textlink="">
      <xdr:nvSpPr>
        <xdr:cNvPr id="3" name="テキスト ボックス 2"/>
        <xdr:cNvSpPr txBox="1"/>
      </xdr:nvSpPr>
      <xdr:spPr>
        <a:xfrm rot="5400000">
          <a:off x="-242570" y="3514725"/>
          <a:ext cx="86614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４</a:t>
          </a:r>
          <a:r>
            <a:rPr kumimoji="1" lang="en-US" altLang="ja-JP" sz="12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- 3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zoomScale="110" zoomScaleNormal="110" workbookViewId="0">
      <selection activeCell="D6" sqref="D6"/>
    </sheetView>
  </sheetViews>
  <sheetFormatPr defaultColWidth="9" defaultRowHeight="13.5"/>
  <cols>
    <col min="1" max="3" width="4.875" customWidth="1"/>
    <col min="4" max="4" width="17.625" customWidth="1"/>
    <col min="5" max="5" width="7.75" customWidth="1"/>
    <col min="6" max="6" width="5.25" customWidth="1"/>
    <col min="7" max="8" width="7.75" customWidth="1"/>
    <col min="9" max="9" width="5.25" customWidth="1"/>
    <col min="10" max="11" width="7.75" customWidth="1"/>
    <col min="12" max="12" width="5.25" customWidth="1"/>
    <col min="13" max="14" width="7.75" customWidth="1"/>
    <col min="15" max="15" width="5.25" customWidth="1"/>
    <col min="16" max="18" width="7.75" customWidth="1"/>
    <col min="19" max="19" width="5.25" customWidth="1"/>
    <col min="20" max="20" width="7.75" customWidth="1"/>
  </cols>
  <sheetData>
    <row r="1" spans="1:25" ht="36" customHeight="1">
      <c r="A1" s="75"/>
      <c r="B1" s="2"/>
      <c r="C1" s="3"/>
      <c r="D1" s="83" t="s">
        <v>0</v>
      </c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spans="1:25">
      <c r="A2" s="75"/>
      <c r="B2" s="2"/>
      <c r="C2" s="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1:25">
      <c r="A3" s="75"/>
      <c r="B3" s="2"/>
      <c r="C3" s="3"/>
      <c r="D3" s="4"/>
      <c r="E3" s="4"/>
      <c r="F3" s="4"/>
      <c r="G3" s="4"/>
      <c r="H3" s="5"/>
      <c r="I3" s="6"/>
      <c r="J3" s="6"/>
      <c r="K3" s="62" t="s">
        <v>1</v>
      </c>
      <c r="L3" s="62"/>
      <c r="M3" s="62"/>
      <c r="N3" s="62"/>
      <c r="O3" s="62"/>
      <c r="P3" s="62"/>
      <c r="Q3" s="62"/>
      <c r="R3" s="63" t="s">
        <v>2</v>
      </c>
      <c r="S3" s="63"/>
      <c r="T3" s="63"/>
    </row>
    <row r="4" spans="1:25">
      <c r="A4" s="75"/>
      <c r="B4" s="2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5" ht="24" customHeight="1">
      <c r="A5" s="75"/>
      <c r="B5" s="2"/>
      <c r="C5" s="5"/>
      <c r="D5" s="7"/>
      <c r="E5" s="81" t="s">
        <v>3</v>
      </c>
      <c r="F5" s="82"/>
      <c r="G5" s="78" t="s">
        <v>4</v>
      </c>
      <c r="H5" s="71" t="s">
        <v>5</v>
      </c>
      <c r="I5" s="82"/>
      <c r="J5" s="80" t="s">
        <v>4</v>
      </c>
      <c r="K5" s="64" t="s">
        <v>6</v>
      </c>
      <c r="L5" s="65"/>
      <c r="M5" s="65"/>
      <c r="N5" s="65"/>
      <c r="O5" s="65"/>
      <c r="P5" s="65"/>
      <c r="Q5" s="78" t="s">
        <v>4</v>
      </c>
      <c r="R5" s="71" t="s">
        <v>7</v>
      </c>
      <c r="S5" s="72"/>
      <c r="T5" s="69" t="s">
        <v>4</v>
      </c>
    </row>
    <row r="6" spans="1:25" ht="24" customHeight="1">
      <c r="A6" s="75"/>
      <c r="B6" s="2"/>
      <c r="C6" s="5"/>
      <c r="D6" s="7"/>
      <c r="E6" s="66"/>
      <c r="F6" s="67"/>
      <c r="G6" s="79"/>
      <c r="H6" s="73"/>
      <c r="I6" s="67"/>
      <c r="J6" s="68"/>
      <c r="K6" s="66" t="s">
        <v>8</v>
      </c>
      <c r="L6" s="67"/>
      <c r="M6" s="8" t="s">
        <v>4</v>
      </c>
      <c r="N6" s="67" t="s">
        <v>9</v>
      </c>
      <c r="O6" s="68"/>
      <c r="P6" s="32" t="s">
        <v>4</v>
      </c>
      <c r="Q6" s="79"/>
      <c r="R6" s="73"/>
      <c r="S6" s="74"/>
      <c r="T6" s="70"/>
    </row>
    <row r="7" spans="1:25" s="1" customFormat="1" ht="38.25" customHeight="1">
      <c r="A7" s="75"/>
      <c r="B7" s="2"/>
      <c r="C7" s="84" t="s">
        <v>10</v>
      </c>
      <c r="D7" s="84"/>
      <c r="E7" s="9">
        <v>1130</v>
      </c>
      <c r="F7" s="10" t="s">
        <v>11</v>
      </c>
      <c r="G7" s="11">
        <f>SUM(E7)/E11</f>
        <v>0.45582896329164985</v>
      </c>
      <c r="H7" s="12">
        <v>963</v>
      </c>
      <c r="I7" s="10" t="s">
        <v>11</v>
      </c>
      <c r="J7" s="33">
        <f>SUM(H7)/H11</f>
        <v>0.54903078677309003</v>
      </c>
      <c r="K7" s="9">
        <v>515</v>
      </c>
      <c r="L7" s="10" t="s">
        <v>11</v>
      </c>
      <c r="M7" s="34">
        <f>SUM(K7)/K11</f>
        <v>0.44017094017094016</v>
      </c>
      <c r="N7" s="37">
        <v>13</v>
      </c>
      <c r="O7" s="10" t="s">
        <v>11</v>
      </c>
      <c r="P7" s="34">
        <f>SUM(N7)/N11</f>
        <v>4.9618320610687022E-2</v>
      </c>
      <c r="Q7" s="11">
        <f>SUM((K7)+N7)/K12</f>
        <v>0.36871508379888268</v>
      </c>
      <c r="R7" s="12">
        <f>SUM(E7)+H7+K7+N7</f>
        <v>2621</v>
      </c>
      <c r="S7" s="48" t="s">
        <v>11</v>
      </c>
      <c r="T7" s="49">
        <f>SUM(R7)/R11</f>
        <v>0.46266548984995587</v>
      </c>
    </row>
    <row r="8" spans="1:25" s="1" customFormat="1" ht="38.25" customHeight="1">
      <c r="A8" s="75"/>
      <c r="B8" s="2"/>
      <c r="C8" s="85" t="s">
        <v>12</v>
      </c>
      <c r="D8" s="86"/>
      <c r="E8" s="13">
        <v>231</v>
      </c>
      <c r="F8" s="14" t="s">
        <v>11</v>
      </c>
      <c r="G8" s="15">
        <f>SUM(E8)/E11</f>
        <v>9.3182734973779754E-2</v>
      </c>
      <c r="H8" s="16">
        <v>218</v>
      </c>
      <c r="I8" s="14" t="s">
        <v>11</v>
      </c>
      <c r="J8" s="35">
        <f>SUM(H8)/H11</f>
        <v>0.12428734321550741</v>
      </c>
      <c r="K8" s="13">
        <v>59</v>
      </c>
      <c r="L8" s="14" t="s">
        <v>11</v>
      </c>
      <c r="M8" s="36">
        <f>SUM(K8)/K11</f>
        <v>5.0427350427350429E-2</v>
      </c>
      <c r="N8" s="38">
        <v>37</v>
      </c>
      <c r="O8" s="14" t="s">
        <v>11</v>
      </c>
      <c r="P8" s="34">
        <f>SUM(N8)/N11</f>
        <v>0.14122137404580154</v>
      </c>
      <c r="Q8" s="15">
        <f>SUM((K8)+N8)/K12</f>
        <v>6.7039106145251395E-2</v>
      </c>
      <c r="R8" s="12">
        <f t="shared" ref="R8:R10" si="0">SUM(E8)+H8+K8+N8</f>
        <v>545</v>
      </c>
      <c r="S8" s="50" t="s">
        <v>11</v>
      </c>
      <c r="T8" s="51">
        <f>SUM(R8)/R11</f>
        <v>9.6204766107678724E-2</v>
      </c>
      <c r="X8" s="52"/>
    </row>
    <row r="9" spans="1:25" s="1" customFormat="1" ht="38.25" customHeight="1">
      <c r="A9" s="75"/>
      <c r="B9" s="2"/>
      <c r="C9" s="76" t="s">
        <v>16</v>
      </c>
      <c r="D9" s="17" t="s">
        <v>17</v>
      </c>
      <c r="E9" s="13">
        <v>1085</v>
      </c>
      <c r="F9" s="14" t="s">
        <v>11</v>
      </c>
      <c r="G9" s="15">
        <f>SUM(E9)/E11</f>
        <v>0.43767648245260188</v>
      </c>
      <c r="H9" s="16">
        <v>556</v>
      </c>
      <c r="I9" s="14" t="s">
        <v>11</v>
      </c>
      <c r="J9" s="35">
        <f>SUM(H9)/H11</f>
        <v>0.31698973774230332</v>
      </c>
      <c r="K9" s="13">
        <v>76</v>
      </c>
      <c r="L9" s="14" t="s">
        <v>11</v>
      </c>
      <c r="M9" s="36">
        <f>SUM(K9)/K11</f>
        <v>6.4957264957264962E-2</v>
      </c>
      <c r="N9" s="38">
        <v>0</v>
      </c>
      <c r="O9" s="14" t="s">
        <v>11</v>
      </c>
      <c r="P9" s="34">
        <f>SUM(N9)/N11</f>
        <v>0</v>
      </c>
      <c r="Q9" s="15">
        <f>SUM((K9)+N9)/K12</f>
        <v>5.3072625698324022E-2</v>
      </c>
      <c r="R9" s="12">
        <f t="shared" si="0"/>
        <v>1717</v>
      </c>
      <c r="S9" s="50" t="s">
        <v>11</v>
      </c>
      <c r="T9" s="53">
        <f>SUM(R9)/R11</f>
        <v>0.3030891438658429</v>
      </c>
    </row>
    <row r="10" spans="1:25" s="1" customFormat="1" ht="38.25" customHeight="1">
      <c r="A10" s="75"/>
      <c r="B10" s="2"/>
      <c r="C10" s="77"/>
      <c r="D10" s="17" t="s">
        <v>18</v>
      </c>
      <c r="E10" s="18">
        <v>33</v>
      </c>
      <c r="F10" s="19" t="s">
        <v>11</v>
      </c>
      <c r="G10" s="20">
        <f>SUM(E10)/E11</f>
        <v>1.3311819281968536E-2</v>
      </c>
      <c r="H10" s="21">
        <v>17</v>
      </c>
      <c r="I10" s="19" t="s">
        <v>11</v>
      </c>
      <c r="J10" s="39">
        <f>SUM(H10)/H11</f>
        <v>9.6921322690992021E-3</v>
      </c>
      <c r="K10" s="18">
        <v>520</v>
      </c>
      <c r="L10" s="19" t="s">
        <v>11</v>
      </c>
      <c r="M10" s="40">
        <f>SUM(K10)/K11</f>
        <v>0.44444444444444442</v>
      </c>
      <c r="N10" s="41">
        <v>212</v>
      </c>
      <c r="O10" s="19" t="s">
        <v>11</v>
      </c>
      <c r="P10" s="40">
        <f>SUM(N10)/N11</f>
        <v>0.80916030534351147</v>
      </c>
      <c r="Q10" s="20">
        <f>SUM((K10)+N10)/K12</f>
        <v>0.51117318435754189</v>
      </c>
      <c r="R10" s="12">
        <f t="shared" si="0"/>
        <v>782</v>
      </c>
      <c r="S10" s="54" t="s">
        <v>11</v>
      </c>
      <c r="T10" s="55">
        <f>SUM(R10)/R11</f>
        <v>0.1380406001765225</v>
      </c>
    </row>
    <row r="11" spans="1:25" ht="38.25" customHeight="1">
      <c r="A11" s="75"/>
      <c r="B11" s="2"/>
      <c r="C11" s="87" t="s">
        <v>7</v>
      </c>
      <c r="D11" s="87"/>
      <c r="E11" s="22">
        <f>SUM(E7:E10)</f>
        <v>2479</v>
      </c>
      <c r="F11" s="23" t="s">
        <v>11</v>
      </c>
      <c r="G11" s="24">
        <f>SUM(G7:G10)</f>
        <v>1</v>
      </c>
      <c r="H11" s="25">
        <f>SUM(H7:H10)</f>
        <v>1754</v>
      </c>
      <c r="I11" s="23" t="s">
        <v>11</v>
      </c>
      <c r="J11" s="42">
        <f>SUM(J7:J10)</f>
        <v>0.99999999999999989</v>
      </c>
      <c r="K11" s="22">
        <f>SUM(K7:K10)</f>
        <v>1170</v>
      </c>
      <c r="L11" s="23" t="s">
        <v>11</v>
      </c>
      <c r="M11" s="43">
        <f>SUM(M7:M10)</f>
        <v>1</v>
      </c>
      <c r="N11" s="44">
        <f>SUM(N7:N10)</f>
        <v>262</v>
      </c>
      <c r="O11" s="23" t="s">
        <v>11</v>
      </c>
      <c r="P11" s="43">
        <f>SUM(P7:P10)</f>
        <v>1</v>
      </c>
      <c r="Q11" s="24">
        <f>SUM(Q7:Q10)</f>
        <v>1</v>
      </c>
      <c r="R11" s="56">
        <f>SUM(R7:R10)</f>
        <v>5665</v>
      </c>
      <c r="S11" s="57" t="s">
        <v>11</v>
      </c>
      <c r="T11" s="58">
        <f>SUM(T7:T10)</f>
        <v>1</v>
      </c>
    </row>
    <row r="12" spans="1:25" ht="38.25" customHeight="1">
      <c r="A12" s="75"/>
      <c r="B12" s="2"/>
      <c r="C12" s="3"/>
      <c r="D12" s="26"/>
      <c r="E12" s="6"/>
      <c r="F12" s="26"/>
      <c r="G12" s="26"/>
      <c r="H12" s="6"/>
      <c r="I12" s="27"/>
      <c r="J12" s="26"/>
      <c r="K12" s="88">
        <f>SUM(K11)+N11</f>
        <v>1432</v>
      </c>
      <c r="L12" s="89"/>
      <c r="M12" s="89"/>
      <c r="N12" s="90"/>
      <c r="O12" s="45" t="s">
        <v>11</v>
      </c>
      <c r="P12" s="26"/>
      <c r="Q12" s="26"/>
      <c r="R12" s="46"/>
      <c r="S12" s="26"/>
      <c r="T12" s="6"/>
    </row>
    <row r="13" spans="1:25" ht="15.75" customHeight="1">
      <c r="A13" s="75"/>
      <c r="B13" s="2"/>
      <c r="C13" s="3"/>
      <c r="D13" s="26"/>
      <c r="E13" s="6"/>
      <c r="F13" s="26"/>
      <c r="G13" s="26"/>
      <c r="H13" s="6"/>
      <c r="I13" s="26"/>
      <c r="J13" s="26"/>
      <c r="K13" s="6"/>
      <c r="L13" s="27"/>
      <c r="M13" s="27"/>
      <c r="N13" s="46"/>
      <c r="O13" s="27"/>
      <c r="P13" s="26"/>
      <c r="Q13" s="26"/>
      <c r="R13" s="6"/>
      <c r="S13" s="26"/>
      <c r="T13" s="4"/>
    </row>
    <row r="14" spans="1:25" ht="20.25" customHeight="1">
      <c r="A14" s="75"/>
      <c r="B14" s="2"/>
      <c r="C14" s="3"/>
      <c r="D14" s="26"/>
      <c r="E14" s="6"/>
      <c r="F14" s="26"/>
      <c r="G14" s="26"/>
      <c r="H14" s="6"/>
      <c r="I14" s="26"/>
      <c r="J14" s="26"/>
      <c r="K14" s="26"/>
      <c r="L14" s="26"/>
      <c r="M14" s="26"/>
      <c r="N14" s="26"/>
      <c r="O14" s="26"/>
      <c r="P14" s="26"/>
      <c r="Q14" s="26"/>
      <c r="R14" s="6"/>
      <c r="S14" s="26"/>
      <c r="T14" s="4"/>
      <c r="Y14" s="59"/>
    </row>
    <row r="15" spans="1:25">
      <c r="A15" s="75"/>
      <c r="B15" s="2"/>
      <c r="C15" s="3"/>
      <c r="D15" s="4"/>
      <c r="E15" s="4"/>
      <c r="F15" s="4"/>
      <c r="G15" s="4"/>
      <c r="H15" s="4"/>
      <c r="I15" s="4"/>
      <c r="J15" s="6"/>
      <c r="K15" s="6"/>
      <c r="L15" s="6"/>
      <c r="M15" s="6"/>
      <c r="N15" s="6"/>
      <c r="O15" s="6"/>
      <c r="P15" s="6"/>
      <c r="Q15" s="6"/>
      <c r="R15" s="6"/>
      <c r="S15" s="6"/>
      <c r="T15" s="4"/>
    </row>
    <row r="16" spans="1:25" ht="14.25">
      <c r="A16" s="75"/>
      <c r="B16" s="2"/>
      <c r="C16" s="3"/>
      <c r="D16" s="28" t="s">
        <v>13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4"/>
      <c r="Q16" s="4"/>
      <c r="R16" s="4"/>
      <c r="S16" s="4"/>
      <c r="T16" s="4"/>
    </row>
    <row r="17" spans="1:21" ht="14.25">
      <c r="A17" s="75"/>
      <c r="B17" s="2"/>
      <c r="C17" s="3"/>
      <c r="D17" s="28" t="s">
        <v>14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4"/>
      <c r="Q17" s="4"/>
      <c r="R17" s="4"/>
      <c r="S17" s="4"/>
      <c r="T17" s="4"/>
    </row>
    <row r="18" spans="1:21" ht="14.25">
      <c r="A18" s="75"/>
      <c r="B18" s="2"/>
      <c r="C18" s="3"/>
      <c r="D18" s="28" t="s">
        <v>15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4"/>
      <c r="Q18" s="4"/>
      <c r="R18" s="4"/>
      <c r="S18" s="4"/>
      <c r="T18" s="4"/>
    </row>
    <row r="19" spans="1:21" ht="14.25">
      <c r="A19" s="75"/>
      <c r="B19" s="2"/>
      <c r="C19" s="3"/>
      <c r="D19" s="28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47"/>
      <c r="P19" s="4"/>
      <c r="Q19" s="4"/>
      <c r="R19" s="4"/>
      <c r="S19" s="4"/>
      <c r="T19" s="4"/>
    </row>
    <row r="20" spans="1:21" ht="14.25">
      <c r="A20" s="75"/>
      <c r="B20" s="2"/>
      <c r="C20" s="2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4"/>
      <c r="Q20" s="4"/>
      <c r="R20" s="4"/>
      <c r="S20" s="4"/>
      <c r="T20" s="4"/>
    </row>
    <row r="21" spans="1:21">
      <c r="A21" s="75"/>
      <c r="B21" s="2"/>
      <c r="C21" s="2"/>
      <c r="D21" s="3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1">
      <c r="A22" s="75"/>
      <c r="B22" s="2"/>
      <c r="C22" s="2"/>
      <c r="D22" s="4"/>
      <c r="E22" s="4"/>
      <c r="F22" s="4"/>
      <c r="G22" s="4"/>
      <c r="H22" s="4"/>
      <c r="I22" s="4"/>
      <c r="J22" s="4"/>
      <c r="K22" s="60"/>
      <c r="L22" s="4"/>
      <c r="M22" s="4"/>
      <c r="N22" s="4"/>
      <c r="O22" s="4"/>
      <c r="P22" s="4"/>
      <c r="Q22" s="4"/>
      <c r="R22" s="4"/>
      <c r="S22" s="4"/>
      <c r="T22" s="4"/>
    </row>
    <row r="23" spans="1:21">
      <c r="A23" s="75"/>
      <c r="B23" s="2"/>
      <c r="C23" s="2"/>
      <c r="D23" s="31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1" ht="14.25">
      <c r="A24" s="75"/>
      <c r="B24" s="2"/>
      <c r="C24" s="2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6" spans="1:21">
      <c r="U26" s="59"/>
    </row>
  </sheetData>
  <mergeCells count="20">
    <mergeCell ref="A1:A24"/>
    <mergeCell ref="C9:C10"/>
    <mergeCell ref="G5:G6"/>
    <mergeCell ref="J5:J6"/>
    <mergeCell ref="Q5:Q6"/>
    <mergeCell ref="E5:F6"/>
    <mergeCell ref="H5:I6"/>
    <mergeCell ref="D1:T2"/>
    <mergeCell ref="C7:D7"/>
    <mergeCell ref="C8:D8"/>
    <mergeCell ref="C11:D11"/>
    <mergeCell ref="K12:N12"/>
    <mergeCell ref="D24:T24"/>
    <mergeCell ref="K3:Q3"/>
    <mergeCell ref="R3:T3"/>
    <mergeCell ref="K5:P5"/>
    <mergeCell ref="K6:L6"/>
    <mergeCell ref="N6:O6"/>
    <mergeCell ref="T5:T6"/>
    <mergeCell ref="R5:S6"/>
  </mergeCells>
  <phoneticPr fontId="6"/>
  <pageMargins left="0.511811023622047" right="0.511811023622047" top="0.74803149606299202" bottom="0.74803149606299202" header="0.31496062992126" footer="0.31496062992126"/>
  <pageSetup paperSize="9" scale="96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2021-08-19T01:07:44Z</cp:lastPrinted>
  <dcterms:created xsi:type="dcterms:W3CDTF">2016-09-14T00:04:00Z</dcterms:created>
  <dcterms:modified xsi:type="dcterms:W3CDTF">2021-08-30T09:59:10Z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