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695" yWindow="1695" windowWidth="19185" windowHeight="11385"/>
  </bookViews>
  <sheets>
    <sheet name="P183-184 資材集計" sheetId="3" r:id="rId1"/>
  </sheets>
  <definedNames>
    <definedName name="_xlnm.Print_Titles" localSheetId="0">'P183-184 資材集計'!$1:$4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6" i="3" l="1"/>
  <c r="M36" i="3"/>
  <c r="L36" i="3"/>
  <c r="K36" i="3"/>
  <c r="N35" i="3"/>
  <c r="M35" i="3"/>
  <c r="L35" i="3"/>
  <c r="K35" i="3"/>
  <c r="N34" i="3"/>
  <c r="M34" i="3"/>
  <c r="L34" i="3"/>
  <c r="K34" i="3"/>
  <c r="N33" i="3"/>
  <c r="M33" i="3"/>
  <c r="L33" i="3"/>
  <c r="K33" i="3"/>
  <c r="N32" i="3"/>
  <c r="M32" i="3"/>
  <c r="L32" i="3"/>
  <c r="K32" i="3"/>
  <c r="N31" i="3"/>
  <c r="M31" i="3"/>
  <c r="L31" i="3"/>
  <c r="K31" i="3"/>
  <c r="N30" i="3"/>
  <c r="M30" i="3"/>
  <c r="L30" i="3"/>
  <c r="K30" i="3"/>
  <c r="N29" i="3"/>
  <c r="M29" i="3"/>
  <c r="L29" i="3"/>
  <c r="K29" i="3"/>
  <c r="N28" i="3"/>
  <c r="M28" i="3"/>
  <c r="L28" i="3"/>
  <c r="K28" i="3"/>
  <c r="H37" i="3"/>
  <c r="F37" i="3" l="1"/>
  <c r="N37" i="3"/>
  <c r="M37" i="3"/>
  <c r="L37" i="3"/>
  <c r="K37" i="3"/>
  <c r="K52" i="3" s="1"/>
  <c r="J37" i="3"/>
  <c r="I37" i="3"/>
  <c r="G37" i="3"/>
  <c r="E37" i="3"/>
  <c r="D37" i="3"/>
  <c r="C37" i="3"/>
  <c r="N14" i="3"/>
  <c r="N13" i="3"/>
  <c r="N12" i="3"/>
  <c r="N11" i="3"/>
  <c r="N10" i="3"/>
  <c r="N9" i="3"/>
  <c r="N8" i="3"/>
  <c r="N7" i="3"/>
  <c r="N6" i="3"/>
  <c r="M14" i="3"/>
  <c r="M13" i="3"/>
  <c r="M12" i="3"/>
  <c r="M11" i="3"/>
  <c r="M10" i="3"/>
  <c r="M9" i="3"/>
  <c r="M8" i="3"/>
  <c r="M7" i="3"/>
  <c r="M6" i="3"/>
  <c r="L14" i="3"/>
  <c r="L13" i="3"/>
  <c r="L12" i="3"/>
  <c r="L11" i="3"/>
  <c r="L10" i="3"/>
  <c r="L9" i="3"/>
  <c r="L8" i="3"/>
  <c r="L7" i="3"/>
  <c r="L6" i="3"/>
  <c r="K14" i="3"/>
  <c r="K13" i="3"/>
  <c r="K12" i="3"/>
  <c r="K11" i="3"/>
  <c r="K10" i="3"/>
  <c r="K9" i="3"/>
  <c r="K8" i="3"/>
  <c r="K7" i="3"/>
  <c r="K6" i="3"/>
  <c r="K21" i="3"/>
  <c r="K5" i="3"/>
  <c r="J51" i="3" l="1"/>
  <c r="I51" i="3"/>
  <c r="H51" i="3"/>
  <c r="G51" i="3"/>
  <c r="G52" i="3" s="1"/>
  <c r="F51" i="3"/>
  <c r="E51" i="3"/>
  <c r="D51" i="3"/>
  <c r="C51" i="3"/>
  <c r="N50" i="3"/>
  <c r="M50" i="3"/>
  <c r="L50" i="3"/>
  <c r="K50" i="3"/>
  <c r="N49" i="3"/>
  <c r="M49" i="3"/>
  <c r="L49" i="3"/>
  <c r="K49" i="3"/>
  <c r="N48" i="3"/>
  <c r="M48" i="3"/>
  <c r="L48" i="3"/>
  <c r="K48" i="3"/>
  <c r="N47" i="3"/>
  <c r="M47" i="3"/>
  <c r="L47" i="3"/>
  <c r="K47" i="3"/>
  <c r="N46" i="3"/>
  <c r="M46" i="3"/>
  <c r="L46" i="3"/>
  <c r="K46" i="3"/>
  <c r="N45" i="3"/>
  <c r="M45" i="3"/>
  <c r="L45" i="3"/>
  <c r="K45" i="3"/>
  <c r="N44" i="3"/>
  <c r="M44" i="3"/>
  <c r="L44" i="3"/>
  <c r="K44" i="3"/>
  <c r="N43" i="3"/>
  <c r="M43" i="3"/>
  <c r="L43" i="3"/>
  <c r="K43" i="3"/>
  <c r="N40" i="3"/>
  <c r="M40" i="3"/>
  <c r="L40" i="3"/>
  <c r="K40" i="3"/>
  <c r="N39" i="3"/>
  <c r="M39" i="3"/>
  <c r="L39" i="3"/>
  <c r="K39" i="3"/>
  <c r="N38" i="3"/>
  <c r="M38" i="3"/>
  <c r="L38" i="3"/>
  <c r="K38" i="3"/>
  <c r="L51" i="3" l="1"/>
  <c r="N51" i="3"/>
  <c r="M51" i="3"/>
  <c r="K51" i="3"/>
  <c r="J27" i="3"/>
  <c r="I27" i="3"/>
  <c r="H27" i="3"/>
  <c r="G27" i="3"/>
  <c r="F27" i="3"/>
  <c r="E27" i="3"/>
  <c r="D27" i="3"/>
  <c r="C27" i="3"/>
  <c r="N26" i="3"/>
  <c r="M26" i="3"/>
  <c r="L26" i="3"/>
  <c r="K26" i="3"/>
  <c r="N25" i="3"/>
  <c r="M25" i="3"/>
  <c r="L25" i="3"/>
  <c r="K25" i="3"/>
  <c r="N23" i="3"/>
  <c r="M23" i="3"/>
  <c r="L23" i="3"/>
  <c r="K23" i="3"/>
  <c r="N22" i="3"/>
  <c r="M22" i="3"/>
  <c r="L22" i="3"/>
  <c r="K22" i="3"/>
  <c r="N21" i="3"/>
  <c r="M21" i="3"/>
  <c r="L21" i="3"/>
  <c r="N19" i="3"/>
  <c r="M19" i="3"/>
  <c r="L19" i="3"/>
  <c r="K19" i="3"/>
  <c r="N18" i="3"/>
  <c r="M18" i="3"/>
  <c r="L18" i="3"/>
  <c r="K18" i="3"/>
  <c r="N17" i="3"/>
  <c r="M17" i="3"/>
  <c r="L17" i="3"/>
  <c r="K17" i="3"/>
  <c r="K27" i="3" l="1"/>
  <c r="N27" i="3"/>
  <c r="M27" i="3"/>
  <c r="L27" i="3"/>
  <c r="G15" i="3"/>
  <c r="H15" i="3"/>
  <c r="I15" i="3"/>
  <c r="J15" i="3"/>
  <c r="N5" i="3" l="1"/>
  <c r="M5" i="3"/>
  <c r="L5" i="3"/>
  <c r="C15" i="3" l="1"/>
  <c r="N15" i="3"/>
  <c r="M15" i="3"/>
  <c r="F15" i="3"/>
  <c r="E15" i="3"/>
  <c r="D15" i="3"/>
  <c r="K15" i="3" l="1"/>
  <c r="L15" i="3"/>
  <c r="C52" i="3"/>
  <c r="E52" i="3"/>
  <c r="H52" i="3"/>
  <c r="F52" i="3"/>
  <c r="J52" i="3"/>
  <c r="D52" i="3"/>
  <c r="N52" i="3"/>
  <c r="I52" i="3"/>
  <c r="L52" i="3" l="1"/>
  <c r="M52" i="3"/>
</calcChain>
</file>

<file path=xl/sharedStrings.xml><?xml version="1.0" encoding="utf-8"?>
<sst xmlns="http://schemas.openxmlformats.org/spreadsheetml/2006/main" count="82" uniqueCount="61">
  <si>
    <t>計</t>
    <rPh sb="0" eb="1">
      <t>ケイ</t>
    </rPh>
    <phoneticPr fontId="2"/>
  </si>
  <si>
    <t>叺・土のう袋</t>
    <rPh sb="2" eb="3">
      <t>ド</t>
    </rPh>
    <rPh sb="5" eb="6">
      <t>ブクロ</t>
    </rPh>
    <phoneticPr fontId="2"/>
  </si>
  <si>
    <t>縄</t>
    <rPh sb="0" eb="1">
      <t>ナワ</t>
    </rPh>
    <phoneticPr fontId="2"/>
  </si>
  <si>
    <t>莚（シート）</t>
    <rPh sb="0" eb="1">
      <t>ムシロ</t>
    </rPh>
    <phoneticPr fontId="2"/>
  </si>
  <si>
    <t>杭</t>
    <rPh sb="0" eb="1">
      <t>クイ</t>
    </rPh>
    <phoneticPr fontId="2"/>
  </si>
  <si>
    <t>（枚）</t>
    <rPh sb="1" eb="2">
      <t>マイ</t>
    </rPh>
    <phoneticPr fontId="2"/>
  </si>
  <si>
    <t>（本）</t>
    <rPh sb="1" eb="2">
      <t>ホン</t>
    </rPh>
    <phoneticPr fontId="2"/>
  </si>
  <si>
    <t>泉州農と緑の総合事務所</t>
    <rPh sb="0" eb="2">
      <t>センシュウ</t>
    </rPh>
    <rPh sb="2" eb="3">
      <t>ノウ</t>
    </rPh>
    <rPh sb="4" eb="5">
      <t>ミドリ</t>
    </rPh>
    <rPh sb="6" eb="8">
      <t>ソウゴウ</t>
    </rPh>
    <rPh sb="8" eb="10">
      <t>ジム</t>
    </rPh>
    <rPh sb="10" eb="11">
      <t>ショ</t>
    </rPh>
    <phoneticPr fontId="2"/>
  </si>
  <si>
    <t>堺市</t>
    <rPh sb="0" eb="2">
      <t>サカイシ</t>
    </rPh>
    <phoneticPr fontId="2"/>
  </si>
  <si>
    <t>和泉市</t>
    <rPh sb="0" eb="3">
      <t>イズミシ</t>
    </rPh>
    <phoneticPr fontId="2"/>
  </si>
  <si>
    <t>高石市</t>
    <rPh sb="0" eb="3">
      <t>タカイシシ</t>
    </rPh>
    <phoneticPr fontId="2"/>
  </si>
  <si>
    <t>泉大津市</t>
    <rPh sb="0" eb="4">
      <t>イズミオオツシ</t>
    </rPh>
    <phoneticPr fontId="2"/>
  </si>
  <si>
    <t>忠岡町</t>
    <rPh sb="0" eb="3">
      <t>タダオカチョウ</t>
    </rPh>
    <phoneticPr fontId="2"/>
  </si>
  <si>
    <t>岸和田市</t>
    <rPh sb="0" eb="4">
      <t>キシワダシ</t>
    </rPh>
    <phoneticPr fontId="2"/>
  </si>
  <si>
    <t>貝塚市</t>
    <rPh sb="0" eb="3">
      <t>カイヅカシ</t>
    </rPh>
    <phoneticPr fontId="2"/>
  </si>
  <si>
    <t>泉佐野市</t>
    <rPh sb="0" eb="4">
      <t>イズミサノシ</t>
    </rPh>
    <phoneticPr fontId="2"/>
  </si>
  <si>
    <t>熊取町</t>
    <rPh sb="0" eb="3">
      <t>クマトリチョウ</t>
    </rPh>
    <phoneticPr fontId="2"/>
  </si>
  <si>
    <t>田尻町</t>
    <rPh sb="0" eb="3">
      <t>タジリチョウ</t>
    </rPh>
    <phoneticPr fontId="2"/>
  </si>
  <si>
    <t>泉南市</t>
    <rPh sb="0" eb="3">
      <t>センナンシ</t>
    </rPh>
    <phoneticPr fontId="2"/>
  </si>
  <si>
    <t>阪南市</t>
    <rPh sb="0" eb="3">
      <t>ハンナンシ</t>
    </rPh>
    <phoneticPr fontId="2"/>
  </si>
  <si>
    <t>岬町</t>
    <rPh sb="0" eb="2">
      <t>ミサキチョウ</t>
    </rPh>
    <phoneticPr fontId="2"/>
  </si>
  <si>
    <t>島本町</t>
    <rPh sb="0" eb="3">
      <t>シマモトチョウ</t>
    </rPh>
    <phoneticPr fontId="2"/>
  </si>
  <si>
    <t>高槻市</t>
    <rPh sb="0" eb="3">
      <t>タカツキシ</t>
    </rPh>
    <phoneticPr fontId="2"/>
  </si>
  <si>
    <t>茨木市</t>
    <rPh sb="0" eb="3">
      <t>イバラギシ</t>
    </rPh>
    <phoneticPr fontId="2"/>
  </si>
  <si>
    <t>摂津市</t>
    <rPh sb="0" eb="3">
      <t>セッツシ</t>
    </rPh>
    <phoneticPr fontId="2"/>
  </si>
  <si>
    <t>吹田市</t>
    <rPh sb="0" eb="3">
      <t>スイタシ</t>
    </rPh>
    <phoneticPr fontId="2"/>
  </si>
  <si>
    <t>能勢町</t>
    <rPh sb="0" eb="3">
      <t>ノセチョウ</t>
    </rPh>
    <phoneticPr fontId="2"/>
  </si>
  <si>
    <t>豊能町</t>
    <rPh sb="0" eb="3">
      <t>トヨノチョウ</t>
    </rPh>
    <phoneticPr fontId="2"/>
  </si>
  <si>
    <t>箕面市</t>
    <rPh sb="0" eb="3">
      <t>ミノオシ</t>
    </rPh>
    <phoneticPr fontId="2"/>
  </si>
  <si>
    <t>池田市</t>
    <rPh sb="0" eb="3">
      <t>イケダシ</t>
    </rPh>
    <phoneticPr fontId="2"/>
  </si>
  <si>
    <t>豊中市</t>
    <rPh sb="0" eb="3">
      <t>トヨナカシ</t>
    </rPh>
    <phoneticPr fontId="2"/>
  </si>
  <si>
    <t>北部農と緑の総合事務所</t>
    <rPh sb="0" eb="2">
      <t>ホクブ</t>
    </rPh>
    <rPh sb="2" eb="3">
      <t>ノウ</t>
    </rPh>
    <rPh sb="4" eb="5">
      <t>ミドリ</t>
    </rPh>
    <rPh sb="6" eb="8">
      <t>ソウゴウ</t>
    </rPh>
    <rPh sb="8" eb="10">
      <t>ジム</t>
    </rPh>
    <rPh sb="10" eb="11">
      <t>ショ</t>
    </rPh>
    <phoneticPr fontId="2"/>
  </si>
  <si>
    <t>中部農と緑の総合事務所</t>
    <rPh sb="0" eb="2">
      <t>チュウブ</t>
    </rPh>
    <rPh sb="2" eb="3">
      <t>ノウ</t>
    </rPh>
    <rPh sb="4" eb="5">
      <t>ミドリ</t>
    </rPh>
    <rPh sb="6" eb="8">
      <t>ソウゴウ</t>
    </rPh>
    <rPh sb="8" eb="10">
      <t>ジム</t>
    </rPh>
    <rPh sb="10" eb="11">
      <t>ショ</t>
    </rPh>
    <phoneticPr fontId="2"/>
  </si>
  <si>
    <t>南河内農と緑の総合事務所</t>
    <rPh sb="0" eb="3">
      <t>ミナミカワチ</t>
    </rPh>
    <rPh sb="3" eb="4">
      <t>ノウ</t>
    </rPh>
    <rPh sb="5" eb="6">
      <t>ミドリ</t>
    </rPh>
    <rPh sb="7" eb="9">
      <t>ソウゴウ</t>
    </rPh>
    <rPh sb="9" eb="11">
      <t>ジム</t>
    </rPh>
    <rPh sb="11" eb="12">
      <t>ショ</t>
    </rPh>
    <phoneticPr fontId="2"/>
  </si>
  <si>
    <t>大阪市</t>
    <rPh sb="0" eb="3">
      <t>オオサカシ</t>
    </rPh>
    <phoneticPr fontId="2"/>
  </si>
  <si>
    <t>東大阪市</t>
    <rPh sb="0" eb="4">
      <t>ヒガシオオサカシ</t>
    </rPh>
    <phoneticPr fontId="2"/>
  </si>
  <si>
    <t>八尾市</t>
    <rPh sb="0" eb="3">
      <t>ヤオシ</t>
    </rPh>
    <phoneticPr fontId="2"/>
  </si>
  <si>
    <t>柏原市</t>
    <rPh sb="0" eb="3">
      <t>カシワラシ</t>
    </rPh>
    <phoneticPr fontId="2"/>
  </si>
  <si>
    <t>枚方市</t>
    <rPh sb="0" eb="3">
      <t>ヒラカタシ</t>
    </rPh>
    <phoneticPr fontId="2"/>
  </si>
  <si>
    <t>寝屋川市</t>
    <rPh sb="0" eb="4">
      <t>ネヤガワシ</t>
    </rPh>
    <phoneticPr fontId="2"/>
  </si>
  <si>
    <t>守口市</t>
    <rPh sb="0" eb="3">
      <t>モリグチシ</t>
    </rPh>
    <phoneticPr fontId="2"/>
  </si>
  <si>
    <t>門真市</t>
    <rPh sb="0" eb="3">
      <t>カドマシ</t>
    </rPh>
    <phoneticPr fontId="2"/>
  </si>
  <si>
    <t>大東市</t>
    <rPh sb="0" eb="3">
      <t>ダイトウシ</t>
    </rPh>
    <phoneticPr fontId="2"/>
  </si>
  <si>
    <t>交野市</t>
    <rPh sb="0" eb="3">
      <t>カタノシ</t>
    </rPh>
    <phoneticPr fontId="2"/>
  </si>
  <si>
    <t>太子町</t>
    <rPh sb="0" eb="3">
      <t>タイシチョウ</t>
    </rPh>
    <phoneticPr fontId="2"/>
  </si>
  <si>
    <t>河南町</t>
    <rPh sb="0" eb="3">
      <t>カナンチョウ</t>
    </rPh>
    <phoneticPr fontId="2"/>
  </si>
  <si>
    <t>大阪狭山市</t>
    <rPh sb="0" eb="5">
      <t>オオサカサヤマシ</t>
    </rPh>
    <phoneticPr fontId="2"/>
  </si>
  <si>
    <t>千早赤阪村</t>
    <rPh sb="0" eb="5">
      <t>チハヤアカサカムラ</t>
    </rPh>
    <phoneticPr fontId="2"/>
  </si>
  <si>
    <t>藤井寺市</t>
    <rPh sb="0" eb="4">
      <t>フジイデラシ</t>
    </rPh>
    <phoneticPr fontId="2"/>
  </si>
  <si>
    <t>羽曳野市</t>
    <rPh sb="0" eb="4">
      <t>ハビキノシ</t>
    </rPh>
    <phoneticPr fontId="2"/>
  </si>
  <si>
    <t>富田林市</t>
    <rPh sb="0" eb="3">
      <t>トンダバヤシ</t>
    </rPh>
    <rPh sb="3" eb="4">
      <t>シ</t>
    </rPh>
    <phoneticPr fontId="2"/>
  </si>
  <si>
    <t>河内長野市</t>
    <rPh sb="0" eb="5">
      <t>カワチナガノシ</t>
    </rPh>
    <phoneticPr fontId="2"/>
  </si>
  <si>
    <t>松原市</t>
    <rPh sb="0" eb="3">
      <t>マツバラシ</t>
    </rPh>
    <phoneticPr fontId="2"/>
  </si>
  <si>
    <t>合　　計</t>
    <rPh sb="0" eb="1">
      <t>ゴウ</t>
    </rPh>
    <rPh sb="3" eb="4">
      <t>ケイ</t>
    </rPh>
    <phoneticPr fontId="2"/>
  </si>
  <si>
    <t>本　庁
出先別</t>
    <rPh sb="0" eb="1">
      <t>ホン</t>
    </rPh>
    <rPh sb="2" eb="3">
      <t>チョウ</t>
    </rPh>
    <rPh sb="5" eb="7">
      <t>デサキ</t>
    </rPh>
    <rPh sb="7" eb="8">
      <t>ベツ</t>
    </rPh>
    <phoneticPr fontId="2"/>
  </si>
  <si>
    <t>市町村</t>
    <rPh sb="0" eb="3">
      <t>シチョウソン</t>
    </rPh>
    <phoneticPr fontId="2"/>
  </si>
  <si>
    <t>ため池資材表集計</t>
    <rPh sb="2" eb="3">
      <t>イケ</t>
    </rPh>
    <rPh sb="3" eb="5">
      <t>シザイ</t>
    </rPh>
    <rPh sb="5" eb="6">
      <t>ヒョウ</t>
    </rPh>
    <rPh sb="6" eb="8">
      <t>シュウケイ</t>
    </rPh>
    <phoneticPr fontId="2"/>
  </si>
  <si>
    <t>A・B</t>
    <phoneticPr fontId="2"/>
  </si>
  <si>
    <t>C</t>
    <phoneticPr fontId="2"/>
  </si>
  <si>
    <t>(kg)</t>
    <phoneticPr fontId="2"/>
  </si>
  <si>
    <t>四條畷市</t>
    <rPh sb="0" eb="3">
      <t>シジョウナワテ</t>
    </rPh>
    <rPh sb="3" eb="4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</si>
</sst>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 applyFill="1" applyAlignment="1">
      <alignment vertical="center"/>
    </xf>
    <xf numFmtId="38" fontId="3" fillId="0" borderId="0" xfId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5" fillId="0" borderId="18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22" xfId="0" applyFont="1" applyFill="1" applyBorder="1" applyAlignment="1">
      <alignment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 textRotation="255"/>
    </xf>
    <xf numFmtId="0" fontId="0" fillId="0" borderId="6" xfId="0" applyFont="1" applyFill="1" applyBorder="1" applyAlignment="1">
      <alignment horizontal="center" vertical="center"/>
    </xf>
    <xf numFmtId="38" fontId="0" fillId="0" borderId="6" xfId="1" applyFont="1" applyFill="1" applyBorder="1" applyAlignment="1">
      <alignment vertical="center" shrinkToFit="1"/>
    </xf>
    <xf numFmtId="38" fontId="0" fillId="0" borderId="12" xfId="1" applyFont="1" applyFill="1" applyBorder="1" applyAlignment="1">
      <alignment vertical="center" shrinkToFit="1"/>
    </xf>
    <xf numFmtId="0" fontId="0" fillId="0" borderId="20" xfId="0" applyFont="1" applyFill="1" applyBorder="1" applyAlignment="1">
      <alignment horizontal="center" vertical="center" textRotation="255"/>
    </xf>
    <xf numFmtId="0" fontId="0" fillId="0" borderId="7" xfId="0" applyFont="1" applyFill="1" applyBorder="1" applyAlignment="1">
      <alignment horizontal="center" vertical="center"/>
    </xf>
    <xf numFmtId="38" fontId="0" fillId="0" borderId="7" xfId="1" applyFont="1" applyFill="1" applyBorder="1" applyAlignment="1">
      <alignment vertical="center" shrinkToFit="1"/>
    </xf>
    <xf numFmtId="38" fontId="0" fillId="0" borderId="6" xfId="1" applyFont="1" applyFill="1" applyBorder="1" applyAlignment="1">
      <alignment horizontal="right" vertical="center" shrinkToFit="1"/>
    </xf>
    <xf numFmtId="0" fontId="0" fillId="0" borderId="21" xfId="0" applyFont="1" applyFill="1" applyBorder="1" applyAlignment="1">
      <alignment horizontal="center" vertical="center" textRotation="255"/>
    </xf>
    <xf numFmtId="0" fontId="0" fillId="0" borderId="8" xfId="0" applyFont="1" applyFill="1" applyBorder="1" applyAlignment="1">
      <alignment horizontal="center" vertical="center"/>
    </xf>
    <xf numFmtId="38" fontId="0" fillId="0" borderId="8" xfId="1" applyFont="1" applyFill="1" applyBorder="1" applyAlignment="1">
      <alignment vertical="center" shrinkToFit="1"/>
    </xf>
    <xf numFmtId="38" fontId="0" fillId="0" borderId="11" xfId="1" applyFont="1" applyFill="1" applyBorder="1" applyAlignment="1">
      <alignment vertical="center" shrinkToFit="1"/>
    </xf>
    <xf numFmtId="0" fontId="0" fillId="0" borderId="1" xfId="0" applyFont="1" applyFill="1" applyBorder="1" applyAlignment="1">
      <alignment horizontal="center" vertical="center"/>
    </xf>
    <xf numFmtId="38" fontId="0" fillId="0" borderId="1" xfId="1" applyFont="1" applyFill="1" applyBorder="1" applyAlignment="1">
      <alignment horizontal="right" vertical="center" shrinkToFit="1"/>
    </xf>
    <xf numFmtId="38" fontId="0" fillId="0" borderId="1" xfId="1" applyFont="1" applyFill="1" applyBorder="1" applyAlignment="1">
      <alignment vertical="center" shrinkToFit="1"/>
    </xf>
    <xf numFmtId="38" fontId="0" fillId="0" borderId="9" xfId="1" applyFont="1" applyFill="1" applyBorder="1" applyAlignment="1">
      <alignment vertical="center" shrinkToFit="1"/>
    </xf>
    <xf numFmtId="0" fontId="0" fillId="0" borderId="19" xfId="0" applyFont="1" applyFill="1" applyBorder="1" applyAlignment="1">
      <alignment horizontal="center" vertical="center" textRotation="255"/>
    </xf>
    <xf numFmtId="38" fontId="0" fillId="0" borderId="10" xfId="1" applyFont="1" applyFill="1" applyBorder="1" applyAlignment="1">
      <alignment vertical="center" shrinkToFit="1"/>
    </xf>
    <xf numFmtId="0" fontId="0" fillId="0" borderId="7" xfId="0" applyFont="1" applyFill="1" applyBorder="1" applyAlignment="1">
      <alignment horizontal="right" vertical="center" shrinkToFit="1"/>
    </xf>
    <xf numFmtId="0" fontId="0" fillId="0" borderId="15" xfId="0" applyFont="1" applyFill="1" applyBorder="1" applyAlignment="1">
      <alignment horizontal="center" vertical="center" textRotation="255"/>
    </xf>
    <xf numFmtId="0" fontId="0" fillId="0" borderId="16" xfId="0" applyFont="1" applyFill="1" applyBorder="1" applyAlignment="1">
      <alignment horizontal="center" vertical="center" textRotation="255"/>
    </xf>
    <xf numFmtId="0" fontId="5" fillId="0" borderId="7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 textRotation="255"/>
    </xf>
    <xf numFmtId="0" fontId="0" fillId="0" borderId="18" xfId="0" applyFont="1" applyFill="1" applyBorder="1" applyAlignment="1">
      <alignment horizontal="center" vertical="center" textRotation="255" shrinkToFit="1"/>
    </xf>
    <xf numFmtId="0" fontId="0" fillId="0" borderId="1" xfId="0" applyFont="1" applyFill="1" applyBorder="1" applyAlignment="1">
      <alignment horizontal="center" vertical="center" shrinkToFit="1"/>
    </xf>
    <xf numFmtId="38" fontId="0" fillId="0" borderId="13" xfId="1" applyFont="1" applyFill="1" applyBorder="1" applyAlignment="1">
      <alignment vertical="center" shrinkToFit="1"/>
    </xf>
    <xf numFmtId="38" fontId="0" fillId="0" borderId="14" xfId="1" applyFont="1" applyFill="1" applyBorder="1" applyAlignment="1">
      <alignment vertical="center" shrinkToFit="1"/>
    </xf>
    <xf numFmtId="0" fontId="0" fillId="0" borderId="19" xfId="0" applyFont="1" applyFill="1" applyBorder="1" applyAlignment="1">
      <alignment horizontal="center" vertical="center" textRotation="255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0" borderId="20" xfId="0" applyFont="1" applyFill="1" applyBorder="1" applyAlignment="1">
      <alignment horizontal="center" vertical="center" textRotation="255" shrinkToFit="1"/>
    </xf>
    <xf numFmtId="0" fontId="0" fillId="0" borderId="21" xfId="0" applyFont="1" applyFill="1" applyBorder="1" applyAlignment="1">
      <alignment horizontal="center" vertical="center" textRotation="255" shrinkToFit="1"/>
    </xf>
    <xf numFmtId="0" fontId="0" fillId="0" borderId="8" xfId="0" applyFont="1" applyFill="1" applyBorder="1" applyAlignment="1">
      <alignment horizontal="center" vertical="center" shrinkToFit="1"/>
    </xf>
    <xf numFmtId="0" fontId="0" fillId="0" borderId="17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38" fontId="0" fillId="0" borderId="0" xfId="1" applyFont="1" applyFill="1" applyAlignment="1">
      <alignment vertical="center"/>
    </xf>
    <xf numFmtId="38" fontId="0" fillId="0" borderId="4" xfId="1" applyFont="1" applyFill="1" applyBorder="1" applyAlignment="1">
      <alignment vertical="center" shrinkToFit="1"/>
    </xf>
    <xf numFmtId="38" fontId="0" fillId="0" borderId="5" xfId="1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4"/>
  <sheetViews>
    <sheetView tabSelected="1" showWhiteSpace="0" view="pageBreakPreview" zoomScaleNormal="100" zoomScaleSheetLayoutView="100" workbookViewId="0">
      <selection activeCell="G19" sqref="G19"/>
    </sheetView>
  </sheetViews>
  <sheetFormatPr defaultColWidth="9" defaultRowHeight="24" customHeight="1" x14ac:dyDescent="0.15"/>
  <cols>
    <col min="1" max="1" width="5.625" style="5" customWidth="1"/>
    <col min="2" max="2" width="9" style="4"/>
    <col min="3" max="14" width="6.125" style="5" customWidth="1"/>
    <col min="15" max="16384" width="9" style="1"/>
  </cols>
  <sheetData>
    <row r="1" spans="1:29" ht="24" customHeight="1" thickBot="1" x14ac:dyDescent="0.2">
      <c r="A1" s="3" t="s">
        <v>56</v>
      </c>
    </row>
    <row r="2" spans="1:29" ht="24" customHeight="1" x14ac:dyDescent="0.15">
      <c r="A2" s="6" t="s">
        <v>54</v>
      </c>
      <c r="B2" s="7" t="s">
        <v>55</v>
      </c>
      <c r="C2" s="8" t="s">
        <v>57</v>
      </c>
      <c r="D2" s="8"/>
      <c r="E2" s="8"/>
      <c r="F2" s="8"/>
      <c r="G2" s="8" t="s">
        <v>58</v>
      </c>
      <c r="H2" s="8"/>
      <c r="I2" s="8"/>
      <c r="J2" s="8"/>
      <c r="K2" s="8" t="s">
        <v>0</v>
      </c>
      <c r="L2" s="8"/>
      <c r="M2" s="8"/>
      <c r="N2" s="9"/>
    </row>
    <row r="3" spans="1:29" ht="24" customHeight="1" x14ac:dyDescent="0.15">
      <c r="A3" s="10"/>
      <c r="B3" s="11"/>
      <c r="C3" s="12" t="s">
        <v>1</v>
      </c>
      <c r="D3" s="12" t="s">
        <v>2</v>
      </c>
      <c r="E3" s="12" t="s">
        <v>3</v>
      </c>
      <c r="F3" s="12" t="s">
        <v>4</v>
      </c>
      <c r="G3" s="12" t="s">
        <v>1</v>
      </c>
      <c r="H3" s="12" t="s">
        <v>2</v>
      </c>
      <c r="I3" s="12" t="s">
        <v>3</v>
      </c>
      <c r="J3" s="12" t="s">
        <v>4</v>
      </c>
      <c r="K3" s="12" t="s">
        <v>1</v>
      </c>
      <c r="L3" s="12" t="s">
        <v>2</v>
      </c>
      <c r="M3" s="12" t="s">
        <v>3</v>
      </c>
      <c r="N3" s="13" t="s">
        <v>4</v>
      </c>
    </row>
    <row r="4" spans="1:29" ht="24" customHeight="1" thickBot="1" x14ac:dyDescent="0.2">
      <c r="A4" s="14"/>
      <c r="B4" s="15"/>
      <c r="C4" s="16" t="s">
        <v>5</v>
      </c>
      <c r="D4" s="16" t="s">
        <v>59</v>
      </c>
      <c r="E4" s="16" t="s">
        <v>5</v>
      </c>
      <c r="F4" s="16" t="s">
        <v>6</v>
      </c>
      <c r="G4" s="16" t="s">
        <v>5</v>
      </c>
      <c r="H4" s="16" t="s">
        <v>59</v>
      </c>
      <c r="I4" s="16" t="s">
        <v>5</v>
      </c>
      <c r="J4" s="16" t="s">
        <v>6</v>
      </c>
      <c r="K4" s="16" t="s">
        <v>5</v>
      </c>
      <c r="L4" s="16" t="s">
        <v>59</v>
      </c>
      <c r="M4" s="16" t="s">
        <v>5</v>
      </c>
      <c r="N4" s="17" t="s">
        <v>6</v>
      </c>
    </row>
    <row r="5" spans="1:29" ht="27.95" customHeight="1" x14ac:dyDescent="0.15">
      <c r="A5" s="18" t="s">
        <v>31</v>
      </c>
      <c r="B5" s="19" t="s">
        <v>25</v>
      </c>
      <c r="C5" s="20">
        <v>82</v>
      </c>
      <c r="D5" s="20">
        <v>27</v>
      </c>
      <c r="E5" s="20">
        <v>9</v>
      </c>
      <c r="F5" s="20">
        <v>30</v>
      </c>
      <c r="G5" s="20">
        <v>21</v>
      </c>
      <c r="H5" s="20">
        <v>8</v>
      </c>
      <c r="I5" s="20">
        <v>4</v>
      </c>
      <c r="J5" s="20">
        <v>9</v>
      </c>
      <c r="K5" s="20">
        <f>+C5+G5</f>
        <v>103</v>
      </c>
      <c r="L5" s="20">
        <f t="shared" ref="L5:N14" si="0">+D5+H5</f>
        <v>35</v>
      </c>
      <c r="M5" s="20">
        <f t="shared" si="0"/>
        <v>13</v>
      </c>
      <c r="N5" s="21">
        <f t="shared" si="0"/>
        <v>39</v>
      </c>
      <c r="O5" s="2"/>
    </row>
    <row r="6" spans="1:29" ht="27.95" customHeight="1" x14ac:dyDescent="0.15">
      <c r="A6" s="22"/>
      <c r="B6" s="23" t="s">
        <v>22</v>
      </c>
      <c r="C6" s="24">
        <v>108</v>
      </c>
      <c r="D6" s="24">
        <v>35</v>
      </c>
      <c r="E6" s="24">
        <v>11</v>
      </c>
      <c r="F6" s="24">
        <v>39</v>
      </c>
      <c r="G6" s="24">
        <v>152</v>
      </c>
      <c r="H6" s="24">
        <v>53</v>
      </c>
      <c r="I6" s="24">
        <v>21</v>
      </c>
      <c r="J6" s="24">
        <v>61</v>
      </c>
      <c r="K6" s="20">
        <f t="shared" ref="K6:K14" si="1">+C6+G6</f>
        <v>260</v>
      </c>
      <c r="L6" s="20">
        <f t="shared" si="0"/>
        <v>88</v>
      </c>
      <c r="M6" s="20">
        <f t="shared" si="0"/>
        <v>32</v>
      </c>
      <c r="N6" s="21">
        <f t="shared" si="0"/>
        <v>100</v>
      </c>
      <c r="O6" s="2"/>
    </row>
    <row r="7" spans="1:29" ht="27.95" customHeight="1" x14ac:dyDescent="0.15">
      <c r="A7" s="22"/>
      <c r="B7" s="23" t="s">
        <v>23</v>
      </c>
      <c r="C7" s="24">
        <v>244</v>
      </c>
      <c r="D7" s="24">
        <v>81</v>
      </c>
      <c r="E7" s="24">
        <v>26</v>
      </c>
      <c r="F7" s="24">
        <v>90</v>
      </c>
      <c r="G7" s="24">
        <v>250</v>
      </c>
      <c r="H7" s="24">
        <v>90</v>
      </c>
      <c r="I7" s="24">
        <v>34</v>
      </c>
      <c r="J7" s="24">
        <v>96</v>
      </c>
      <c r="K7" s="20">
        <f t="shared" si="1"/>
        <v>494</v>
      </c>
      <c r="L7" s="20">
        <f t="shared" si="0"/>
        <v>171</v>
      </c>
      <c r="M7" s="20">
        <f t="shared" si="0"/>
        <v>60</v>
      </c>
      <c r="N7" s="21">
        <f t="shared" si="0"/>
        <v>186</v>
      </c>
      <c r="O7" s="2"/>
    </row>
    <row r="8" spans="1:29" ht="27.95" customHeight="1" x14ac:dyDescent="0.15">
      <c r="A8" s="22"/>
      <c r="B8" s="23" t="s">
        <v>24</v>
      </c>
      <c r="C8" s="24"/>
      <c r="D8" s="24"/>
      <c r="E8" s="24"/>
      <c r="F8" s="24"/>
      <c r="G8" s="24">
        <v>23</v>
      </c>
      <c r="H8" s="24">
        <v>8</v>
      </c>
      <c r="I8" s="24">
        <v>3</v>
      </c>
      <c r="J8" s="24">
        <v>9</v>
      </c>
      <c r="K8" s="20">
        <f t="shared" si="1"/>
        <v>23</v>
      </c>
      <c r="L8" s="20">
        <f t="shared" si="0"/>
        <v>8</v>
      </c>
      <c r="M8" s="20">
        <f t="shared" si="0"/>
        <v>3</v>
      </c>
      <c r="N8" s="21">
        <f t="shared" si="0"/>
        <v>9</v>
      </c>
      <c r="O8" s="2"/>
    </row>
    <row r="9" spans="1:29" ht="27.95" customHeight="1" x14ac:dyDescent="0.15">
      <c r="A9" s="22"/>
      <c r="B9" s="19" t="s">
        <v>21</v>
      </c>
      <c r="C9" s="25"/>
      <c r="D9" s="25"/>
      <c r="E9" s="25"/>
      <c r="F9" s="25"/>
      <c r="G9" s="20">
        <v>22</v>
      </c>
      <c r="H9" s="20">
        <v>8</v>
      </c>
      <c r="I9" s="20">
        <v>3</v>
      </c>
      <c r="J9" s="20">
        <v>9</v>
      </c>
      <c r="K9" s="20">
        <f t="shared" si="1"/>
        <v>22</v>
      </c>
      <c r="L9" s="20">
        <f t="shared" si="0"/>
        <v>8</v>
      </c>
      <c r="M9" s="20">
        <f t="shared" si="0"/>
        <v>3</v>
      </c>
      <c r="N9" s="21">
        <f t="shared" si="0"/>
        <v>9</v>
      </c>
      <c r="O9" s="2"/>
    </row>
    <row r="10" spans="1:29" ht="27.95" customHeight="1" x14ac:dyDescent="0.15">
      <c r="A10" s="22"/>
      <c r="B10" s="23" t="s">
        <v>30</v>
      </c>
      <c r="C10" s="24">
        <v>281</v>
      </c>
      <c r="D10" s="24">
        <v>91</v>
      </c>
      <c r="E10" s="24">
        <v>30</v>
      </c>
      <c r="F10" s="24">
        <v>103</v>
      </c>
      <c r="G10" s="24">
        <v>57</v>
      </c>
      <c r="H10" s="24">
        <v>21</v>
      </c>
      <c r="I10" s="24">
        <v>8</v>
      </c>
      <c r="J10" s="24">
        <v>23</v>
      </c>
      <c r="K10" s="20">
        <f t="shared" si="1"/>
        <v>338</v>
      </c>
      <c r="L10" s="20">
        <f t="shared" si="0"/>
        <v>112</v>
      </c>
      <c r="M10" s="20">
        <f t="shared" si="0"/>
        <v>38</v>
      </c>
      <c r="N10" s="21">
        <f t="shared" si="0"/>
        <v>126</v>
      </c>
      <c r="O10" s="2"/>
      <c r="AC10" s="2"/>
    </row>
    <row r="11" spans="1:29" ht="27.95" customHeight="1" x14ac:dyDescent="0.15">
      <c r="A11" s="22"/>
      <c r="B11" s="23" t="s">
        <v>29</v>
      </c>
      <c r="C11" s="24">
        <v>305</v>
      </c>
      <c r="D11" s="24">
        <v>98</v>
      </c>
      <c r="E11" s="24">
        <v>32</v>
      </c>
      <c r="F11" s="24">
        <v>110</v>
      </c>
      <c r="G11" s="24">
        <v>22</v>
      </c>
      <c r="H11" s="24">
        <v>7</v>
      </c>
      <c r="I11" s="24">
        <v>4</v>
      </c>
      <c r="J11" s="24">
        <v>10</v>
      </c>
      <c r="K11" s="20">
        <f t="shared" si="1"/>
        <v>327</v>
      </c>
      <c r="L11" s="20">
        <f t="shared" si="0"/>
        <v>105</v>
      </c>
      <c r="M11" s="20">
        <f t="shared" si="0"/>
        <v>36</v>
      </c>
      <c r="N11" s="21">
        <f t="shared" si="0"/>
        <v>120</v>
      </c>
      <c r="O11" s="2"/>
    </row>
    <row r="12" spans="1:29" ht="27.95" customHeight="1" x14ac:dyDescent="0.15">
      <c r="A12" s="22"/>
      <c r="B12" s="23" t="s">
        <v>28</v>
      </c>
      <c r="C12" s="24">
        <v>360</v>
      </c>
      <c r="D12" s="24">
        <v>117</v>
      </c>
      <c r="E12" s="24">
        <v>38</v>
      </c>
      <c r="F12" s="24">
        <v>132</v>
      </c>
      <c r="G12" s="24">
        <v>181</v>
      </c>
      <c r="H12" s="24">
        <v>68</v>
      </c>
      <c r="I12" s="24">
        <v>25</v>
      </c>
      <c r="J12" s="24">
        <v>72</v>
      </c>
      <c r="K12" s="20">
        <f t="shared" si="1"/>
        <v>541</v>
      </c>
      <c r="L12" s="20">
        <f t="shared" si="0"/>
        <v>185</v>
      </c>
      <c r="M12" s="20">
        <f t="shared" si="0"/>
        <v>63</v>
      </c>
      <c r="N12" s="21">
        <f t="shared" si="0"/>
        <v>204</v>
      </c>
      <c r="O12" s="2"/>
    </row>
    <row r="13" spans="1:29" ht="27.95" customHeight="1" x14ac:dyDescent="0.15">
      <c r="A13" s="22"/>
      <c r="B13" s="23" t="s">
        <v>27</v>
      </c>
      <c r="C13" s="24"/>
      <c r="D13" s="24"/>
      <c r="E13" s="24"/>
      <c r="F13" s="24"/>
      <c r="G13" s="24">
        <v>27</v>
      </c>
      <c r="H13" s="24">
        <v>10</v>
      </c>
      <c r="I13" s="24">
        <v>4</v>
      </c>
      <c r="J13" s="24">
        <v>10</v>
      </c>
      <c r="K13" s="20">
        <f t="shared" si="1"/>
        <v>27</v>
      </c>
      <c r="L13" s="20">
        <f t="shared" si="0"/>
        <v>10</v>
      </c>
      <c r="M13" s="20">
        <f t="shared" si="0"/>
        <v>4</v>
      </c>
      <c r="N13" s="21">
        <f t="shared" si="0"/>
        <v>10</v>
      </c>
      <c r="O13" s="2"/>
    </row>
    <row r="14" spans="1:29" ht="27.95" customHeight="1" x14ac:dyDescent="0.15">
      <c r="A14" s="22"/>
      <c r="B14" s="23" t="s">
        <v>26</v>
      </c>
      <c r="C14" s="24"/>
      <c r="D14" s="24"/>
      <c r="E14" s="24"/>
      <c r="F14" s="24"/>
      <c r="G14" s="24">
        <v>76</v>
      </c>
      <c r="H14" s="24">
        <v>25</v>
      </c>
      <c r="I14" s="24">
        <v>9</v>
      </c>
      <c r="J14" s="24">
        <v>29</v>
      </c>
      <c r="K14" s="20">
        <f t="shared" si="1"/>
        <v>76</v>
      </c>
      <c r="L14" s="20">
        <f t="shared" si="0"/>
        <v>25</v>
      </c>
      <c r="M14" s="20">
        <f t="shared" si="0"/>
        <v>9</v>
      </c>
      <c r="N14" s="21">
        <f t="shared" si="0"/>
        <v>29</v>
      </c>
    </row>
    <row r="15" spans="1:29" ht="27.95" customHeight="1" thickBot="1" x14ac:dyDescent="0.2">
      <c r="A15" s="26"/>
      <c r="B15" s="27" t="s">
        <v>0</v>
      </c>
      <c r="C15" s="28">
        <f>SUM(C5:C14)</f>
        <v>1380</v>
      </c>
      <c r="D15" s="28">
        <f t="shared" ref="D15:J15" si="2">SUM(D5:D14)</f>
        <v>449</v>
      </c>
      <c r="E15" s="28">
        <f t="shared" si="2"/>
        <v>146</v>
      </c>
      <c r="F15" s="28">
        <f t="shared" si="2"/>
        <v>504</v>
      </c>
      <c r="G15" s="28">
        <f>SUM(G5:G14)</f>
        <v>831</v>
      </c>
      <c r="H15" s="28">
        <f t="shared" si="2"/>
        <v>298</v>
      </c>
      <c r="I15" s="28">
        <f t="shared" si="2"/>
        <v>115</v>
      </c>
      <c r="J15" s="28">
        <f t="shared" si="2"/>
        <v>328</v>
      </c>
      <c r="K15" s="28">
        <f>SUM(K5:K14)</f>
        <v>2211</v>
      </c>
      <c r="L15" s="28">
        <f>SUM(L5:L14)</f>
        <v>747</v>
      </c>
      <c r="M15" s="28">
        <f>SUM(M5:M14)</f>
        <v>261</v>
      </c>
      <c r="N15" s="29">
        <f>SUM(N5:N14)</f>
        <v>832</v>
      </c>
      <c r="O15" s="2"/>
      <c r="P15" s="2"/>
      <c r="Q15" s="2"/>
      <c r="R15" s="2"/>
    </row>
    <row r="16" spans="1:29" ht="27.95" customHeight="1" x14ac:dyDescent="0.15">
      <c r="A16" s="18" t="s">
        <v>32</v>
      </c>
      <c r="B16" s="30" t="s">
        <v>34</v>
      </c>
      <c r="C16" s="31"/>
      <c r="D16" s="31"/>
      <c r="E16" s="31"/>
      <c r="F16" s="31"/>
      <c r="G16" s="32"/>
      <c r="H16" s="32"/>
      <c r="I16" s="32"/>
      <c r="J16" s="32"/>
      <c r="K16" s="32"/>
      <c r="L16" s="32"/>
      <c r="M16" s="32"/>
      <c r="N16" s="33"/>
      <c r="O16" s="2"/>
      <c r="P16" s="2"/>
      <c r="Q16" s="2"/>
      <c r="R16" s="2"/>
    </row>
    <row r="17" spans="1:18" ht="27.95" customHeight="1" x14ac:dyDescent="0.15">
      <c r="A17" s="34"/>
      <c r="B17" s="23" t="s">
        <v>36</v>
      </c>
      <c r="C17" s="24">
        <v>177</v>
      </c>
      <c r="D17" s="24">
        <v>57</v>
      </c>
      <c r="E17" s="24">
        <v>19</v>
      </c>
      <c r="F17" s="24">
        <v>65</v>
      </c>
      <c r="G17" s="24">
        <v>950</v>
      </c>
      <c r="H17" s="24">
        <v>316</v>
      </c>
      <c r="I17" s="24">
        <v>115</v>
      </c>
      <c r="J17" s="24">
        <v>358</v>
      </c>
      <c r="K17" s="24">
        <f>+C17+G17</f>
        <v>1127</v>
      </c>
      <c r="L17" s="24">
        <f>+D17+H17</f>
        <v>373</v>
      </c>
      <c r="M17" s="24">
        <f>+E17+I17</f>
        <v>134</v>
      </c>
      <c r="N17" s="35">
        <f>+F17+J17</f>
        <v>423</v>
      </c>
      <c r="O17" s="2"/>
      <c r="P17" s="2"/>
      <c r="Q17" s="2"/>
      <c r="R17" s="2"/>
    </row>
    <row r="18" spans="1:18" ht="27.95" customHeight="1" x14ac:dyDescent="0.15">
      <c r="A18" s="34"/>
      <c r="B18" s="23" t="s">
        <v>37</v>
      </c>
      <c r="C18" s="24">
        <v>70</v>
      </c>
      <c r="D18" s="24">
        <v>23</v>
      </c>
      <c r="E18" s="24">
        <v>7</v>
      </c>
      <c r="F18" s="24">
        <v>26</v>
      </c>
      <c r="G18" s="24">
        <v>97</v>
      </c>
      <c r="H18" s="24">
        <v>32</v>
      </c>
      <c r="I18" s="24">
        <v>11</v>
      </c>
      <c r="J18" s="24">
        <v>36</v>
      </c>
      <c r="K18" s="24">
        <f t="shared" ref="K18:N19" si="3">+C18+G18</f>
        <v>167</v>
      </c>
      <c r="L18" s="24">
        <f t="shared" si="3"/>
        <v>55</v>
      </c>
      <c r="M18" s="24">
        <f t="shared" si="3"/>
        <v>18</v>
      </c>
      <c r="N18" s="35">
        <f t="shared" si="3"/>
        <v>62</v>
      </c>
      <c r="O18" s="2"/>
      <c r="P18" s="2"/>
      <c r="Q18" s="2"/>
      <c r="R18" s="2"/>
    </row>
    <row r="19" spans="1:18" ht="27.95" customHeight="1" x14ac:dyDescent="0.15">
      <c r="A19" s="22"/>
      <c r="B19" s="23" t="s">
        <v>35</v>
      </c>
      <c r="C19" s="24">
        <v>284</v>
      </c>
      <c r="D19" s="24">
        <v>93</v>
      </c>
      <c r="E19" s="24">
        <v>30</v>
      </c>
      <c r="F19" s="24">
        <v>104</v>
      </c>
      <c r="G19" s="24">
        <v>282</v>
      </c>
      <c r="H19" s="24">
        <v>93</v>
      </c>
      <c r="I19" s="24">
        <v>32</v>
      </c>
      <c r="J19" s="24">
        <v>105</v>
      </c>
      <c r="K19" s="24">
        <f t="shared" si="3"/>
        <v>566</v>
      </c>
      <c r="L19" s="24">
        <f t="shared" si="3"/>
        <v>186</v>
      </c>
      <c r="M19" s="24">
        <f t="shared" si="3"/>
        <v>62</v>
      </c>
      <c r="N19" s="35">
        <f t="shared" si="3"/>
        <v>209</v>
      </c>
      <c r="O19" s="2"/>
      <c r="P19" s="2"/>
      <c r="Q19" s="2"/>
      <c r="R19" s="2"/>
    </row>
    <row r="20" spans="1:18" ht="27.95" customHeight="1" x14ac:dyDescent="0.15">
      <c r="A20" s="22"/>
      <c r="B20" s="23" t="s">
        <v>40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35"/>
      <c r="O20" s="2"/>
      <c r="P20" s="2"/>
      <c r="Q20" s="2"/>
      <c r="R20" s="2"/>
    </row>
    <row r="21" spans="1:18" ht="27.95" customHeight="1" x14ac:dyDescent="0.15">
      <c r="A21" s="22"/>
      <c r="B21" s="23" t="s">
        <v>38</v>
      </c>
      <c r="C21" s="24">
        <v>935</v>
      </c>
      <c r="D21" s="24">
        <v>300</v>
      </c>
      <c r="E21" s="24">
        <v>95</v>
      </c>
      <c r="F21" s="24">
        <v>338</v>
      </c>
      <c r="G21" s="24">
        <v>962</v>
      </c>
      <c r="H21" s="24">
        <v>312</v>
      </c>
      <c r="I21" s="24">
        <v>101</v>
      </c>
      <c r="J21" s="24">
        <v>351</v>
      </c>
      <c r="K21" s="20">
        <f>+C21+G21</f>
        <v>1897</v>
      </c>
      <c r="L21" s="20">
        <f t="shared" ref="K21:N23" si="4">+D21+H21</f>
        <v>612</v>
      </c>
      <c r="M21" s="20">
        <f t="shared" si="4"/>
        <v>196</v>
      </c>
      <c r="N21" s="21">
        <f t="shared" si="4"/>
        <v>689</v>
      </c>
      <c r="O21" s="2"/>
      <c r="P21" s="2"/>
      <c r="Q21" s="2"/>
      <c r="R21" s="2"/>
    </row>
    <row r="22" spans="1:18" ht="27.95" customHeight="1" x14ac:dyDescent="0.15">
      <c r="A22" s="22"/>
      <c r="B22" s="23" t="s">
        <v>39</v>
      </c>
      <c r="C22" s="36"/>
      <c r="D22" s="36"/>
      <c r="E22" s="36"/>
      <c r="F22" s="36"/>
      <c r="G22" s="24">
        <v>164</v>
      </c>
      <c r="H22" s="24">
        <v>55</v>
      </c>
      <c r="I22" s="24">
        <v>18</v>
      </c>
      <c r="J22" s="24">
        <v>60</v>
      </c>
      <c r="K22" s="20">
        <f t="shared" si="4"/>
        <v>164</v>
      </c>
      <c r="L22" s="20">
        <f t="shared" si="4"/>
        <v>55</v>
      </c>
      <c r="M22" s="20">
        <f t="shared" si="4"/>
        <v>18</v>
      </c>
      <c r="N22" s="21">
        <f t="shared" si="4"/>
        <v>60</v>
      </c>
      <c r="O22" s="2"/>
      <c r="P22" s="2"/>
      <c r="Q22" s="2"/>
      <c r="R22" s="2"/>
    </row>
    <row r="23" spans="1:18" ht="27.95" customHeight="1" x14ac:dyDescent="0.15">
      <c r="A23" s="22"/>
      <c r="B23" s="23" t="s">
        <v>42</v>
      </c>
      <c r="C23" s="24"/>
      <c r="D23" s="24"/>
      <c r="E23" s="24"/>
      <c r="F23" s="24"/>
      <c r="G23" s="24">
        <v>23</v>
      </c>
      <c r="H23" s="24">
        <v>8</v>
      </c>
      <c r="I23" s="24">
        <v>3</v>
      </c>
      <c r="J23" s="24">
        <v>9</v>
      </c>
      <c r="K23" s="24">
        <f t="shared" si="4"/>
        <v>23</v>
      </c>
      <c r="L23" s="24">
        <f t="shared" si="4"/>
        <v>8</v>
      </c>
      <c r="M23" s="24">
        <f t="shared" si="4"/>
        <v>3</v>
      </c>
      <c r="N23" s="35">
        <f t="shared" si="4"/>
        <v>9</v>
      </c>
      <c r="O23" s="2"/>
      <c r="P23" s="2"/>
      <c r="Q23" s="2"/>
      <c r="R23" s="2"/>
    </row>
    <row r="24" spans="1:18" ht="27.95" customHeight="1" x14ac:dyDescent="0.15">
      <c r="A24" s="22"/>
      <c r="B24" s="23" t="s">
        <v>41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35"/>
      <c r="O24" s="2"/>
      <c r="P24" s="2"/>
      <c r="Q24" s="2"/>
      <c r="R24" s="2"/>
    </row>
    <row r="25" spans="1:18" ht="27.95" customHeight="1" x14ac:dyDescent="0.15">
      <c r="A25" s="22"/>
      <c r="B25" s="23" t="s">
        <v>60</v>
      </c>
      <c r="C25" s="24">
        <v>203</v>
      </c>
      <c r="D25" s="24">
        <v>67</v>
      </c>
      <c r="E25" s="24">
        <v>21</v>
      </c>
      <c r="F25" s="24">
        <v>75</v>
      </c>
      <c r="G25" s="24">
        <v>390</v>
      </c>
      <c r="H25" s="24">
        <v>128</v>
      </c>
      <c r="I25" s="24">
        <v>43</v>
      </c>
      <c r="J25" s="24">
        <v>144</v>
      </c>
      <c r="K25" s="20">
        <f t="shared" ref="K25:N26" si="5">+C25+G25</f>
        <v>593</v>
      </c>
      <c r="L25" s="20">
        <f t="shared" si="5"/>
        <v>195</v>
      </c>
      <c r="M25" s="20">
        <f t="shared" si="5"/>
        <v>64</v>
      </c>
      <c r="N25" s="21">
        <f t="shared" si="5"/>
        <v>219</v>
      </c>
      <c r="O25" s="2"/>
      <c r="P25" s="2"/>
      <c r="Q25" s="2"/>
      <c r="R25" s="2"/>
    </row>
    <row r="26" spans="1:18" ht="27.95" customHeight="1" x14ac:dyDescent="0.15">
      <c r="A26" s="22"/>
      <c r="B26" s="23" t="s">
        <v>43</v>
      </c>
      <c r="C26" s="24">
        <v>377</v>
      </c>
      <c r="D26" s="24">
        <v>123</v>
      </c>
      <c r="E26" s="24">
        <v>39</v>
      </c>
      <c r="F26" s="24">
        <v>136</v>
      </c>
      <c r="G26" s="24">
        <v>344</v>
      </c>
      <c r="H26" s="24">
        <v>112</v>
      </c>
      <c r="I26" s="24">
        <v>36</v>
      </c>
      <c r="J26" s="24">
        <v>127</v>
      </c>
      <c r="K26" s="20">
        <f t="shared" si="5"/>
        <v>721</v>
      </c>
      <c r="L26" s="20">
        <f t="shared" si="5"/>
        <v>235</v>
      </c>
      <c r="M26" s="20">
        <f t="shared" si="5"/>
        <v>75</v>
      </c>
      <c r="N26" s="21">
        <f t="shared" si="5"/>
        <v>263</v>
      </c>
      <c r="O26" s="2"/>
      <c r="P26" s="2"/>
      <c r="Q26" s="2"/>
      <c r="R26" s="2"/>
    </row>
    <row r="27" spans="1:18" ht="27.95" customHeight="1" thickBot="1" x14ac:dyDescent="0.2">
      <c r="A27" s="26"/>
      <c r="B27" s="27" t="s">
        <v>0</v>
      </c>
      <c r="C27" s="28">
        <f>SUM(C16:C26)</f>
        <v>2046</v>
      </c>
      <c r="D27" s="28">
        <f t="shared" ref="D27:N27" si="6">SUM(D16:D26)</f>
        <v>663</v>
      </c>
      <c r="E27" s="28">
        <f t="shared" si="6"/>
        <v>211</v>
      </c>
      <c r="F27" s="28">
        <f t="shared" si="6"/>
        <v>744</v>
      </c>
      <c r="G27" s="28">
        <f t="shared" si="6"/>
        <v>3212</v>
      </c>
      <c r="H27" s="28">
        <f t="shared" si="6"/>
        <v>1056</v>
      </c>
      <c r="I27" s="28">
        <f>SUM(I16:I26)</f>
        <v>359</v>
      </c>
      <c r="J27" s="28">
        <f>SUM(J16:J26)</f>
        <v>1190</v>
      </c>
      <c r="K27" s="28">
        <f>SUM(K16:K26)</f>
        <v>5258</v>
      </c>
      <c r="L27" s="28">
        <f>SUM(L16:L26)</f>
        <v>1719</v>
      </c>
      <c r="M27" s="28">
        <f t="shared" si="6"/>
        <v>570</v>
      </c>
      <c r="N27" s="29">
        <f t="shared" si="6"/>
        <v>1934</v>
      </c>
      <c r="O27" s="2"/>
      <c r="P27" s="2"/>
      <c r="Q27" s="2"/>
      <c r="R27" s="2"/>
    </row>
    <row r="28" spans="1:18" ht="27.95" customHeight="1" x14ac:dyDescent="0.15">
      <c r="A28" s="37" t="s">
        <v>33</v>
      </c>
      <c r="B28" s="23" t="s">
        <v>50</v>
      </c>
      <c r="C28" s="24">
        <v>190</v>
      </c>
      <c r="D28" s="24">
        <v>62</v>
      </c>
      <c r="E28" s="24">
        <v>20</v>
      </c>
      <c r="F28" s="24">
        <v>70</v>
      </c>
      <c r="G28" s="24">
        <v>1083</v>
      </c>
      <c r="H28" s="24">
        <v>360</v>
      </c>
      <c r="I28" s="24">
        <v>129</v>
      </c>
      <c r="J28" s="24">
        <v>402</v>
      </c>
      <c r="K28" s="24">
        <f t="shared" ref="K28:N28" si="7">+C28+G28</f>
        <v>1273</v>
      </c>
      <c r="L28" s="24">
        <f t="shared" si="7"/>
        <v>422</v>
      </c>
      <c r="M28" s="24">
        <f t="shared" si="7"/>
        <v>149</v>
      </c>
      <c r="N28" s="35">
        <f t="shared" si="7"/>
        <v>472</v>
      </c>
      <c r="O28" s="2"/>
    </row>
    <row r="29" spans="1:18" ht="27.95" customHeight="1" x14ac:dyDescent="0.15">
      <c r="A29" s="38"/>
      <c r="B29" s="39" t="s">
        <v>51</v>
      </c>
      <c r="C29" s="24">
        <v>245</v>
      </c>
      <c r="D29" s="24">
        <v>79</v>
      </c>
      <c r="E29" s="24">
        <v>26</v>
      </c>
      <c r="F29" s="24">
        <v>89</v>
      </c>
      <c r="G29" s="24">
        <v>530</v>
      </c>
      <c r="H29" s="24">
        <v>176</v>
      </c>
      <c r="I29" s="24">
        <v>59</v>
      </c>
      <c r="J29" s="24">
        <v>196</v>
      </c>
      <c r="K29" s="24">
        <f t="shared" ref="K29:K36" si="8">+C29+G29</f>
        <v>775</v>
      </c>
      <c r="L29" s="24">
        <f t="shared" ref="L29:L36" si="9">+D29+H29</f>
        <v>255</v>
      </c>
      <c r="M29" s="24">
        <f t="shared" ref="M29:M36" si="10">+E29+I29</f>
        <v>85</v>
      </c>
      <c r="N29" s="35">
        <f t="shared" ref="N29:N36" si="11">+F29+J29</f>
        <v>285</v>
      </c>
      <c r="O29" s="2"/>
    </row>
    <row r="30" spans="1:18" ht="27.95" customHeight="1" x14ac:dyDescent="0.15">
      <c r="A30" s="38"/>
      <c r="B30" s="23" t="s">
        <v>52</v>
      </c>
      <c r="C30" s="24">
        <v>272</v>
      </c>
      <c r="D30" s="24">
        <v>88</v>
      </c>
      <c r="E30" s="24">
        <v>28</v>
      </c>
      <c r="F30" s="24">
        <v>99</v>
      </c>
      <c r="G30" s="24">
        <v>444</v>
      </c>
      <c r="H30" s="24">
        <v>144</v>
      </c>
      <c r="I30" s="24">
        <v>46</v>
      </c>
      <c r="J30" s="24">
        <v>161</v>
      </c>
      <c r="K30" s="24">
        <f t="shared" si="8"/>
        <v>716</v>
      </c>
      <c r="L30" s="24">
        <f t="shared" si="9"/>
        <v>232</v>
      </c>
      <c r="M30" s="24">
        <f t="shared" si="10"/>
        <v>74</v>
      </c>
      <c r="N30" s="35">
        <f t="shared" si="11"/>
        <v>260</v>
      </c>
      <c r="O30" s="2"/>
    </row>
    <row r="31" spans="1:18" ht="27.95" customHeight="1" x14ac:dyDescent="0.15">
      <c r="A31" s="38"/>
      <c r="B31" s="23" t="s">
        <v>49</v>
      </c>
      <c r="C31" s="24">
        <v>165</v>
      </c>
      <c r="D31" s="24">
        <v>54</v>
      </c>
      <c r="E31" s="24">
        <v>17</v>
      </c>
      <c r="F31" s="24">
        <v>61</v>
      </c>
      <c r="G31" s="24">
        <v>455</v>
      </c>
      <c r="H31" s="24">
        <v>150</v>
      </c>
      <c r="I31" s="24">
        <v>52</v>
      </c>
      <c r="J31" s="24">
        <v>169</v>
      </c>
      <c r="K31" s="24">
        <f t="shared" si="8"/>
        <v>620</v>
      </c>
      <c r="L31" s="24">
        <f t="shared" si="9"/>
        <v>204</v>
      </c>
      <c r="M31" s="24">
        <f t="shared" si="10"/>
        <v>69</v>
      </c>
      <c r="N31" s="35">
        <f t="shared" si="11"/>
        <v>230</v>
      </c>
      <c r="O31" s="2"/>
    </row>
    <row r="32" spans="1:18" ht="27.95" customHeight="1" x14ac:dyDescent="0.15">
      <c r="A32" s="38"/>
      <c r="B32" s="23" t="s">
        <v>48</v>
      </c>
      <c r="C32" s="36">
        <v>150</v>
      </c>
      <c r="D32" s="36">
        <v>48</v>
      </c>
      <c r="E32" s="36">
        <v>15</v>
      </c>
      <c r="F32" s="36">
        <v>54</v>
      </c>
      <c r="G32" s="24">
        <v>130</v>
      </c>
      <c r="H32" s="24">
        <v>42</v>
      </c>
      <c r="I32" s="24">
        <v>14</v>
      </c>
      <c r="J32" s="24">
        <v>48</v>
      </c>
      <c r="K32" s="24">
        <f t="shared" si="8"/>
        <v>280</v>
      </c>
      <c r="L32" s="24">
        <f t="shared" si="9"/>
        <v>90</v>
      </c>
      <c r="M32" s="24">
        <f t="shared" si="10"/>
        <v>29</v>
      </c>
      <c r="N32" s="35">
        <f t="shared" si="11"/>
        <v>102</v>
      </c>
      <c r="O32" s="2"/>
    </row>
    <row r="33" spans="1:18" ht="27.95" customHeight="1" x14ac:dyDescent="0.15">
      <c r="A33" s="38"/>
      <c r="B33" s="39" t="s">
        <v>46</v>
      </c>
      <c r="C33" s="24">
        <v>299</v>
      </c>
      <c r="D33" s="24">
        <v>97</v>
      </c>
      <c r="E33" s="24">
        <v>32</v>
      </c>
      <c r="F33" s="24">
        <v>109</v>
      </c>
      <c r="G33" s="24">
        <v>551</v>
      </c>
      <c r="H33" s="24">
        <v>181</v>
      </c>
      <c r="I33" s="24">
        <v>63</v>
      </c>
      <c r="J33" s="24">
        <v>203</v>
      </c>
      <c r="K33" s="24">
        <f t="shared" si="8"/>
        <v>850</v>
      </c>
      <c r="L33" s="24">
        <f t="shared" si="9"/>
        <v>278</v>
      </c>
      <c r="M33" s="24">
        <f t="shared" si="10"/>
        <v>95</v>
      </c>
      <c r="N33" s="35">
        <f t="shared" si="11"/>
        <v>312</v>
      </c>
      <c r="O33" s="2"/>
    </row>
    <row r="34" spans="1:18" ht="27.95" customHeight="1" x14ac:dyDescent="0.15">
      <c r="A34" s="38"/>
      <c r="B34" s="19" t="s">
        <v>44</v>
      </c>
      <c r="C34" s="25">
        <v>35</v>
      </c>
      <c r="D34" s="25">
        <v>12</v>
      </c>
      <c r="E34" s="25">
        <v>4</v>
      </c>
      <c r="F34" s="25">
        <v>13</v>
      </c>
      <c r="G34" s="20">
        <v>234</v>
      </c>
      <c r="H34" s="20">
        <v>78</v>
      </c>
      <c r="I34" s="20">
        <v>28</v>
      </c>
      <c r="J34" s="20">
        <v>87</v>
      </c>
      <c r="K34" s="24">
        <f t="shared" si="8"/>
        <v>269</v>
      </c>
      <c r="L34" s="24">
        <f t="shared" si="9"/>
        <v>90</v>
      </c>
      <c r="M34" s="24">
        <f t="shared" si="10"/>
        <v>32</v>
      </c>
      <c r="N34" s="35">
        <f t="shared" si="11"/>
        <v>100</v>
      </c>
      <c r="O34" s="2"/>
    </row>
    <row r="35" spans="1:18" ht="27.95" customHeight="1" x14ac:dyDescent="0.15">
      <c r="A35" s="38"/>
      <c r="B35" s="23" t="s">
        <v>45</v>
      </c>
      <c r="C35" s="24"/>
      <c r="D35" s="24"/>
      <c r="E35" s="24"/>
      <c r="F35" s="24"/>
      <c r="G35" s="24">
        <v>787</v>
      </c>
      <c r="H35" s="24">
        <v>250</v>
      </c>
      <c r="I35" s="24">
        <v>83</v>
      </c>
      <c r="J35" s="24">
        <v>290</v>
      </c>
      <c r="K35" s="24">
        <f t="shared" si="8"/>
        <v>787</v>
      </c>
      <c r="L35" s="24">
        <f t="shared" si="9"/>
        <v>250</v>
      </c>
      <c r="M35" s="24">
        <f t="shared" si="10"/>
        <v>83</v>
      </c>
      <c r="N35" s="35">
        <f t="shared" si="11"/>
        <v>290</v>
      </c>
      <c r="O35" s="2"/>
    </row>
    <row r="36" spans="1:18" ht="27.95" customHeight="1" x14ac:dyDescent="0.15">
      <c r="A36" s="38"/>
      <c r="B36" s="39" t="s">
        <v>47</v>
      </c>
      <c r="C36" s="24"/>
      <c r="D36" s="24"/>
      <c r="E36" s="24"/>
      <c r="F36" s="24"/>
      <c r="G36" s="24">
        <v>5</v>
      </c>
      <c r="H36" s="24">
        <v>1</v>
      </c>
      <c r="I36" s="24">
        <v>1</v>
      </c>
      <c r="J36" s="24">
        <v>2</v>
      </c>
      <c r="K36" s="24">
        <f t="shared" si="8"/>
        <v>5</v>
      </c>
      <c r="L36" s="24">
        <f t="shared" si="9"/>
        <v>1</v>
      </c>
      <c r="M36" s="24">
        <f t="shared" si="10"/>
        <v>1</v>
      </c>
      <c r="N36" s="35">
        <f t="shared" si="11"/>
        <v>2</v>
      </c>
      <c r="O36" s="2"/>
    </row>
    <row r="37" spans="1:18" ht="27.95" customHeight="1" thickBot="1" x14ac:dyDescent="0.2">
      <c r="A37" s="40"/>
      <c r="B37" s="27" t="s">
        <v>0</v>
      </c>
      <c r="C37" s="28">
        <f>SUM(C28:C36)</f>
        <v>1356</v>
      </c>
      <c r="D37" s="28">
        <f t="shared" ref="D37:N37" si="12">SUM(D28:D36)</f>
        <v>440</v>
      </c>
      <c r="E37" s="28">
        <f t="shared" si="12"/>
        <v>142</v>
      </c>
      <c r="F37" s="28">
        <f>SUM(F28:F36)</f>
        <v>495</v>
      </c>
      <c r="G37" s="28">
        <f t="shared" si="12"/>
        <v>4219</v>
      </c>
      <c r="H37" s="28">
        <f>SUM(H28:H36)</f>
        <v>1382</v>
      </c>
      <c r="I37" s="28">
        <f t="shared" si="12"/>
        <v>475</v>
      </c>
      <c r="J37" s="28">
        <f t="shared" si="12"/>
        <v>1558</v>
      </c>
      <c r="K37" s="28">
        <f t="shared" si="12"/>
        <v>5575</v>
      </c>
      <c r="L37" s="28">
        <f t="shared" si="12"/>
        <v>1822</v>
      </c>
      <c r="M37" s="28">
        <f t="shared" si="12"/>
        <v>617</v>
      </c>
      <c r="N37" s="29">
        <f t="shared" si="12"/>
        <v>2053</v>
      </c>
      <c r="O37" s="2"/>
      <c r="P37" s="2"/>
      <c r="Q37" s="2"/>
      <c r="R37" s="2"/>
    </row>
    <row r="38" spans="1:18" ht="27.95" customHeight="1" x14ac:dyDescent="0.15">
      <c r="A38" s="41" t="s">
        <v>7</v>
      </c>
      <c r="B38" s="42" t="s">
        <v>8</v>
      </c>
      <c r="C38" s="31">
        <v>3927</v>
      </c>
      <c r="D38" s="31">
        <v>1256</v>
      </c>
      <c r="E38" s="31">
        <v>403</v>
      </c>
      <c r="F38" s="31">
        <v>1423</v>
      </c>
      <c r="G38" s="32">
        <v>2323</v>
      </c>
      <c r="H38" s="32">
        <v>737</v>
      </c>
      <c r="I38" s="32">
        <v>253</v>
      </c>
      <c r="J38" s="43">
        <v>852</v>
      </c>
      <c r="K38" s="43">
        <f>C38+G38</f>
        <v>6250</v>
      </c>
      <c r="L38" s="43">
        <f t="shared" ref="L38:N51" si="13">D38+H38</f>
        <v>1993</v>
      </c>
      <c r="M38" s="43">
        <f t="shared" si="13"/>
        <v>656</v>
      </c>
      <c r="N38" s="44">
        <f t="shared" si="13"/>
        <v>2275</v>
      </c>
      <c r="O38" s="2"/>
      <c r="P38" s="2"/>
      <c r="Q38" s="2"/>
      <c r="R38" s="2"/>
    </row>
    <row r="39" spans="1:18" ht="27.95" customHeight="1" x14ac:dyDescent="0.15">
      <c r="A39" s="45"/>
      <c r="B39" s="46" t="s">
        <v>11</v>
      </c>
      <c r="C39" s="24">
        <v>200</v>
      </c>
      <c r="D39" s="24">
        <v>64</v>
      </c>
      <c r="E39" s="24">
        <v>20</v>
      </c>
      <c r="F39" s="24">
        <v>72</v>
      </c>
      <c r="G39" s="20">
        <v>90</v>
      </c>
      <c r="H39" s="20">
        <v>29</v>
      </c>
      <c r="I39" s="20">
        <v>9</v>
      </c>
      <c r="J39" s="24">
        <v>33</v>
      </c>
      <c r="K39" s="24">
        <f t="shared" ref="K39:K50" si="14">C39+G39</f>
        <v>290</v>
      </c>
      <c r="L39" s="24">
        <f t="shared" si="13"/>
        <v>93</v>
      </c>
      <c r="M39" s="24">
        <f t="shared" si="13"/>
        <v>29</v>
      </c>
      <c r="N39" s="35">
        <f t="shared" si="13"/>
        <v>105</v>
      </c>
      <c r="O39" s="2"/>
      <c r="P39" s="2"/>
      <c r="Q39" s="2"/>
      <c r="R39" s="2"/>
    </row>
    <row r="40" spans="1:18" ht="27.95" customHeight="1" x14ac:dyDescent="0.15">
      <c r="A40" s="47"/>
      <c r="B40" s="46" t="s">
        <v>9</v>
      </c>
      <c r="C40" s="25">
        <v>1251</v>
      </c>
      <c r="D40" s="25">
        <v>399</v>
      </c>
      <c r="E40" s="25">
        <v>129</v>
      </c>
      <c r="F40" s="25">
        <v>452</v>
      </c>
      <c r="G40" s="20">
        <v>1645</v>
      </c>
      <c r="H40" s="20">
        <v>521</v>
      </c>
      <c r="I40" s="20">
        <v>190</v>
      </c>
      <c r="J40" s="24">
        <v>612</v>
      </c>
      <c r="K40" s="24">
        <f t="shared" si="14"/>
        <v>2896</v>
      </c>
      <c r="L40" s="24">
        <f t="shared" si="13"/>
        <v>920</v>
      </c>
      <c r="M40" s="24">
        <f t="shared" si="13"/>
        <v>319</v>
      </c>
      <c r="N40" s="35">
        <f t="shared" si="13"/>
        <v>1064</v>
      </c>
      <c r="O40" s="2"/>
      <c r="P40" s="2"/>
      <c r="Q40" s="2"/>
      <c r="R40" s="2"/>
    </row>
    <row r="41" spans="1:18" ht="27.95" customHeight="1" x14ac:dyDescent="0.15">
      <c r="A41" s="47"/>
      <c r="B41" s="46" t="s">
        <v>10</v>
      </c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35"/>
      <c r="O41" s="2"/>
      <c r="P41" s="2"/>
      <c r="Q41" s="2"/>
      <c r="R41" s="2"/>
    </row>
    <row r="42" spans="1:18" ht="27.95" customHeight="1" x14ac:dyDescent="0.15">
      <c r="A42" s="47"/>
      <c r="B42" s="46" t="s">
        <v>12</v>
      </c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35"/>
      <c r="O42" s="2"/>
      <c r="P42" s="2"/>
      <c r="Q42" s="2"/>
      <c r="R42" s="2"/>
    </row>
    <row r="43" spans="1:18" ht="27.95" customHeight="1" x14ac:dyDescent="0.15">
      <c r="A43" s="47"/>
      <c r="B43" s="46" t="s">
        <v>13</v>
      </c>
      <c r="C43" s="24">
        <v>2695</v>
      </c>
      <c r="D43" s="24">
        <v>863</v>
      </c>
      <c r="E43" s="24">
        <v>275</v>
      </c>
      <c r="F43" s="24">
        <v>976</v>
      </c>
      <c r="G43" s="20">
        <v>2508</v>
      </c>
      <c r="H43" s="20">
        <v>796</v>
      </c>
      <c r="I43" s="20">
        <v>281</v>
      </c>
      <c r="J43" s="24">
        <v>926</v>
      </c>
      <c r="K43" s="24">
        <f t="shared" si="14"/>
        <v>5203</v>
      </c>
      <c r="L43" s="24">
        <f t="shared" si="13"/>
        <v>1659</v>
      </c>
      <c r="M43" s="24">
        <f t="shared" si="13"/>
        <v>556</v>
      </c>
      <c r="N43" s="35">
        <f t="shared" si="13"/>
        <v>1902</v>
      </c>
      <c r="O43" s="2"/>
      <c r="P43" s="2"/>
      <c r="Q43" s="2"/>
      <c r="R43" s="2"/>
    </row>
    <row r="44" spans="1:18" ht="27.95" customHeight="1" x14ac:dyDescent="0.15">
      <c r="A44" s="47"/>
      <c r="B44" s="46" t="s">
        <v>14</v>
      </c>
      <c r="C44" s="24">
        <v>2314</v>
      </c>
      <c r="D44" s="24">
        <v>740</v>
      </c>
      <c r="E44" s="24">
        <v>234</v>
      </c>
      <c r="F44" s="24">
        <v>837</v>
      </c>
      <c r="G44" s="24">
        <v>2186</v>
      </c>
      <c r="H44" s="24">
        <v>698</v>
      </c>
      <c r="I44" s="24">
        <v>232</v>
      </c>
      <c r="J44" s="24">
        <v>799</v>
      </c>
      <c r="K44" s="24">
        <f t="shared" si="14"/>
        <v>4500</v>
      </c>
      <c r="L44" s="24">
        <f t="shared" si="13"/>
        <v>1438</v>
      </c>
      <c r="M44" s="24">
        <f t="shared" si="13"/>
        <v>466</v>
      </c>
      <c r="N44" s="35">
        <f t="shared" si="13"/>
        <v>1636</v>
      </c>
      <c r="O44" s="2"/>
      <c r="P44" s="2"/>
      <c r="Q44" s="2"/>
      <c r="R44" s="2"/>
    </row>
    <row r="45" spans="1:18" ht="27.95" customHeight="1" x14ac:dyDescent="0.15">
      <c r="A45" s="47"/>
      <c r="B45" s="46" t="s">
        <v>15</v>
      </c>
      <c r="C45" s="24">
        <v>2672</v>
      </c>
      <c r="D45" s="24">
        <v>854</v>
      </c>
      <c r="E45" s="24">
        <v>273</v>
      </c>
      <c r="F45" s="24">
        <v>968</v>
      </c>
      <c r="G45" s="24">
        <v>1557</v>
      </c>
      <c r="H45" s="24">
        <v>493</v>
      </c>
      <c r="I45" s="24">
        <v>168</v>
      </c>
      <c r="J45" s="24">
        <v>574</v>
      </c>
      <c r="K45" s="24">
        <f t="shared" si="14"/>
        <v>4229</v>
      </c>
      <c r="L45" s="24">
        <f t="shared" si="13"/>
        <v>1347</v>
      </c>
      <c r="M45" s="24">
        <f t="shared" si="13"/>
        <v>441</v>
      </c>
      <c r="N45" s="35">
        <f t="shared" si="13"/>
        <v>1542</v>
      </c>
      <c r="O45" s="2"/>
      <c r="P45" s="2"/>
      <c r="Q45" s="2"/>
      <c r="R45" s="2"/>
    </row>
    <row r="46" spans="1:18" ht="27.95" customHeight="1" x14ac:dyDescent="0.15">
      <c r="A46" s="47"/>
      <c r="B46" s="46" t="s">
        <v>18</v>
      </c>
      <c r="C46" s="24">
        <v>1470</v>
      </c>
      <c r="D46" s="24">
        <v>470</v>
      </c>
      <c r="E46" s="24">
        <v>150</v>
      </c>
      <c r="F46" s="24">
        <v>532</v>
      </c>
      <c r="G46" s="24">
        <v>1933</v>
      </c>
      <c r="H46" s="24">
        <v>616</v>
      </c>
      <c r="I46" s="24">
        <v>209</v>
      </c>
      <c r="J46" s="24">
        <v>710</v>
      </c>
      <c r="K46" s="24">
        <f t="shared" si="14"/>
        <v>3403</v>
      </c>
      <c r="L46" s="24">
        <f t="shared" si="13"/>
        <v>1086</v>
      </c>
      <c r="M46" s="24">
        <f t="shared" si="13"/>
        <v>359</v>
      </c>
      <c r="N46" s="35">
        <f t="shared" si="13"/>
        <v>1242</v>
      </c>
      <c r="O46" s="2"/>
      <c r="P46" s="2"/>
      <c r="Q46" s="2"/>
      <c r="R46" s="2"/>
    </row>
    <row r="47" spans="1:18" ht="27.95" customHeight="1" x14ac:dyDescent="0.15">
      <c r="A47" s="47"/>
      <c r="B47" s="46" t="s">
        <v>19</v>
      </c>
      <c r="C47" s="24">
        <v>429</v>
      </c>
      <c r="D47" s="24">
        <v>137</v>
      </c>
      <c r="E47" s="24">
        <v>45</v>
      </c>
      <c r="F47" s="24">
        <v>156</v>
      </c>
      <c r="G47" s="24">
        <v>952</v>
      </c>
      <c r="H47" s="24">
        <v>300</v>
      </c>
      <c r="I47" s="24">
        <v>106</v>
      </c>
      <c r="J47" s="24">
        <v>353</v>
      </c>
      <c r="K47" s="24">
        <f t="shared" si="14"/>
        <v>1381</v>
      </c>
      <c r="L47" s="24">
        <f t="shared" si="13"/>
        <v>437</v>
      </c>
      <c r="M47" s="24">
        <f t="shared" si="13"/>
        <v>151</v>
      </c>
      <c r="N47" s="35">
        <f t="shared" si="13"/>
        <v>509</v>
      </c>
      <c r="O47" s="2"/>
      <c r="P47" s="2"/>
      <c r="Q47" s="2"/>
      <c r="R47" s="2"/>
    </row>
    <row r="48" spans="1:18" ht="27.95" customHeight="1" x14ac:dyDescent="0.15">
      <c r="A48" s="47"/>
      <c r="B48" s="46" t="s">
        <v>16</v>
      </c>
      <c r="C48" s="24">
        <v>493</v>
      </c>
      <c r="D48" s="24">
        <v>159</v>
      </c>
      <c r="E48" s="24">
        <v>52</v>
      </c>
      <c r="F48" s="24">
        <v>179</v>
      </c>
      <c r="G48" s="24">
        <v>631</v>
      </c>
      <c r="H48" s="24">
        <v>197</v>
      </c>
      <c r="I48" s="24">
        <v>70</v>
      </c>
      <c r="J48" s="24">
        <v>233</v>
      </c>
      <c r="K48" s="24">
        <f t="shared" si="14"/>
        <v>1124</v>
      </c>
      <c r="L48" s="24">
        <f t="shared" si="13"/>
        <v>356</v>
      </c>
      <c r="M48" s="24">
        <f t="shared" si="13"/>
        <v>122</v>
      </c>
      <c r="N48" s="35">
        <f t="shared" si="13"/>
        <v>412</v>
      </c>
      <c r="O48" s="2"/>
      <c r="P48" s="2"/>
      <c r="Q48" s="2"/>
      <c r="R48" s="2"/>
    </row>
    <row r="49" spans="1:18" ht="27.95" customHeight="1" x14ac:dyDescent="0.15">
      <c r="A49" s="47"/>
      <c r="B49" s="46" t="s">
        <v>17</v>
      </c>
      <c r="C49" s="24"/>
      <c r="D49" s="24"/>
      <c r="E49" s="24"/>
      <c r="F49" s="24"/>
      <c r="G49" s="24">
        <v>402</v>
      </c>
      <c r="H49" s="24">
        <v>129</v>
      </c>
      <c r="I49" s="24">
        <v>41</v>
      </c>
      <c r="J49" s="24">
        <v>145</v>
      </c>
      <c r="K49" s="24">
        <f t="shared" si="14"/>
        <v>402</v>
      </c>
      <c r="L49" s="24">
        <f t="shared" si="13"/>
        <v>129</v>
      </c>
      <c r="M49" s="24">
        <f t="shared" si="13"/>
        <v>41</v>
      </c>
      <c r="N49" s="35">
        <f t="shared" si="13"/>
        <v>145</v>
      </c>
      <c r="O49" s="2"/>
      <c r="P49" s="2"/>
      <c r="Q49" s="2"/>
      <c r="R49" s="2"/>
    </row>
    <row r="50" spans="1:18" ht="27.95" customHeight="1" x14ac:dyDescent="0.15">
      <c r="A50" s="47"/>
      <c r="B50" s="46" t="s">
        <v>20</v>
      </c>
      <c r="C50" s="24">
        <v>144</v>
      </c>
      <c r="D50" s="24">
        <v>46</v>
      </c>
      <c r="E50" s="24">
        <v>16</v>
      </c>
      <c r="F50" s="24">
        <v>53</v>
      </c>
      <c r="G50" s="24">
        <v>590</v>
      </c>
      <c r="H50" s="24">
        <v>189</v>
      </c>
      <c r="I50" s="24">
        <v>65</v>
      </c>
      <c r="J50" s="24">
        <v>221</v>
      </c>
      <c r="K50" s="24">
        <f t="shared" si="14"/>
        <v>734</v>
      </c>
      <c r="L50" s="24">
        <f t="shared" si="13"/>
        <v>235</v>
      </c>
      <c r="M50" s="24">
        <f t="shared" si="13"/>
        <v>81</v>
      </c>
      <c r="N50" s="35">
        <f t="shared" si="13"/>
        <v>274</v>
      </c>
      <c r="O50" s="2"/>
      <c r="P50" s="2"/>
      <c r="Q50" s="2"/>
      <c r="R50" s="2"/>
    </row>
    <row r="51" spans="1:18" ht="27.95" customHeight="1" thickBot="1" x14ac:dyDescent="0.2">
      <c r="A51" s="48"/>
      <c r="B51" s="49" t="s">
        <v>0</v>
      </c>
      <c r="C51" s="28">
        <f>SUM(C38:C50)</f>
        <v>15595</v>
      </c>
      <c r="D51" s="28">
        <f>SUM(D38:D50)</f>
        <v>4988</v>
      </c>
      <c r="E51" s="28">
        <f t="shared" ref="E51:J51" si="15">SUM(E38:E50)</f>
        <v>1597</v>
      </c>
      <c r="F51" s="28">
        <f t="shared" si="15"/>
        <v>5648</v>
      </c>
      <c r="G51" s="28">
        <f t="shared" si="15"/>
        <v>14817</v>
      </c>
      <c r="H51" s="28">
        <f>SUM(H38:H50)</f>
        <v>4705</v>
      </c>
      <c r="I51" s="28">
        <f t="shared" si="15"/>
        <v>1624</v>
      </c>
      <c r="J51" s="28">
        <f t="shared" si="15"/>
        <v>5458</v>
      </c>
      <c r="K51" s="28">
        <f>C51+G51</f>
        <v>30412</v>
      </c>
      <c r="L51" s="28">
        <f>D51+H51</f>
        <v>9693</v>
      </c>
      <c r="M51" s="28">
        <f t="shared" si="13"/>
        <v>3221</v>
      </c>
      <c r="N51" s="29">
        <f t="shared" si="13"/>
        <v>11106</v>
      </c>
      <c r="O51" s="2"/>
      <c r="P51" s="2"/>
      <c r="Q51" s="2"/>
      <c r="R51" s="2"/>
    </row>
    <row r="52" spans="1:18" ht="27.95" customHeight="1" thickBot="1" x14ac:dyDescent="0.2">
      <c r="A52" s="50" t="s">
        <v>53</v>
      </c>
      <c r="B52" s="51"/>
      <c r="C52" s="53">
        <f>C51+C37+C27+C15</f>
        <v>20377</v>
      </c>
      <c r="D52" s="53">
        <f t="shared" ref="D52:N52" si="16">D51+D37+D27+D15</f>
        <v>6540</v>
      </c>
      <c r="E52" s="53">
        <f t="shared" si="16"/>
        <v>2096</v>
      </c>
      <c r="F52" s="53">
        <f t="shared" si="16"/>
        <v>7391</v>
      </c>
      <c r="G52" s="53">
        <f>G51+G37+G27+G15</f>
        <v>23079</v>
      </c>
      <c r="H52" s="53">
        <f t="shared" si="16"/>
        <v>7441</v>
      </c>
      <c r="I52" s="53">
        <f t="shared" si="16"/>
        <v>2573</v>
      </c>
      <c r="J52" s="53">
        <f t="shared" si="16"/>
        <v>8534</v>
      </c>
      <c r="K52" s="53">
        <f>K51+K37+K27+K15</f>
        <v>43456</v>
      </c>
      <c r="L52" s="53">
        <f t="shared" si="16"/>
        <v>13981</v>
      </c>
      <c r="M52" s="53">
        <f t="shared" si="16"/>
        <v>4669</v>
      </c>
      <c r="N52" s="54">
        <f t="shared" si="16"/>
        <v>15925</v>
      </c>
      <c r="O52" s="2"/>
      <c r="P52" s="2"/>
      <c r="Q52" s="2"/>
      <c r="R52" s="2"/>
    </row>
    <row r="53" spans="1:18" ht="24" customHeight="1" x14ac:dyDescent="0.15"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2"/>
      <c r="P53" s="2"/>
      <c r="Q53" s="2"/>
      <c r="R53" s="2"/>
    </row>
    <row r="54" spans="1:18" ht="24" customHeight="1" x14ac:dyDescent="0.15"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2"/>
      <c r="P54" s="2"/>
      <c r="Q54" s="2"/>
      <c r="R54" s="2"/>
    </row>
  </sheetData>
  <mergeCells count="10">
    <mergeCell ref="K2:N2"/>
    <mergeCell ref="A28:A37"/>
    <mergeCell ref="A16:A27"/>
    <mergeCell ref="A5:A15"/>
    <mergeCell ref="A52:B52"/>
    <mergeCell ref="A2:A4"/>
    <mergeCell ref="B2:B4"/>
    <mergeCell ref="A38:A51"/>
    <mergeCell ref="C2:F2"/>
    <mergeCell ref="G2:J2"/>
  </mergeCells>
  <phoneticPr fontId="2"/>
  <pageMargins left="0.78740157480314965" right="0.59055118110236227" top="0.70866141732283472" bottom="0.70866141732283472" header="0.51181102362204722" footer="0.51181102362204722"/>
  <pageSetup paperSize="9" firstPageNumber="183" orientation="portrait" useFirstPageNumber="1" horizontalDpi="300" verticalDpi="300" r:id="rId1"/>
  <headerFooter alignWithMargins="0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P183-184 資材集計</vt:lpstr>
      <vt:lpstr>'P183-184 資材集計'!Print_Titles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2021-03-22T11:06:39Z</dcterms:created>
  <dcterms:modified xsi:type="dcterms:W3CDTF">2023-03-22T10:16:46Z</dcterms:modified>
</cp:coreProperties>
</file>