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defaultThemeVersion="124226"/>
  <xr:revisionPtr revIDLastSave="0" documentId="13_ncr:1_{1E3A6117-E50F-42AC-9C55-7E159453539E}" xr6:coauthVersionLast="47" xr6:coauthVersionMax="47" xr10:uidLastSave="{00000000-0000-0000-0000-000000000000}"/>
  <bookViews>
    <workbookView xWindow="-108" yWindow="-108" windowWidth="23256" windowHeight="13896" tabRatio="793" xr2:uid="{00000000-000D-0000-FFFF-FFFF00000000}"/>
  </bookViews>
  <sheets>
    <sheet name="はじめに" sheetId="20" r:id="rId1"/>
    <sheet name="【入力シート】" sheetId="16" r:id="rId2"/>
    <sheet name="【経済波及効果推計シート】" sheetId="2" r:id="rId3"/>
    <sheet name="新規需要額（計算シート）" sheetId="17" r:id="rId4"/>
    <sheet name="各係数" sheetId="1" r:id="rId5"/>
    <sheet name="取引基本表" sheetId="19" r:id="rId6"/>
  </sheets>
  <externalReferences>
    <externalReference r:id="rId7"/>
    <externalReference r:id="rId8"/>
  </externalReferences>
  <definedNames>
    <definedName name="chu">[1]Sheet2!$A$2:$B$101</definedName>
    <definedName name="dai">[1]Sheet2!$D$2:$E$42</definedName>
    <definedName name="_xlnm.Print_Area" localSheetId="0">はじめに!$A$1:$AN$62</definedName>
    <definedName name="推計項目" localSheetId="0">'[2]【20160526】（コンバート値）生産額推計一覧表'!#REF!</definedName>
    <definedName name="推計項目">'[2]【20160526】（コンバート値）生産額推計一覧表'!#REF!</definedName>
    <definedName name="推計方法" localSheetId="0">'[2]【20160526】（コンバート値）生産額推計一覧表'!#REF!</definedName>
    <definedName name="推計方法">'[2]【20160526】（コンバート値）生産額推計一覧表'!#REF!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110" i="17" l="1"/>
  <c r="K110" i="17"/>
  <c r="C4" i="17"/>
  <c r="D4" i="17"/>
  <c r="E4" i="17"/>
  <c r="F4" i="17"/>
  <c r="G4" i="17"/>
  <c r="H4" i="17"/>
  <c r="I4" i="17"/>
  <c r="C5" i="17"/>
  <c r="D5" i="17"/>
  <c r="E5" i="17"/>
  <c r="F5" i="17"/>
  <c r="G5" i="17"/>
  <c r="H5" i="17"/>
  <c r="I5" i="17"/>
  <c r="C6" i="17"/>
  <c r="D6" i="17"/>
  <c r="E6" i="17"/>
  <c r="F6" i="17"/>
  <c r="G6" i="17"/>
  <c r="H6" i="17"/>
  <c r="I6" i="17"/>
  <c r="C7" i="17"/>
  <c r="D7" i="17"/>
  <c r="E7" i="17"/>
  <c r="F7" i="17"/>
  <c r="G7" i="17"/>
  <c r="H7" i="17"/>
  <c r="I7" i="17"/>
  <c r="C8" i="17"/>
  <c r="D8" i="17"/>
  <c r="E8" i="17"/>
  <c r="F8" i="17"/>
  <c r="G8" i="17"/>
  <c r="H8" i="17"/>
  <c r="I8" i="17"/>
  <c r="C9" i="17"/>
  <c r="D9" i="17"/>
  <c r="E9" i="17"/>
  <c r="F9" i="17"/>
  <c r="G9" i="17"/>
  <c r="H9" i="17"/>
  <c r="I9" i="17"/>
  <c r="C10" i="17"/>
  <c r="D10" i="17"/>
  <c r="E10" i="17"/>
  <c r="F10" i="17"/>
  <c r="G10" i="17"/>
  <c r="H10" i="17"/>
  <c r="I10" i="17"/>
  <c r="C11" i="17"/>
  <c r="D11" i="17"/>
  <c r="E11" i="17"/>
  <c r="F11" i="17"/>
  <c r="G11" i="17"/>
  <c r="H11" i="17"/>
  <c r="I11" i="17"/>
  <c r="C12" i="17"/>
  <c r="D12" i="17"/>
  <c r="E12" i="17"/>
  <c r="F12" i="17"/>
  <c r="G12" i="17"/>
  <c r="H12" i="17"/>
  <c r="I12" i="17"/>
  <c r="C13" i="17"/>
  <c r="D13" i="17"/>
  <c r="E13" i="17"/>
  <c r="F13" i="17"/>
  <c r="G13" i="17"/>
  <c r="H13" i="17"/>
  <c r="I13" i="17"/>
  <c r="C14" i="17"/>
  <c r="D14" i="17"/>
  <c r="E14" i="17"/>
  <c r="F14" i="17"/>
  <c r="G14" i="17"/>
  <c r="H14" i="17"/>
  <c r="I14" i="17"/>
  <c r="C15" i="17"/>
  <c r="D15" i="17"/>
  <c r="E15" i="17"/>
  <c r="F15" i="17"/>
  <c r="G15" i="17"/>
  <c r="H15" i="17"/>
  <c r="I15" i="17"/>
  <c r="C16" i="17"/>
  <c r="D16" i="17"/>
  <c r="E16" i="17"/>
  <c r="F16" i="17"/>
  <c r="G16" i="17"/>
  <c r="H16" i="17"/>
  <c r="I16" i="17"/>
  <c r="C17" i="17"/>
  <c r="D17" i="17"/>
  <c r="E17" i="17"/>
  <c r="F17" i="17"/>
  <c r="G17" i="17"/>
  <c r="H17" i="17"/>
  <c r="I17" i="17"/>
  <c r="C18" i="17"/>
  <c r="D18" i="17"/>
  <c r="E18" i="17"/>
  <c r="F18" i="17"/>
  <c r="G18" i="17"/>
  <c r="H18" i="17"/>
  <c r="I18" i="17"/>
  <c r="C19" i="17"/>
  <c r="D19" i="17"/>
  <c r="E19" i="17"/>
  <c r="F19" i="17"/>
  <c r="G19" i="17"/>
  <c r="H19" i="17"/>
  <c r="I19" i="17"/>
  <c r="C20" i="17"/>
  <c r="D20" i="17"/>
  <c r="E20" i="17"/>
  <c r="F20" i="17"/>
  <c r="G20" i="17"/>
  <c r="H20" i="17"/>
  <c r="I20" i="17"/>
  <c r="C21" i="17"/>
  <c r="D21" i="17"/>
  <c r="E21" i="17"/>
  <c r="F21" i="17"/>
  <c r="G21" i="17"/>
  <c r="H21" i="17"/>
  <c r="I21" i="17"/>
  <c r="C22" i="17"/>
  <c r="D22" i="17"/>
  <c r="E22" i="17"/>
  <c r="F22" i="17"/>
  <c r="G22" i="17"/>
  <c r="H22" i="17"/>
  <c r="I22" i="17"/>
  <c r="C23" i="17"/>
  <c r="D23" i="17"/>
  <c r="E23" i="17"/>
  <c r="F23" i="17"/>
  <c r="G23" i="17"/>
  <c r="H23" i="17"/>
  <c r="I23" i="17"/>
  <c r="C24" i="17"/>
  <c r="D24" i="17"/>
  <c r="E24" i="17"/>
  <c r="F24" i="17"/>
  <c r="G24" i="17"/>
  <c r="H24" i="17"/>
  <c r="I24" i="17"/>
  <c r="C25" i="17"/>
  <c r="D25" i="17"/>
  <c r="E25" i="17"/>
  <c r="F25" i="17"/>
  <c r="G25" i="17"/>
  <c r="H25" i="17"/>
  <c r="I25" i="17"/>
  <c r="C26" i="17"/>
  <c r="D26" i="17"/>
  <c r="E26" i="17"/>
  <c r="F26" i="17"/>
  <c r="G26" i="17"/>
  <c r="H26" i="17"/>
  <c r="I26" i="17"/>
  <c r="C27" i="17"/>
  <c r="D27" i="17"/>
  <c r="E27" i="17"/>
  <c r="F27" i="17"/>
  <c r="G27" i="17"/>
  <c r="H27" i="17"/>
  <c r="I27" i="17"/>
  <c r="C28" i="17"/>
  <c r="D28" i="17"/>
  <c r="E28" i="17"/>
  <c r="F28" i="17"/>
  <c r="G28" i="17"/>
  <c r="H28" i="17"/>
  <c r="I28" i="17"/>
  <c r="C29" i="17"/>
  <c r="D29" i="17"/>
  <c r="E29" i="17"/>
  <c r="F29" i="17"/>
  <c r="G29" i="17"/>
  <c r="H29" i="17"/>
  <c r="I29" i="17"/>
  <c r="C30" i="17"/>
  <c r="D30" i="17"/>
  <c r="E30" i="17"/>
  <c r="F30" i="17"/>
  <c r="G30" i="17"/>
  <c r="H30" i="17"/>
  <c r="I30" i="17"/>
  <c r="C31" i="17"/>
  <c r="D31" i="17"/>
  <c r="E31" i="17"/>
  <c r="F31" i="17"/>
  <c r="G31" i="17"/>
  <c r="H31" i="17"/>
  <c r="I31" i="17"/>
  <c r="C32" i="17"/>
  <c r="D32" i="17"/>
  <c r="E32" i="17"/>
  <c r="F32" i="17"/>
  <c r="G32" i="17"/>
  <c r="H32" i="17"/>
  <c r="I32" i="17"/>
  <c r="C33" i="17"/>
  <c r="D33" i="17"/>
  <c r="E33" i="17"/>
  <c r="F33" i="17"/>
  <c r="G33" i="17"/>
  <c r="H33" i="17"/>
  <c r="I33" i="17"/>
  <c r="C34" i="17"/>
  <c r="D34" i="17"/>
  <c r="E34" i="17"/>
  <c r="F34" i="17"/>
  <c r="G34" i="17"/>
  <c r="H34" i="17"/>
  <c r="I34" i="17"/>
  <c r="C35" i="17"/>
  <c r="D35" i="17"/>
  <c r="E35" i="17"/>
  <c r="F35" i="17"/>
  <c r="G35" i="17"/>
  <c r="H35" i="17"/>
  <c r="I35" i="17"/>
  <c r="C36" i="17"/>
  <c r="D36" i="17"/>
  <c r="E36" i="17"/>
  <c r="F36" i="17"/>
  <c r="G36" i="17"/>
  <c r="H36" i="17"/>
  <c r="I36" i="17"/>
  <c r="C37" i="17"/>
  <c r="D37" i="17"/>
  <c r="E37" i="17"/>
  <c r="F37" i="17"/>
  <c r="G37" i="17"/>
  <c r="H37" i="17"/>
  <c r="I37" i="17"/>
  <c r="C38" i="17"/>
  <c r="D38" i="17"/>
  <c r="E38" i="17"/>
  <c r="F38" i="17"/>
  <c r="G38" i="17"/>
  <c r="H38" i="17"/>
  <c r="I38" i="17"/>
  <c r="C39" i="17"/>
  <c r="D39" i="17"/>
  <c r="E39" i="17"/>
  <c r="F39" i="17"/>
  <c r="G39" i="17"/>
  <c r="H39" i="17"/>
  <c r="I39" i="17"/>
  <c r="C40" i="17"/>
  <c r="D40" i="17"/>
  <c r="E40" i="17"/>
  <c r="F40" i="17"/>
  <c r="G40" i="17"/>
  <c r="H40" i="17"/>
  <c r="I40" i="17"/>
  <c r="C41" i="17"/>
  <c r="D41" i="17"/>
  <c r="E41" i="17"/>
  <c r="F41" i="17"/>
  <c r="G41" i="17"/>
  <c r="H41" i="17"/>
  <c r="I41" i="17"/>
  <c r="C42" i="17"/>
  <c r="D42" i="17"/>
  <c r="E42" i="17"/>
  <c r="F42" i="17"/>
  <c r="G42" i="17"/>
  <c r="H42" i="17"/>
  <c r="I42" i="17"/>
  <c r="C43" i="17"/>
  <c r="D43" i="17"/>
  <c r="E43" i="17"/>
  <c r="F43" i="17"/>
  <c r="G43" i="17"/>
  <c r="H43" i="17"/>
  <c r="I43" i="17"/>
  <c r="C44" i="17"/>
  <c r="D44" i="17"/>
  <c r="E44" i="17"/>
  <c r="F44" i="17"/>
  <c r="G44" i="17"/>
  <c r="H44" i="17"/>
  <c r="I44" i="17"/>
  <c r="C45" i="17"/>
  <c r="D45" i="17"/>
  <c r="E45" i="17"/>
  <c r="F45" i="17"/>
  <c r="G45" i="17"/>
  <c r="H45" i="17"/>
  <c r="I45" i="17"/>
  <c r="C46" i="17"/>
  <c r="D46" i="17"/>
  <c r="E46" i="17"/>
  <c r="F46" i="17"/>
  <c r="G46" i="17"/>
  <c r="H46" i="17"/>
  <c r="I46" i="17"/>
  <c r="C47" i="17"/>
  <c r="D47" i="17"/>
  <c r="E47" i="17"/>
  <c r="F47" i="17"/>
  <c r="G47" i="17"/>
  <c r="H47" i="17"/>
  <c r="I47" i="17"/>
  <c r="C48" i="17"/>
  <c r="D48" i="17"/>
  <c r="E48" i="17"/>
  <c r="F48" i="17"/>
  <c r="G48" i="17"/>
  <c r="H48" i="17"/>
  <c r="I48" i="17"/>
  <c r="C49" i="17"/>
  <c r="D49" i="17"/>
  <c r="E49" i="17"/>
  <c r="F49" i="17"/>
  <c r="G49" i="17"/>
  <c r="H49" i="17"/>
  <c r="I49" i="17"/>
  <c r="C50" i="17"/>
  <c r="D50" i="17"/>
  <c r="E50" i="17"/>
  <c r="F50" i="17"/>
  <c r="G50" i="17"/>
  <c r="H50" i="17"/>
  <c r="I50" i="17"/>
  <c r="C51" i="17"/>
  <c r="D51" i="17"/>
  <c r="E51" i="17"/>
  <c r="F51" i="17"/>
  <c r="G51" i="17"/>
  <c r="H51" i="17"/>
  <c r="I51" i="17"/>
  <c r="C52" i="17"/>
  <c r="D52" i="17"/>
  <c r="E52" i="17"/>
  <c r="F52" i="17"/>
  <c r="G52" i="17"/>
  <c r="H52" i="17"/>
  <c r="I52" i="17"/>
  <c r="C53" i="17"/>
  <c r="D53" i="17"/>
  <c r="E53" i="17"/>
  <c r="F53" i="17"/>
  <c r="G53" i="17"/>
  <c r="H53" i="17"/>
  <c r="I53" i="17"/>
  <c r="C54" i="17"/>
  <c r="D54" i="17"/>
  <c r="E54" i="17"/>
  <c r="F54" i="17"/>
  <c r="G54" i="17"/>
  <c r="H54" i="17"/>
  <c r="I54" i="17"/>
  <c r="C55" i="17"/>
  <c r="D55" i="17"/>
  <c r="E55" i="17"/>
  <c r="F55" i="17"/>
  <c r="G55" i="17"/>
  <c r="H55" i="17"/>
  <c r="I55" i="17"/>
  <c r="C56" i="17"/>
  <c r="D56" i="17"/>
  <c r="E56" i="17"/>
  <c r="F56" i="17"/>
  <c r="G56" i="17"/>
  <c r="H56" i="17"/>
  <c r="I56" i="17"/>
  <c r="C57" i="17"/>
  <c r="D57" i="17"/>
  <c r="E57" i="17"/>
  <c r="F57" i="17"/>
  <c r="G57" i="17"/>
  <c r="H57" i="17"/>
  <c r="I57" i="17"/>
  <c r="C58" i="17"/>
  <c r="D58" i="17"/>
  <c r="E58" i="17"/>
  <c r="F58" i="17"/>
  <c r="G58" i="17"/>
  <c r="H58" i="17"/>
  <c r="I58" i="17"/>
  <c r="C59" i="17"/>
  <c r="D59" i="17"/>
  <c r="E59" i="17"/>
  <c r="F59" i="17"/>
  <c r="G59" i="17"/>
  <c r="H59" i="17"/>
  <c r="I59" i="17"/>
  <c r="C60" i="17"/>
  <c r="D60" i="17"/>
  <c r="E60" i="17"/>
  <c r="F60" i="17"/>
  <c r="G60" i="17"/>
  <c r="H60" i="17"/>
  <c r="I60" i="17"/>
  <c r="C61" i="17"/>
  <c r="D61" i="17"/>
  <c r="E61" i="17"/>
  <c r="F61" i="17"/>
  <c r="G61" i="17"/>
  <c r="H61" i="17"/>
  <c r="I61" i="17"/>
  <c r="C62" i="17"/>
  <c r="D62" i="17"/>
  <c r="E62" i="17"/>
  <c r="F62" i="17"/>
  <c r="G62" i="17"/>
  <c r="H62" i="17"/>
  <c r="I62" i="17"/>
  <c r="C63" i="17"/>
  <c r="D63" i="17"/>
  <c r="E63" i="17"/>
  <c r="F63" i="17"/>
  <c r="G63" i="17"/>
  <c r="H63" i="17"/>
  <c r="I63" i="17"/>
  <c r="C64" i="17"/>
  <c r="D64" i="17"/>
  <c r="E64" i="17"/>
  <c r="F64" i="17"/>
  <c r="G64" i="17"/>
  <c r="H64" i="17"/>
  <c r="I64" i="17"/>
  <c r="C65" i="17"/>
  <c r="D65" i="17"/>
  <c r="E65" i="17"/>
  <c r="F65" i="17"/>
  <c r="G65" i="17"/>
  <c r="H65" i="17"/>
  <c r="I65" i="17"/>
  <c r="C66" i="17"/>
  <c r="D66" i="17"/>
  <c r="E66" i="17"/>
  <c r="F66" i="17"/>
  <c r="G66" i="17"/>
  <c r="H66" i="17"/>
  <c r="I66" i="17"/>
  <c r="C67" i="17"/>
  <c r="D67" i="17"/>
  <c r="E67" i="17"/>
  <c r="F67" i="17"/>
  <c r="G67" i="17"/>
  <c r="H67" i="17"/>
  <c r="I67" i="17"/>
  <c r="C68" i="17"/>
  <c r="D68" i="17"/>
  <c r="E68" i="17"/>
  <c r="F68" i="17"/>
  <c r="G68" i="17"/>
  <c r="H68" i="17"/>
  <c r="I68" i="17"/>
  <c r="C69" i="17"/>
  <c r="D69" i="17"/>
  <c r="E69" i="17"/>
  <c r="F69" i="17"/>
  <c r="G69" i="17"/>
  <c r="H69" i="17"/>
  <c r="I69" i="17"/>
  <c r="C70" i="17"/>
  <c r="D70" i="17"/>
  <c r="E70" i="17"/>
  <c r="F70" i="17"/>
  <c r="G70" i="17"/>
  <c r="H70" i="17"/>
  <c r="I70" i="17"/>
  <c r="C71" i="17"/>
  <c r="D71" i="17"/>
  <c r="E71" i="17"/>
  <c r="F71" i="17"/>
  <c r="G71" i="17"/>
  <c r="H71" i="17"/>
  <c r="I71" i="17"/>
  <c r="C72" i="17"/>
  <c r="D72" i="17"/>
  <c r="E72" i="17"/>
  <c r="F72" i="17"/>
  <c r="G72" i="17"/>
  <c r="H72" i="17"/>
  <c r="I72" i="17"/>
  <c r="C73" i="17"/>
  <c r="D73" i="17"/>
  <c r="E73" i="17"/>
  <c r="F73" i="17"/>
  <c r="G73" i="17"/>
  <c r="H73" i="17"/>
  <c r="I73" i="17"/>
  <c r="C74" i="17"/>
  <c r="D74" i="17"/>
  <c r="E74" i="17"/>
  <c r="F74" i="17"/>
  <c r="G74" i="17"/>
  <c r="H74" i="17"/>
  <c r="I74" i="17"/>
  <c r="C75" i="17"/>
  <c r="D75" i="17"/>
  <c r="E75" i="17"/>
  <c r="F75" i="17"/>
  <c r="G75" i="17"/>
  <c r="H75" i="17"/>
  <c r="I75" i="17"/>
  <c r="C76" i="17"/>
  <c r="D76" i="17"/>
  <c r="E76" i="17"/>
  <c r="F76" i="17"/>
  <c r="G76" i="17"/>
  <c r="H76" i="17"/>
  <c r="I76" i="17"/>
  <c r="C77" i="17"/>
  <c r="D77" i="17"/>
  <c r="E77" i="17"/>
  <c r="F77" i="17"/>
  <c r="G77" i="17"/>
  <c r="H77" i="17"/>
  <c r="I77" i="17"/>
  <c r="C78" i="17"/>
  <c r="D78" i="17"/>
  <c r="E78" i="17"/>
  <c r="F78" i="17"/>
  <c r="G78" i="17"/>
  <c r="H78" i="17"/>
  <c r="I78" i="17"/>
  <c r="C79" i="17"/>
  <c r="D79" i="17"/>
  <c r="E79" i="17"/>
  <c r="F79" i="17"/>
  <c r="G79" i="17"/>
  <c r="H79" i="17"/>
  <c r="I79" i="17"/>
  <c r="C80" i="17"/>
  <c r="D80" i="17"/>
  <c r="E80" i="17"/>
  <c r="F80" i="17"/>
  <c r="G80" i="17"/>
  <c r="H80" i="17"/>
  <c r="I80" i="17"/>
  <c r="C81" i="17"/>
  <c r="D81" i="17"/>
  <c r="E81" i="17"/>
  <c r="F81" i="17"/>
  <c r="G81" i="17"/>
  <c r="H81" i="17"/>
  <c r="I81" i="17"/>
  <c r="C82" i="17"/>
  <c r="D82" i="17"/>
  <c r="E82" i="17"/>
  <c r="F82" i="17"/>
  <c r="G82" i="17"/>
  <c r="H82" i="17"/>
  <c r="I82" i="17"/>
  <c r="C83" i="17"/>
  <c r="D83" i="17"/>
  <c r="E83" i="17"/>
  <c r="F83" i="17"/>
  <c r="G83" i="17"/>
  <c r="H83" i="17"/>
  <c r="I83" i="17"/>
  <c r="C84" i="17"/>
  <c r="D84" i="17"/>
  <c r="E84" i="17"/>
  <c r="F84" i="17"/>
  <c r="G84" i="17"/>
  <c r="H84" i="17"/>
  <c r="I84" i="17"/>
  <c r="C85" i="17"/>
  <c r="D85" i="17"/>
  <c r="E85" i="17"/>
  <c r="F85" i="17"/>
  <c r="G85" i="17"/>
  <c r="H85" i="17"/>
  <c r="I85" i="17"/>
  <c r="C86" i="17"/>
  <c r="D86" i="17"/>
  <c r="E86" i="17"/>
  <c r="F86" i="17"/>
  <c r="G86" i="17"/>
  <c r="H86" i="17"/>
  <c r="I86" i="17"/>
  <c r="C87" i="17"/>
  <c r="D87" i="17"/>
  <c r="E87" i="17"/>
  <c r="F87" i="17"/>
  <c r="G87" i="17"/>
  <c r="H87" i="17"/>
  <c r="I87" i="17"/>
  <c r="C88" i="17"/>
  <c r="D88" i="17"/>
  <c r="E88" i="17"/>
  <c r="F88" i="17"/>
  <c r="G88" i="17"/>
  <c r="H88" i="17"/>
  <c r="I88" i="17"/>
  <c r="C89" i="17"/>
  <c r="D89" i="17"/>
  <c r="E89" i="17"/>
  <c r="F89" i="17"/>
  <c r="G89" i="17"/>
  <c r="H89" i="17"/>
  <c r="I89" i="17"/>
  <c r="C90" i="17"/>
  <c r="D90" i="17"/>
  <c r="E90" i="17"/>
  <c r="F90" i="17"/>
  <c r="G90" i="17"/>
  <c r="H90" i="17"/>
  <c r="I90" i="17"/>
  <c r="C91" i="17"/>
  <c r="D91" i="17"/>
  <c r="E91" i="17"/>
  <c r="F91" i="17"/>
  <c r="G91" i="17"/>
  <c r="H91" i="17"/>
  <c r="I91" i="17"/>
  <c r="C92" i="17"/>
  <c r="D92" i="17"/>
  <c r="E92" i="17"/>
  <c r="F92" i="17"/>
  <c r="G92" i="17"/>
  <c r="H92" i="17"/>
  <c r="I92" i="17"/>
  <c r="C93" i="17"/>
  <c r="D93" i="17"/>
  <c r="E93" i="17"/>
  <c r="F93" i="17"/>
  <c r="G93" i="17"/>
  <c r="H93" i="17"/>
  <c r="I93" i="17"/>
  <c r="C94" i="17"/>
  <c r="D94" i="17"/>
  <c r="E94" i="17"/>
  <c r="F94" i="17"/>
  <c r="G94" i="17"/>
  <c r="H94" i="17"/>
  <c r="I94" i="17"/>
  <c r="C95" i="17"/>
  <c r="D95" i="17"/>
  <c r="E95" i="17"/>
  <c r="F95" i="17"/>
  <c r="G95" i="17"/>
  <c r="H95" i="17"/>
  <c r="I95" i="17"/>
  <c r="C96" i="17"/>
  <c r="D96" i="17"/>
  <c r="E96" i="17"/>
  <c r="F96" i="17"/>
  <c r="G96" i="17"/>
  <c r="H96" i="17"/>
  <c r="I96" i="17"/>
  <c r="C97" i="17"/>
  <c r="D97" i="17"/>
  <c r="E97" i="17"/>
  <c r="F97" i="17"/>
  <c r="G97" i="17"/>
  <c r="H97" i="17"/>
  <c r="I97" i="17"/>
  <c r="C98" i="17"/>
  <c r="D98" i="17"/>
  <c r="E98" i="17"/>
  <c r="F98" i="17"/>
  <c r="G98" i="17"/>
  <c r="H98" i="17"/>
  <c r="I98" i="17"/>
  <c r="C99" i="17"/>
  <c r="D99" i="17"/>
  <c r="E99" i="17"/>
  <c r="F99" i="17"/>
  <c r="G99" i="17"/>
  <c r="H99" i="17"/>
  <c r="I99" i="17"/>
  <c r="C100" i="17"/>
  <c r="D100" i="17"/>
  <c r="E100" i="17"/>
  <c r="F100" i="17"/>
  <c r="G100" i="17"/>
  <c r="H100" i="17"/>
  <c r="I100" i="17"/>
  <c r="C101" i="17"/>
  <c r="D101" i="17"/>
  <c r="E101" i="17"/>
  <c r="F101" i="17"/>
  <c r="G101" i="17"/>
  <c r="H101" i="17"/>
  <c r="I101" i="17"/>
  <c r="C102" i="17"/>
  <c r="D102" i="17"/>
  <c r="E102" i="17"/>
  <c r="F102" i="17"/>
  <c r="G102" i="17"/>
  <c r="H102" i="17"/>
  <c r="I102" i="17"/>
  <c r="C103" i="17"/>
  <c r="D103" i="17"/>
  <c r="E103" i="17"/>
  <c r="F103" i="17"/>
  <c r="G103" i="17"/>
  <c r="H103" i="17"/>
  <c r="I103" i="17"/>
  <c r="C104" i="17"/>
  <c r="D104" i="17"/>
  <c r="E104" i="17"/>
  <c r="F104" i="17"/>
  <c r="G104" i="17"/>
  <c r="H104" i="17"/>
  <c r="I104" i="17"/>
  <c r="C105" i="17"/>
  <c r="D105" i="17"/>
  <c r="E105" i="17"/>
  <c r="F105" i="17"/>
  <c r="G105" i="17"/>
  <c r="H105" i="17"/>
  <c r="I105" i="17"/>
  <c r="C106" i="17"/>
  <c r="D106" i="17"/>
  <c r="E106" i="17"/>
  <c r="F106" i="17"/>
  <c r="G106" i="17"/>
  <c r="H106" i="17"/>
  <c r="I106" i="17"/>
  <c r="C107" i="17"/>
  <c r="D107" i="17"/>
  <c r="E107" i="17"/>
  <c r="F107" i="17"/>
  <c r="G107" i="17"/>
  <c r="H107" i="17"/>
  <c r="I107" i="17"/>
  <c r="C108" i="17"/>
  <c r="D108" i="17"/>
  <c r="E108" i="17"/>
  <c r="F108" i="17"/>
  <c r="G108" i="17"/>
  <c r="H108" i="17"/>
  <c r="I108" i="17"/>
  <c r="C109" i="17"/>
  <c r="D109" i="17"/>
  <c r="E109" i="17"/>
  <c r="F109" i="17"/>
  <c r="G109" i="17"/>
  <c r="H109" i="17"/>
  <c r="I109" i="17"/>
  <c r="C110" i="17"/>
  <c r="D110" i="17"/>
  <c r="E110" i="17"/>
  <c r="F110" i="17"/>
  <c r="G110" i="17"/>
  <c r="H110" i="17"/>
  <c r="I110" i="17"/>
  <c r="I3" i="17" l="1"/>
  <c r="H3" i="17"/>
  <c r="G3" i="17"/>
  <c r="F3" i="17"/>
  <c r="E3" i="17"/>
  <c r="D3" i="17"/>
  <c r="C3" i="17"/>
  <c r="F114" i="2"/>
  <c r="D114" i="2"/>
  <c r="B11" i="16"/>
  <c r="P1" i="2" l="1"/>
  <c r="J52" i="17" l="1"/>
  <c r="D56" i="2" s="1"/>
  <c r="J44" i="17"/>
  <c r="D48" i="2" s="1"/>
  <c r="J94" i="17"/>
  <c r="D98" i="2" s="1"/>
  <c r="J86" i="17"/>
  <c r="D90" i="2" s="1"/>
  <c r="K82" i="17"/>
  <c r="F86" i="2" s="1"/>
  <c r="K66" i="17"/>
  <c r="F70" i="2" s="1"/>
  <c r="K58" i="17"/>
  <c r="F62" i="2" s="1"/>
  <c r="K50" i="17"/>
  <c r="F54" i="2" s="1"/>
  <c r="K42" i="17"/>
  <c r="F46" i="2" s="1"/>
  <c r="K34" i="17"/>
  <c r="F38" i="2" s="1"/>
  <c r="K26" i="17"/>
  <c r="F30" i="2" s="1"/>
  <c r="J3" i="17"/>
  <c r="D7" i="2" s="1"/>
  <c r="K3" i="17"/>
  <c r="F7" i="2" s="1"/>
  <c r="K98" i="17"/>
  <c r="F102" i="2" s="1"/>
  <c r="J102" i="17"/>
  <c r="D106" i="2" s="1"/>
  <c r="K90" i="17"/>
  <c r="F94" i="2" s="1"/>
  <c r="J78" i="17"/>
  <c r="D82" i="2" s="1"/>
  <c r="J62" i="17"/>
  <c r="D66" i="2" s="1"/>
  <c r="J109" i="17"/>
  <c r="D113" i="2" s="1"/>
  <c r="J105" i="17"/>
  <c r="D109" i="2" s="1"/>
  <c r="J93" i="17"/>
  <c r="D97" i="2" s="1"/>
  <c r="K65" i="17"/>
  <c r="F69" i="2" s="1"/>
  <c r="J57" i="17"/>
  <c r="D61" i="2" s="1"/>
  <c r="K49" i="17"/>
  <c r="F53" i="2" s="1"/>
  <c r="J43" i="17"/>
  <c r="D47" i="2" s="1"/>
  <c r="K33" i="17"/>
  <c r="F37" i="2" s="1"/>
  <c r="J23" i="17"/>
  <c r="D27" i="2" s="1"/>
  <c r="J21" i="17"/>
  <c r="D25" i="2" s="1"/>
  <c r="J19" i="17"/>
  <c r="D23" i="2" s="1"/>
  <c r="K17" i="17"/>
  <c r="F21" i="2" s="1"/>
  <c r="J15" i="17"/>
  <c r="D19" i="2" s="1"/>
  <c r="J13" i="17"/>
  <c r="D17" i="2" s="1"/>
  <c r="J11" i="17"/>
  <c r="D15" i="2" s="1"/>
  <c r="K9" i="17"/>
  <c r="F13" i="2" s="1"/>
  <c r="J7" i="17"/>
  <c r="D11" i="2" s="1"/>
  <c r="J5" i="17"/>
  <c r="D9" i="2" s="1"/>
  <c r="K106" i="17"/>
  <c r="F110" i="2" s="1"/>
  <c r="K74" i="17"/>
  <c r="F78" i="2" s="1"/>
  <c r="J70" i="17"/>
  <c r="D74" i="2" s="1"/>
  <c r="J101" i="17"/>
  <c r="D105" i="2" s="1"/>
  <c r="K97" i="17"/>
  <c r="F101" i="2" s="1"/>
  <c r="J89" i="17"/>
  <c r="D93" i="2" s="1"/>
  <c r="J85" i="17"/>
  <c r="D89" i="2" s="1"/>
  <c r="K81" i="17"/>
  <c r="F85" i="2" s="1"/>
  <c r="J77" i="17"/>
  <c r="D81" i="2" s="1"/>
  <c r="J73" i="17"/>
  <c r="D77" i="2" s="1"/>
  <c r="J69" i="17"/>
  <c r="D73" i="2" s="1"/>
  <c r="J61" i="17"/>
  <c r="D65" i="2" s="1"/>
  <c r="K57" i="17"/>
  <c r="F61" i="2" s="1"/>
  <c r="K55" i="17"/>
  <c r="F59" i="2" s="1"/>
  <c r="J51" i="17"/>
  <c r="D55" i="2" s="1"/>
  <c r="K43" i="17"/>
  <c r="F47" i="2" s="1"/>
  <c r="K41" i="17"/>
  <c r="F45" i="2" s="1"/>
  <c r="J39" i="17"/>
  <c r="D43" i="2" s="1"/>
  <c r="J38" i="17"/>
  <c r="D42" i="2" s="1"/>
  <c r="K25" i="17"/>
  <c r="F29" i="2" s="1"/>
  <c r="J17" i="17"/>
  <c r="D21" i="2" s="1"/>
  <c r="J9" i="17"/>
  <c r="D13" i="2" s="1"/>
  <c r="K91" i="17"/>
  <c r="F95" i="2" s="1"/>
  <c r="K59" i="17"/>
  <c r="F63" i="2" s="1"/>
  <c r="K47" i="17"/>
  <c r="F51" i="2" s="1"/>
  <c r="K39" i="17"/>
  <c r="F43" i="2" s="1"/>
  <c r="K37" i="17"/>
  <c r="F41" i="2" s="1"/>
  <c r="K29" i="17"/>
  <c r="F33" i="2" s="1"/>
  <c r="K27" i="17"/>
  <c r="F31" i="2" s="1"/>
  <c r="K23" i="17"/>
  <c r="F27" i="2" s="1"/>
  <c r="K19" i="17"/>
  <c r="F23" i="2" s="1"/>
  <c r="K13" i="17"/>
  <c r="F17" i="2" s="1"/>
  <c r="K5" i="17"/>
  <c r="F9" i="2" s="1"/>
  <c r="K105" i="17"/>
  <c r="F109" i="2" s="1"/>
  <c r="K89" i="17"/>
  <c r="F93" i="2" s="1"/>
  <c r="K73" i="17"/>
  <c r="F77" i="2" s="1"/>
  <c r="J106" i="17"/>
  <c r="D110" i="2" s="1"/>
  <c r="J98" i="17"/>
  <c r="D102" i="2" s="1"/>
  <c r="J90" i="17"/>
  <c r="D94" i="2" s="1"/>
  <c r="J82" i="17"/>
  <c r="D86" i="2" s="1"/>
  <c r="J74" i="17"/>
  <c r="D78" i="2" s="1"/>
  <c r="J66" i="17"/>
  <c r="D70" i="2" s="1"/>
  <c r="J58" i="17"/>
  <c r="D62" i="2" s="1"/>
  <c r="K87" i="17"/>
  <c r="F91" i="2" s="1"/>
  <c r="K85" i="17"/>
  <c r="F89" i="2" s="1"/>
  <c r="K83" i="17"/>
  <c r="F87" i="2" s="1"/>
  <c r="K79" i="17"/>
  <c r="F83" i="2" s="1"/>
  <c r="K75" i="17"/>
  <c r="F79" i="2" s="1"/>
  <c r="K71" i="17"/>
  <c r="F75" i="2" s="1"/>
  <c r="K69" i="17"/>
  <c r="F73" i="2" s="1"/>
  <c r="K67" i="17"/>
  <c r="F71" i="2" s="1"/>
  <c r="K61" i="17"/>
  <c r="F65" i="2" s="1"/>
  <c r="J53" i="17"/>
  <c r="D57" i="2" s="1"/>
  <c r="K51" i="17"/>
  <c r="F55" i="2" s="1"/>
  <c r="J49" i="17"/>
  <c r="D53" i="2" s="1"/>
  <c r="J45" i="17"/>
  <c r="D49" i="2" s="1"/>
  <c r="J41" i="17"/>
  <c r="D45" i="2" s="1"/>
  <c r="K35" i="17"/>
  <c r="F39" i="2" s="1"/>
  <c r="K31" i="17"/>
  <c r="F35" i="2" s="1"/>
  <c r="K21" i="17"/>
  <c r="F25" i="2" s="1"/>
  <c r="K15" i="17"/>
  <c r="F19" i="2" s="1"/>
  <c r="K11" i="17"/>
  <c r="F15" i="2" s="1"/>
  <c r="K7" i="17"/>
  <c r="F11" i="2" s="1"/>
  <c r="K108" i="17"/>
  <c r="F112" i="2" s="1"/>
  <c r="K104" i="17"/>
  <c r="F108" i="2" s="1"/>
  <c r="K102" i="17"/>
  <c r="F106" i="2" s="1"/>
  <c r="K100" i="17"/>
  <c r="F104" i="2" s="1"/>
  <c r="K96" i="17"/>
  <c r="F100" i="2" s="1"/>
  <c r="K94" i="17"/>
  <c r="F98" i="2" s="1"/>
  <c r="K92" i="17"/>
  <c r="F96" i="2" s="1"/>
  <c r="K88" i="17"/>
  <c r="F92" i="2" s="1"/>
  <c r="K86" i="17"/>
  <c r="F90" i="2" s="1"/>
  <c r="K84" i="17"/>
  <c r="F88" i="2" s="1"/>
  <c r="K80" i="17"/>
  <c r="F84" i="2" s="1"/>
  <c r="K78" i="17"/>
  <c r="F82" i="2" s="1"/>
  <c r="K76" i="17"/>
  <c r="F80" i="2" s="1"/>
  <c r="K72" i="17"/>
  <c r="F76" i="2" s="1"/>
  <c r="K70" i="17"/>
  <c r="F74" i="2" s="1"/>
  <c r="K68" i="17"/>
  <c r="F72" i="2" s="1"/>
  <c r="K64" i="17"/>
  <c r="F68" i="2" s="1"/>
  <c r="K62" i="17"/>
  <c r="F66" i="2" s="1"/>
  <c r="K60" i="17"/>
  <c r="F64" i="2" s="1"/>
  <c r="K56" i="17"/>
  <c r="F60" i="2" s="1"/>
  <c r="J54" i="17"/>
  <c r="D58" i="2" s="1"/>
  <c r="K52" i="17"/>
  <c r="F56" i="2" s="1"/>
  <c r="J50" i="17"/>
  <c r="D54" i="2" s="1"/>
  <c r="K48" i="17"/>
  <c r="F52" i="2" s="1"/>
  <c r="J46" i="17"/>
  <c r="D50" i="2" s="1"/>
  <c r="K44" i="17"/>
  <c r="F48" i="2" s="1"/>
  <c r="J42" i="17"/>
  <c r="D46" i="2" s="1"/>
  <c r="K40" i="17"/>
  <c r="F44" i="2" s="1"/>
  <c r="K38" i="17"/>
  <c r="F42" i="2" s="1"/>
  <c r="K36" i="17"/>
  <c r="F40" i="2" s="1"/>
  <c r="K32" i="17"/>
  <c r="F36" i="2" s="1"/>
  <c r="K30" i="17"/>
  <c r="F34" i="2" s="1"/>
  <c r="K28" i="17"/>
  <c r="F32" i="2" s="1"/>
  <c r="K24" i="17"/>
  <c r="F28" i="2" s="1"/>
  <c r="K22" i="17"/>
  <c r="F26" i="2" s="1"/>
  <c r="K20" i="17"/>
  <c r="F24" i="2" s="1"/>
  <c r="J18" i="17"/>
  <c r="D22" i="2" s="1"/>
  <c r="K16" i="17"/>
  <c r="F20" i="2" s="1"/>
  <c r="K14" i="17"/>
  <c r="F18" i="2" s="1"/>
  <c r="K12" i="17"/>
  <c r="F16" i="2" s="1"/>
  <c r="J10" i="17"/>
  <c r="D14" i="2" s="1"/>
  <c r="K8" i="17"/>
  <c r="F12" i="2" s="1"/>
  <c r="K6" i="17"/>
  <c r="F10" i="2" s="1"/>
  <c r="K4" i="17"/>
  <c r="F8" i="2" s="1"/>
  <c r="J97" i="17"/>
  <c r="D101" i="2" s="1"/>
  <c r="J81" i="17"/>
  <c r="D85" i="2" s="1"/>
  <c r="J65" i="17"/>
  <c r="D69" i="2" s="1"/>
  <c r="K109" i="17"/>
  <c r="F113" i="2" s="1"/>
  <c r="K107" i="17"/>
  <c r="F111" i="2" s="1"/>
  <c r="K103" i="17"/>
  <c r="F107" i="2" s="1"/>
  <c r="K101" i="17"/>
  <c r="F105" i="2" s="1"/>
  <c r="K99" i="17"/>
  <c r="F103" i="2" s="1"/>
  <c r="K95" i="17"/>
  <c r="F99" i="2" s="1"/>
  <c r="K93" i="17"/>
  <c r="F97" i="2" s="1"/>
  <c r="K77" i="17"/>
  <c r="F81" i="2" s="1"/>
  <c r="K63" i="17"/>
  <c r="F67" i="2" s="1"/>
  <c r="J36" i="17"/>
  <c r="D40" i="2" s="1"/>
  <c r="J108" i="17"/>
  <c r="D112" i="2" s="1"/>
  <c r="J104" i="17"/>
  <c r="D108" i="2" s="1"/>
  <c r="J100" i="17"/>
  <c r="D104" i="2" s="1"/>
  <c r="J96" i="17"/>
  <c r="D100" i="2" s="1"/>
  <c r="J92" i="17"/>
  <c r="D96" i="2" s="1"/>
  <c r="J88" i="17"/>
  <c r="D92" i="2" s="1"/>
  <c r="J84" i="17"/>
  <c r="D88" i="2" s="1"/>
  <c r="J80" i="17"/>
  <c r="D84" i="2" s="1"/>
  <c r="J76" i="17"/>
  <c r="D80" i="2" s="1"/>
  <c r="J72" i="17"/>
  <c r="D76" i="2" s="1"/>
  <c r="J68" i="17"/>
  <c r="D72" i="2" s="1"/>
  <c r="J64" i="17"/>
  <c r="D68" i="2" s="1"/>
  <c r="J60" i="17"/>
  <c r="D64" i="2" s="1"/>
  <c r="J56" i="17"/>
  <c r="D60" i="2" s="1"/>
  <c r="J48" i="17"/>
  <c r="D52" i="2" s="1"/>
  <c r="J40" i="17"/>
  <c r="D44" i="2" s="1"/>
  <c r="K54" i="17"/>
  <c r="F58" i="2" s="1"/>
  <c r="K46" i="17"/>
  <c r="F50" i="2" s="1"/>
  <c r="J4" i="17"/>
  <c r="D8" i="2" s="1"/>
  <c r="J8" i="17"/>
  <c r="D12" i="2" s="1"/>
  <c r="J12" i="17"/>
  <c r="D16" i="2" s="1"/>
  <c r="J16" i="17"/>
  <c r="D20" i="2" s="1"/>
  <c r="J20" i="17"/>
  <c r="D24" i="2" s="1"/>
  <c r="K10" i="17"/>
  <c r="F14" i="2" s="1"/>
  <c r="K18" i="17"/>
  <c r="F22" i="2" s="1"/>
  <c r="J6" i="17"/>
  <c r="D10" i="2" s="1"/>
  <c r="J14" i="17"/>
  <c r="D18" i="2" s="1"/>
  <c r="J22" i="17"/>
  <c r="D26" i="2" s="1"/>
  <c r="J107" i="17"/>
  <c r="D111" i="2" s="1"/>
  <c r="J103" i="17"/>
  <c r="D107" i="2" s="1"/>
  <c r="J99" i="17"/>
  <c r="D103" i="2" s="1"/>
  <c r="J95" i="17"/>
  <c r="D99" i="2" s="1"/>
  <c r="J91" i="17"/>
  <c r="D95" i="2" s="1"/>
  <c r="J87" i="17"/>
  <c r="D91" i="2" s="1"/>
  <c r="J83" i="17"/>
  <c r="D87" i="2" s="1"/>
  <c r="J79" i="17"/>
  <c r="D83" i="2" s="1"/>
  <c r="J75" i="17"/>
  <c r="D79" i="2" s="1"/>
  <c r="J71" i="17"/>
  <c r="D75" i="2" s="1"/>
  <c r="J67" i="17"/>
  <c r="D71" i="2" s="1"/>
  <c r="J63" i="17"/>
  <c r="D67" i="2" s="1"/>
  <c r="J59" i="17"/>
  <c r="D63" i="2" s="1"/>
  <c r="J55" i="17"/>
  <c r="D59" i="2" s="1"/>
  <c r="J47" i="17"/>
  <c r="D51" i="2" s="1"/>
  <c r="K53" i="17"/>
  <c r="F57" i="2" s="1"/>
  <c r="K45" i="17"/>
  <c r="F49" i="2" s="1"/>
  <c r="J37" i="17"/>
  <c r="D41" i="2" s="1"/>
  <c r="J35" i="17"/>
  <c r="D39" i="2" s="1"/>
  <c r="J34" i="17"/>
  <c r="D38" i="2" s="1"/>
  <c r="J27" i="17"/>
  <c r="D31" i="2" s="1"/>
  <c r="J31" i="17"/>
  <c r="D35" i="2" s="1"/>
  <c r="J26" i="17"/>
  <c r="D30" i="2" s="1"/>
  <c r="J24" i="17"/>
  <c r="D28" i="2" s="1"/>
  <c r="J25" i="17"/>
  <c r="D29" i="2" s="1"/>
  <c r="J29" i="17"/>
  <c r="D33" i="2" s="1"/>
  <c r="J30" i="17"/>
  <c r="D34" i="2" s="1"/>
  <c r="J33" i="17"/>
  <c r="D37" i="2" s="1"/>
  <c r="J28" i="17"/>
  <c r="D32" i="2" s="1"/>
  <c r="J32" i="17"/>
  <c r="D36" i="2" s="1"/>
  <c r="D4" i="2" l="1"/>
  <c r="F4" i="2"/>
  <c r="AA10" i="2" s="1"/>
  <c r="H7" i="2" a="1"/>
  <c r="H7" i="2" l="1"/>
  <c r="N15" i="2"/>
  <c r="N23" i="2"/>
  <c r="N31" i="2"/>
  <c r="N39" i="2"/>
  <c r="N47" i="2"/>
  <c r="N55" i="2"/>
  <c r="N63" i="2"/>
  <c r="N71" i="2"/>
  <c r="N79" i="2"/>
  <c r="N87" i="2"/>
  <c r="N95" i="2"/>
  <c r="N103" i="2"/>
  <c r="N111" i="2"/>
  <c r="L12" i="2"/>
  <c r="L20" i="2"/>
  <c r="L28" i="2"/>
  <c r="L36" i="2"/>
  <c r="L44" i="2"/>
  <c r="L52" i="2"/>
  <c r="L60" i="2"/>
  <c r="L68" i="2"/>
  <c r="L76" i="2"/>
  <c r="L84" i="2"/>
  <c r="L92" i="2"/>
  <c r="L100" i="2"/>
  <c r="L108" i="2"/>
  <c r="J9" i="2"/>
  <c r="J17" i="2"/>
  <c r="J25" i="2"/>
  <c r="J33" i="2"/>
  <c r="J41" i="2"/>
  <c r="J49" i="2"/>
  <c r="J57" i="2"/>
  <c r="J65" i="2"/>
  <c r="J73" i="2"/>
  <c r="J81" i="2"/>
  <c r="J89" i="2"/>
  <c r="J97" i="2"/>
  <c r="J105" i="2"/>
  <c r="J113" i="2"/>
  <c r="N9" i="2"/>
  <c r="N17" i="2"/>
  <c r="N25" i="2"/>
  <c r="N33" i="2"/>
  <c r="N41" i="2"/>
  <c r="N49" i="2"/>
  <c r="N57" i="2"/>
  <c r="N65" i="2"/>
  <c r="N73" i="2"/>
  <c r="N81" i="2"/>
  <c r="N89" i="2"/>
  <c r="N97" i="2"/>
  <c r="N8" i="2"/>
  <c r="N16" i="2"/>
  <c r="N24" i="2"/>
  <c r="N32" i="2"/>
  <c r="N40" i="2"/>
  <c r="N48" i="2"/>
  <c r="N56" i="2"/>
  <c r="N64" i="2"/>
  <c r="N72" i="2"/>
  <c r="N80" i="2"/>
  <c r="N88" i="2"/>
  <c r="N96" i="2"/>
  <c r="N104" i="2"/>
  <c r="N112" i="2"/>
  <c r="L13" i="2"/>
  <c r="L21" i="2"/>
  <c r="L29" i="2"/>
  <c r="L37" i="2"/>
  <c r="L45" i="2"/>
  <c r="L53" i="2"/>
  <c r="L61" i="2"/>
  <c r="L69" i="2"/>
  <c r="L77" i="2"/>
  <c r="L85" i="2"/>
  <c r="L93" i="2"/>
  <c r="L101" i="2"/>
  <c r="L109" i="2"/>
  <c r="J10" i="2"/>
  <c r="J18" i="2"/>
  <c r="J26" i="2"/>
  <c r="J34" i="2"/>
  <c r="J42" i="2"/>
  <c r="J50" i="2"/>
  <c r="J58" i="2"/>
  <c r="J66" i="2"/>
  <c r="J74" i="2"/>
  <c r="J82" i="2"/>
  <c r="J90" i="2"/>
  <c r="J98" i="2"/>
  <c r="J106" i="2"/>
  <c r="J114" i="2"/>
  <c r="N12" i="2"/>
  <c r="N26" i="2"/>
  <c r="N37" i="2"/>
  <c r="N51" i="2"/>
  <c r="N62" i="2"/>
  <c r="N76" i="2"/>
  <c r="N90" i="2"/>
  <c r="N101" i="2"/>
  <c r="N113" i="2"/>
  <c r="L16" i="2"/>
  <c r="L26" i="2"/>
  <c r="L38" i="2"/>
  <c r="L48" i="2"/>
  <c r="L58" i="2"/>
  <c r="L70" i="2"/>
  <c r="L80" i="2"/>
  <c r="L90" i="2"/>
  <c r="L102" i="2"/>
  <c r="L112" i="2"/>
  <c r="J15" i="2"/>
  <c r="J27" i="2"/>
  <c r="J37" i="2"/>
  <c r="J47" i="2"/>
  <c r="J59" i="2"/>
  <c r="J69" i="2"/>
  <c r="J79" i="2"/>
  <c r="J91" i="2"/>
  <c r="J101" i="2"/>
  <c r="J111" i="2"/>
  <c r="N18" i="2"/>
  <c r="N29" i="2"/>
  <c r="N43" i="2"/>
  <c r="N54" i="2"/>
  <c r="N68" i="2"/>
  <c r="N82" i="2"/>
  <c r="N93" i="2"/>
  <c r="N106" i="2"/>
  <c r="L9" i="2"/>
  <c r="L19" i="2"/>
  <c r="L31" i="2"/>
  <c r="L41" i="2"/>
  <c r="L51" i="2"/>
  <c r="L63" i="2"/>
  <c r="L73" i="2"/>
  <c r="L83" i="2"/>
  <c r="L95" i="2"/>
  <c r="L105" i="2"/>
  <c r="J8" i="2"/>
  <c r="J20" i="2"/>
  <c r="J30" i="2"/>
  <c r="J40" i="2"/>
  <c r="J52" i="2"/>
  <c r="J62" i="2"/>
  <c r="J72" i="2"/>
  <c r="J84" i="2"/>
  <c r="J94" i="2"/>
  <c r="J104" i="2"/>
  <c r="N19" i="2"/>
  <c r="N30" i="2"/>
  <c r="N44" i="2"/>
  <c r="N58" i="2"/>
  <c r="N69" i="2"/>
  <c r="N83" i="2"/>
  <c r="N94" i="2"/>
  <c r="N107" i="2"/>
  <c r="L10" i="2"/>
  <c r="L22" i="2"/>
  <c r="L32" i="2"/>
  <c r="L42" i="2"/>
  <c r="L54" i="2"/>
  <c r="L64" i="2"/>
  <c r="L74" i="2"/>
  <c r="L86" i="2"/>
  <c r="L96" i="2"/>
  <c r="L106" i="2"/>
  <c r="J11" i="2"/>
  <c r="J21" i="2"/>
  <c r="J31" i="2"/>
  <c r="J43" i="2"/>
  <c r="J53" i="2"/>
  <c r="J63" i="2"/>
  <c r="J75" i="2"/>
  <c r="J85" i="2"/>
  <c r="J95" i="2"/>
  <c r="J107" i="2"/>
  <c r="N20" i="2"/>
  <c r="N34" i="2"/>
  <c r="N45" i="2"/>
  <c r="N59" i="2"/>
  <c r="N70" i="2"/>
  <c r="N84" i="2"/>
  <c r="N98" i="2"/>
  <c r="N108" i="2"/>
  <c r="L11" i="2"/>
  <c r="L23" i="2"/>
  <c r="L33" i="2"/>
  <c r="L43" i="2"/>
  <c r="L55" i="2"/>
  <c r="L65" i="2"/>
  <c r="L75" i="2"/>
  <c r="L87" i="2"/>
  <c r="L97" i="2"/>
  <c r="L107" i="2"/>
  <c r="J12" i="2"/>
  <c r="J22" i="2"/>
  <c r="J32" i="2"/>
  <c r="J44" i="2"/>
  <c r="J54" i="2"/>
  <c r="J64" i="2"/>
  <c r="J76" i="2"/>
  <c r="J86" i="2"/>
  <c r="J96" i="2"/>
  <c r="J108" i="2"/>
  <c r="N10" i="2"/>
  <c r="N21" i="2"/>
  <c r="N35" i="2"/>
  <c r="N46" i="2"/>
  <c r="N13" i="2"/>
  <c r="N27" i="2"/>
  <c r="N38" i="2"/>
  <c r="N52" i="2"/>
  <c r="N66" i="2"/>
  <c r="N77" i="2"/>
  <c r="N91" i="2"/>
  <c r="N102" i="2"/>
  <c r="N114" i="2"/>
  <c r="L17" i="2"/>
  <c r="L27" i="2"/>
  <c r="L39" i="2"/>
  <c r="L49" i="2"/>
  <c r="L59" i="2"/>
  <c r="L71" i="2"/>
  <c r="L81" i="2"/>
  <c r="L91" i="2"/>
  <c r="L103" i="2"/>
  <c r="L113" i="2"/>
  <c r="J16" i="2"/>
  <c r="J28" i="2"/>
  <c r="J38" i="2"/>
  <c r="J48" i="2"/>
  <c r="J60" i="2"/>
  <c r="J70" i="2"/>
  <c r="J80" i="2"/>
  <c r="J92" i="2"/>
  <c r="J102" i="2"/>
  <c r="J112" i="2"/>
  <c r="N14" i="2"/>
  <c r="N28" i="2"/>
  <c r="N42" i="2"/>
  <c r="N53" i="2"/>
  <c r="N67" i="2"/>
  <c r="N78" i="2"/>
  <c r="N92" i="2"/>
  <c r="N105" i="2"/>
  <c r="L8" i="2"/>
  <c r="L18" i="2"/>
  <c r="L30" i="2"/>
  <c r="L40" i="2"/>
  <c r="L50" i="2"/>
  <c r="L62" i="2"/>
  <c r="L72" i="2"/>
  <c r="L82" i="2"/>
  <c r="L94" i="2"/>
  <c r="L104" i="2"/>
  <c r="L114" i="2"/>
  <c r="J19" i="2"/>
  <c r="J29" i="2"/>
  <c r="J39" i="2"/>
  <c r="J51" i="2"/>
  <c r="J61" i="2"/>
  <c r="J71" i="2"/>
  <c r="J83" i="2"/>
  <c r="J93" i="2"/>
  <c r="J103" i="2"/>
  <c r="N61" i="2"/>
  <c r="N110" i="2"/>
  <c r="L47" i="2"/>
  <c r="L89" i="2"/>
  <c r="J24" i="2"/>
  <c r="J68" i="2"/>
  <c r="J110" i="2"/>
  <c r="N74" i="2"/>
  <c r="L14" i="2"/>
  <c r="L56" i="2"/>
  <c r="L98" i="2"/>
  <c r="J35" i="2"/>
  <c r="J77" i="2"/>
  <c r="N75" i="2"/>
  <c r="L15" i="2"/>
  <c r="L57" i="2"/>
  <c r="J36" i="2"/>
  <c r="N11" i="2"/>
  <c r="L24" i="2"/>
  <c r="L110" i="2"/>
  <c r="N22" i="2"/>
  <c r="L25" i="2"/>
  <c r="J46" i="2"/>
  <c r="N36" i="2"/>
  <c r="L34" i="2"/>
  <c r="J55" i="2"/>
  <c r="N50" i="2"/>
  <c r="L35" i="2"/>
  <c r="J14" i="2"/>
  <c r="N60" i="2"/>
  <c r="L46" i="2"/>
  <c r="J67" i="2"/>
  <c r="L99" i="2"/>
  <c r="J78" i="2"/>
  <c r="N85" i="2"/>
  <c r="L66" i="2"/>
  <c r="J45" i="2"/>
  <c r="J87" i="2"/>
  <c r="N86" i="2"/>
  <c r="L67" i="2"/>
  <c r="L111" i="2"/>
  <c r="J88" i="2"/>
  <c r="N99" i="2"/>
  <c r="L78" i="2"/>
  <c r="J13" i="2"/>
  <c r="J99" i="2"/>
  <c r="N100" i="2"/>
  <c r="L79" i="2"/>
  <c r="J56" i="2"/>
  <c r="J100" i="2"/>
  <c r="N109" i="2"/>
  <c r="L88" i="2"/>
  <c r="J23" i="2"/>
  <c r="J109" i="2"/>
  <c r="AA8" i="2"/>
  <c r="H4" i="2" l="1"/>
  <c r="Z18" i="2" s="1"/>
  <c r="L7" i="2"/>
  <c r="L4" i="2" s="1"/>
  <c r="J7" i="2"/>
  <c r="J4" i="2" s="1"/>
  <c r="N7" i="2"/>
  <c r="N4" i="2" s="1"/>
  <c r="P8" i="2" l="1"/>
  <c r="P18" i="2"/>
  <c r="P30" i="2"/>
  <c r="P40" i="2"/>
  <c r="P50" i="2"/>
  <c r="P62" i="2"/>
  <c r="P72" i="2"/>
  <c r="P82" i="2"/>
  <c r="P94" i="2"/>
  <c r="P104" i="2"/>
  <c r="P114" i="2"/>
  <c r="P10" i="2"/>
  <c r="P22" i="2"/>
  <c r="P32" i="2"/>
  <c r="P42" i="2"/>
  <c r="P54" i="2"/>
  <c r="P64" i="2"/>
  <c r="P74" i="2"/>
  <c r="P86" i="2"/>
  <c r="P96" i="2"/>
  <c r="P106" i="2"/>
  <c r="P9" i="2"/>
  <c r="P20" i="2"/>
  <c r="P31" i="2"/>
  <c r="P41" i="2"/>
  <c r="P52" i="2"/>
  <c r="P63" i="2"/>
  <c r="P73" i="2"/>
  <c r="P84" i="2"/>
  <c r="P95" i="2"/>
  <c r="P105" i="2"/>
  <c r="P17" i="2"/>
  <c r="P36" i="2"/>
  <c r="P55" i="2"/>
  <c r="P70" i="2"/>
  <c r="P88" i="2"/>
  <c r="P103" i="2"/>
  <c r="P25" i="2"/>
  <c r="P44" i="2"/>
  <c r="P58" i="2"/>
  <c r="P78" i="2"/>
  <c r="P92" i="2"/>
  <c r="P111" i="2"/>
  <c r="P12" i="2"/>
  <c r="P26" i="2"/>
  <c r="P46" i="2"/>
  <c r="P60" i="2"/>
  <c r="P79" i="2"/>
  <c r="P97" i="2"/>
  <c r="P112" i="2"/>
  <c r="P14" i="2"/>
  <c r="P28" i="2"/>
  <c r="P47" i="2"/>
  <c r="P65" i="2"/>
  <c r="P80" i="2"/>
  <c r="P98" i="2"/>
  <c r="P113" i="2"/>
  <c r="P15" i="2"/>
  <c r="P33" i="2"/>
  <c r="P48" i="2"/>
  <c r="P66" i="2"/>
  <c r="P81" i="2"/>
  <c r="P100" i="2"/>
  <c r="P23" i="2"/>
  <c r="P38" i="2"/>
  <c r="P56" i="2"/>
  <c r="P71" i="2"/>
  <c r="P89" i="2"/>
  <c r="P108" i="2"/>
  <c r="P24" i="2"/>
  <c r="P39" i="2"/>
  <c r="P57" i="2"/>
  <c r="P76" i="2"/>
  <c r="P90" i="2"/>
  <c r="P110" i="2"/>
  <c r="P68" i="2"/>
  <c r="P87" i="2"/>
  <c r="P102" i="2"/>
  <c r="P16" i="2"/>
  <c r="P34" i="2"/>
  <c r="P49" i="2"/>
  <c r="P27" i="2"/>
  <c r="P91" i="2"/>
  <c r="P53" i="2"/>
  <c r="P99" i="2"/>
  <c r="P61" i="2"/>
  <c r="P43" i="2"/>
  <c r="P107" i="2"/>
  <c r="P69" i="2"/>
  <c r="P51" i="2"/>
  <c r="P13" i="2"/>
  <c r="P77" i="2"/>
  <c r="P59" i="2"/>
  <c r="P21" i="2"/>
  <c r="P85" i="2"/>
  <c r="P67" i="2"/>
  <c r="P93" i="2"/>
  <c r="P11" i="2"/>
  <c r="P37" i="2"/>
  <c r="P101" i="2"/>
  <c r="P83" i="2"/>
  <c r="P45" i="2"/>
  <c r="P35" i="2"/>
  <c r="P29" i="2"/>
  <c r="P75" i="2"/>
  <c r="P19" i="2"/>
  <c r="P109" i="2"/>
  <c r="AD18" i="2"/>
  <c r="P7" i="2"/>
  <c r="AB18" i="2"/>
  <c r="AF18" i="2"/>
  <c r="T107" i="2" l="1"/>
  <c r="R107" i="2"/>
  <c r="V107" i="2"/>
  <c r="V57" i="2"/>
  <c r="T57" i="2"/>
  <c r="R57" i="2"/>
  <c r="R79" i="2"/>
  <c r="V79" i="2"/>
  <c r="T79" i="2"/>
  <c r="V17" i="2"/>
  <c r="T17" i="2"/>
  <c r="R17" i="2"/>
  <c r="V31" i="2"/>
  <c r="R31" i="2"/>
  <c r="T31" i="2"/>
  <c r="T54" i="2"/>
  <c r="R54" i="2"/>
  <c r="V54" i="2"/>
  <c r="T35" i="2"/>
  <c r="V35" i="2"/>
  <c r="R35" i="2"/>
  <c r="V39" i="2"/>
  <c r="T39" i="2"/>
  <c r="R39" i="2"/>
  <c r="T44" i="2"/>
  <c r="V44" i="2"/>
  <c r="R44" i="2"/>
  <c r="V42" i="2"/>
  <c r="T42" i="2"/>
  <c r="R42" i="2"/>
  <c r="V45" i="2"/>
  <c r="T45" i="2"/>
  <c r="R45" i="2"/>
  <c r="R102" i="2"/>
  <c r="V102" i="2"/>
  <c r="T102" i="2"/>
  <c r="T81" i="2"/>
  <c r="V81" i="2"/>
  <c r="R81" i="2"/>
  <c r="T65" i="2"/>
  <c r="V65" i="2"/>
  <c r="R65" i="2"/>
  <c r="R46" i="2"/>
  <c r="V46" i="2"/>
  <c r="T46" i="2"/>
  <c r="V95" i="2"/>
  <c r="R95" i="2"/>
  <c r="T95" i="2"/>
  <c r="R9" i="2"/>
  <c r="V9" i="2"/>
  <c r="T9" i="2"/>
  <c r="R32" i="2"/>
  <c r="V32" i="2"/>
  <c r="T32" i="2"/>
  <c r="T62" i="2"/>
  <c r="R62" i="2"/>
  <c r="V62" i="2"/>
  <c r="V83" i="2"/>
  <c r="R83" i="2"/>
  <c r="T83" i="2"/>
  <c r="R108" i="2"/>
  <c r="V108" i="2"/>
  <c r="T108" i="2"/>
  <c r="R26" i="2"/>
  <c r="V26" i="2"/>
  <c r="T26" i="2"/>
  <c r="V84" i="2"/>
  <c r="T84" i="2"/>
  <c r="R84" i="2"/>
  <c r="R50" i="2"/>
  <c r="V50" i="2"/>
  <c r="T50" i="2"/>
  <c r="V101" i="2"/>
  <c r="T101" i="2"/>
  <c r="R101" i="2"/>
  <c r="R68" i="2"/>
  <c r="V68" i="2"/>
  <c r="T68" i="2"/>
  <c r="R28" i="2"/>
  <c r="V28" i="2"/>
  <c r="T28" i="2"/>
  <c r="T73" i="2"/>
  <c r="R73" i="2"/>
  <c r="V73" i="2"/>
  <c r="R96" i="2"/>
  <c r="V96" i="2"/>
  <c r="T96" i="2"/>
  <c r="R40" i="2"/>
  <c r="T40" i="2"/>
  <c r="V40" i="2"/>
  <c r="T109" i="2"/>
  <c r="R109" i="2"/>
  <c r="V109" i="2"/>
  <c r="V13" i="2"/>
  <c r="R13" i="2"/>
  <c r="T13" i="2"/>
  <c r="T91" i="2"/>
  <c r="V91" i="2"/>
  <c r="R91" i="2"/>
  <c r="R15" i="2"/>
  <c r="T15" i="2"/>
  <c r="V15" i="2"/>
  <c r="V92" i="2"/>
  <c r="R92" i="2"/>
  <c r="T92" i="2"/>
  <c r="V55" i="2"/>
  <c r="T55" i="2"/>
  <c r="R55" i="2"/>
  <c r="V52" i="2"/>
  <c r="T52" i="2"/>
  <c r="R52" i="2"/>
  <c r="R74" i="2"/>
  <c r="V74" i="2"/>
  <c r="T74" i="2"/>
  <c r="R104" i="2"/>
  <c r="T104" i="2"/>
  <c r="V104" i="2"/>
  <c r="T18" i="2"/>
  <c r="V18" i="2"/>
  <c r="R18" i="2"/>
  <c r="V29" i="2"/>
  <c r="R29" i="2"/>
  <c r="T29" i="2"/>
  <c r="R67" i="2"/>
  <c r="T67" i="2"/>
  <c r="V67" i="2"/>
  <c r="R34" i="2"/>
  <c r="V34" i="2"/>
  <c r="T34" i="2"/>
  <c r="V23" i="2"/>
  <c r="R23" i="2"/>
  <c r="T23" i="2"/>
  <c r="T98" i="2"/>
  <c r="V98" i="2"/>
  <c r="R98" i="2"/>
  <c r="R58" i="2"/>
  <c r="T58" i="2"/>
  <c r="V58" i="2"/>
  <c r="T82" i="2"/>
  <c r="V82" i="2"/>
  <c r="R82" i="2"/>
  <c r="V85" i="2"/>
  <c r="T85" i="2"/>
  <c r="R85" i="2"/>
  <c r="T43" i="2"/>
  <c r="V43" i="2"/>
  <c r="R43" i="2"/>
  <c r="T16" i="2"/>
  <c r="R16" i="2"/>
  <c r="V16" i="2"/>
  <c r="R100" i="2"/>
  <c r="V100" i="2"/>
  <c r="T100" i="2"/>
  <c r="T80" i="2"/>
  <c r="V80" i="2"/>
  <c r="R80" i="2"/>
  <c r="R60" i="2"/>
  <c r="V60" i="2"/>
  <c r="T60" i="2"/>
  <c r="T105" i="2"/>
  <c r="V105" i="2"/>
  <c r="R105" i="2"/>
  <c r="R20" i="2"/>
  <c r="V20" i="2"/>
  <c r="T20" i="2"/>
  <c r="R72" i="2"/>
  <c r="T72" i="2"/>
  <c r="V72" i="2"/>
  <c r="T21" i="2"/>
  <c r="R21" i="2"/>
  <c r="V21" i="2"/>
  <c r="V61" i="2"/>
  <c r="R61" i="2"/>
  <c r="T61" i="2"/>
  <c r="R24" i="2"/>
  <c r="V24" i="2"/>
  <c r="T24" i="2"/>
  <c r="T25" i="2"/>
  <c r="R25" i="2"/>
  <c r="V25" i="2"/>
  <c r="P4" i="2"/>
  <c r="Z20" i="2" s="1"/>
  <c r="T59" i="2"/>
  <c r="V59" i="2"/>
  <c r="R59" i="2"/>
  <c r="T99" i="2"/>
  <c r="V99" i="2"/>
  <c r="R99" i="2"/>
  <c r="V87" i="2"/>
  <c r="R87" i="2"/>
  <c r="T87" i="2"/>
  <c r="R66" i="2"/>
  <c r="V66" i="2"/>
  <c r="T66" i="2"/>
  <c r="R47" i="2"/>
  <c r="V47" i="2"/>
  <c r="T47" i="2"/>
  <c r="V103" i="2"/>
  <c r="T103" i="2"/>
  <c r="R103" i="2"/>
  <c r="R106" i="2"/>
  <c r="T106" i="2"/>
  <c r="V106" i="2"/>
  <c r="T22" i="2"/>
  <c r="V22" i="2"/>
  <c r="R22" i="2"/>
  <c r="V77" i="2"/>
  <c r="T77" i="2"/>
  <c r="R77" i="2"/>
  <c r="V53" i="2"/>
  <c r="R53" i="2"/>
  <c r="T53" i="2"/>
  <c r="V89" i="2"/>
  <c r="T89" i="2"/>
  <c r="R89" i="2"/>
  <c r="T48" i="2"/>
  <c r="R48" i="2"/>
  <c r="V48" i="2"/>
  <c r="R12" i="2"/>
  <c r="V12" i="2"/>
  <c r="T12" i="2"/>
  <c r="R88" i="2"/>
  <c r="V88" i="2"/>
  <c r="T88" i="2"/>
  <c r="V10" i="2"/>
  <c r="R10" i="2"/>
  <c r="T10" i="2"/>
  <c r="V37" i="2"/>
  <c r="T37" i="2"/>
  <c r="R37" i="2"/>
  <c r="V110" i="2"/>
  <c r="T110" i="2"/>
  <c r="R110" i="2"/>
  <c r="V71" i="2"/>
  <c r="T71" i="2"/>
  <c r="R71" i="2"/>
  <c r="V33" i="2"/>
  <c r="T33" i="2"/>
  <c r="R33" i="2"/>
  <c r="R14" i="2"/>
  <c r="V14" i="2"/>
  <c r="T14" i="2"/>
  <c r="R111" i="2"/>
  <c r="V111" i="2"/>
  <c r="T111" i="2"/>
  <c r="R70" i="2"/>
  <c r="V70" i="2"/>
  <c r="T70" i="2"/>
  <c r="V63" i="2"/>
  <c r="T63" i="2"/>
  <c r="R63" i="2"/>
  <c r="R86" i="2"/>
  <c r="V86" i="2"/>
  <c r="T86" i="2"/>
  <c r="R114" i="2"/>
  <c r="T114" i="2"/>
  <c r="V114" i="2"/>
  <c r="T30" i="2"/>
  <c r="R30" i="2"/>
  <c r="V30" i="2"/>
  <c r="T19" i="2"/>
  <c r="V19" i="2"/>
  <c r="R19" i="2"/>
  <c r="T11" i="2"/>
  <c r="V11" i="2"/>
  <c r="R11" i="2"/>
  <c r="V51" i="2"/>
  <c r="R51" i="2"/>
  <c r="T51" i="2"/>
  <c r="V27" i="2"/>
  <c r="T27" i="2"/>
  <c r="R27" i="2"/>
  <c r="R90" i="2"/>
  <c r="V90" i="2"/>
  <c r="T90" i="2"/>
  <c r="R56" i="2"/>
  <c r="V56" i="2"/>
  <c r="T56" i="2"/>
  <c r="R112" i="2"/>
  <c r="V112" i="2"/>
  <c r="T112" i="2"/>
  <c r="V75" i="2"/>
  <c r="T75" i="2"/>
  <c r="R75" i="2"/>
  <c r="V93" i="2"/>
  <c r="R93" i="2"/>
  <c r="T93" i="2"/>
  <c r="V69" i="2"/>
  <c r="R69" i="2"/>
  <c r="T69" i="2"/>
  <c r="T49" i="2"/>
  <c r="R49" i="2"/>
  <c r="V49" i="2"/>
  <c r="R76" i="2"/>
  <c r="V76" i="2"/>
  <c r="T76" i="2"/>
  <c r="V38" i="2"/>
  <c r="T38" i="2"/>
  <c r="R38" i="2"/>
  <c r="T113" i="2"/>
  <c r="R113" i="2"/>
  <c r="V113" i="2"/>
  <c r="T97" i="2"/>
  <c r="V97" i="2"/>
  <c r="R97" i="2"/>
  <c r="T78" i="2"/>
  <c r="R78" i="2"/>
  <c r="V78" i="2"/>
  <c r="R36" i="2"/>
  <c r="V36" i="2"/>
  <c r="T36" i="2"/>
  <c r="T41" i="2"/>
  <c r="R41" i="2"/>
  <c r="V41" i="2"/>
  <c r="R64" i="2"/>
  <c r="T64" i="2"/>
  <c r="V64" i="2"/>
  <c r="T94" i="2"/>
  <c r="R94" i="2"/>
  <c r="V94" i="2"/>
  <c r="R8" i="2"/>
  <c r="T8" i="2"/>
  <c r="V8" i="2"/>
  <c r="V7" i="2"/>
  <c r="T7" i="2"/>
  <c r="R7" i="2"/>
  <c r="R4" i="2" l="1"/>
  <c r="AB20" i="2" s="1"/>
  <c r="T4" i="2"/>
  <c r="AF20" i="2" s="1"/>
  <c r="V4" i="2"/>
  <c r="AD20" i="2" s="1"/>
  <c r="AB16" i="2" l="1"/>
  <c r="AD16" i="2"/>
  <c r="AF16" i="2"/>
  <c r="Z1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<sst xmlns="http://schemas.openxmlformats.org/spreadsheetml/2006/main" count="1512" uniqueCount="379">
  <si>
    <t>耕種農業</t>
  </si>
  <si>
    <t>畜産</t>
  </si>
  <si>
    <t>農業サービス</t>
  </si>
  <si>
    <t>林業</t>
  </si>
  <si>
    <t>漁業</t>
  </si>
  <si>
    <t>食料品</t>
  </si>
  <si>
    <t>飲料</t>
  </si>
  <si>
    <t>たばこ</t>
  </si>
  <si>
    <t>繊維工業製品</t>
  </si>
  <si>
    <t>衣服・その他の繊維既製品</t>
  </si>
  <si>
    <t>家具・装備品</t>
  </si>
  <si>
    <t>パルプ・紙・板紙・加工紙</t>
  </si>
  <si>
    <t>紙加工品</t>
  </si>
  <si>
    <t>化学肥料</t>
  </si>
  <si>
    <t>合成樹脂</t>
  </si>
  <si>
    <t>化学繊維</t>
  </si>
  <si>
    <t>医薬品</t>
  </si>
  <si>
    <t>石油製品</t>
  </si>
  <si>
    <t>石炭製品</t>
  </si>
  <si>
    <t>プラスチック製品</t>
  </si>
  <si>
    <t>ゴム製品</t>
  </si>
  <si>
    <t>ガラス・ガラス製品</t>
  </si>
  <si>
    <t>セメント・セメント製品</t>
  </si>
  <si>
    <t>陶磁器</t>
  </si>
  <si>
    <t>その他の窯業・土石製品</t>
  </si>
  <si>
    <t>銑鉄・粗鋼</t>
  </si>
  <si>
    <t>鋼材</t>
  </si>
  <si>
    <t>その他の鉄鋼製品</t>
  </si>
  <si>
    <t>非鉄金属製錬・精製</t>
  </si>
  <si>
    <t>非鉄金属加工製品</t>
  </si>
  <si>
    <t>その他の金属製品</t>
  </si>
  <si>
    <t>乗用車</t>
  </si>
  <si>
    <t>その他の自動車</t>
  </si>
  <si>
    <t>船舶・同修理</t>
  </si>
  <si>
    <t>その他の輸送機械・同修理</t>
  </si>
  <si>
    <t>その他の製造工業製品</t>
  </si>
  <si>
    <t>再生資源回収・加工処理</t>
  </si>
  <si>
    <t>建築</t>
  </si>
  <si>
    <t>建設補修</t>
  </si>
  <si>
    <t>公共事業</t>
  </si>
  <si>
    <t>その他の土木建設</t>
  </si>
  <si>
    <t>ガス・熱供給</t>
  </si>
  <si>
    <t>水道</t>
  </si>
  <si>
    <t>廃棄物処理</t>
  </si>
  <si>
    <t>商業</t>
  </si>
  <si>
    <t>金融・保険</t>
  </si>
  <si>
    <t>不動産仲介及び賃貸</t>
  </si>
  <si>
    <t>住宅賃貸料</t>
  </si>
  <si>
    <t>鉄道輸送</t>
  </si>
  <si>
    <t>自家輸送</t>
  </si>
  <si>
    <t>水運</t>
  </si>
  <si>
    <t>航空輸送</t>
  </si>
  <si>
    <t>倉庫</t>
  </si>
  <si>
    <t>通信</t>
  </si>
  <si>
    <t>放送</t>
  </si>
  <si>
    <t>公務</t>
  </si>
  <si>
    <t>教育</t>
  </si>
  <si>
    <t>研究</t>
  </si>
  <si>
    <t>介護</t>
  </si>
  <si>
    <t>物品賃貸サービス</t>
  </si>
  <si>
    <t>その他の対事業所サービス</t>
  </si>
  <si>
    <t>娯楽サービス</t>
  </si>
  <si>
    <t>その他の対個人サービス</t>
  </si>
  <si>
    <t>事務用品</t>
  </si>
  <si>
    <t>分類不明</t>
  </si>
  <si>
    <t>部門名</t>
    <rPh sb="0" eb="2">
      <t>ブモン</t>
    </rPh>
    <rPh sb="2" eb="3">
      <t>メイ</t>
    </rPh>
    <phoneticPr fontId="6"/>
  </si>
  <si>
    <t>新規需要</t>
    <rPh sb="0" eb="2">
      <t>シンキ</t>
    </rPh>
    <rPh sb="2" eb="4">
      <t>ジュヨウ</t>
    </rPh>
    <phoneticPr fontId="6"/>
  </si>
  <si>
    <t>億円</t>
    <rPh sb="0" eb="2">
      <t>オクエン</t>
    </rPh>
    <phoneticPr fontId="6"/>
  </si>
  <si>
    <t>粗付加価値誘発額</t>
    <rPh sb="0" eb="1">
      <t>ソ</t>
    </rPh>
    <rPh sb="1" eb="3">
      <t>フカ</t>
    </rPh>
    <rPh sb="3" eb="5">
      <t>カチ</t>
    </rPh>
    <rPh sb="5" eb="7">
      <t>ユウハツ</t>
    </rPh>
    <rPh sb="7" eb="8">
      <t>ガク</t>
    </rPh>
    <phoneticPr fontId="6"/>
  </si>
  <si>
    <t>粗付加価値誘発額</t>
    <rPh sb="0" eb="1">
      <t>ソ</t>
    </rPh>
    <rPh sb="1" eb="3">
      <t>フカ</t>
    </rPh>
    <rPh sb="3" eb="5">
      <t>カチ</t>
    </rPh>
    <rPh sb="5" eb="7">
      <t>ユウハツ</t>
    </rPh>
    <rPh sb="7" eb="8">
      <t>ガク</t>
    </rPh>
    <phoneticPr fontId="6"/>
  </si>
  <si>
    <t>労働誘発量</t>
    <rPh sb="0" eb="2">
      <t>ロウドウ</t>
    </rPh>
    <rPh sb="2" eb="4">
      <t>ユウハツ</t>
    </rPh>
    <rPh sb="4" eb="5">
      <t>リョウ</t>
    </rPh>
    <phoneticPr fontId="6"/>
  </si>
  <si>
    <t>労働誘発量</t>
    <rPh sb="0" eb="2">
      <t>ロウドウ</t>
    </rPh>
    <rPh sb="2" eb="4">
      <t>ユウハツ</t>
    </rPh>
    <rPh sb="4" eb="5">
      <t>リョウ</t>
    </rPh>
    <phoneticPr fontId="6"/>
  </si>
  <si>
    <t>人</t>
    <rPh sb="0" eb="1">
      <t>ニン</t>
    </rPh>
    <phoneticPr fontId="6"/>
  </si>
  <si>
    <t>二次波及効果</t>
    <rPh sb="0" eb="2">
      <t>ニジ</t>
    </rPh>
    <rPh sb="2" eb="4">
      <t>ハキュウ</t>
    </rPh>
    <rPh sb="4" eb="6">
      <t>コウカ</t>
    </rPh>
    <phoneticPr fontId="6"/>
  </si>
  <si>
    <t>雇用者所得</t>
    <rPh sb="0" eb="3">
      <t>コヨウシャ</t>
    </rPh>
    <rPh sb="3" eb="5">
      <t>ショトク</t>
    </rPh>
    <phoneticPr fontId="6"/>
  </si>
  <si>
    <t>粗付加価値率
（投入係数）</t>
    <rPh sb="0" eb="1">
      <t>ソ</t>
    </rPh>
    <rPh sb="1" eb="3">
      <t>フカ</t>
    </rPh>
    <rPh sb="3" eb="5">
      <t>カチ</t>
    </rPh>
    <rPh sb="5" eb="6">
      <t>リツ</t>
    </rPh>
    <rPh sb="8" eb="10">
      <t>トウニュウ</t>
    </rPh>
    <rPh sb="10" eb="12">
      <t>ケイスウ</t>
    </rPh>
    <phoneticPr fontId="6"/>
  </si>
  <si>
    <t>雇用者所得
（投入係数）</t>
    <rPh sb="0" eb="3">
      <t>コヨウシャ</t>
    </rPh>
    <rPh sb="3" eb="5">
      <t>ショトク</t>
    </rPh>
    <rPh sb="7" eb="9">
      <t>トウニュウ</t>
    </rPh>
    <rPh sb="9" eb="11">
      <t>ケイスウ</t>
    </rPh>
    <phoneticPr fontId="6"/>
  </si>
  <si>
    <t>民間消費支出
（最終需要項目別生産誘発係数）</t>
    <rPh sb="0" eb="2">
      <t>ミンカン</t>
    </rPh>
    <rPh sb="2" eb="4">
      <t>ショウヒ</t>
    </rPh>
    <rPh sb="4" eb="6">
      <t>シシュツ</t>
    </rPh>
    <rPh sb="8" eb="10">
      <t>サイシュウ</t>
    </rPh>
    <rPh sb="10" eb="12">
      <t>ジュヨウ</t>
    </rPh>
    <rPh sb="12" eb="14">
      <t>コウモク</t>
    </rPh>
    <rPh sb="14" eb="15">
      <t>ベツ</t>
    </rPh>
    <rPh sb="15" eb="17">
      <t>セイサン</t>
    </rPh>
    <rPh sb="17" eb="19">
      <t>ユウハツ</t>
    </rPh>
    <rPh sb="19" eb="21">
      <t>ケイスウ</t>
    </rPh>
    <phoneticPr fontId="6"/>
  </si>
  <si>
    <t>自給率</t>
    <rPh sb="0" eb="3">
      <t>ジキュウリツ</t>
    </rPh>
    <phoneticPr fontId="6"/>
  </si>
  <si>
    <t>二次波及効果
（生産誘発額）</t>
    <rPh sb="0" eb="2">
      <t>ニジ</t>
    </rPh>
    <rPh sb="2" eb="4">
      <t>ハキュウ</t>
    </rPh>
    <rPh sb="4" eb="6">
      <t>コウカ</t>
    </rPh>
    <rPh sb="8" eb="10">
      <t>セイサン</t>
    </rPh>
    <rPh sb="10" eb="12">
      <t>ユウハツ</t>
    </rPh>
    <rPh sb="12" eb="13">
      <t>ガク</t>
    </rPh>
    <phoneticPr fontId="6"/>
  </si>
  <si>
    <t>一次波及効果
(生産誘発額）</t>
    <rPh sb="0" eb="2">
      <t>イチジ</t>
    </rPh>
    <rPh sb="2" eb="4">
      <t>ハキュウ</t>
    </rPh>
    <rPh sb="4" eb="6">
      <t>コウカ</t>
    </rPh>
    <rPh sb="8" eb="10">
      <t>セイサン</t>
    </rPh>
    <rPh sb="10" eb="12">
      <t>ユウハツ</t>
    </rPh>
    <rPh sb="12" eb="13">
      <t>ガク</t>
    </rPh>
    <phoneticPr fontId="6"/>
  </si>
  <si>
    <t>生産誘発額</t>
    <rPh sb="0" eb="2">
      <t>セイサン</t>
    </rPh>
    <rPh sb="2" eb="4">
      <t>ユウハツ</t>
    </rPh>
    <rPh sb="4" eb="5">
      <t>ガク</t>
    </rPh>
    <phoneticPr fontId="6"/>
  </si>
  <si>
    <t>経済波及効果結果まとめ</t>
    <rPh sb="0" eb="2">
      <t>ケイザイ</t>
    </rPh>
    <rPh sb="2" eb="4">
      <t>ハキュウ</t>
    </rPh>
    <rPh sb="4" eb="6">
      <t>コウカ</t>
    </rPh>
    <rPh sb="6" eb="8">
      <t>ケッカ</t>
    </rPh>
    <phoneticPr fontId="6"/>
  </si>
  <si>
    <t>粗付加価値額</t>
    <rPh sb="0" eb="1">
      <t>ソ</t>
    </rPh>
    <rPh sb="1" eb="3">
      <t>フカ</t>
    </rPh>
    <rPh sb="3" eb="5">
      <t>カチ</t>
    </rPh>
    <rPh sb="5" eb="6">
      <t>ガク</t>
    </rPh>
    <phoneticPr fontId="6"/>
  </si>
  <si>
    <t>経済波及効果（計）</t>
    <rPh sb="0" eb="2">
      <t>ケイザイ</t>
    </rPh>
    <rPh sb="2" eb="4">
      <t>ハキュウ</t>
    </rPh>
    <rPh sb="4" eb="6">
      <t>コウカ</t>
    </rPh>
    <rPh sb="7" eb="8">
      <t>ケイ</t>
    </rPh>
    <phoneticPr fontId="6"/>
  </si>
  <si>
    <t>一次波及効果</t>
    <rPh sb="0" eb="2">
      <t>イチジ</t>
    </rPh>
    <rPh sb="2" eb="4">
      <t>ハキュウ</t>
    </rPh>
    <rPh sb="4" eb="6">
      <t>コウカ</t>
    </rPh>
    <phoneticPr fontId="6"/>
  </si>
  <si>
    <t>新規需要額計</t>
    <rPh sb="0" eb="2">
      <t>シンキ</t>
    </rPh>
    <rPh sb="2" eb="4">
      <t>ジュヨウ</t>
    </rPh>
    <rPh sb="4" eb="5">
      <t>ガク</t>
    </rPh>
    <rPh sb="5" eb="6">
      <t>ケイ</t>
    </rPh>
    <phoneticPr fontId="6"/>
  </si>
  <si>
    <t>直接効果計</t>
    <rPh sb="0" eb="2">
      <t>チョクセツ</t>
    </rPh>
    <rPh sb="2" eb="4">
      <t>コウカ</t>
    </rPh>
    <rPh sb="4" eb="5">
      <t>ケイ</t>
    </rPh>
    <phoneticPr fontId="6"/>
  </si>
  <si>
    <t>直接効果</t>
    <rPh sb="0" eb="2">
      <t>チョクセツ</t>
    </rPh>
    <rPh sb="2" eb="4">
      <t>コウカ</t>
    </rPh>
    <phoneticPr fontId="6"/>
  </si>
  <si>
    <t>石炭・原油・天然ガス</t>
  </si>
  <si>
    <t>飼料・有機質肥料（別掲を除く。）</t>
  </si>
  <si>
    <t>木材・木製品</t>
  </si>
  <si>
    <t>印刷・製版・製本</t>
  </si>
  <si>
    <t>無機化学工業製品</t>
  </si>
  <si>
    <t>化学最終製品（医薬品を除く。）</t>
  </si>
  <si>
    <t>はん用機械</t>
  </si>
  <si>
    <t>生産用機械</t>
  </si>
  <si>
    <t>業務用機械</t>
  </si>
  <si>
    <t>電子デバイス</t>
  </si>
  <si>
    <t>その他の電子部品</t>
  </si>
  <si>
    <t>産業用電気機器</t>
  </si>
  <si>
    <t>民生用電気機器</t>
  </si>
  <si>
    <t>電子応用装置・電気計測器</t>
  </si>
  <si>
    <t>その他の電気機械</t>
  </si>
  <si>
    <t>電子計算機・同附属装置</t>
  </si>
  <si>
    <t>自動車部品・同附属品</t>
  </si>
  <si>
    <t>住宅賃貸料（帰属家賃）</t>
  </si>
  <si>
    <t>道路輸送（自家輸送を除く。）</t>
  </si>
  <si>
    <t>貨物利用運送</t>
  </si>
  <si>
    <t>運輸附帯サービス</t>
  </si>
  <si>
    <t>郵便・信書便</t>
  </si>
  <si>
    <t>情報サービス</t>
  </si>
  <si>
    <t>インターネット附随サービス</t>
  </si>
  <si>
    <t>映像・音声・文字情報制作</t>
  </si>
  <si>
    <t>医療</t>
  </si>
  <si>
    <t>保健衛生</t>
  </si>
  <si>
    <t>社会保険・社会福祉</t>
  </si>
  <si>
    <t>広告</t>
  </si>
  <si>
    <t>自動車整備・機械修理</t>
  </si>
  <si>
    <t>宿泊業</t>
  </si>
  <si>
    <t>飲食サービス</t>
  </si>
  <si>
    <t>洗濯・理容・美容・浴場業</t>
  </si>
  <si>
    <t>労働係数</t>
    <rPh sb="0" eb="2">
      <t>ロウドウ</t>
    </rPh>
    <rPh sb="2" eb="4">
      <t>ケイスウ</t>
    </rPh>
    <phoneticPr fontId="6"/>
  </si>
  <si>
    <t>（注）一次波及効果には、直接効果が含まれている。</t>
    <rPh sb="1" eb="2">
      <t>チュウ</t>
    </rPh>
    <rPh sb="3" eb="5">
      <t>イチジ</t>
    </rPh>
    <rPh sb="5" eb="7">
      <t>ハキュウ</t>
    </rPh>
    <rPh sb="7" eb="9">
      <t>コウカ</t>
    </rPh>
    <rPh sb="12" eb="14">
      <t>チョクセツ</t>
    </rPh>
    <rPh sb="14" eb="16">
      <t>コウカ</t>
    </rPh>
    <rPh sb="17" eb="18">
      <t>フク</t>
    </rPh>
    <phoneticPr fontId="6"/>
  </si>
  <si>
    <t>その他の鉱業</t>
  </si>
  <si>
    <t>石油化学系基礎製品</t>
  </si>
  <si>
    <t>有機化学工業製品（石油化学系基礎製品・合成樹脂を除く。）</t>
  </si>
  <si>
    <t>なめし革・革製品・毛皮</t>
  </si>
  <si>
    <t>鋳鍛造品（鉄）</t>
  </si>
  <si>
    <t>建設用・建築用金属製品</t>
  </si>
  <si>
    <t>通信・映像・音響機器</t>
  </si>
  <si>
    <t>他に分類されない会員制団体</t>
  </si>
  <si>
    <t>平均消費性向</t>
    <rPh sb="0" eb="2">
      <t>ヘイキン</t>
    </rPh>
    <rPh sb="2" eb="4">
      <t>ショウヒ</t>
    </rPh>
    <rPh sb="4" eb="6">
      <t>セイコウ</t>
    </rPh>
    <phoneticPr fontId="6"/>
  </si>
  <si>
    <t>誘発された生産額から生じた
雇用者所得</t>
    <rPh sb="0" eb="2">
      <t>ユウハツ</t>
    </rPh>
    <rPh sb="5" eb="8">
      <t>セイサンガク</t>
    </rPh>
    <rPh sb="10" eb="11">
      <t>ショウ</t>
    </rPh>
    <rPh sb="14" eb="17">
      <t>コヨウシャ</t>
    </rPh>
    <rPh sb="17" eb="19">
      <t>ショトク</t>
    </rPh>
    <phoneticPr fontId="6"/>
  </si>
  <si>
    <t>最終需要項目</t>
    <rPh sb="0" eb="2">
      <t>サイシュウ</t>
    </rPh>
    <rPh sb="2" eb="4">
      <t>ジュヨウ</t>
    </rPh>
    <rPh sb="4" eb="6">
      <t>コウモク</t>
    </rPh>
    <phoneticPr fontId="6"/>
  </si>
  <si>
    <t>民間消費支出</t>
  </si>
  <si>
    <t>一般政府消費支出</t>
  </si>
  <si>
    <t>府内総固定資本形成（民間）</t>
  </si>
  <si>
    <t>移出</t>
    <rPh sb="0" eb="2">
      <t>イシュツ</t>
    </rPh>
    <phoneticPr fontId="2"/>
  </si>
  <si>
    <t>府内総固定資本形成（公的）</t>
  </si>
  <si>
    <t>新規需要額</t>
    <rPh sb="0" eb="2">
      <t>シンキ</t>
    </rPh>
    <rPh sb="2" eb="4">
      <t>ジュヨウ</t>
    </rPh>
    <rPh sb="4" eb="5">
      <t>ガク</t>
    </rPh>
    <phoneticPr fontId="6"/>
  </si>
  <si>
    <t>内生部門計</t>
  </si>
  <si>
    <t>家計外消費支出（列）</t>
  </si>
  <si>
    <t>在庫純増</t>
  </si>
  <si>
    <t>輸出</t>
  </si>
  <si>
    <t>最終需要計</t>
  </si>
  <si>
    <t>需要合計</t>
  </si>
  <si>
    <t>（控除）輸入</t>
  </si>
  <si>
    <t>（控除）関税</t>
  </si>
  <si>
    <t>（控除）輸入品商品税</t>
  </si>
  <si>
    <t>（控除）輸入計</t>
  </si>
  <si>
    <t>家計外消費支出（行）</t>
  </si>
  <si>
    <t>雇用者所得</t>
  </si>
  <si>
    <t>営業余剰</t>
  </si>
  <si>
    <t>資本減耗引当</t>
  </si>
  <si>
    <t>（控除）経常補助金</t>
  </si>
  <si>
    <t>粗付加価値部門計</t>
  </si>
  <si>
    <t>取引基本表</t>
    <rPh sb="4" eb="5">
      <t>ヒョウ</t>
    </rPh>
    <phoneticPr fontId="7"/>
  </si>
  <si>
    <t>(単位：百万円)</t>
    <rPh sb="1" eb="3">
      <t>タンイ</t>
    </rPh>
    <rPh sb="4" eb="7">
      <t>ヒャクマンエン</t>
    </rPh>
    <phoneticPr fontId="7"/>
  </si>
  <si>
    <t>輸出</t>
    <rPh sb="0" eb="2">
      <t>ユシュツ</t>
    </rPh>
    <phoneticPr fontId="6"/>
  </si>
  <si>
    <t>家計外消費支出</t>
    <phoneticPr fontId="6"/>
  </si>
  <si>
    <t>※輸・移出以外に自給率を乗じる</t>
    <rPh sb="1" eb="2">
      <t>ユ</t>
    </rPh>
    <rPh sb="3" eb="4">
      <t>イ</t>
    </rPh>
    <rPh sb="4" eb="5">
      <t>シュツ</t>
    </rPh>
    <rPh sb="5" eb="7">
      <t>イガイ</t>
    </rPh>
    <rPh sb="8" eb="11">
      <t>ジキュウリツ</t>
    </rPh>
    <rPh sb="12" eb="13">
      <t>ジョウ</t>
    </rPh>
    <phoneticPr fontId="6"/>
  </si>
  <si>
    <t>・投入係数は安定的</t>
    <rPh sb="1" eb="3">
      <t>トウニュウ</t>
    </rPh>
    <rPh sb="3" eb="5">
      <t>ケイスウ</t>
    </rPh>
    <rPh sb="6" eb="9">
      <t>アンテイテキ</t>
    </rPh>
    <phoneticPr fontId="6"/>
  </si>
  <si>
    <t>・物価変動は未考慮</t>
    <rPh sb="1" eb="3">
      <t>ブッカ</t>
    </rPh>
    <rPh sb="3" eb="5">
      <t>ヘンドウ</t>
    </rPh>
    <rPh sb="6" eb="7">
      <t>ミ</t>
    </rPh>
    <rPh sb="7" eb="9">
      <t>コウリョ</t>
    </rPh>
    <phoneticPr fontId="6"/>
  </si>
  <si>
    <t>・規模の経済性は未考慮</t>
    <phoneticPr fontId="6"/>
  </si>
  <si>
    <t>「生産が２倍になれば原材料等の投入量も２倍になる」という線形的な比例関係を仮定します。</t>
    <phoneticPr fontId="6"/>
  </si>
  <si>
    <t>・時間的問題は不明確</t>
    <phoneticPr fontId="6"/>
  </si>
  <si>
    <t>経済波及効果が達成される所要時間は不明確です。</t>
    <rPh sb="7" eb="9">
      <t>タッセイ</t>
    </rPh>
    <rPh sb="17" eb="20">
      <t>フメイカク</t>
    </rPh>
    <phoneticPr fontId="6"/>
  </si>
  <si>
    <t>・生産能力の限界は無視</t>
    <phoneticPr fontId="6"/>
  </si>
  <si>
    <t>・在庫による調整は無視</t>
    <phoneticPr fontId="6"/>
  </si>
  <si>
    <t>・使用する産業連関表の部門数によって推計結果は違う</t>
    <phoneticPr fontId="6"/>
  </si>
  <si>
    <t>・雇用者所得の消費への転換比率は「平均消費性向」を用いる</t>
    <rPh sb="19" eb="21">
      <t>ショウヒ</t>
    </rPh>
    <rPh sb="21" eb="23">
      <t>セイコウ</t>
    </rPh>
    <rPh sb="25" eb="26">
      <t>モチ</t>
    </rPh>
    <phoneticPr fontId="6"/>
  </si>
  <si>
    <t>○免責事項</t>
    <rPh sb="1" eb="3">
      <t>メンセキ</t>
    </rPh>
    <rPh sb="3" eb="5">
      <t>ジコウ</t>
    </rPh>
    <phoneticPr fontId="6"/>
  </si>
  <si>
    <t>○利用事例提供のお願い</t>
    <rPh sb="1" eb="3">
      <t>リヨウ</t>
    </rPh>
    <rPh sb="3" eb="5">
      <t>ジレイ</t>
    </rPh>
    <rPh sb="5" eb="7">
      <t>テイキョウ</t>
    </rPh>
    <rPh sb="9" eb="10">
      <t>ネガ</t>
    </rPh>
    <phoneticPr fontId="6"/>
  </si>
  <si>
    <t>＜連絡先＞</t>
    <phoneticPr fontId="6"/>
  </si>
  <si>
    <t>電話：06-6210-9195（直通）</t>
    <phoneticPr fontId="6"/>
  </si>
  <si>
    <t>FAX：06-6614-6921</t>
    <phoneticPr fontId="6"/>
  </si>
  <si>
    <t>e-mail：tokei@sbox.pref.osaka.lg.jp</t>
    <phoneticPr fontId="6"/>
  </si>
  <si>
    <t>①増加した消費や投資（最終需要部門）の項目別の金額</t>
    <rPh sb="1" eb="3">
      <t>ゾウカ</t>
    </rPh>
    <rPh sb="5" eb="7">
      <t>ショウヒ</t>
    </rPh>
    <rPh sb="8" eb="10">
      <t>トウシ</t>
    </rPh>
    <rPh sb="11" eb="13">
      <t>サイシュウ</t>
    </rPh>
    <rPh sb="13" eb="15">
      <t>ジュヨウ</t>
    </rPh>
    <rPh sb="15" eb="17">
      <t>ブモン</t>
    </rPh>
    <rPh sb="19" eb="21">
      <t>コウモク</t>
    </rPh>
    <rPh sb="21" eb="22">
      <t>ベツ</t>
    </rPh>
    <rPh sb="23" eb="25">
      <t>キンガク</t>
    </rPh>
    <phoneticPr fontId="6"/>
  </si>
  <si>
    <t>政府が提供するサービス（外交、議会、警察、教育、保健衛生など）に関する支出のうち、政府自身が負担した費用</t>
  </si>
  <si>
    <t>府内から日本国外に販売された財・サービス</t>
  </si>
  <si>
    <t>府内から府外都道府県に販売された財・サービス</t>
  </si>
  <si>
    <t>家計外消費支出</t>
    <rPh sb="0" eb="2">
      <t>カケイ</t>
    </rPh>
    <rPh sb="2" eb="3">
      <t>ガイ</t>
    </rPh>
    <rPh sb="3" eb="5">
      <t>ショウヒ</t>
    </rPh>
    <rPh sb="5" eb="7">
      <t>シシュツ</t>
    </rPh>
    <phoneticPr fontId="6"/>
  </si>
  <si>
    <t>民間消費支出</t>
    <rPh sb="0" eb="2">
      <t>ミンカン</t>
    </rPh>
    <rPh sb="2" eb="4">
      <t>ショウヒ</t>
    </rPh>
    <rPh sb="4" eb="6">
      <t>シシュツ</t>
    </rPh>
    <phoneticPr fontId="6"/>
  </si>
  <si>
    <t>一般政府消費支出</t>
    <rPh sb="0" eb="2">
      <t>イッパン</t>
    </rPh>
    <rPh sb="2" eb="4">
      <t>セイフ</t>
    </rPh>
    <rPh sb="4" eb="6">
      <t>ショウヒ</t>
    </rPh>
    <rPh sb="6" eb="8">
      <t>シシュツ</t>
    </rPh>
    <phoneticPr fontId="6"/>
  </si>
  <si>
    <t>府内総固定資本形成</t>
    <rPh sb="0" eb="2">
      <t>フナイ</t>
    </rPh>
    <rPh sb="2" eb="3">
      <t>ソウ</t>
    </rPh>
    <rPh sb="3" eb="5">
      <t>コテイ</t>
    </rPh>
    <rPh sb="5" eb="7">
      <t>シホン</t>
    </rPh>
    <rPh sb="7" eb="9">
      <t>ケイセイ</t>
    </rPh>
    <phoneticPr fontId="6"/>
  </si>
  <si>
    <t>１年間に取得した建物、機械、装置などの固定資産</t>
    <phoneticPr fontId="6"/>
  </si>
  <si>
    <r>
      <t>金額（億円）</t>
    </r>
    <r>
      <rPr>
        <b/>
        <sz val="11"/>
        <color theme="3" tint="0.39997558519241921"/>
        <rFont val="游ゴシック"/>
        <family val="3"/>
        <charset val="128"/>
      </rPr>
      <t>★入力箇所</t>
    </r>
    <rPh sb="0" eb="2">
      <t>キンガク</t>
    </rPh>
    <rPh sb="3" eb="5">
      <t>オクエン</t>
    </rPh>
    <rPh sb="7" eb="9">
      <t>ニュウリョク</t>
    </rPh>
    <rPh sb="9" eb="11">
      <t>カショ</t>
    </rPh>
    <phoneticPr fontId="6"/>
  </si>
  <si>
    <t>用語の解説</t>
    <rPh sb="0" eb="2">
      <t>ヨウゴ</t>
    </rPh>
    <rPh sb="3" eb="5">
      <t>カイセツ</t>
    </rPh>
    <phoneticPr fontId="6"/>
  </si>
  <si>
    <t>移出</t>
    <rPh sb="0" eb="2">
      <t>イシュツ</t>
    </rPh>
    <phoneticPr fontId="6"/>
  </si>
  <si>
    <t>○このツールでできること</t>
    <phoneticPr fontId="6"/>
  </si>
  <si>
    <t>大阪府内にイベントや設備投資などの新規需要が発生した場合に各産業の生産額、粗付加価値額、雇用者所得及び雇用が</t>
    <rPh sb="0" eb="2">
      <t>オオサカ</t>
    </rPh>
    <rPh sb="2" eb="4">
      <t>フナイ</t>
    </rPh>
    <rPh sb="10" eb="12">
      <t>セツビ</t>
    </rPh>
    <rPh sb="12" eb="14">
      <t>トウシ</t>
    </rPh>
    <rPh sb="17" eb="19">
      <t>シンキ</t>
    </rPh>
    <rPh sb="19" eb="21">
      <t>ジュヨウ</t>
    </rPh>
    <rPh sb="22" eb="24">
      <t>ハッセイ</t>
    </rPh>
    <rPh sb="26" eb="28">
      <t>バアイ</t>
    </rPh>
    <rPh sb="29" eb="30">
      <t>カク</t>
    </rPh>
    <rPh sb="30" eb="32">
      <t>サンギョウ</t>
    </rPh>
    <rPh sb="33" eb="35">
      <t>セイサン</t>
    </rPh>
    <rPh sb="35" eb="36">
      <t>ガク</t>
    </rPh>
    <rPh sb="37" eb="38">
      <t>アラ</t>
    </rPh>
    <rPh sb="38" eb="40">
      <t>フカ</t>
    </rPh>
    <rPh sb="40" eb="42">
      <t>カチ</t>
    </rPh>
    <rPh sb="42" eb="43">
      <t>ガク</t>
    </rPh>
    <rPh sb="44" eb="46">
      <t>コヨウ</t>
    </rPh>
    <rPh sb="46" eb="47">
      <t>モノ</t>
    </rPh>
    <rPh sb="47" eb="49">
      <t>ショトク</t>
    </rPh>
    <rPh sb="49" eb="50">
      <t>オヨ</t>
    </rPh>
    <rPh sb="51" eb="53">
      <t>コヨウ</t>
    </rPh>
    <phoneticPr fontId="6"/>
  </si>
  <si>
    <t>どの程度増加するか、部門分類別の新規需要額が不明でも簡易的に推計できます。</t>
    <phoneticPr fontId="6"/>
  </si>
  <si>
    <t>○このツールの使い方</t>
    <rPh sb="7" eb="8">
      <t>ツカ</t>
    </rPh>
    <rPh sb="9" eb="10">
      <t>カタ</t>
    </rPh>
    <phoneticPr fontId="6"/>
  </si>
  <si>
    <t>【入力シート】に以下の２点を入力すると【経済波及効果推計シート】に推計結果と推計過程が表示されます。</t>
    <rPh sb="1" eb="3">
      <t>ニュウリョク</t>
    </rPh>
    <rPh sb="8" eb="10">
      <t>イカ</t>
    </rPh>
    <rPh sb="12" eb="13">
      <t>テン</t>
    </rPh>
    <rPh sb="14" eb="16">
      <t>ニュウリョク</t>
    </rPh>
    <phoneticPr fontId="6"/>
  </si>
  <si>
    <t>②平均消費性向（受け取った所得のうち消費に回る割合）</t>
    <rPh sb="1" eb="3">
      <t>ヘイキン</t>
    </rPh>
    <rPh sb="3" eb="5">
      <t>ショウヒ</t>
    </rPh>
    <rPh sb="5" eb="7">
      <t>セイコウ</t>
    </rPh>
    <rPh sb="8" eb="9">
      <t>ウ</t>
    </rPh>
    <rPh sb="10" eb="11">
      <t>ト</t>
    </rPh>
    <rPh sb="13" eb="15">
      <t>ショトク</t>
    </rPh>
    <rPh sb="18" eb="20">
      <t>ショウヒ</t>
    </rPh>
    <rPh sb="21" eb="22">
      <t>マワ</t>
    </rPh>
    <rPh sb="23" eb="25">
      <t>ワリアイ</t>
    </rPh>
    <phoneticPr fontId="6"/>
  </si>
  <si>
    <t>○基本的仮定、前提条件</t>
    <rPh sb="1" eb="4">
      <t>キホンテキ</t>
    </rPh>
    <rPh sb="4" eb="6">
      <t>カテイ</t>
    </rPh>
    <rPh sb="7" eb="9">
      <t>ゼンテイ</t>
    </rPh>
    <rPh sb="9" eb="11">
      <t>ジョウケン</t>
    </rPh>
    <phoneticPr fontId="6"/>
  </si>
  <si>
    <t>経済波及効果の推計は、以下の基本的仮定、前提条件に基づいています。</t>
    <rPh sb="0" eb="2">
      <t>ケイザイ</t>
    </rPh>
    <rPh sb="2" eb="4">
      <t>ハキュウ</t>
    </rPh>
    <rPh sb="4" eb="6">
      <t>コウカ</t>
    </rPh>
    <rPh sb="7" eb="9">
      <t>スイケイ</t>
    </rPh>
    <rPh sb="11" eb="13">
      <t>イカ</t>
    </rPh>
    <rPh sb="14" eb="17">
      <t>キホンテキ</t>
    </rPh>
    <rPh sb="17" eb="19">
      <t>カテイ</t>
    </rPh>
    <rPh sb="20" eb="22">
      <t>ゼンテイ</t>
    </rPh>
    <rPh sb="22" eb="24">
      <t>ジョウケン</t>
    </rPh>
    <rPh sb="25" eb="26">
      <t>モト</t>
    </rPh>
    <phoneticPr fontId="6"/>
  </si>
  <si>
    <t>算出した効果額を推計する年の価格に戻す（インフレート）プロセスが必要です。</t>
    <rPh sb="12" eb="13">
      <t>ネン</t>
    </rPh>
    <rPh sb="32" eb="34">
      <t>ヒツヨウ</t>
    </rPh>
    <phoneticPr fontId="6"/>
  </si>
  <si>
    <t>大量生産による単価の縮小はないと仮定します。</t>
    <phoneticPr fontId="6"/>
  </si>
  <si>
    <t>現実には、生産余力がない場合には輸移入への依存などにより府内の生産に波及しませんが、生産限界はないと仮定します。</t>
    <rPh sb="0" eb="2">
      <t>ゲンジツ</t>
    </rPh>
    <rPh sb="28" eb="29">
      <t>フ</t>
    </rPh>
    <phoneticPr fontId="6"/>
  </si>
  <si>
    <t>現実には、（過剰な在庫があるので）生産増ではなく在庫削減で対応すると需要が生産に結び付かないこともありますが、</t>
    <rPh sb="0" eb="2">
      <t>ゲンジツ</t>
    </rPh>
    <rPh sb="42" eb="43">
      <t>ツ</t>
    </rPh>
    <phoneticPr fontId="6"/>
  </si>
  <si>
    <t>そのようなことはないと仮定します。</t>
    <phoneticPr fontId="6"/>
  </si>
  <si>
    <t>・時間外勤務対応などによる影響は無視</t>
    <phoneticPr fontId="6"/>
  </si>
  <si>
    <t>現実には、残業して対応するなどにより、従業者数は増加するとは限りませんが、生産額と労働力の間に比例関係が存在すると仮定します。</t>
    <rPh sb="0" eb="2">
      <t>ゲンジツ</t>
    </rPh>
    <phoneticPr fontId="6"/>
  </si>
  <si>
    <t>雇用者所得の一定割合が最終需要（消費）に回ることを「所得の消費への転換」と呼び、その一定割合を「消費への転換比率」といいます。</t>
    <rPh sb="20" eb="21">
      <t>マワ</t>
    </rPh>
    <rPh sb="26" eb="28">
      <t>ショトク</t>
    </rPh>
    <rPh sb="29" eb="31">
      <t>ショウヒ</t>
    </rPh>
    <rPh sb="33" eb="35">
      <t>テンカン</t>
    </rPh>
    <rPh sb="37" eb="38">
      <t>ヨ</t>
    </rPh>
    <rPh sb="42" eb="44">
      <t>イッテイ</t>
    </rPh>
    <rPh sb="44" eb="46">
      <t>ワリアイ</t>
    </rPh>
    <rPh sb="48" eb="50">
      <t>ショウヒ</t>
    </rPh>
    <rPh sb="52" eb="54">
      <t>テンカン</t>
    </rPh>
    <rPh sb="54" eb="56">
      <t>ヒリツ</t>
    </rPh>
    <phoneticPr fontId="6"/>
  </si>
  <si>
    <t>このツールでは、「消費への転換比率」に「平均消費性向（総務省「家計調査」）」を用いていますが、変更は可能です。</t>
    <rPh sb="9" eb="11">
      <t>ショウヒ</t>
    </rPh>
    <rPh sb="13" eb="15">
      <t>テンカン</t>
    </rPh>
    <rPh sb="15" eb="17">
      <t>ヒリツ</t>
    </rPh>
    <rPh sb="20" eb="22">
      <t>ヘイキン</t>
    </rPh>
    <rPh sb="22" eb="24">
      <t>ショウヒ</t>
    </rPh>
    <rPh sb="24" eb="26">
      <t>セイコウ</t>
    </rPh>
    <rPh sb="27" eb="30">
      <t>ソウムショウ</t>
    </rPh>
    <rPh sb="31" eb="33">
      <t>カケイ</t>
    </rPh>
    <rPh sb="33" eb="35">
      <t>チョウサ</t>
    </rPh>
    <rPh sb="39" eb="40">
      <t>モチ</t>
    </rPh>
    <rPh sb="47" eb="49">
      <t>ヘンコウ</t>
    </rPh>
    <rPh sb="50" eb="52">
      <t>カノウ</t>
    </rPh>
    <phoneticPr fontId="6"/>
  </si>
  <si>
    <t>○留意いただきたいこと</t>
    <rPh sb="1" eb="3">
      <t>リュウイ</t>
    </rPh>
    <phoneticPr fontId="6"/>
  </si>
  <si>
    <t>推計に用いる産業連関表の部門数が多いものほど推計結果は小さくなる傾向があります。</t>
    <rPh sb="0" eb="2">
      <t>スイケイ</t>
    </rPh>
    <phoneticPr fontId="6"/>
  </si>
  <si>
    <t>・推計できる経済波及効果の範囲には限界がある</t>
    <rPh sb="1" eb="3">
      <t>スイケイ</t>
    </rPh>
    <rPh sb="6" eb="8">
      <t>ケイザイ</t>
    </rPh>
    <rPh sb="8" eb="10">
      <t>ハキュウ</t>
    </rPh>
    <phoneticPr fontId="6"/>
  </si>
  <si>
    <t>産業連関表を用いての推計は、生産波及効果に関する経済効果のみ対象としています。</t>
    <rPh sb="6" eb="7">
      <t>モチ</t>
    </rPh>
    <rPh sb="10" eb="12">
      <t>スイケイ</t>
    </rPh>
    <phoneticPr fontId="6"/>
  </si>
  <si>
    <t>例えば、道路や橋りょうの建設であれば、建設そのものの経済波及効果は推計できますが、完成後に地域の生産力に及ぼす影響や</t>
    <rPh sb="0" eb="1">
      <t>タト</t>
    </rPh>
    <rPh sb="4" eb="6">
      <t>ドウロ</t>
    </rPh>
    <rPh sb="7" eb="8">
      <t>キョウ</t>
    </rPh>
    <rPh sb="12" eb="14">
      <t>ケンセツ</t>
    </rPh>
    <rPh sb="28" eb="30">
      <t>ハキュウ</t>
    </rPh>
    <rPh sb="33" eb="35">
      <t>スイケイ</t>
    </rPh>
    <rPh sb="41" eb="43">
      <t>カンセイ</t>
    </rPh>
    <rPh sb="43" eb="44">
      <t>ゴ</t>
    </rPh>
    <rPh sb="52" eb="53">
      <t>オヨ</t>
    </rPh>
    <rPh sb="55" eb="57">
      <t>エイキョウ</t>
    </rPh>
    <phoneticPr fontId="6"/>
  </si>
  <si>
    <t>利便性の向上に伴う経済効果は推計できません。</t>
    <rPh sb="7" eb="8">
      <t>トモナ</t>
    </rPh>
    <rPh sb="9" eb="11">
      <t>ケイザイ</t>
    </rPh>
    <rPh sb="11" eb="13">
      <t>コウカ</t>
    </rPh>
    <rPh sb="14" eb="16">
      <t>スイケイ</t>
    </rPh>
    <phoneticPr fontId="6"/>
  </si>
  <si>
    <t>このツールによる推計の結果は、大阪府が保証するものではありません。</t>
    <rPh sb="8" eb="10">
      <t>スイケイ</t>
    </rPh>
    <rPh sb="11" eb="13">
      <t>ケッカ</t>
    </rPh>
    <rPh sb="15" eb="18">
      <t>オオサカフ</t>
    </rPh>
    <rPh sb="19" eb="21">
      <t>ホショウ</t>
    </rPh>
    <phoneticPr fontId="6"/>
  </si>
  <si>
    <t>推計される方の責任において利用してください。</t>
    <rPh sb="0" eb="2">
      <t>スイケイ</t>
    </rPh>
    <rPh sb="5" eb="6">
      <t>カタ</t>
    </rPh>
    <rPh sb="7" eb="9">
      <t>セキニン</t>
    </rPh>
    <rPh sb="13" eb="15">
      <t>リヨウ</t>
    </rPh>
    <phoneticPr fontId="6"/>
  </si>
  <si>
    <t>大阪府産業連関表及びこのツールを利用された場合は、お手数ですが、下記連絡先にお知らせください。</t>
    <rPh sb="8" eb="9">
      <t>オヨ</t>
    </rPh>
    <rPh sb="26" eb="28">
      <t>テスウ</t>
    </rPh>
    <rPh sb="39" eb="40">
      <t>シ</t>
    </rPh>
    <phoneticPr fontId="6"/>
  </si>
  <si>
    <t>〒559-8555　 大阪市住之江区南港北 一丁目14-16 　大阪府咲洲庁舎（さきしまコスモタワー） 19階</t>
    <rPh sb="22" eb="23">
      <t>イチ</t>
    </rPh>
    <rPh sb="23" eb="25">
      <t>チョウメ</t>
    </rPh>
    <phoneticPr fontId="6"/>
  </si>
  <si>
    <t>「企業消費」に当たる。交際費、接待費、福利厚生費、出張費（運賃を除く。主に宿泊費と日当）など</t>
    <phoneticPr fontId="1"/>
  </si>
  <si>
    <t>「家計消費支出」及び「対家計民間非営利団体消費支出」*で構成
　*利潤の追求を目的とせずに社会的・地域的サービスを家計に提供する団体（私立学校、宗教団体など）の消費</t>
    <rPh sb="8" eb="9">
      <t>オヨ</t>
    </rPh>
    <phoneticPr fontId="1"/>
  </si>
  <si>
    <t>011</t>
  </si>
  <si>
    <t>012</t>
  </si>
  <si>
    <t>013</t>
  </si>
  <si>
    <t>015</t>
  </si>
  <si>
    <t>017</t>
  </si>
  <si>
    <t>061</t>
  </si>
  <si>
    <t>062</t>
  </si>
  <si>
    <t>111</t>
  </si>
  <si>
    <t>112</t>
  </si>
  <si>
    <t>113</t>
  </si>
  <si>
    <t>114</t>
  </si>
  <si>
    <t>151</t>
  </si>
  <si>
    <t>152</t>
  </si>
  <si>
    <t>161</t>
  </si>
  <si>
    <t>162</t>
  </si>
  <si>
    <t>163</t>
  </si>
  <si>
    <t>164</t>
  </si>
  <si>
    <t>191</t>
  </si>
  <si>
    <t>201</t>
  </si>
  <si>
    <t>202</t>
  </si>
  <si>
    <t>203</t>
  </si>
  <si>
    <t>204</t>
  </si>
  <si>
    <t>205</t>
  </si>
  <si>
    <t>206</t>
  </si>
  <si>
    <t>207</t>
  </si>
  <si>
    <t>208</t>
  </si>
  <si>
    <t>211</t>
  </si>
  <si>
    <t>212</t>
  </si>
  <si>
    <t>221</t>
  </si>
  <si>
    <t>222</t>
  </si>
  <si>
    <t>231</t>
  </si>
  <si>
    <t>251</t>
  </si>
  <si>
    <t>252</t>
  </si>
  <si>
    <t>253</t>
  </si>
  <si>
    <t>259</t>
  </si>
  <si>
    <t>261</t>
  </si>
  <si>
    <t>262</t>
  </si>
  <si>
    <t>263</t>
  </si>
  <si>
    <t>269</t>
  </si>
  <si>
    <t>271</t>
  </si>
  <si>
    <t>272</t>
  </si>
  <si>
    <t>281</t>
  </si>
  <si>
    <t>289</t>
  </si>
  <si>
    <t>291</t>
  </si>
  <si>
    <t>301</t>
  </si>
  <si>
    <t>311</t>
  </si>
  <si>
    <t>321</t>
  </si>
  <si>
    <t>329</t>
  </si>
  <si>
    <t>331</t>
  </si>
  <si>
    <t>332</t>
  </si>
  <si>
    <t>333</t>
  </si>
  <si>
    <t>339</t>
  </si>
  <si>
    <t>341</t>
  </si>
  <si>
    <t>342</t>
  </si>
  <si>
    <t>351</t>
  </si>
  <si>
    <t>352</t>
  </si>
  <si>
    <t>353</t>
  </si>
  <si>
    <t>354</t>
  </si>
  <si>
    <t>359</t>
  </si>
  <si>
    <t>391</t>
  </si>
  <si>
    <t>392</t>
  </si>
  <si>
    <t>411</t>
  </si>
  <si>
    <t>412</t>
  </si>
  <si>
    <t>413</t>
  </si>
  <si>
    <t>419</t>
  </si>
  <si>
    <t>461</t>
  </si>
  <si>
    <t>電気</t>
  </si>
  <si>
    <t>462</t>
  </si>
  <si>
    <t>471</t>
  </si>
  <si>
    <t>481</t>
  </si>
  <si>
    <t>511</t>
  </si>
  <si>
    <t>531</t>
  </si>
  <si>
    <t>551</t>
  </si>
  <si>
    <t>552</t>
  </si>
  <si>
    <t>553</t>
  </si>
  <si>
    <t>571</t>
  </si>
  <si>
    <t>572</t>
  </si>
  <si>
    <t>573</t>
  </si>
  <si>
    <t>574</t>
  </si>
  <si>
    <t>575</t>
  </si>
  <si>
    <t>576</t>
  </si>
  <si>
    <t>577</t>
  </si>
  <si>
    <t>578</t>
  </si>
  <si>
    <t>579</t>
  </si>
  <si>
    <t>591</t>
  </si>
  <si>
    <t>592</t>
  </si>
  <si>
    <t>593</t>
  </si>
  <si>
    <t>594</t>
  </si>
  <si>
    <t>595</t>
  </si>
  <si>
    <t>611</t>
  </si>
  <si>
    <t>631</t>
  </si>
  <si>
    <t>632</t>
  </si>
  <si>
    <t>641</t>
  </si>
  <si>
    <t>642</t>
  </si>
  <si>
    <t>643</t>
  </si>
  <si>
    <t>644</t>
  </si>
  <si>
    <t>659</t>
  </si>
  <si>
    <t>661</t>
  </si>
  <si>
    <t>662</t>
  </si>
  <si>
    <t>663</t>
  </si>
  <si>
    <t>669</t>
  </si>
  <si>
    <t>671</t>
  </si>
  <si>
    <t>672</t>
  </si>
  <si>
    <t>673</t>
  </si>
  <si>
    <t>674</t>
  </si>
  <si>
    <t>675</t>
  </si>
  <si>
    <t>獣医業</t>
  </si>
  <si>
    <t>679</t>
  </si>
  <si>
    <t>681</t>
  </si>
  <si>
    <t>691</t>
  </si>
  <si>
    <t>700</t>
  </si>
  <si>
    <t>711</t>
  </si>
  <si>
    <t>721</t>
  </si>
  <si>
    <t>731</t>
  </si>
  <si>
    <t>732</t>
  </si>
  <si>
    <t>741</t>
  </si>
  <si>
    <t>751</t>
  </si>
  <si>
    <t>761</t>
  </si>
  <si>
    <t>780</t>
  </si>
  <si>
    <t>790</t>
  </si>
  <si>
    <t>801</t>
  </si>
  <si>
    <t>810</t>
  </si>
  <si>
    <t>821</t>
  </si>
  <si>
    <t>830</t>
  </si>
  <si>
    <t>840</t>
  </si>
  <si>
    <t>851</t>
  </si>
  <si>
    <t>861</t>
  </si>
  <si>
    <t>871</t>
  </si>
  <si>
    <t>880</t>
  </si>
  <si>
    <t>891</t>
  </si>
  <si>
    <t>900</t>
  </si>
  <si>
    <t>970</t>
  </si>
  <si>
    <t>一般政府消費支出（社会資本等減耗分）</t>
  </si>
  <si>
    <t>輸出計</t>
  </si>
  <si>
    <t>最終需要部門計</t>
  </si>
  <si>
    <t>911</t>
  </si>
  <si>
    <t>921</t>
  </si>
  <si>
    <t>931</t>
  </si>
  <si>
    <t>932</t>
  </si>
  <si>
    <t>資本減耗引当（社会資本等減耗分）</t>
  </si>
  <si>
    <t>941</t>
  </si>
  <si>
    <t>間接税（関税・輸入品商品税を除く。）</t>
  </si>
  <si>
    <t>951</t>
  </si>
  <si>
    <t>960</t>
  </si>
  <si>
    <t>令和２年(2020年)大阪府産業連関表(108部門)</t>
    <rPh sb="0" eb="2">
      <t>レイワ</t>
    </rPh>
    <phoneticPr fontId="6"/>
  </si>
  <si>
    <t>府内総固定資本形成（公的）</t>
    <rPh sb="0" eb="1">
      <t>フ</t>
    </rPh>
    <phoneticPr fontId="14"/>
  </si>
  <si>
    <t>府内総固定資本形成（民間）</t>
    <rPh sb="0" eb="1">
      <t>フ</t>
    </rPh>
    <phoneticPr fontId="14"/>
  </si>
  <si>
    <t>府内最終需要計</t>
    <rPh sb="0" eb="1">
      <t>フ</t>
    </rPh>
    <phoneticPr fontId="14"/>
  </si>
  <si>
    <t>府内需要合計</t>
    <rPh sb="0" eb="1">
      <t>フ</t>
    </rPh>
    <phoneticPr fontId="14"/>
  </si>
  <si>
    <t>移出</t>
    <rPh sb="0" eb="2">
      <t>イシュツ</t>
    </rPh>
    <phoneticPr fontId="14"/>
  </si>
  <si>
    <t>（控除）移入</t>
    <rPh sb="4" eb="6">
      <t>イニュウ</t>
    </rPh>
    <phoneticPr fontId="14"/>
  </si>
  <si>
    <t>府内生産額</t>
    <rPh sb="0" eb="1">
      <t>フ</t>
    </rPh>
    <phoneticPr fontId="14"/>
  </si>
  <si>
    <t>開放型逆行列係数表</t>
    <rPh sb="0" eb="3">
      <t>カイホウガタ</t>
    </rPh>
    <phoneticPr fontId="7"/>
  </si>
  <si>
    <t>【簡易版】令和２年（2020年）大阪府産業連関表　経済波及効果計算ツール（108部門）</t>
    <rPh sb="1" eb="3">
      <t>カンイ</t>
    </rPh>
    <rPh sb="3" eb="4">
      <t>バン</t>
    </rPh>
    <rPh sb="5" eb="7">
      <t>レイワ</t>
    </rPh>
    <rPh sb="8" eb="9">
      <t>ネン</t>
    </rPh>
    <rPh sb="9" eb="10">
      <t>ヘイネン</t>
    </rPh>
    <rPh sb="14" eb="15">
      <t>ネン</t>
    </rPh>
    <rPh sb="16" eb="19">
      <t>オオサカフ</t>
    </rPh>
    <rPh sb="19" eb="21">
      <t>サンギョウ</t>
    </rPh>
    <rPh sb="21" eb="23">
      <t>レンカン</t>
    </rPh>
    <rPh sb="23" eb="24">
      <t>ヒョウ</t>
    </rPh>
    <rPh sb="25" eb="27">
      <t>ケイザイ</t>
    </rPh>
    <rPh sb="27" eb="29">
      <t>ハキュウ</t>
    </rPh>
    <rPh sb="29" eb="31">
      <t>コウカ</t>
    </rPh>
    <rPh sb="31" eb="33">
      <t>ケイサン</t>
    </rPh>
    <rPh sb="40" eb="42">
      <t>ブモン</t>
    </rPh>
    <phoneticPr fontId="6"/>
  </si>
  <si>
    <t>【簡易版】令和２年（2020年）大阪府産業連関表　経済波及効果推計ツール（108部門）</t>
    <rPh sb="1" eb="4">
      <t>カンイバン</t>
    </rPh>
    <rPh sb="5" eb="7">
      <t>レイワ</t>
    </rPh>
    <rPh sb="8" eb="9">
      <t>ネン</t>
    </rPh>
    <rPh sb="9" eb="10">
      <t>ヘイネン</t>
    </rPh>
    <rPh sb="14" eb="15">
      <t>ネン</t>
    </rPh>
    <rPh sb="16" eb="19">
      <t>オオサカフ</t>
    </rPh>
    <rPh sb="19" eb="21">
      <t>サンギョウ</t>
    </rPh>
    <rPh sb="21" eb="23">
      <t>レンカン</t>
    </rPh>
    <rPh sb="23" eb="24">
      <t>ヒョウ</t>
    </rPh>
    <rPh sb="25" eb="27">
      <t>ケイザイ</t>
    </rPh>
    <rPh sb="27" eb="29">
      <t>ハキュウ</t>
    </rPh>
    <rPh sb="29" eb="31">
      <t>コウカ</t>
    </rPh>
    <rPh sb="31" eb="33">
      <t>スイケイ</t>
    </rPh>
    <rPh sb="40" eb="42">
      <t>ブモン</t>
    </rPh>
    <phoneticPr fontId="6"/>
  </si>
  <si>
    <t>　（消費額や投資額を「令和２年（2020年）大阪府産業連関表」の構成比で部門分類に自動的に分割して推計します。）</t>
    <rPh sb="11" eb="13">
      <t>レイワ</t>
    </rPh>
    <rPh sb="22" eb="25">
      <t>オオサカフ</t>
    </rPh>
    <rPh sb="25" eb="27">
      <t>サンギョウ</t>
    </rPh>
    <rPh sb="27" eb="29">
      <t>レンカン</t>
    </rPh>
    <rPh sb="29" eb="30">
      <t>ヒョウ</t>
    </rPh>
    <rPh sb="41" eb="44">
      <t>ジドウテキ</t>
    </rPh>
    <phoneticPr fontId="6"/>
  </si>
  <si>
    <t>令和２年の産業構造により分析しており、「投入係数」は一定と仮定しています。</t>
    <rPh sb="5" eb="7">
      <t>サンギョウ</t>
    </rPh>
    <rPh sb="7" eb="9">
      <t>コウゾウ</t>
    </rPh>
    <rPh sb="12" eb="14">
      <t>ブンセキ</t>
    </rPh>
    <rPh sb="20" eb="22">
      <t>トウニュウ</t>
    </rPh>
    <rPh sb="22" eb="24">
      <t>ケイスウ</t>
    </rPh>
    <rPh sb="26" eb="28">
      <t>イッテイ</t>
    </rPh>
    <rPh sb="29" eb="31">
      <t>カテイ</t>
    </rPh>
    <phoneticPr fontId="6"/>
  </si>
  <si>
    <t>推計結果は、令和２年の価格で表示されます。厳密には、推計する年の価格を一旦令和２年の価格にして（デフレート）、</t>
    <rPh sb="0" eb="2">
      <t>スイケイ</t>
    </rPh>
    <rPh sb="2" eb="4">
      <t>ケッカ</t>
    </rPh>
    <rPh sb="11" eb="13">
      <t>カカク</t>
    </rPh>
    <rPh sb="14" eb="16">
      <t>ヒョウジ</t>
    </rPh>
    <rPh sb="30" eb="31">
      <t>ネン</t>
    </rPh>
    <phoneticPr fontId="6"/>
  </si>
  <si>
    <t>大阪府 総務部 統計課 分析・利活用促進グループ</t>
    <rPh sb="12" eb="14">
      <t>ブンセキ</t>
    </rPh>
    <rPh sb="15" eb="20">
      <t>リカツヨウソクシン</t>
    </rPh>
    <phoneticPr fontId="6"/>
  </si>
  <si>
    <r>
      <t>初期値として令和２年大阪市の平均消費性向*を入力していますが、変更可能です。
 　</t>
    </r>
    <r>
      <rPr>
        <sz val="10"/>
        <rFont val="游ゴシック"/>
        <family val="3"/>
        <charset val="128"/>
      </rPr>
      <t>*総務省「家計調査（2020）」１世帯当たり年平均１か月間の収入と支出（二人以上の世帯のうち勤労者世帯）より
（参考）平均消費性向＝消費支出÷可処分所得</t>
    </r>
    <rPh sb="6" eb="8">
      <t>レイワ</t>
    </rPh>
    <rPh sb="31" eb="33">
      <t>ヘンコウ</t>
    </rPh>
    <rPh sb="33" eb="35">
      <t>カノウ</t>
    </rPh>
    <rPh sb="97" eb="99">
      <t>サンコウ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</si>
</sst>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
    <numFmt numFmtId="177" formatCode="#,##0.00_ "/>
    <numFmt numFmtId="178" formatCode="0.000000_ "/>
    <numFmt numFmtId="179" formatCode="00"/>
    <numFmt numFmtId="180" formatCode="0.0000_ "/>
    <numFmt numFmtId="181" formatCode="#,##0_ "/>
    <numFmt numFmtId="182" formatCode="#,##0.000000;[Red]\-#,##0.000000"/>
  </numFmts>
  <fonts count="2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6"/>
      <name val="ＭＳ Ｐ明朝"/>
      <family val="1"/>
      <charset val="128"/>
    </font>
    <font>
      <sz val="10"/>
      <name val="ＭＳ Ｐゴシック"/>
      <family val="3"/>
      <charset val="128"/>
    </font>
    <font>
      <sz val="11"/>
      <color theme="1"/>
      <name val="ＭＳ Ｐゴシック"/>
      <family val="3"/>
      <charset val="128"/>
      <scheme val="minor"/>
    </font>
    <font>
      <sz val="14"/>
      <name val="ＭＳ 明朝"/>
      <family val="1"/>
      <charset val="128"/>
    </font>
    <font>
      <sz val="9"/>
      <name val="ＭＳ 明朝"/>
      <family val="1"/>
      <charset val="128"/>
    </font>
    <font>
      <sz val="11"/>
      <name val="ＭＳ 明朝"/>
      <family val="1"/>
      <charset val="128"/>
    </font>
    <font>
      <sz val="10"/>
      <color theme="1"/>
      <name val="ＭＳ Ｐ明朝"/>
      <family val="1"/>
      <charset val="128"/>
    </font>
    <font>
      <sz val="11"/>
      <color theme="1"/>
      <name val="ＭＳ ゴシック"/>
      <family val="2"/>
      <charset val="128"/>
    </font>
    <font>
      <sz val="18"/>
      <name val="游ゴシック"/>
      <family val="3"/>
      <charset val="128"/>
    </font>
    <font>
      <sz val="9"/>
      <name val="游ゴシック"/>
      <family val="3"/>
      <charset val="128"/>
    </font>
    <font>
      <sz val="12"/>
      <name val="游ゴシック"/>
      <family val="3"/>
      <charset val="128"/>
    </font>
    <font>
      <b/>
      <sz val="12"/>
      <name val="游ゴシック"/>
      <family val="3"/>
      <charset val="128"/>
    </font>
    <font>
      <b/>
      <sz val="10"/>
      <name val="游ゴシック"/>
      <family val="3"/>
      <charset val="128"/>
    </font>
    <font>
      <sz val="11"/>
      <name val="游ゴシック"/>
      <family val="3"/>
      <charset val="128"/>
    </font>
    <font>
      <sz val="8"/>
      <name val="游ゴシック"/>
      <family val="3"/>
      <charset val="128"/>
    </font>
    <font>
      <b/>
      <sz val="11"/>
      <name val="游ゴシック"/>
      <family val="3"/>
      <charset val="128"/>
    </font>
    <font>
      <b/>
      <sz val="18"/>
      <name val="游ゴシック"/>
      <family val="3"/>
      <charset val="128"/>
    </font>
    <font>
      <sz val="10"/>
      <name val="游ゴシック"/>
      <family val="3"/>
      <charset val="128"/>
    </font>
    <font>
      <sz val="10"/>
      <color theme="1"/>
      <name val="游ゴシック"/>
      <family val="3"/>
      <charset val="128"/>
    </font>
    <font>
      <b/>
      <sz val="11"/>
      <color theme="0"/>
      <name val="游ゴシック"/>
      <family val="3"/>
      <charset val="128"/>
    </font>
    <font>
      <b/>
      <sz val="11"/>
      <color theme="3" tint="0.39997558519241921"/>
      <name val="游ゴシック"/>
      <family val="3"/>
      <charset val="128"/>
    </font>
  </fonts>
  <fills count="18">
    <fill>
      <patternFill patternType="none"/>
    </fill>
    <fill>
      <patternFill patternType="gray125"/>
    </fill>
    <fill>
      <patternFill patternType="solid">
        <fgColor rgb="FFFFFF00"/>
        <bgColor indexed="64"/>
      </patternFill>
    </fill>
    <fill>
      <patternFill patternType="solid">
        <fgColor rgb="FF00FF00"/>
        <bgColor indexed="64"/>
      </patternFill>
    </fill>
    <fill>
      <patternFill patternType="solid">
        <fgColor rgb="FF00FFFF"/>
        <bgColor indexed="64"/>
      </patternFill>
    </fill>
    <fill>
      <patternFill patternType="solid">
        <fgColor rgb="FFFFC000"/>
        <bgColor indexed="64"/>
      </patternFill>
    </fill>
    <fill>
      <patternFill patternType="solid">
        <fgColor rgb="FFFF99FF"/>
        <bgColor indexed="64"/>
      </patternFill>
    </fill>
    <fill>
      <patternFill patternType="solid">
        <fgColor rgb="FFCCFF33"/>
        <bgColor indexed="64"/>
      </patternFill>
    </fill>
    <fill>
      <patternFill patternType="solid">
        <fgColor theme="8" tint="0.39997558519241921"/>
        <bgColor indexed="64"/>
      </patternFill>
    </fill>
    <fill>
      <patternFill patternType="solid">
        <fgColor rgb="FFFFFF99"/>
        <bgColor indexed="64"/>
      </patternFill>
    </fill>
    <fill>
      <patternFill patternType="solid">
        <fgColor rgb="FFFFCC66"/>
        <bgColor indexed="64"/>
      </patternFill>
    </fill>
    <fill>
      <patternFill patternType="solid">
        <fgColor rgb="FFFFCCFF"/>
        <bgColor indexed="64"/>
      </patternFill>
    </fill>
    <fill>
      <patternFill patternType="solid">
        <fgColor theme="4" tint="0.39994506668294322"/>
        <bgColor indexed="64"/>
      </patternFill>
    </fill>
    <fill>
      <patternFill patternType="solid">
        <fgColor theme="7" tint="0.39997558519241921"/>
        <bgColor indexed="64"/>
      </patternFill>
    </fill>
    <fill>
      <patternFill patternType="solid">
        <fgColor theme="9" tint="0.3999450666829432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249977111117893"/>
        <bgColor indexed="64"/>
      </patternFill>
    </fill>
  </fills>
  <borders count="9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top/>
      <bottom style="double">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right/>
      <top style="medium">
        <color indexed="64"/>
      </top>
      <bottom style="medium">
        <color indexed="64"/>
      </bottom>
      <diagonal/>
    </border>
    <border>
      <left/>
      <right/>
      <top style="medium">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hair">
        <color indexed="64"/>
      </top>
      <bottom style="medium">
        <color indexed="64"/>
      </bottom>
      <diagonal/>
    </border>
    <border>
      <left style="medium">
        <color rgb="FFFF0000"/>
      </left>
      <right style="medium">
        <color rgb="FFFF0000"/>
      </right>
      <top style="medium">
        <color rgb="FFFF0000"/>
      </top>
      <bottom style="medium">
        <color indexed="64"/>
      </bottom>
      <diagonal/>
    </border>
    <border>
      <left style="medium">
        <color rgb="FFFF0000"/>
      </left>
      <right style="medium">
        <color rgb="FFFF0000"/>
      </right>
      <top style="medium">
        <color indexed="64"/>
      </top>
      <bottom style="hair">
        <color indexed="64"/>
      </bottom>
      <diagonal/>
    </border>
    <border>
      <left style="medium">
        <color rgb="FFFF0000"/>
      </left>
      <right style="medium">
        <color rgb="FFFF0000"/>
      </right>
      <top style="hair">
        <color indexed="64"/>
      </top>
      <bottom style="hair">
        <color indexed="64"/>
      </bottom>
      <diagonal/>
    </border>
    <border>
      <left style="medium">
        <color rgb="FFFF0000"/>
      </left>
      <right style="medium">
        <color rgb="FFFF0000"/>
      </right>
      <top style="hair">
        <color indexed="64"/>
      </top>
      <bottom style="thin">
        <color indexed="64"/>
      </bottom>
      <diagonal/>
    </border>
    <border>
      <left style="medium">
        <color rgb="FFFF0000"/>
      </left>
      <right style="medium">
        <color rgb="FFFF0000"/>
      </right>
      <top style="thin">
        <color indexed="64"/>
      </top>
      <bottom style="hair">
        <color indexed="64"/>
      </bottom>
      <diagonal/>
    </border>
    <border>
      <left style="medium">
        <color rgb="FFFF0000"/>
      </left>
      <right style="medium">
        <color rgb="FFFF0000"/>
      </right>
      <top style="hair">
        <color indexed="64"/>
      </top>
      <bottom style="medium">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hair">
        <color indexed="64"/>
      </top>
      <bottom/>
      <diagonal/>
    </border>
    <border>
      <left/>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rgb="FFFF0000"/>
      </right>
      <top/>
      <bottom/>
      <diagonal/>
    </border>
    <border>
      <left style="medium">
        <color indexed="64"/>
      </left>
      <right style="thin">
        <color indexed="64"/>
      </right>
      <top style="thin">
        <color indexed="64"/>
      </top>
      <bottom/>
      <diagonal/>
    </border>
    <border>
      <left/>
      <right style="medium">
        <color indexed="64"/>
      </right>
      <top style="hair">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medium">
        <color indexed="64"/>
      </right>
      <top style="hair">
        <color indexed="64"/>
      </top>
      <bottom style="medium">
        <color indexed="64"/>
      </bottom>
      <diagonal/>
    </border>
    <border>
      <left style="medium">
        <color indexed="64"/>
      </left>
      <right style="medium">
        <color indexed="64"/>
      </right>
      <top style="hair">
        <color indexed="64"/>
      </top>
      <bottom style="medium">
        <color theme="1"/>
      </bottom>
      <diagonal/>
    </border>
    <border>
      <left/>
      <right style="medium">
        <color rgb="FFFF0000"/>
      </right>
      <top style="hair">
        <color indexed="64"/>
      </top>
      <bottom style="medium">
        <color rgb="FFFF0000"/>
      </bottom>
      <diagonal/>
    </border>
    <border>
      <left style="medium">
        <color indexed="64"/>
      </left>
      <right/>
      <top style="hair">
        <color indexed="64"/>
      </top>
      <bottom style="medium">
        <color theme="1"/>
      </bottom>
      <diagonal/>
    </border>
    <border>
      <left/>
      <right style="medium">
        <color indexed="64"/>
      </right>
      <top style="hair">
        <color indexed="64"/>
      </top>
      <bottom style="medium">
        <color theme="1"/>
      </bottom>
      <diagonal/>
    </border>
  </borders>
  <cellStyleXfs count="36">
    <xf numFmtId="0" fontId="0" fillId="0" borderId="0">
      <alignment vertical="center"/>
    </xf>
    <xf numFmtId="9" fontId="5" fillId="0" borderId="0" applyFont="0" applyFill="0" applyBorder="0" applyAlignment="0" applyProtection="0"/>
    <xf numFmtId="38" fontId="5" fillId="0" borderId="0" applyFont="0" applyFill="0" applyBorder="0" applyAlignment="0" applyProtection="0">
      <alignment vertical="center"/>
    </xf>
    <xf numFmtId="38" fontId="9" fillId="0" borderId="0" applyFont="0" applyFill="0" applyBorder="0" applyAlignment="0" applyProtection="0">
      <alignment vertical="center"/>
    </xf>
    <xf numFmtId="0" fontId="8" fillId="0" borderId="0"/>
    <xf numFmtId="0" fontId="5" fillId="0" borderId="0"/>
    <xf numFmtId="0" fontId="5" fillId="0" borderId="0"/>
    <xf numFmtId="0" fontId="5" fillId="0" borderId="0"/>
    <xf numFmtId="0" fontId="9" fillId="0" borderId="0">
      <alignment vertical="center"/>
    </xf>
    <xf numFmtId="0" fontId="8" fillId="0" borderId="0"/>
    <xf numFmtId="0" fontId="10" fillId="0" borderId="0"/>
    <xf numFmtId="0" fontId="5" fillId="0" borderId="0"/>
    <xf numFmtId="0" fontId="13" fillId="12" borderId="0" applyNumberFormat="0" applyFont="0" applyBorder="0" applyAlignment="0" applyProtection="0">
      <alignment horizontal="center" vertical="center" wrapText="1"/>
    </xf>
    <xf numFmtId="0" fontId="13" fillId="13" borderId="0" applyNumberFormat="0" applyFont="0" applyBorder="0" applyAlignment="0" applyProtection="0">
      <alignment horizontal="center" vertical="center" wrapText="1"/>
    </xf>
    <xf numFmtId="0" fontId="13" fillId="14" borderId="57" applyNumberFormat="0" applyFont="0" applyBorder="0" applyAlignment="0" applyProtection="0">
      <alignment horizontal="center" vertical="center" wrapText="1"/>
    </xf>
    <xf numFmtId="38" fontId="12" fillId="0" borderId="0" applyFont="0" applyFill="0" applyBorder="0" applyAlignment="0" applyProtection="0"/>
    <xf numFmtId="38" fontId="12" fillId="0" borderId="0" applyFont="0" applyFill="0" applyBorder="0" applyAlignment="0" applyProtection="0"/>
    <xf numFmtId="0" fontId="14" fillId="0" borderId="0">
      <alignment vertical="center"/>
    </xf>
    <xf numFmtId="0" fontId="12" fillId="0" borderId="0"/>
    <xf numFmtId="0" fontId="1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8" fillId="0" borderId="0"/>
    <xf numFmtId="0" fontId="5" fillId="0" borderId="0"/>
    <xf numFmtId="0" fontId="5" fillId="0" borderId="0"/>
    <xf numFmtId="0" fontId="4" fillId="0" borderId="0">
      <alignment vertical="center"/>
    </xf>
    <xf numFmtId="0" fontId="4" fillId="0" borderId="0">
      <alignment vertical="center"/>
    </xf>
    <xf numFmtId="9" fontId="3" fillId="0" borderId="0" applyFont="0" applyFill="0" applyBorder="0" applyAlignment="0" applyProtection="0">
      <alignment vertical="center"/>
    </xf>
    <xf numFmtId="0" fontId="3" fillId="0" borderId="0">
      <alignment vertical="center"/>
    </xf>
    <xf numFmtId="0" fontId="2" fillId="0" borderId="0">
      <alignment vertical="center"/>
    </xf>
    <xf numFmtId="38" fontId="5" fillId="0" borderId="0" applyFont="0" applyFill="0" applyBorder="0" applyAlignment="0" applyProtection="0">
      <alignment vertical="center"/>
    </xf>
  </cellStyleXfs>
  <cellXfs count="279">
    <xf numFmtId="0" fontId="0" fillId="0" borderId="0" xfId="0">
      <alignment vertical="center"/>
    </xf>
    <xf numFmtId="0" fontId="15" fillId="0" borderId="0" xfId="0" applyFont="1">
      <alignment vertical="center"/>
    </xf>
    <xf numFmtId="0" fontId="16" fillId="0" borderId="0" xfId="0" applyFont="1">
      <alignment vertical="center"/>
    </xf>
    <xf numFmtId="0" fontId="18" fillId="0" borderId="0" xfId="0" applyFont="1" applyAlignment="1">
      <alignment vertical="center"/>
    </xf>
    <xf numFmtId="0" fontId="18" fillId="0" borderId="0" xfId="0" applyFont="1" applyAlignment="1">
      <alignment horizontal="center" vertical="center"/>
    </xf>
    <xf numFmtId="0" fontId="19" fillId="0" borderId="0" xfId="0" applyFont="1" applyAlignment="1">
      <alignment horizontal="center" vertical="center" wrapText="1"/>
    </xf>
    <xf numFmtId="0" fontId="20" fillId="0" borderId="0" xfId="0" applyFont="1">
      <alignment vertical="center"/>
    </xf>
    <xf numFmtId="177" fontId="18" fillId="0" borderId="0" xfId="0" applyNumberFormat="1" applyFont="1" applyBorder="1">
      <alignment vertical="center"/>
    </xf>
    <xf numFmtId="177" fontId="18" fillId="0" borderId="17" xfId="0" applyNumberFormat="1" applyFont="1" applyBorder="1">
      <alignment vertical="center"/>
    </xf>
    <xf numFmtId="0" fontId="18" fillId="0" borderId="0" xfId="0" applyFont="1" applyBorder="1">
      <alignment vertical="center"/>
    </xf>
    <xf numFmtId="0" fontId="20" fillId="0" borderId="0" xfId="0" applyFont="1" applyAlignment="1">
      <alignment vertical="center"/>
    </xf>
    <xf numFmtId="0" fontId="16" fillId="0" borderId="11" xfId="0" applyFont="1" applyBorder="1">
      <alignment vertical="center"/>
    </xf>
    <xf numFmtId="0" fontId="16" fillId="0" borderId="22" xfId="0" applyFont="1" applyBorder="1" applyAlignment="1">
      <alignment horizontal="distributed" vertical="center" justifyLastLine="1"/>
    </xf>
    <xf numFmtId="0" fontId="16" fillId="2" borderId="28" xfId="0" applyFont="1" applyFill="1" applyBorder="1" applyAlignment="1">
      <alignment horizontal="center" vertical="center"/>
    </xf>
    <xf numFmtId="0" fontId="16" fillId="9" borderId="10" xfId="0" applyFont="1" applyFill="1" applyBorder="1" applyAlignment="1" applyProtection="1">
      <alignment horizontal="center" vertical="center"/>
    </xf>
    <xf numFmtId="0" fontId="16" fillId="3" borderId="10" xfId="0" applyFont="1" applyFill="1" applyBorder="1" applyAlignment="1">
      <alignment horizontal="center" vertical="center"/>
    </xf>
    <xf numFmtId="0" fontId="21" fillId="4" borderId="10" xfId="0" applyFont="1" applyFill="1" applyBorder="1" applyAlignment="1">
      <alignment horizontal="center" vertical="center"/>
    </xf>
    <xf numFmtId="0" fontId="16" fillId="5" borderId="10" xfId="0" applyFont="1" applyFill="1" applyBorder="1" applyAlignment="1">
      <alignment horizontal="center" vertical="center"/>
    </xf>
    <xf numFmtId="0" fontId="16" fillId="6" borderId="10" xfId="0" applyFont="1" applyFill="1" applyBorder="1" applyAlignment="1">
      <alignment horizontal="center" vertical="center"/>
    </xf>
    <xf numFmtId="0" fontId="16" fillId="7" borderId="10" xfId="0" applyFont="1" applyFill="1" applyBorder="1" applyAlignment="1">
      <alignment horizontal="center" vertical="center"/>
    </xf>
    <xf numFmtId="0" fontId="21" fillId="8" borderId="10" xfId="0" applyFont="1" applyFill="1" applyBorder="1" applyAlignment="1">
      <alignment horizontal="center" vertical="center"/>
    </xf>
    <xf numFmtId="0" fontId="16" fillId="10" borderId="10" xfId="0" applyFont="1" applyFill="1" applyBorder="1" applyAlignment="1">
      <alignment horizontal="center" vertical="center"/>
    </xf>
    <xf numFmtId="0" fontId="16" fillId="11" borderId="10" xfId="0" applyFont="1" applyFill="1" applyBorder="1" applyAlignment="1">
      <alignment horizontal="center" vertical="center"/>
    </xf>
    <xf numFmtId="176" fontId="16" fillId="0" borderId="12" xfId="0" applyNumberFormat="1" applyFont="1" applyFill="1" applyBorder="1" applyAlignment="1">
      <alignment horizontal="center" vertical="center"/>
    </xf>
    <xf numFmtId="0" fontId="16" fillId="0" borderId="23" xfId="0" applyNumberFormat="1" applyFont="1" applyFill="1" applyBorder="1" applyAlignment="1">
      <alignment horizontal="distributed" vertical="center"/>
    </xf>
    <xf numFmtId="177" fontId="16" fillId="2" borderId="29" xfId="0" applyNumberFormat="1" applyFont="1" applyFill="1" applyBorder="1" applyProtection="1">
      <alignment vertical="center"/>
      <protection locked="0"/>
    </xf>
    <xf numFmtId="177" fontId="16" fillId="9" borderId="18" xfId="0" applyNumberFormat="1" applyFont="1" applyFill="1" applyBorder="1" applyProtection="1">
      <alignment vertical="center"/>
    </xf>
    <xf numFmtId="177" fontId="16" fillId="3" borderId="18" xfId="0" applyNumberFormat="1" applyFont="1" applyFill="1" applyBorder="1">
      <alignment vertical="center"/>
    </xf>
    <xf numFmtId="177" fontId="16" fillId="4" borderId="18" xfId="0" applyNumberFormat="1" applyFont="1" applyFill="1" applyBorder="1">
      <alignment vertical="center"/>
    </xf>
    <xf numFmtId="177" fontId="16" fillId="5" borderId="18" xfId="0" applyNumberFormat="1" applyFont="1" applyFill="1" applyBorder="1">
      <alignment vertical="center"/>
    </xf>
    <xf numFmtId="177" fontId="16" fillId="6" borderId="18" xfId="0" applyNumberFormat="1" applyFont="1" applyFill="1" applyBorder="1">
      <alignment vertical="center"/>
    </xf>
    <xf numFmtId="177" fontId="16" fillId="7" borderId="18" xfId="0" applyNumberFormat="1" applyFont="1" applyFill="1" applyBorder="1">
      <alignment vertical="center"/>
    </xf>
    <xf numFmtId="177" fontId="16" fillId="8" borderId="18" xfId="0" applyNumberFormat="1" applyFont="1" applyFill="1" applyBorder="1">
      <alignment vertical="center"/>
    </xf>
    <xf numFmtId="177" fontId="16" fillId="10" borderId="18" xfId="0" applyNumberFormat="1" applyFont="1" applyFill="1" applyBorder="1">
      <alignment vertical="center"/>
    </xf>
    <xf numFmtId="177" fontId="16" fillId="11" borderId="18" xfId="0" applyNumberFormat="1" applyFont="1" applyFill="1" applyBorder="1">
      <alignment vertical="center"/>
    </xf>
    <xf numFmtId="176" fontId="16" fillId="0" borderId="13" xfId="0" applyNumberFormat="1" applyFont="1" applyFill="1" applyBorder="1" applyAlignment="1">
      <alignment horizontal="center" vertical="center"/>
    </xf>
    <xf numFmtId="0" fontId="16" fillId="0" borderId="24" xfId="0" applyNumberFormat="1" applyFont="1" applyFill="1" applyBorder="1" applyAlignment="1">
      <alignment horizontal="distributed" vertical="center"/>
    </xf>
    <xf numFmtId="177" fontId="16" fillId="2" borderId="30" xfId="0" applyNumberFormat="1" applyFont="1" applyFill="1" applyBorder="1" applyProtection="1">
      <alignment vertical="center"/>
      <protection locked="0"/>
    </xf>
    <xf numFmtId="177" fontId="16" fillId="9" borderId="19" xfId="0" applyNumberFormat="1" applyFont="1" applyFill="1" applyBorder="1" applyProtection="1">
      <alignment vertical="center"/>
    </xf>
    <xf numFmtId="177" fontId="16" fillId="3" borderId="19" xfId="0" applyNumberFormat="1" applyFont="1" applyFill="1" applyBorder="1">
      <alignment vertical="center"/>
    </xf>
    <xf numFmtId="177" fontId="16" fillId="4" borderId="19" xfId="0" applyNumberFormat="1" applyFont="1" applyFill="1" applyBorder="1">
      <alignment vertical="center"/>
    </xf>
    <xf numFmtId="177" fontId="16" fillId="5" borderId="19" xfId="0" applyNumberFormat="1" applyFont="1" applyFill="1" applyBorder="1">
      <alignment vertical="center"/>
    </xf>
    <xf numFmtId="177" fontId="16" fillId="6" borderId="19" xfId="0" applyNumberFormat="1" applyFont="1" applyFill="1" applyBorder="1">
      <alignment vertical="center"/>
    </xf>
    <xf numFmtId="177" fontId="16" fillId="7" borderId="19" xfId="0" applyNumberFormat="1" applyFont="1" applyFill="1" applyBorder="1">
      <alignment vertical="center"/>
    </xf>
    <xf numFmtId="177" fontId="16" fillId="8" borderId="19" xfId="0" applyNumberFormat="1" applyFont="1" applyFill="1" applyBorder="1">
      <alignment vertical="center"/>
    </xf>
    <xf numFmtId="177" fontId="16" fillId="10" borderId="19" xfId="0" applyNumberFormat="1" applyFont="1" applyFill="1" applyBorder="1">
      <alignment vertical="center"/>
    </xf>
    <xf numFmtId="177" fontId="16" fillId="11" borderId="19" xfId="0" applyNumberFormat="1" applyFont="1" applyFill="1" applyBorder="1">
      <alignment vertical="center"/>
    </xf>
    <xf numFmtId="177" fontId="20" fillId="0" borderId="0" xfId="0" applyNumberFormat="1" applyFont="1" applyBorder="1" applyAlignment="1">
      <alignment vertical="center"/>
    </xf>
    <xf numFmtId="176" fontId="16" fillId="0" borderId="14" xfId="0" applyNumberFormat="1" applyFont="1" applyFill="1" applyBorder="1" applyAlignment="1">
      <alignment horizontal="center" vertical="center"/>
    </xf>
    <xf numFmtId="0" fontId="16" fillId="0" borderId="25" xfId="0" applyNumberFormat="1" applyFont="1" applyFill="1" applyBorder="1" applyAlignment="1">
      <alignment horizontal="distributed" vertical="center"/>
    </xf>
    <xf numFmtId="177" fontId="16" fillId="3" borderId="20" xfId="0" applyNumberFormat="1" applyFont="1" applyFill="1" applyBorder="1">
      <alignment vertical="center"/>
    </xf>
    <xf numFmtId="176" fontId="16" fillId="0" borderId="15" xfId="0" applyNumberFormat="1" applyFont="1" applyFill="1" applyBorder="1" applyAlignment="1">
      <alignment horizontal="center" vertical="center"/>
    </xf>
    <xf numFmtId="0" fontId="16" fillId="0" borderId="26" xfId="0" applyNumberFormat="1" applyFont="1" applyFill="1" applyBorder="1" applyAlignment="1">
      <alignment horizontal="distributed" vertical="center"/>
    </xf>
    <xf numFmtId="177" fontId="16" fillId="3" borderId="21" xfId="0" applyNumberFormat="1" applyFont="1" applyFill="1" applyBorder="1">
      <alignment vertical="center"/>
    </xf>
    <xf numFmtId="0" fontId="20" fillId="0" borderId="36" xfId="0" applyFont="1" applyBorder="1" applyAlignment="1">
      <alignment vertical="center"/>
    </xf>
    <xf numFmtId="0" fontId="20" fillId="0" borderId="37" xfId="0" applyFont="1" applyBorder="1" applyAlignment="1">
      <alignment vertical="center"/>
    </xf>
    <xf numFmtId="0" fontId="20" fillId="0" borderId="46" xfId="0" applyFont="1" applyBorder="1">
      <alignment vertical="center"/>
    </xf>
    <xf numFmtId="0" fontId="20" fillId="0" borderId="37" xfId="0" applyFont="1" applyBorder="1">
      <alignment vertical="center"/>
    </xf>
    <xf numFmtId="0" fontId="20" fillId="0" borderId="47" xfId="0" applyFont="1" applyBorder="1" applyAlignment="1">
      <alignment vertical="center"/>
    </xf>
    <xf numFmtId="0" fontId="20" fillId="0" borderId="0" xfId="0" applyFont="1" applyBorder="1" applyAlignment="1">
      <alignment vertical="center"/>
    </xf>
    <xf numFmtId="0" fontId="20" fillId="0" borderId="9" xfId="0" applyFont="1" applyBorder="1">
      <alignment vertical="center"/>
    </xf>
    <xf numFmtId="0" fontId="20" fillId="0" borderId="47" xfId="0" applyFont="1" applyBorder="1">
      <alignment vertical="center"/>
    </xf>
    <xf numFmtId="0" fontId="20" fillId="0" borderId="0" xfId="0" applyFont="1" applyBorder="1">
      <alignment vertical="center"/>
    </xf>
    <xf numFmtId="0" fontId="20" fillId="0" borderId="8" xfId="0" applyFont="1" applyBorder="1">
      <alignment vertical="center"/>
    </xf>
    <xf numFmtId="0" fontId="20" fillId="0" borderId="51" xfId="0" applyFont="1" applyBorder="1">
      <alignment vertical="center"/>
    </xf>
    <xf numFmtId="177" fontId="16" fillId="2" borderId="31" xfId="0" applyNumberFormat="1" applyFont="1" applyFill="1" applyBorder="1" applyProtection="1">
      <alignment vertical="center"/>
      <protection locked="0"/>
    </xf>
    <xf numFmtId="0" fontId="20" fillId="0" borderId="52" xfId="0" applyFont="1" applyBorder="1">
      <alignment vertical="center"/>
    </xf>
    <xf numFmtId="177" fontId="16" fillId="2" borderId="32" xfId="0" applyNumberFormat="1" applyFont="1" applyFill="1" applyBorder="1" applyProtection="1">
      <alignment vertical="center"/>
      <protection locked="0"/>
    </xf>
    <xf numFmtId="0" fontId="17" fillId="0" borderId="0" xfId="0" applyFont="1">
      <alignment vertical="center"/>
    </xf>
    <xf numFmtId="0" fontId="24" fillId="0" borderId="0" xfId="0" applyNumberFormat="1" applyFont="1" applyFill="1" applyBorder="1" applyAlignment="1">
      <alignment vertical="center"/>
    </xf>
    <xf numFmtId="0" fontId="24" fillId="0" borderId="0" xfId="0" applyNumberFormat="1" applyFont="1" applyFill="1" applyAlignment="1">
      <alignment vertical="center"/>
    </xf>
    <xf numFmtId="0" fontId="20" fillId="0" borderId="11" xfId="0" applyFont="1" applyBorder="1">
      <alignment vertical="center"/>
    </xf>
    <xf numFmtId="0" fontId="20" fillId="0" borderId="22" xfId="0" applyFont="1" applyBorder="1" applyAlignment="1">
      <alignment horizontal="distributed" vertical="center" justifyLastLine="1"/>
    </xf>
    <xf numFmtId="0" fontId="22" fillId="0" borderId="10" xfId="0" applyFont="1" applyFill="1" applyBorder="1" applyAlignment="1">
      <alignment horizontal="center" vertical="center"/>
    </xf>
    <xf numFmtId="179" fontId="20" fillId="0" borderId="12" xfId="0" applyNumberFormat="1" applyFont="1" applyFill="1" applyBorder="1" applyAlignment="1">
      <alignment horizontal="center" vertical="center"/>
    </xf>
    <xf numFmtId="0" fontId="20" fillId="0" borderId="23" xfId="0" applyNumberFormat="1" applyFont="1" applyFill="1" applyBorder="1" applyAlignment="1">
      <alignment horizontal="distributed" vertical="center"/>
    </xf>
    <xf numFmtId="180" fontId="20" fillId="15" borderId="58" xfId="0" applyNumberFormat="1" applyFont="1" applyFill="1" applyBorder="1">
      <alignment vertical="center"/>
    </xf>
    <xf numFmtId="179" fontId="20" fillId="0" borderId="13" xfId="0" applyNumberFormat="1" applyFont="1" applyFill="1" applyBorder="1" applyAlignment="1">
      <alignment horizontal="center" vertical="center"/>
    </xf>
    <xf numFmtId="0" fontId="20" fillId="0" borderId="24" xfId="0" applyNumberFormat="1" applyFont="1" applyFill="1" applyBorder="1" applyAlignment="1">
      <alignment horizontal="distributed" vertical="center"/>
    </xf>
    <xf numFmtId="179" fontId="20" fillId="0" borderId="14" xfId="0" applyNumberFormat="1" applyFont="1" applyFill="1" applyBorder="1" applyAlignment="1">
      <alignment horizontal="center" vertical="center"/>
    </xf>
    <xf numFmtId="0" fontId="20" fillId="0" borderId="25" xfId="0" applyNumberFormat="1" applyFont="1" applyFill="1" applyBorder="1" applyAlignment="1">
      <alignment horizontal="distributed" vertical="center"/>
    </xf>
    <xf numFmtId="0" fontId="20" fillId="0" borderId="0" xfId="0" applyFont="1" applyFill="1">
      <alignment vertical="center"/>
    </xf>
    <xf numFmtId="177" fontId="16" fillId="9" borderId="20" xfId="0" applyNumberFormat="1" applyFont="1" applyFill="1" applyBorder="1" applyProtection="1">
      <alignment vertical="center"/>
    </xf>
    <xf numFmtId="177" fontId="16" fillId="9" borderId="21" xfId="0" applyNumberFormat="1" applyFont="1" applyFill="1" applyBorder="1" applyProtection="1">
      <alignment vertical="center"/>
    </xf>
    <xf numFmtId="177" fontId="16" fillId="4" borderId="20" xfId="0" applyNumberFormat="1" applyFont="1" applyFill="1" applyBorder="1">
      <alignment vertical="center"/>
    </xf>
    <xf numFmtId="177" fontId="16" fillId="4" borderId="21" xfId="0" applyNumberFormat="1" applyFont="1" applyFill="1" applyBorder="1">
      <alignment vertical="center"/>
    </xf>
    <xf numFmtId="177" fontId="16" fillId="5" borderId="59" xfId="0" applyNumberFormat="1" applyFont="1" applyFill="1" applyBorder="1">
      <alignment vertical="center"/>
    </xf>
    <xf numFmtId="177" fontId="16" fillId="5" borderId="21" xfId="0" applyNumberFormat="1" applyFont="1" applyFill="1" applyBorder="1">
      <alignment vertical="center"/>
    </xf>
    <xf numFmtId="177" fontId="16" fillId="5" borderId="20" xfId="0" applyNumberFormat="1" applyFont="1" applyFill="1" applyBorder="1">
      <alignment vertical="center"/>
    </xf>
    <xf numFmtId="177" fontId="16" fillId="6" borderId="59" xfId="0" applyNumberFormat="1" applyFont="1" applyFill="1" applyBorder="1">
      <alignment vertical="center"/>
    </xf>
    <xf numFmtId="177" fontId="16" fillId="6" borderId="21" xfId="0" applyNumberFormat="1" applyFont="1" applyFill="1" applyBorder="1">
      <alignment vertical="center"/>
    </xf>
    <xf numFmtId="177" fontId="16" fillId="8" borderId="59" xfId="0" applyNumberFormat="1" applyFont="1" applyFill="1" applyBorder="1">
      <alignment vertical="center"/>
    </xf>
    <xf numFmtId="177" fontId="16" fillId="8" borderId="21" xfId="0" applyNumberFormat="1" applyFont="1" applyFill="1" applyBorder="1">
      <alignment vertical="center"/>
    </xf>
    <xf numFmtId="177" fontId="16" fillId="10" borderId="59" xfId="0" applyNumberFormat="1" applyFont="1" applyFill="1" applyBorder="1">
      <alignment vertical="center"/>
    </xf>
    <xf numFmtId="177" fontId="16" fillId="10" borderId="21" xfId="0" applyNumberFormat="1" applyFont="1" applyFill="1" applyBorder="1">
      <alignment vertical="center"/>
    </xf>
    <xf numFmtId="177" fontId="16" fillId="11" borderId="59" xfId="0" applyNumberFormat="1" applyFont="1" applyFill="1" applyBorder="1">
      <alignment vertical="center"/>
    </xf>
    <xf numFmtId="177" fontId="16" fillId="11" borderId="21" xfId="0" applyNumberFormat="1" applyFont="1" applyFill="1" applyBorder="1">
      <alignment vertical="center"/>
    </xf>
    <xf numFmtId="177" fontId="16" fillId="10" borderId="20" xfId="0" applyNumberFormat="1" applyFont="1" applyFill="1" applyBorder="1">
      <alignment vertical="center"/>
    </xf>
    <xf numFmtId="177" fontId="16" fillId="8" borderId="20" xfId="0" applyNumberFormat="1" applyFont="1" applyFill="1" applyBorder="1">
      <alignment vertical="center"/>
    </xf>
    <xf numFmtId="177" fontId="16" fillId="7" borderId="59" xfId="0" applyNumberFormat="1" applyFont="1" applyFill="1" applyBorder="1">
      <alignment vertical="center"/>
    </xf>
    <xf numFmtId="177" fontId="16" fillId="7" borderId="21" xfId="0" applyNumberFormat="1" applyFont="1" applyFill="1" applyBorder="1">
      <alignment vertical="center"/>
    </xf>
    <xf numFmtId="0" fontId="22" fillId="0" borderId="66" xfId="0" applyFont="1" applyBorder="1" applyAlignment="1">
      <alignment horizontal="center" vertical="center"/>
    </xf>
    <xf numFmtId="0" fontId="22" fillId="0" borderId="67" xfId="0" applyFont="1" applyBorder="1" applyAlignment="1">
      <alignment horizontal="center" vertical="center"/>
    </xf>
    <xf numFmtId="0" fontId="20" fillId="0" borderId="61" xfId="0" applyFont="1" applyBorder="1" applyAlignment="1">
      <alignment horizontal="left" vertical="center"/>
    </xf>
    <xf numFmtId="180" fontId="20" fillId="16" borderId="62" xfId="0" applyNumberFormat="1" applyFont="1" applyFill="1" applyBorder="1">
      <alignment vertical="center"/>
    </xf>
    <xf numFmtId="0" fontId="20" fillId="0" borderId="68" xfId="0" applyFont="1" applyBorder="1" applyAlignment="1">
      <alignment horizontal="left" vertical="center"/>
    </xf>
    <xf numFmtId="180" fontId="20" fillId="16" borderId="69" xfId="0" applyNumberFormat="1" applyFont="1" applyFill="1" applyBorder="1">
      <alignment vertical="center"/>
    </xf>
    <xf numFmtId="0" fontId="20" fillId="0" borderId="64" xfId="0" applyFont="1" applyBorder="1" applyAlignment="1">
      <alignment horizontal="left" vertical="center"/>
    </xf>
    <xf numFmtId="180" fontId="20" fillId="16" borderId="70" xfId="0" applyNumberFormat="1" applyFont="1" applyFill="1" applyBorder="1">
      <alignment vertical="center"/>
    </xf>
    <xf numFmtId="0" fontId="20" fillId="0" borderId="71" xfId="0" applyFont="1" applyBorder="1" applyAlignment="1">
      <alignment horizontal="left" vertical="center"/>
    </xf>
    <xf numFmtId="180" fontId="20" fillId="16" borderId="72" xfId="0" applyNumberFormat="1" applyFont="1" applyFill="1" applyBorder="1">
      <alignment vertical="center"/>
    </xf>
    <xf numFmtId="0" fontId="20" fillId="2" borderId="28" xfId="0" applyFont="1" applyFill="1" applyBorder="1" applyAlignment="1">
      <alignment horizontal="center" vertical="center"/>
    </xf>
    <xf numFmtId="180" fontId="20" fillId="0" borderId="23" xfId="0" applyNumberFormat="1" applyFont="1" applyFill="1" applyBorder="1" applyAlignment="1">
      <alignment horizontal="right" vertical="center"/>
    </xf>
    <xf numFmtId="177" fontId="20" fillId="2" borderId="29" xfId="0" applyNumberFormat="1" applyFont="1" applyFill="1" applyBorder="1" applyProtection="1">
      <alignment vertical="center"/>
      <protection locked="0"/>
    </xf>
    <xf numFmtId="180" fontId="20" fillId="0" borderId="24" xfId="0" applyNumberFormat="1" applyFont="1" applyFill="1" applyBorder="1" applyAlignment="1">
      <alignment horizontal="right" vertical="center"/>
    </xf>
    <xf numFmtId="177" fontId="20" fillId="2" borderId="30" xfId="0" applyNumberFormat="1" applyFont="1" applyFill="1" applyBorder="1" applyProtection="1">
      <alignment vertical="center"/>
      <protection locked="0"/>
    </xf>
    <xf numFmtId="180" fontId="20" fillId="0" borderId="25" xfId="0" applyNumberFormat="1" applyFont="1" applyFill="1" applyBorder="1" applyAlignment="1">
      <alignment horizontal="right" vertical="center"/>
    </xf>
    <xf numFmtId="177" fontId="20" fillId="2" borderId="31" xfId="0" applyNumberFormat="1" applyFont="1" applyFill="1" applyBorder="1" applyProtection="1">
      <alignment vertical="center"/>
      <protection locked="0"/>
    </xf>
    <xf numFmtId="179" fontId="20" fillId="0" borderId="15" xfId="0" applyNumberFormat="1" applyFont="1" applyFill="1" applyBorder="1" applyAlignment="1">
      <alignment horizontal="center" vertical="center"/>
    </xf>
    <xf numFmtId="0" fontId="20" fillId="0" borderId="26" xfId="0" applyNumberFormat="1" applyFont="1" applyFill="1" applyBorder="1" applyAlignment="1">
      <alignment horizontal="distributed" vertical="center"/>
    </xf>
    <xf numFmtId="180" fontId="20" fillId="0" borderId="60" xfId="0" applyNumberFormat="1" applyFont="1" applyFill="1" applyBorder="1" applyAlignment="1">
      <alignment horizontal="right" vertical="center"/>
    </xf>
    <xf numFmtId="177" fontId="20" fillId="2" borderId="32" xfId="0" applyNumberFormat="1" applyFont="1" applyFill="1" applyBorder="1" applyProtection="1">
      <alignment vertical="center"/>
      <protection locked="0"/>
    </xf>
    <xf numFmtId="180" fontId="20" fillId="0" borderId="27" xfId="0" applyNumberFormat="1" applyFont="1" applyFill="1" applyBorder="1" applyAlignment="1">
      <alignment horizontal="right" vertical="center"/>
    </xf>
    <xf numFmtId="0" fontId="20" fillId="9" borderId="76" xfId="0" applyFont="1" applyFill="1" applyBorder="1" applyAlignment="1">
      <alignment horizontal="center" vertical="center"/>
    </xf>
    <xf numFmtId="177" fontId="20" fillId="9" borderId="77" xfId="0" applyNumberFormat="1" applyFont="1" applyFill="1" applyBorder="1" applyProtection="1">
      <alignment vertical="center"/>
      <protection locked="0"/>
    </xf>
    <xf numFmtId="177" fontId="20" fillId="9" borderId="78" xfId="0" applyNumberFormat="1" applyFont="1" applyFill="1" applyBorder="1" applyProtection="1">
      <alignment vertical="center"/>
      <protection locked="0"/>
    </xf>
    <xf numFmtId="177" fontId="20" fillId="9" borderId="65" xfId="0" applyNumberFormat="1" applyFont="1" applyFill="1" applyBorder="1" applyProtection="1">
      <alignment vertical="center"/>
      <protection locked="0"/>
    </xf>
    <xf numFmtId="177" fontId="20" fillId="9" borderId="79" xfId="0" applyNumberFormat="1" applyFont="1" applyFill="1" applyBorder="1" applyProtection="1">
      <alignment vertical="center"/>
      <protection locked="0"/>
    </xf>
    <xf numFmtId="0" fontId="26" fillId="17" borderId="0" xfId="0" applyFont="1" applyFill="1">
      <alignment vertical="center"/>
    </xf>
    <xf numFmtId="0" fontId="20" fillId="0" borderId="80" xfId="0" applyFont="1" applyBorder="1" applyAlignment="1">
      <alignment vertical="center"/>
    </xf>
    <xf numFmtId="0" fontId="20" fillId="0" borderId="81" xfId="0" applyFont="1" applyBorder="1" applyAlignment="1">
      <alignment vertical="center"/>
    </xf>
    <xf numFmtId="0" fontId="20" fillId="0" borderId="82" xfId="0" applyFont="1" applyBorder="1" applyAlignment="1">
      <alignment vertical="center"/>
    </xf>
    <xf numFmtId="0" fontId="20" fillId="0" borderId="83" xfId="0" applyFont="1" applyBorder="1" applyAlignment="1">
      <alignment vertical="center"/>
    </xf>
    <xf numFmtId="0" fontId="20" fillId="0" borderId="84" xfId="0" applyFont="1" applyBorder="1" applyAlignment="1">
      <alignment vertical="center"/>
    </xf>
    <xf numFmtId="0" fontId="20" fillId="0" borderId="85" xfId="0" applyFont="1" applyBorder="1">
      <alignment vertical="center"/>
    </xf>
    <xf numFmtId="0" fontId="20" fillId="0" borderId="86" xfId="0" applyFont="1" applyBorder="1" applyAlignment="1">
      <alignment vertical="center"/>
    </xf>
    <xf numFmtId="0" fontId="20" fillId="0" borderId="86" xfId="0" applyFont="1" applyBorder="1">
      <alignment vertical="center"/>
    </xf>
    <xf numFmtId="0" fontId="20" fillId="0" borderId="87" xfId="0" applyFont="1" applyBorder="1">
      <alignment vertical="center"/>
    </xf>
    <xf numFmtId="0" fontId="20" fillId="0" borderId="0" xfId="0" applyFont="1" applyAlignment="1">
      <alignment vertical="center" wrapText="1"/>
    </xf>
    <xf numFmtId="0" fontId="20" fillId="0" borderId="57" xfId="0" applyFont="1" applyBorder="1">
      <alignment vertical="center"/>
    </xf>
    <xf numFmtId="0" fontId="23" fillId="0" borderId="0" xfId="0" applyFont="1">
      <alignment vertical="center"/>
    </xf>
    <xf numFmtId="0" fontId="24" fillId="0" borderId="0" xfId="0" applyFont="1">
      <alignment vertical="center"/>
    </xf>
    <xf numFmtId="0" fontId="18" fillId="0" borderId="0" xfId="0" applyFont="1">
      <alignment vertical="center"/>
    </xf>
    <xf numFmtId="0" fontId="24" fillId="0" borderId="6" xfId="0" applyFont="1" applyBorder="1" applyAlignment="1">
      <alignment horizontal="right" vertical="center"/>
    </xf>
    <xf numFmtId="0" fontId="24" fillId="0" borderId="1" xfId="0" applyFont="1" applyBorder="1">
      <alignment vertical="center"/>
    </xf>
    <xf numFmtId="0" fontId="24" fillId="0" borderId="2" xfId="0" applyFont="1" applyBorder="1">
      <alignment vertical="center"/>
    </xf>
    <xf numFmtId="176" fontId="24" fillId="0" borderId="3" xfId="0" applyNumberFormat="1" applyFont="1" applyBorder="1" applyAlignment="1">
      <alignment horizontal="center" vertical="center"/>
    </xf>
    <xf numFmtId="176" fontId="24" fillId="0" borderId="73" xfId="0" applyNumberFormat="1" applyFont="1" applyBorder="1" applyAlignment="1">
      <alignment horizontal="center" vertical="center"/>
    </xf>
    <xf numFmtId="176" fontId="24" fillId="0" borderId="2" xfId="0" applyNumberFormat="1" applyFont="1" applyBorder="1" applyAlignment="1">
      <alignment horizontal="center" vertical="center"/>
    </xf>
    <xf numFmtId="0" fontId="24" fillId="0" borderId="4" xfId="0" applyFont="1" applyBorder="1">
      <alignment vertical="center"/>
    </xf>
    <xf numFmtId="0" fontId="24" fillId="0" borderId="5" xfId="0" applyFont="1" applyBorder="1">
      <alignment vertical="center"/>
    </xf>
    <xf numFmtId="0" fontId="24" fillId="0" borderId="6"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5" xfId="0" applyFont="1" applyBorder="1" applyAlignment="1">
      <alignment horizontal="center" vertical="center" wrapText="1"/>
    </xf>
    <xf numFmtId="176" fontId="24" fillId="0" borderId="1" xfId="0" applyNumberFormat="1" applyFont="1" applyBorder="1" applyAlignment="1">
      <alignment horizontal="center" vertical="center"/>
    </xf>
    <xf numFmtId="0" fontId="24" fillId="0" borderId="2" xfId="0" applyFont="1" applyBorder="1" applyAlignment="1">
      <alignment horizontal="distributed" vertical="center"/>
    </xf>
    <xf numFmtId="181" fontId="24" fillId="0" borderId="3" xfId="0" applyNumberFormat="1" applyFont="1" applyBorder="1">
      <alignment vertical="center"/>
    </xf>
    <xf numFmtId="181" fontId="24" fillId="0" borderId="73" xfId="0" applyNumberFormat="1" applyFont="1" applyBorder="1">
      <alignment vertical="center"/>
    </xf>
    <xf numFmtId="181" fontId="24" fillId="0" borderId="2" xfId="0" applyNumberFormat="1" applyFont="1" applyBorder="1">
      <alignment vertical="center"/>
    </xf>
    <xf numFmtId="176" fontId="24" fillId="0" borderId="7" xfId="0" applyNumberFormat="1" applyFont="1" applyBorder="1" applyAlignment="1">
      <alignment horizontal="center" vertical="center"/>
    </xf>
    <xf numFmtId="0" fontId="24" fillId="0" borderId="8" xfId="0" applyFont="1" applyBorder="1" applyAlignment="1">
      <alignment horizontal="distributed" vertical="center"/>
    </xf>
    <xf numFmtId="181" fontId="24" fillId="0" borderId="0" xfId="0" applyNumberFormat="1" applyFont="1">
      <alignment vertical="center"/>
    </xf>
    <xf numFmtId="181" fontId="24" fillId="0" borderId="56" xfId="0" applyNumberFormat="1" applyFont="1" applyBorder="1">
      <alignment vertical="center"/>
    </xf>
    <xf numFmtId="181" fontId="24" fillId="0" borderId="8" xfId="0" applyNumberFormat="1" applyFont="1" applyBorder="1">
      <alignment vertical="center"/>
    </xf>
    <xf numFmtId="176" fontId="24" fillId="0" borderId="4" xfId="0" applyNumberFormat="1" applyFont="1" applyBorder="1" applyAlignment="1">
      <alignment horizontal="center" vertical="center"/>
    </xf>
    <xf numFmtId="0" fontId="24" fillId="0" borderId="5" xfId="0" applyFont="1" applyBorder="1" applyAlignment="1">
      <alignment horizontal="distributed" vertical="center"/>
    </xf>
    <xf numFmtId="181" fontId="24" fillId="0" borderId="6" xfId="0" applyNumberFormat="1" applyFont="1" applyBorder="1">
      <alignment vertical="center"/>
    </xf>
    <xf numFmtId="181" fontId="24" fillId="0" borderId="55" xfId="0" applyNumberFormat="1" applyFont="1" applyBorder="1">
      <alignment vertical="center"/>
    </xf>
    <xf numFmtId="181" fontId="24" fillId="0" borderId="5" xfId="0" applyNumberFormat="1" applyFont="1" applyBorder="1">
      <alignment vertical="center"/>
    </xf>
    <xf numFmtId="176" fontId="24" fillId="0" borderId="74" xfId="0" applyNumberFormat="1" applyFont="1" applyBorder="1" applyAlignment="1">
      <alignment horizontal="center" vertical="center"/>
    </xf>
    <xf numFmtId="0" fontId="24" fillId="0" borderId="75" xfId="0" applyFont="1" applyBorder="1" applyAlignment="1">
      <alignment horizontal="distributed" vertical="center"/>
    </xf>
    <xf numFmtId="181" fontId="24" fillId="0" borderId="9" xfId="0" applyNumberFormat="1" applyFont="1" applyBorder="1">
      <alignment vertical="center"/>
    </xf>
    <xf numFmtId="181" fontId="24" fillId="0" borderId="57" xfId="0" applyNumberFormat="1" applyFont="1" applyBorder="1">
      <alignment vertical="center"/>
    </xf>
    <xf numFmtId="181" fontId="24" fillId="0" borderId="75" xfId="0" applyNumberFormat="1" applyFont="1" applyBorder="1">
      <alignment vertical="center"/>
    </xf>
    <xf numFmtId="179" fontId="20" fillId="0" borderId="16" xfId="0" applyNumberFormat="1" applyFont="1" applyFill="1" applyBorder="1" applyAlignment="1">
      <alignment horizontal="center" vertical="center"/>
    </xf>
    <xf numFmtId="0" fontId="20" fillId="0" borderId="27" xfId="0" applyNumberFormat="1" applyFont="1" applyFill="1" applyBorder="1" applyAlignment="1">
      <alignment horizontal="distributed" vertical="center"/>
    </xf>
    <xf numFmtId="177" fontId="20" fillId="9" borderId="88" xfId="0" applyNumberFormat="1" applyFont="1" applyFill="1" applyBorder="1" applyProtection="1">
      <alignment vertical="center"/>
      <protection locked="0"/>
    </xf>
    <xf numFmtId="177" fontId="20" fillId="2" borderId="33" xfId="0" applyNumberFormat="1" applyFont="1" applyFill="1" applyBorder="1" applyProtection="1">
      <alignment vertical="center"/>
      <protection locked="0"/>
    </xf>
    <xf numFmtId="177" fontId="16" fillId="9" borderId="89" xfId="0" applyNumberFormat="1" applyFont="1" applyFill="1" applyBorder="1" applyProtection="1">
      <alignment vertical="center"/>
    </xf>
    <xf numFmtId="177" fontId="16" fillId="3" borderId="89" xfId="0" applyNumberFormat="1" applyFont="1" applyFill="1" applyBorder="1">
      <alignment vertical="center"/>
    </xf>
    <xf numFmtId="177" fontId="16" fillId="4" borderId="89" xfId="0" applyNumberFormat="1" applyFont="1" applyFill="1" applyBorder="1">
      <alignment vertical="center"/>
    </xf>
    <xf numFmtId="177" fontId="16" fillId="5" borderId="89" xfId="0" applyNumberFormat="1" applyFont="1" applyFill="1" applyBorder="1">
      <alignment vertical="center"/>
    </xf>
    <xf numFmtId="177" fontId="16" fillId="6" borderId="89" xfId="0" applyNumberFormat="1" applyFont="1" applyFill="1" applyBorder="1">
      <alignment vertical="center"/>
    </xf>
    <xf numFmtId="177" fontId="16" fillId="7" borderId="89" xfId="0" applyNumberFormat="1" applyFont="1" applyFill="1" applyBorder="1">
      <alignment vertical="center"/>
    </xf>
    <xf numFmtId="177" fontId="16" fillId="8" borderId="89" xfId="0" applyNumberFormat="1" applyFont="1" applyFill="1" applyBorder="1">
      <alignment vertical="center"/>
    </xf>
    <xf numFmtId="177" fontId="16" fillId="10" borderId="89" xfId="0" applyNumberFormat="1" applyFont="1" applyFill="1" applyBorder="1">
      <alignment vertical="center"/>
    </xf>
    <xf numFmtId="177" fontId="16" fillId="11" borderId="89" xfId="0" applyNumberFormat="1" applyFont="1" applyFill="1" applyBorder="1">
      <alignment vertical="center"/>
    </xf>
    <xf numFmtId="177" fontId="16" fillId="2" borderId="90" xfId="0" applyNumberFormat="1" applyFont="1" applyFill="1" applyBorder="1" applyProtection="1">
      <alignment vertical="center"/>
      <protection locked="0"/>
    </xf>
    <xf numFmtId="176" fontId="16" fillId="0" borderId="91" xfId="0" applyNumberFormat="1" applyFont="1" applyFill="1" applyBorder="1" applyAlignment="1">
      <alignment horizontal="center" vertical="center"/>
    </xf>
    <xf numFmtId="0" fontId="16" fillId="0" borderId="92" xfId="0" applyNumberFormat="1" applyFont="1" applyFill="1" applyBorder="1" applyAlignment="1">
      <alignment horizontal="distributed" vertical="center"/>
    </xf>
    <xf numFmtId="0" fontId="22" fillId="0" borderId="57" xfId="0" applyFont="1" applyBorder="1" applyAlignment="1">
      <alignment horizontal="center" vertical="center"/>
    </xf>
    <xf numFmtId="0" fontId="20" fillId="0" borderId="57" xfId="0" applyFont="1" applyBorder="1" applyAlignment="1">
      <alignment horizontal="left" vertical="center"/>
    </xf>
    <xf numFmtId="0" fontId="20" fillId="0" borderId="0" xfId="0" applyFont="1" applyAlignment="1">
      <alignment horizontal="left" vertical="top" wrapText="1"/>
    </xf>
    <xf numFmtId="0" fontId="20" fillId="0" borderId="57" xfId="0" applyFont="1" applyBorder="1" applyAlignment="1">
      <alignment horizontal="left" vertical="center" wrapText="1"/>
    </xf>
    <xf numFmtId="0" fontId="17" fillId="0" borderId="36" xfId="0" applyFont="1" applyBorder="1" applyAlignment="1">
      <alignment horizontal="center" vertical="center"/>
    </xf>
    <xf numFmtId="0" fontId="17" fillId="0" borderId="38" xfId="0" applyFont="1" applyBorder="1" applyAlignment="1">
      <alignment horizontal="center" vertical="center"/>
    </xf>
    <xf numFmtId="0" fontId="17" fillId="0" borderId="47" xfId="0" applyFont="1" applyBorder="1" applyAlignment="1">
      <alignment horizontal="center" vertical="center"/>
    </xf>
    <xf numFmtId="0" fontId="17" fillId="0" borderId="48" xfId="0" applyFont="1" applyBorder="1" applyAlignment="1">
      <alignment horizontal="center" vertical="center"/>
    </xf>
    <xf numFmtId="0" fontId="16" fillId="0" borderId="1" xfId="0" applyFont="1" applyBorder="1" applyAlignment="1">
      <alignment horizontal="center" vertical="center"/>
    </xf>
    <xf numFmtId="0" fontId="16" fillId="0" borderId="3" xfId="0" applyFont="1" applyBorder="1" applyAlignment="1">
      <alignment horizontal="center" vertical="center"/>
    </xf>
    <xf numFmtId="0" fontId="17" fillId="2" borderId="34" xfId="0" applyFont="1" applyFill="1" applyBorder="1" applyAlignment="1" applyProtection="1">
      <alignment horizontal="center" vertical="center"/>
      <protection locked="0"/>
    </xf>
    <xf numFmtId="0" fontId="17" fillId="2" borderId="35" xfId="0" applyFont="1" applyFill="1" applyBorder="1" applyAlignment="1" applyProtection="1">
      <alignment horizontal="center" vertical="center"/>
      <protection locked="0"/>
    </xf>
    <xf numFmtId="40" fontId="20" fillId="0" borderId="38" xfId="0" applyNumberFormat="1" applyFont="1" applyBorder="1" applyAlignment="1">
      <alignment horizontal="center" vertical="center"/>
    </xf>
    <xf numFmtId="40" fontId="20" fillId="0" borderId="40" xfId="0" applyNumberFormat="1" applyFont="1" applyBorder="1" applyAlignment="1">
      <alignment horizontal="center" vertical="center"/>
    </xf>
    <xf numFmtId="40" fontId="18" fillId="0" borderId="36" xfId="0" applyNumberFormat="1" applyFont="1" applyBorder="1" applyAlignment="1">
      <alignment vertical="center"/>
    </xf>
    <xf numFmtId="40" fontId="18" fillId="0" borderId="39" xfId="0" applyNumberFormat="1" applyFont="1" applyBorder="1" applyAlignment="1">
      <alignment vertical="center"/>
    </xf>
    <xf numFmtId="0" fontId="22" fillId="0" borderId="38" xfId="0" applyFont="1" applyBorder="1" applyAlignment="1">
      <alignment horizontal="center" vertical="center"/>
    </xf>
    <xf numFmtId="0" fontId="22" fillId="0" borderId="40" xfId="0" applyFont="1" applyBorder="1" applyAlignment="1">
      <alignment horizontal="center" vertical="center"/>
    </xf>
    <xf numFmtId="40" fontId="17" fillId="0" borderId="41" xfId="0" applyNumberFormat="1" applyFont="1" applyBorder="1" applyAlignment="1">
      <alignment horizontal="right" vertical="center"/>
    </xf>
    <xf numFmtId="40" fontId="17" fillId="0" borderId="39" xfId="0" applyNumberFormat="1" applyFont="1" applyBorder="1" applyAlignment="1">
      <alignment horizontal="right" vertical="center"/>
    </xf>
    <xf numFmtId="0" fontId="20" fillId="0" borderId="42" xfId="0" applyFont="1" applyBorder="1" applyAlignment="1">
      <alignment horizontal="center" vertical="center"/>
    </xf>
    <xf numFmtId="0" fontId="20" fillId="0" borderId="40" xfId="0" applyFont="1" applyBorder="1" applyAlignment="1">
      <alignment horizontal="center" vertical="center"/>
    </xf>
    <xf numFmtId="40" fontId="22" fillId="0" borderId="49" xfId="0" applyNumberFormat="1" applyFont="1" applyBorder="1" applyAlignment="1">
      <alignment horizontal="center" vertical="center"/>
    </xf>
    <xf numFmtId="40" fontId="22" fillId="0" borderId="5" xfId="0" applyNumberFormat="1" applyFont="1" applyBorder="1" applyAlignment="1">
      <alignment horizontal="center" vertical="center"/>
    </xf>
    <xf numFmtId="40" fontId="18" fillId="0" borderId="50" xfId="0" applyNumberFormat="1" applyFont="1" applyBorder="1" applyAlignment="1">
      <alignment vertical="center"/>
    </xf>
    <xf numFmtId="40" fontId="18" fillId="0" borderId="4" xfId="0" applyNumberFormat="1" applyFont="1" applyBorder="1" applyAlignment="1">
      <alignment vertical="center"/>
    </xf>
    <xf numFmtId="40" fontId="18" fillId="0" borderId="7" xfId="0" applyNumberFormat="1" applyFont="1" applyBorder="1" applyAlignment="1">
      <alignment vertical="center"/>
    </xf>
    <xf numFmtId="40" fontId="22" fillId="0" borderId="37" xfId="0" applyNumberFormat="1" applyFont="1" applyBorder="1" applyAlignment="1">
      <alignment horizontal="center" vertical="center"/>
    </xf>
    <xf numFmtId="40" fontId="22" fillId="0" borderId="6" xfId="0" applyNumberFormat="1" applyFont="1" applyBorder="1" applyAlignment="1">
      <alignment horizontal="center" vertical="center"/>
    </xf>
    <xf numFmtId="40" fontId="20" fillId="0" borderId="2" xfId="0" applyNumberFormat="1" applyFont="1" applyBorder="1" applyAlignment="1">
      <alignment horizontal="center" vertical="center"/>
    </xf>
    <xf numFmtId="40" fontId="20" fillId="0" borderId="5" xfId="0" applyNumberFormat="1" applyFont="1" applyBorder="1" applyAlignment="1">
      <alignment horizontal="center" vertical="center"/>
    </xf>
    <xf numFmtId="40" fontId="17" fillId="0" borderId="1" xfId="0" applyNumberFormat="1" applyFont="1" applyBorder="1" applyAlignment="1">
      <alignment vertical="center"/>
    </xf>
    <xf numFmtId="40" fontId="17" fillId="0" borderId="4" xfId="0" applyNumberFormat="1" applyFont="1" applyBorder="1" applyAlignment="1">
      <alignment vertical="center"/>
    </xf>
    <xf numFmtId="40" fontId="20" fillId="0" borderId="3" xfId="0" applyNumberFormat="1" applyFont="1" applyBorder="1" applyAlignment="1">
      <alignment horizontal="center" vertical="center"/>
    </xf>
    <xf numFmtId="40" fontId="20" fillId="0" borderId="6" xfId="0" applyNumberFormat="1" applyFont="1" applyBorder="1" applyAlignment="1">
      <alignment horizontal="center" vertical="center"/>
    </xf>
    <xf numFmtId="40" fontId="17" fillId="0" borderId="41" xfId="0" applyNumberFormat="1" applyFont="1" applyBorder="1" applyAlignment="1">
      <alignment vertical="center"/>
    </xf>
    <xf numFmtId="40" fontId="17" fillId="0" borderId="43" xfId="0" applyNumberFormat="1" applyFont="1" applyBorder="1" applyAlignment="1">
      <alignment vertical="center"/>
    </xf>
    <xf numFmtId="0" fontId="20" fillId="0" borderId="45" xfId="0" applyFont="1" applyBorder="1" applyAlignment="1">
      <alignment horizontal="center" vertical="center"/>
    </xf>
    <xf numFmtId="40" fontId="20" fillId="0" borderId="54" xfId="0" applyNumberFormat="1" applyFont="1" applyBorder="1" applyAlignment="1">
      <alignment horizontal="center" vertical="center"/>
    </xf>
    <xf numFmtId="40" fontId="17" fillId="0" borderId="53" xfId="0" applyNumberFormat="1" applyFont="1" applyBorder="1" applyAlignment="1">
      <alignment vertical="center"/>
    </xf>
    <xf numFmtId="40" fontId="17" fillId="0" borderId="7" xfId="0" applyNumberFormat="1" applyFont="1" applyBorder="1" applyAlignment="1">
      <alignment vertical="center"/>
    </xf>
    <xf numFmtId="40" fontId="20" fillId="0" borderId="44" xfId="0" applyNumberFormat="1" applyFont="1" applyBorder="1" applyAlignment="1">
      <alignment horizontal="center" vertical="center"/>
    </xf>
    <xf numFmtId="0" fontId="16" fillId="0" borderId="63" xfId="0" applyFont="1" applyBorder="1" applyAlignment="1">
      <alignment horizontal="center" vertical="center" wrapText="1"/>
    </xf>
    <xf numFmtId="40" fontId="17" fillId="0" borderId="39" xfId="0" applyNumberFormat="1" applyFont="1" applyBorder="1" applyAlignment="1">
      <alignment vertical="center"/>
    </xf>
    <xf numFmtId="0" fontId="18" fillId="0" borderId="0" xfId="0" applyFont="1" applyAlignment="1">
      <alignment vertical="center"/>
    </xf>
    <xf numFmtId="0" fontId="17" fillId="0" borderId="37" xfId="0" applyFont="1" applyBorder="1" applyAlignment="1">
      <alignment horizontal="center" vertical="center"/>
    </xf>
    <xf numFmtId="0" fontId="17" fillId="0" borderId="39" xfId="0" applyFont="1" applyBorder="1" applyAlignment="1">
      <alignment horizontal="center" vertical="center"/>
    </xf>
    <xf numFmtId="0" fontId="17" fillId="0" borderId="6" xfId="0" applyFont="1" applyBorder="1" applyAlignment="1">
      <alignment horizontal="center" vertical="center"/>
    </xf>
    <xf numFmtId="0" fontId="17" fillId="0" borderId="40" xfId="0" applyFont="1" applyBorder="1" applyAlignment="1">
      <alignment horizontal="center" vertical="center"/>
    </xf>
    <xf numFmtId="177" fontId="17" fillId="0" borderId="37" xfId="0" applyNumberFormat="1" applyFont="1" applyBorder="1" applyAlignment="1">
      <alignment vertical="center"/>
    </xf>
    <xf numFmtId="177" fontId="17" fillId="0" borderId="6" xfId="0" applyNumberFormat="1" applyFont="1" applyBorder="1" applyAlignment="1">
      <alignment vertical="center"/>
    </xf>
    <xf numFmtId="0" fontId="17" fillId="0" borderId="41" xfId="0" applyFont="1" applyBorder="1" applyAlignment="1">
      <alignment horizontal="center" vertical="center"/>
    </xf>
    <xf numFmtId="0" fontId="17" fillId="0" borderId="3" xfId="0" applyFont="1" applyBorder="1" applyAlignment="1">
      <alignment horizontal="center" vertical="center"/>
    </xf>
    <xf numFmtId="0" fontId="17" fillId="0" borderId="42" xfId="0" applyFont="1" applyBorder="1" applyAlignment="1">
      <alignment horizontal="center" vertical="center"/>
    </xf>
    <xf numFmtId="0" fontId="17" fillId="0" borderId="43" xfId="0" applyFont="1" applyBorder="1" applyAlignment="1">
      <alignment horizontal="center" vertical="center"/>
    </xf>
    <xf numFmtId="0" fontId="17" fillId="0" borderId="44" xfId="0" applyFont="1" applyBorder="1" applyAlignment="1">
      <alignment horizontal="center" vertical="center"/>
    </xf>
    <xf numFmtId="0" fontId="17" fillId="0" borderId="45" xfId="0" applyFont="1" applyBorder="1" applyAlignment="1">
      <alignment horizontal="center" vertical="center"/>
    </xf>
    <xf numFmtId="177" fontId="17" fillId="0" borderId="3" xfId="0" applyNumberFormat="1" applyFont="1" applyBorder="1" applyAlignment="1">
      <alignment vertical="center"/>
    </xf>
    <xf numFmtId="177" fontId="17" fillId="0" borderId="44" xfId="0" applyNumberFormat="1" applyFont="1" applyBorder="1" applyAlignment="1">
      <alignment vertical="center"/>
    </xf>
    <xf numFmtId="0" fontId="17" fillId="0" borderId="0" xfId="0" applyFont="1" applyBorder="1" applyAlignment="1">
      <alignment horizontal="center" vertical="center"/>
    </xf>
    <xf numFmtId="0" fontId="17" fillId="0" borderId="1"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22" fillId="0" borderId="36" xfId="0" applyFont="1" applyBorder="1" applyAlignment="1">
      <alignment horizontal="center" vertical="center"/>
    </xf>
    <xf numFmtId="0" fontId="22" fillId="0" borderId="37" xfId="0" applyFont="1" applyBorder="1" applyAlignment="1">
      <alignment horizontal="center" vertical="center"/>
    </xf>
    <xf numFmtId="0" fontId="22" fillId="0" borderId="47" xfId="0" applyFont="1" applyBorder="1" applyAlignment="1">
      <alignment horizontal="center" vertical="center"/>
    </xf>
    <xf numFmtId="0" fontId="22" fillId="0" borderId="6" xfId="0" applyFont="1" applyBorder="1" applyAlignment="1">
      <alignment horizontal="center" vertical="center"/>
    </xf>
    <xf numFmtId="0" fontId="20" fillId="0" borderId="1" xfId="0" applyFont="1" applyBorder="1" applyAlignment="1">
      <alignment horizontal="center" vertical="center"/>
    </xf>
    <xf numFmtId="0" fontId="20" fillId="0" borderId="4" xfId="0" applyFont="1" applyBorder="1" applyAlignment="1">
      <alignment horizontal="center" vertical="center"/>
    </xf>
    <xf numFmtId="0" fontId="20" fillId="0" borderId="53" xfId="0" applyFont="1" applyBorder="1" applyAlignment="1">
      <alignment horizontal="center" vertical="center"/>
    </xf>
    <xf numFmtId="40" fontId="20" fillId="0" borderId="42" xfId="0" applyNumberFormat="1" applyFont="1" applyBorder="1" applyAlignment="1">
      <alignment horizontal="center" vertical="center"/>
    </xf>
    <xf numFmtId="40" fontId="20" fillId="0" borderId="45" xfId="0" applyNumberFormat="1" applyFont="1" applyBorder="1" applyAlignment="1">
      <alignment horizontal="center" vertical="center"/>
    </xf>
    <xf numFmtId="179" fontId="24" fillId="0" borderId="3" xfId="0" applyNumberFormat="1" applyFont="1" applyBorder="1" applyAlignment="1">
      <alignment horizontal="center" vertical="center"/>
    </xf>
    <xf numFmtId="179" fontId="24" fillId="0" borderId="2" xfId="0" applyNumberFormat="1" applyFont="1" applyBorder="1" applyAlignment="1">
      <alignment horizontal="center" vertical="center"/>
    </xf>
    <xf numFmtId="179" fontId="24" fillId="0" borderId="0" xfId="0" applyNumberFormat="1" applyFont="1" applyAlignment="1">
      <alignment horizontal="center" vertical="center"/>
    </xf>
    <xf numFmtId="0" fontId="24" fillId="0" borderId="7" xfId="0" applyFont="1" applyBorder="1">
      <alignment vertical="center"/>
    </xf>
    <xf numFmtId="0" fontId="24" fillId="0" borderId="8" xfId="0" applyFont="1" applyBorder="1">
      <alignment vertical="center"/>
    </xf>
    <xf numFmtId="0" fontId="24" fillId="0" borderId="4" xfId="0" applyFont="1" applyBorder="1" applyAlignment="1">
      <alignment horizontal="center" vertical="center" wrapText="1"/>
    </xf>
    <xf numFmtId="0" fontId="24" fillId="0" borderId="0" xfId="0" applyFont="1" applyAlignment="1">
      <alignment horizontal="center" vertical="center" wrapText="1"/>
    </xf>
    <xf numFmtId="182" fontId="24" fillId="0" borderId="57" xfId="35" applyNumberFormat="1" applyFont="1" applyFill="1" applyBorder="1" applyAlignment="1">
      <alignment horizontal="center" vertical="center" wrapText="1"/>
    </xf>
    <xf numFmtId="182" fontId="24" fillId="0" borderId="57" xfId="35" applyNumberFormat="1" applyFont="1" applyFill="1" applyBorder="1" applyAlignment="1">
      <alignment horizontal="center" vertical="center"/>
    </xf>
    <xf numFmtId="0" fontId="24" fillId="0" borderId="0" xfId="0" applyFont="1" applyAlignment="1">
      <alignment horizontal="distributed" vertical="center"/>
    </xf>
    <xf numFmtId="178" fontId="25" fillId="0" borderId="0" xfId="17" applyNumberFormat="1" applyFont="1">
      <alignment vertical="center"/>
    </xf>
    <xf numFmtId="178" fontId="25" fillId="0" borderId="8" xfId="17" applyNumberFormat="1" applyFont="1" applyBorder="1">
      <alignment vertical="center"/>
    </xf>
    <xf numFmtId="182" fontId="24" fillId="0" borderId="57" xfId="35" applyNumberFormat="1" applyFont="1" applyBorder="1">
      <alignment vertical="center"/>
    </xf>
    <xf numFmtId="179" fontId="24" fillId="0" borderId="6" xfId="0" applyNumberFormat="1" applyFont="1" applyBorder="1" applyAlignment="1">
      <alignment horizontal="center" vertical="center"/>
    </xf>
    <xf numFmtId="0" fontId="24" fillId="0" borderId="6" xfId="0" applyFont="1" applyBorder="1" applyAlignment="1">
      <alignment horizontal="distributed" vertical="center"/>
    </xf>
    <xf numFmtId="178" fontId="25" fillId="0" borderId="6" xfId="17" applyNumberFormat="1" applyFont="1" applyBorder="1">
      <alignment vertical="center"/>
    </xf>
    <xf numFmtId="178" fontId="25" fillId="0" borderId="5" xfId="17" applyNumberFormat="1" applyFont="1" applyBorder="1">
      <alignment vertical="center"/>
    </xf>
  </cellXfs>
  <cellStyles count="36">
    <cellStyle name="きんき｜近畿" xfId="12" xr:uid="{00000000-0005-0000-0000-000000000000}"/>
    <cellStyle name="けいざ｜経済センサス組替集計" xfId="13" xr:uid="{00000000-0005-0000-0000-000001000000}"/>
    <cellStyle name="ぜんこ｜全国" xfId="14" xr:uid="{00000000-0005-0000-0000-000002000000}"/>
    <cellStyle name="パーセント 2" xfId="1" xr:uid="{00000000-0005-0000-0000-000003000000}"/>
    <cellStyle name="パーセント 3" xfId="32" xr:uid="{00000000-0005-0000-0000-000004000000}"/>
    <cellStyle name="桁区切り" xfId="35" builtinId="6"/>
    <cellStyle name="桁区切り 2" xfId="2" xr:uid="{00000000-0005-0000-0000-000005000000}"/>
    <cellStyle name="桁区切り 3" xfId="3" xr:uid="{00000000-0005-0000-0000-000006000000}"/>
    <cellStyle name="桁区切り 4" xfId="15" xr:uid="{00000000-0005-0000-0000-000007000000}"/>
    <cellStyle name="桁区切り 5" xfId="16" xr:uid="{00000000-0005-0000-0000-000008000000}"/>
    <cellStyle name="標準" xfId="0" builtinId="0"/>
    <cellStyle name="標準 10" xfId="17" xr:uid="{00000000-0005-0000-0000-00000A000000}"/>
    <cellStyle name="標準 11" xfId="18" xr:uid="{00000000-0005-0000-0000-00000B000000}"/>
    <cellStyle name="標準 12" xfId="19" xr:uid="{00000000-0005-0000-0000-00000C000000}"/>
    <cellStyle name="標準 13" xfId="20" xr:uid="{00000000-0005-0000-0000-00000D000000}"/>
    <cellStyle name="標準 14" xfId="21" xr:uid="{00000000-0005-0000-0000-00000E000000}"/>
    <cellStyle name="標準 15" xfId="22" xr:uid="{00000000-0005-0000-0000-00000F000000}"/>
    <cellStyle name="標準 16" xfId="23" xr:uid="{00000000-0005-0000-0000-000010000000}"/>
    <cellStyle name="標準 17" xfId="24" xr:uid="{00000000-0005-0000-0000-000011000000}"/>
    <cellStyle name="標準 18" xfId="25" xr:uid="{00000000-0005-0000-0000-000012000000}"/>
    <cellStyle name="標準 19" xfId="26" xr:uid="{00000000-0005-0000-0000-000013000000}"/>
    <cellStyle name="標準 2" xfId="4" xr:uid="{00000000-0005-0000-0000-000014000000}"/>
    <cellStyle name="標準 2 15" xfId="27" xr:uid="{00000000-0005-0000-0000-000015000000}"/>
    <cellStyle name="標準 2 2" xfId="28" xr:uid="{00000000-0005-0000-0000-000016000000}"/>
    <cellStyle name="標準 2 3" xfId="29" xr:uid="{00000000-0005-0000-0000-000017000000}"/>
    <cellStyle name="標準 20" xfId="33" xr:uid="{00000000-0005-0000-0000-000018000000}"/>
    <cellStyle name="標準 21" xfId="34" xr:uid="{00000000-0005-0000-0000-000019000000}"/>
    <cellStyle name="標準 3" xfId="5" xr:uid="{00000000-0005-0000-0000-00001A000000}"/>
    <cellStyle name="標準 3 2" xfId="30" xr:uid="{00000000-0005-0000-0000-00001B000000}"/>
    <cellStyle name="標準 4" xfId="6" xr:uid="{00000000-0005-0000-0000-00001C000000}"/>
    <cellStyle name="標準 5" xfId="7" xr:uid="{00000000-0005-0000-0000-00001D000000}"/>
    <cellStyle name="標準 6" xfId="8" xr:uid="{00000000-0005-0000-0000-00001E000000}"/>
    <cellStyle name="標準 7" xfId="9" xr:uid="{00000000-0005-0000-0000-00001F000000}"/>
    <cellStyle name="標準 8" xfId="11" xr:uid="{00000000-0005-0000-0000-000020000000}"/>
    <cellStyle name="標準 9" xfId="31" xr:uid="{00000000-0005-0000-0000-000021000000}"/>
    <cellStyle name="未定義" xfId="10" xr:uid="{00000000-0005-0000-0000-000022000000}"/>
  </cellStyles>
  <dxfs count="0"/>
  <tableStyles count="0" defaultTableStyle="TableStyleMedium2" defaultPivotStyle="PivotStyleLight16"/>
  <colors>
    <mruColors>
      <color rgb="FFFFCCFF"/>
      <color rgb="FFFFCC66"/>
      <color rgb="FFFFFF99"/>
      <color rgb="FFCCFF33"/>
      <color rgb="FF00FFFF"/>
      <color rgb="FF00FF0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19049</xdr:colOff>
      <xdr:row>6</xdr:row>
      <xdr:rowOff>114300</xdr:rowOff>
    </xdr:from>
    <xdr:to>
      <xdr:col>6</xdr:col>
      <xdr:colOff>803413</xdr:colOff>
      <xdr:row>10</xdr:row>
      <xdr:rowOff>95250</xdr:rowOff>
    </xdr:to>
    <xdr:sp macro="" textlink="">
      <xdr:nvSpPr>
        <xdr:cNvPr id="2" name="右矢印 1">
          <a:extLst>
            <a:ext uri="{FF2B5EF4-FFF2-40B4-BE49-F238E27FC236}">
              <a16:creationId xmlns:a16="http://schemas.microsoft.com/office/drawing/2014/main" id="{00000000-0008-0000-0200-000002000000}"/>
            </a:ext>
          </a:extLst>
        </xdr:cNvPr>
        <xdr:cNvSpPr/>
      </xdr:nvSpPr>
      <xdr:spPr>
        <a:xfrm>
          <a:off x="6065353" y="1936474"/>
          <a:ext cx="784364" cy="577298"/>
        </a:xfrm>
        <a:prstGeom prst="rightArrow">
          <a:avLst/>
        </a:prstGeom>
        <a:solidFill>
          <a:srgbClr val="00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19049</xdr:colOff>
      <xdr:row>11</xdr:row>
      <xdr:rowOff>95250</xdr:rowOff>
    </xdr:from>
    <xdr:to>
      <xdr:col>8</xdr:col>
      <xdr:colOff>811696</xdr:colOff>
      <xdr:row>15</xdr:row>
      <xdr:rowOff>76200</xdr:rowOff>
    </xdr:to>
    <xdr:sp macro="" textlink="">
      <xdr:nvSpPr>
        <xdr:cNvPr id="3" name="右矢印 2">
          <a:extLst>
            <a:ext uri="{FF2B5EF4-FFF2-40B4-BE49-F238E27FC236}">
              <a16:creationId xmlns:a16="http://schemas.microsoft.com/office/drawing/2014/main" id="{00000000-0008-0000-0200-000003000000}"/>
            </a:ext>
          </a:extLst>
        </xdr:cNvPr>
        <xdr:cNvSpPr/>
      </xdr:nvSpPr>
      <xdr:spPr>
        <a:xfrm>
          <a:off x="7829549" y="2662859"/>
          <a:ext cx="792647" cy="577298"/>
        </a:xfrm>
        <a:prstGeom prst="rightArrow">
          <a:avLst/>
        </a:prstGeom>
        <a:solidFill>
          <a:srgbClr val="00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4970</xdr:colOff>
      <xdr:row>17</xdr:row>
      <xdr:rowOff>76200</xdr:rowOff>
    </xdr:from>
    <xdr:to>
      <xdr:col>8</xdr:col>
      <xdr:colOff>790575</xdr:colOff>
      <xdr:row>19</xdr:row>
      <xdr:rowOff>66675</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805945" y="3581400"/>
          <a:ext cx="785605" cy="295275"/>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9524</xdr:colOff>
      <xdr:row>22</xdr:row>
      <xdr:rowOff>66675</xdr:rowOff>
    </xdr:from>
    <xdr:to>
      <xdr:col>8</xdr:col>
      <xdr:colOff>800099</xdr:colOff>
      <xdr:row>24</xdr:row>
      <xdr:rowOff>57150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7810499" y="4333875"/>
          <a:ext cx="790575" cy="295275"/>
        </a:xfrm>
        <a:prstGeom prst="rect">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19049</xdr:colOff>
      <xdr:row>16</xdr:row>
      <xdr:rowOff>76200</xdr:rowOff>
    </xdr:from>
    <xdr:to>
      <xdr:col>11</xdr:col>
      <xdr:colOff>0</xdr:colOff>
      <xdr:row>20</xdr:row>
      <xdr:rowOff>66675</xdr:rowOff>
    </xdr:to>
    <xdr:sp macro="" textlink="">
      <xdr:nvSpPr>
        <xdr:cNvPr id="12" name="右矢印 11">
          <a:extLst>
            <a:ext uri="{FF2B5EF4-FFF2-40B4-BE49-F238E27FC236}">
              <a16:creationId xmlns:a16="http://schemas.microsoft.com/office/drawing/2014/main" id="{00000000-0008-0000-0200-00000C000000}"/>
            </a:ext>
          </a:extLst>
        </xdr:cNvPr>
        <xdr:cNvSpPr/>
      </xdr:nvSpPr>
      <xdr:spPr>
        <a:xfrm>
          <a:off x="9582149" y="3429000"/>
          <a:ext cx="800101" cy="600075"/>
        </a:xfrm>
        <a:prstGeom prst="rightArrow">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19049</xdr:colOff>
      <xdr:row>22</xdr:row>
      <xdr:rowOff>76200</xdr:rowOff>
    </xdr:from>
    <xdr:to>
      <xdr:col>10</xdr:col>
      <xdr:colOff>809624</xdr:colOff>
      <xdr:row>24</xdr:row>
      <xdr:rowOff>66675</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9582149" y="4343400"/>
          <a:ext cx="790575" cy="295275"/>
        </a:xfrm>
        <a:prstGeom prst="rect">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19049</xdr:colOff>
      <xdr:row>21</xdr:row>
      <xdr:rowOff>66675</xdr:rowOff>
    </xdr:from>
    <xdr:to>
      <xdr:col>12</xdr:col>
      <xdr:colOff>809625</xdr:colOff>
      <xdr:row>25</xdr:row>
      <xdr:rowOff>57150</xdr:rowOff>
    </xdr:to>
    <xdr:sp macro="" textlink="">
      <xdr:nvSpPr>
        <xdr:cNvPr id="17" name="右矢印 16">
          <a:extLst>
            <a:ext uri="{FF2B5EF4-FFF2-40B4-BE49-F238E27FC236}">
              <a16:creationId xmlns:a16="http://schemas.microsoft.com/office/drawing/2014/main" id="{00000000-0008-0000-0200-000011000000}"/>
            </a:ext>
          </a:extLst>
        </xdr:cNvPr>
        <xdr:cNvSpPr/>
      </xdr:nvSpPr>
      <xdr:spPr>
        <a:xfrm>
          <a:off x="11344274" y="4181475"/>
          <a:ext cx="790576" cy="600075"/>
        </a:xfrm>
        <a:prstGeom prst="rightArrow">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17991</xdr:colOff>
      <xdr:row>26</xdr:row>
      <xdr:rowOff>76200</xdr:rowOff>
    </xdr:from>
    <xdr:to>
      <xdr:col>14</xdr:col>
      <xdr:colOff>809625</xdr:colOff>
      <xdr:row>30</xdr:row>
      <xdr:rowOff>66675</xdr:rowOff>
    </xdr:to>
    <xdr:sp macro="" textlink="">
      <xdr:nvSpPr>
        <xdr:cNvPr id="18" name="右矢印 17">
          <a:extLst>
            <a:ext uri="{FF2B5EF4-FFF2-40B4-BE49-F238E27FC236}">
              <a16:creationId xmlns:a16="http://schemas.microsoft.com/office/drawing/2014/main" id="{00000000-0008-0000-0200-000012000000}"/>
            </a:ext>
          </a:extLst>
        </xdr:cNvPr>
        <xdr:cNvSpPr/>
      </xdr:nvSpPr>
      <xdr:spPr>
        <a:xfrm>
          <a:off x="13105341" y="4953000"/>
          <a:ext cx="791634" cy="600075"/>
        </a:xfrm>
        <a:prstGeom prst="rightArrow">
          <a:avLst/>
        </a:prstGeom>
        <a:solidFill>
          <a:srgbClr val="CCFF3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19049</xdr:colOff>
      <xdr:row>11</xdr:row>
      <xdr:rowOff>95250</xdr:rowOff>
    </xdr:from>
    <xdr:to>
      <xdr:col>17</xdr:col>
      <xdr:colOff>9525</xdr:colOff>
      <xdr:row>15</xdr:row>
      <xdr:rowOff>76200</xdr:rowOff>
    </xdr:to>
    <xdr:sp macro="" textlink="">
      <xdr:nvSpPr>
        <xdr:cNvPr id="46" name="右矢印 45">
          <a:extLst>
            <a:ext uri="{FF2B5EF4-FFF2-40B4-BE49-F238E27FC236}">
              <a16:creationId xmlns:a16="http://schemas.microsoft.com/office/drawing/2014/main" id="{00000000-0008-0000-0200-00002E000000}"/>
            </a:ext>
          </a:extLst>
        </xdr:cNvPr>
        <xdr:cNvSpPr/>
      </xdr:nvSpPr>
      <xdr:spPr>
        <a:xfrm>
          <a:off x="14868524" y="2686050"/>
          <a:ext cx="809626" cy="590550"/>
        </a:xfrm>
        <a:prstGeom prst="rightArrow">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9525</xdr:colOff>
      <xdr:row>17</xdr:row>
      <xdr:rowOff>76200</xdr:rowOff>
    </xdr:from>
    <xdr:to>
      <xdr:col>16</xdr:col>
      <xdr:colOff>809624</xdr:colOff>
      <xdr:row>19</xdr:row>
      <xdr:rowOff>66675</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14859000" y="3581400"/>
          <a:ext cx="800099" cy="295275"/>
        </a:xfrm>
        <a:prstGeom prst="rect">
          <a:avLst/>
        </a:prstGeom>
        <a:solidFill>
          <a:srgbClr val="FFCC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9524</xdr:colOff>
      <xdr:row>22</xdr:row>
      <xdr:rowOff>76200</xdr:rowOff>
    </xdr:from>
    <xdr:to>
      <xdr:col>16</xdr:col>
      <xdr:colOff>800099</xdr:colOff>
      <xdr:row>24</xdr:row>
      <xdr:rowOff>66675</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14858999" y="4343400"/>
          <a:ext cx="790575" cy="295275"/>
        </a:xfrm>
        <a:prstGeom prst="rect">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19049</xdr:colOff>
      <xdr:row>16</xdr:row>
      <xdr:rowOff>76200</xdr:rowOff>
    </xdr:from>
    <xdr:to>
      <xdr:col>19</xdr:col>
      <xdr:colOff>0</xdr:colOff>
      <xdr:row>20</xdr:row>
      <xdr:rowOff>66675</xdr:rowOff>
    </xdr:to>
    <xdr:sp macro="" textlink="">
      <xdr:nvSpPr>
        <xdr:cNvPr id="49" name="右矢印 48">
          <a:extLst>
            <a:ext uri="{FF2B5EF4-FFF2-40B4-BE49-F238E27FC236}">
              <a16:creationId xmlns:a16="http://schemas.microsoft.com/office/drawing/2014/main" id="{00000000-0008-0000-0200-000031000000}"/>
            </a:ext>
          </a:extLst>
        </xdr:cNvPr>
        <xdr:cNvSpPr/>
      </xdr:nvSpPr>
      <xdr:spPr>
        <a:xfrm>
          <a:off x="16630649" y="3429000"/>
          <a:ext cx="800101" cy="600075"/>
        </a:xfrm>
        <a:prstGeom prst="rightArrow">
          <a:avLst/>
        </a:prstGeom>
        <a:solidFill>
          <a:srgbClr val="FFCC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19050</xdr:colOff>
      <xdr:row>22</xdr:row>
      <xdr:rowOff>76200</xdr:rowOff>
    </xdr:from>
    <xdr:to>
      <xdr:col>18</xdr:col>
      <xdr:colOff>800100</xdr:colOff>
      <xdr:row>24</xdr:row>
      <xdr:rowOff>66675</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16630650" y="4343400"/>
          <a:ext cx="781050" cy="295275"/>
        </a:xfrm>
        <a:prstGeom prst="rect">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xdr:colOff>
      <xdr:row>21</xdr:row>
      <xdr:rowOff>66675</xdr:rowOff>
    </xdr:from>
    <xdr:to>
      <xdr:col>20</xdr:col>
      <xdr:colOff>809625</xdr:colOff>
      <xdr:row>25</xdr:row>
      <xdr:rowOff>57150</xdr:rowOff>
    </xdr:to>
    <xdr:sp macro="" textlink="">
      <xdr:nvSpPr>
        <xdr:cNvPr id="51" name="右矢印 50">
          <a:extLst>
            <a:ext uri="{FF2B5EF4-FFF2-40B4-BE49-F238E27FC236}">
              <a16:creationId xmlns:a16="http://schemas.microsoft.com/office/drawing/2014/main" id="{00000000-0008-0000-0200-000033000000}"/>
            </a:ext>
          </a:extLst>
        </xdr:cNvPr>
        <xdr:cNvSpPr/>
      </xdr:nvSpPr>
      <xdr:spPr>
        <a:xfrm>
          <a:off x="18392774" y="4181475"/>
          <a:ext cx="790576" cy="600075"/>
        </a:xfrm>
        <a:prstGeom prst="rightArrow">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7946</xdr:colOff>
      <xdr:row>6</xdr:row>
      <xdr:rowOff>100614</xdr:rowOff>
    </xdr:from>
    <xdr:to>
      <xdr:col>4</xdr:col>
      <xdr:colOff>819977</xdr:colOff>
      <xdr:row>10</xdr:row>
      <xdr:rowOff>81564</xdr:rowOff>
    </xdr:to>
    <xdr:sp macro="" textlink="">
      <xdr:nvSpPr>
        <xdr:cNvPr id="19" name="右矢印 18">
          <a:extLst>
            <a:ext uri="{FF2B5EF4-FFF2-40B4-BE49-F238E27FC236}">
              <a16:creationId xmlns:a16="http://schemas.microsoft.com/office/drawing/2014/main" id="{00000000-0008-0000-0200-000013000000}"/>
            </a:ext>
          </a:extLst>
        </xdr:cNvPr>
        <xdr:cNvSpPr/>
      </xdr:nvSpPr>
      <xdr:spPr>
        <a:xfrm>
          <a:off x="4290055" y="1922788"/>
          <a:ext cx="812031" cy="577298"/>
        </a:xfrm>
        <a:prstGeom prst="rightArrow">
          <a:avLst/>
        </a:prstGeom>
        <a:solidFill>
          <a:srgbClr val="FFFF99"/>
        </a:solidFill>
        <a:ln w="9525">
          <a:noFill/>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1403803</xdr:colOff>
      <xdr:row>1</xdr:row>
      <xdr:rowOff>0</xdr:rowOff>
    </xdr:from>
    <xdr:ext cx="1719263" cy="364074"/>
    <mc:AlternateContent xmlns:mc="http://schemas.openxmlformats.org/markup-compatibility/2006" xmlns:a14="http://schemas.microsoft.com/office/drawing/2010/main">
      <mc:Choice Requires="a14">
        <xdr:sp macro="" textlink="">
          <xdr:nvSpPr>
            <xdr:cNvPr id="6" name="テキスト ボックス 5">
              <a:extLst>
                <a:ext uri="{FF2B5EF4-FFF2-40B4-BE49-F238E27FC236}">
                  <a16:creationId xmlns:a16="http://schemas.microsoft.com/office/drawing/2014/main" id="{7688BF8E-BBC0-4118-9B99-B7C80B9DA05F}"/>
                </a:ext>
              </a:extLst>
            </xdr:cNvPr>
            <xdr:cNvSpPr txBox="1"/>
          </xdr:nvSpPr>
          <xdr:spPr>
            <a:xfrm>
              <a:off x="1662883" y="381000"/>
              <a:ext cx="1719263" cy="3640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p>
                      <m:sSupPr>
                        <m:ctrlPr>
                          <a:rPr kumimoji="1" lang="en-US" altLang="ja-JP" sz="1200" i="1">
                            <a:latin typeface="Cambria Math" panose="02040503050406030204" pitchFamily="18" charset="0"/>
                          </a:rPr>
                        </m:ctrlPr>
                      </m:sSupPr>
                      <m:e>
                        <m:d>
                          <m:dPr>
                            <m:begChr m:val="["/>
                            <m:endChr m:val="]"/>
                            <m:ctrlPr>
                              <a:rPr kumimoji="1" lang="en-US" altLang="ja-JP" sz="1200" i="1">
                                <a:solidFill>
                                  <a:schemeClr val="tx1"/>
                                </a:solidFill>
                                <a:effectLst/>
                                <a:latin typeface="Cambria Math" panose="02040503050406030204" pitchFamily="18" charset="0"/>
                                <a:ea typeface="+mn-ea"/>
                                <a:cs typeface="+mn-cs"/>
                              </a:rPr>
                            </m:ctrlPr>
                          </m:dPr>
                          <m:e>
                            <m:r>
                              <a:rPr kumimoji="1" lang="en-US" altLang="ja-JP" sz="1200" b="0" i="1">
                                <a:solidFill>
                                  <a:schemeClr val="tx1"/>
                                </a:solidFill>
                                <a:effectLst/>
                                <a:latin typeface="Cambria Math"/>
                                <a:ea typeface="+mn-ea"/>
                                <a:cs typeface="+mn-cs"/>
                              </a:rPr>
                              <m:t>𝐼</m:t>
                            </m:r>
                            <m:r>
                              <a:rPr kumimoji="1" lang="en-US" altLang="ja-JP" sz="1200" b="0" i="1">
                                <a:solidFill>
                                  <a:schemeClr val="tx1"/>
                                </a:solidFill>
                                <a:effectLst/>
                                <a:latin typeface="Cambria Math"/>
                                <a:ea typeface="+mn-ea"/>
                                <a:cs typeface="+mn-cs"/>
                              </a:rPr>
                              <m:t>−</m:t>
                            </m:r>
                            <m:d>
                              <m:dPr>
                                <m:ctrlPr>
                                  <a:rPr kumimoji="1" lang="en-US" altLang="ja-JP" sz="1200" b="0" i="1">
                                    <a:solidFill>
                                      <a:schemeClr val="tx1"/>
                                    </a:solidFill>
                                    <a:effectLst/>
                                    <a:latin typeface="Cambria Math" panose="02040503050406030204" pitchFamily="18" charset="0"/>
                                    <a:ea typeface="+mn-ea"/>
                                    <a:cs typeface="+mn-cs"/>
                                  </a:rPr>
                                </m:ctrlPr>
                              </m:dPr>
                              <m:e>
                                <m:r>
                                  <a:rPr kumimoji="1" lang="en-US" altLang="ja-JP" sz="1200" b="0" i="1">
                                    <a:solidFill>
                                      <a:schemeClr val="tx1"/>
                                    </a:solidFill>
                                    <a:effectLst/>
                                    <a:latin typeface="Cambria Math"/>
                                    <a:ea typeface="+mn-ea"/>
                                    <a:cs typeface="+mn-cs"/>
                                  </a:rPr>
                                  <m:t>𝐼</m:t>
                                </m:r>
                                <m:r>
                                  <a:rPr kumimoji="1" lang="en-US" altLang="ja-JP" sz="1200" b="0" i="1">
                                    <a:solidFill>
                                      <a:schemeClr val="tx1"/>
                                    </a:solidFill>
                                    <a:effectLst/>
                                    <a:latin typeface="Cambria Math"/>
                                    <a:ea typeface="+mn-ea"/>
                                    <a:cs typeface="+mn-cs"/>
                                  </a:rPr>
                                  <m:t>−</m:t>
                                </m:r>
                                <m:acc>
                                  <m:accPr>
                                    <m:chr m:val="̂"/>
                                    <m:ctrlPr>
                                      <a:rPr kumimoji="1" lang="en-US" altLang="ja-JP" sz="1200" b="0" i="1">
                                        <a:solidFill>
                                          <a:schemeClr val="tx1"/>
                                        </a:solidFill>
                                        <a:effectLst/>
                                        <a:latin typeface="Cambria Math" panose="02040503050406030204" pitchFamily="18" charset="0"/>
                                        <a:ea typeface="+mn-ea"/>
                                        <a:cs typeface="+mn-cs"/>
                                      </a:rPr>
                                    </m:ctrlPr>
                                  </m:accPr>
                                  <m:e>
                                    <m:r>
                                      <a:rPr kumimoji="1" lang="en-US" altLang="ja-JP" sz="1200" b="0" i="1">
                                        <a:solidFill>
                                          <a:schemeClr val="tx1"/>
                                        </a:solidFill>
                                        <a:effectLst/>
                                        <a:latin typeface="Cambria Math"/>
                                        <a:ea typeface="+mn-ea"/>
                                        <a:cs typeface="+mn-cs"/>
                                      </a:rPr>
                                      <m:t>𝑀</m:t>
                                    </m:r>
                                  </m:e>
                                </m:acc>
                              </m:e>
                            </m:d>
                            <m:r>
                              <a:rPr kumimoji="1" lang="en-US" altLang="ja-JP" sz="1200" b="0" i="1">
                                <a:solidFill>
                                  <a:schemeClr val="tx1"/>
                                </a:solidFill>
                                <a:effectLst/>
                                <a:latin typeface="Cambria Math"/>
                                <a:ea typeface="+mn-ea"/>
                                <a:cs typeface="+mn-cs"/>
                              </a:rPr>
                              <m:t>𝐴</m:t>
                            </m:r>
                          </m:e>
                        </m:d>
                      </m:e>
                      <m:sup>
                        <m:r>
                          <a:rPr kumimoji="1" lang="en-US" altLang="ja-JP" sz="1200" b="0" i="1">
                            <a:latin typeface="Cambria Math"/>
                          </a:rPr>
                          <m:t>−1</m:t>
                        </m:r>
                      </m:sup>
                    </m:sSup>
                  </m:oMath>
                </m:oMathPara>
              </a14:m>
              <a:endParaRPr kumimoji="1" lang="ja-JP" altLang="en-US" sz="1200">
                <a:latin typeface="游ゴシック" panose="020B0400000000000000" pitchFamily="50" charset="-128"/>
                <a:ea typeface="游ゴシック" panose="020B0400000000000000" pitchFamily="50" charset="-128"/>
              </a:endParaRPr>
            </a:p>
          </xdr:txBody>
        </xdr:sp>
      </mc:Choice>
      <mc:Fallback xmlns="">
        <xdr:sp macro="" textlink="">
          <xdr:nvSpPr>
            <xdr:cNvPr id="6" name="テキスト ボックス 5">
              <a:extLst>
                <a:ext uri="{FF2B5EF4-FFF2-40B4-BE49-F238E27FC236}">
                  <a16:creationId xmlns:a16="http://schemas.microsoft.com/office/drawing/2014/main" id="{7688BF8E-BBC0-4118-9B99-B7C80B9DA05F}"/>
                </a:ext>
              </a:extLst>
            </xdr:cNvPr>
            <xdr:cNvSpPr txBox="1"/>
          </xdr:nvSpPr>
          <xdr:spPr>
            <a:xfrm>
              <a:off x="1662883" y="381000"/>
              <a:ext cx="1719263" cy="3640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kumimoji="1" lang="en-US" altLang="ja-JP" sz="1200" i="0">
                  <a:solidFill>
                    <a:schemeClr val="tx1"/>
                  </a:solidFill>
                  <a:effectLst/>
                  <a:latin typeface="Cambria Math" panose="02040503050406030204" pitchFamily="18" charset="0"/>
                  <a:ea typeface="+mn-ea"/>
                  <a:cs typeface="+mn-cs"/>
                </a:rPr>
                <a:t>[</a:t>
              </a:r>
              <a:r>
                <a:rPr kumimoji="1" lang="en-US" altLang="ja-JP" sz="1200" b="0" i="0">
                  <a:solidFill>
                    <a:schemeClr val="tx1"/>
                  </a:solidFill>
                  <a:effectLst/>
                  <a:latin typeface="Cambria Math"/>
                  <a:ea typeface="+mn-ea"/>
                  <a:cs typeface="+mn-cs"/>
                </a:rPr>
                <a:t>𝐼−</a:t>
              </a:r>
              <a:r>
                <a:rPr kumimoji="1" lang="en-US" altLang="ja-JP" sz="1200" b="0" i="0">
                  <a:solidFill>
                    <a:schemeClr val="tx1"/>
                  </a:solidFill>
                  <a:effectLst/>
                  <a:latin typeface="Cambria Math" panose="02040503050406030204" pitchFamily="18" charset="0"/>
                  <a:ea typeface="+mn-ea"/>
                  <a:cs typeface="+mn-cs"/>
                </a:rPr>
                <a:t>(</a:t>
              </a:r>
              <a:r>
                <a:rPr kumimoji="1" lang="en-US" altLang="ja-JP" sz="1200" b="0" i="0">
                  <a:solidFill>
                    <a:schemeClr val="tx1"/>
                  </a:solidFill>
                  <a:effectLst/>
                  <a:latin typeface="Cambria Math"/>
                  <a:ea typeface="+mn-ea"/>
                  <a:cs typeface="+mn-cs"/>
                </a:rPr>
                <a:t>𝐼−𝑀</a:t>
              </a:r>
              <a:r>
                <a:rPr kumimoji="1" lang="en-US" altLang="ja-JP" sz="1200" b="0" i="0">
                  <a:solidFill>
                    <a:schemeClr val="tx1"/>
                  </a:solidFill>
                  <a:effectLst/>
                  <a:latin typeface="Cambria Math" panose="02040503050406030204" pitchFamily="18" charset="0"/>
                  <a:ea typeface="+mn-ea"/>
                  <a:cs typeface="+mn-cs"/>
                </a:rPr>
                <a:t> ̂ )</a:t>
              </a:r>
              <a:r>
                <a:rPr kumimoji="1" lang="en-US" altLang="ja-JP" sz="1200" b="0" i="0">
                  <a:solidFill>
                    <a:schemeClr val="tx1"/>
                  </a:solidFill>
                  <a:effectLst/>
                  <a:latin typeface="Cambria Math"/>
                  <a:ea typeface="+mn-ea"/>
                  <a:cs typeface="+mn-cs"/>
                </a:rPr>
                <a:t>𝐴</a:t>
              </a:r>
              <a:r>
                <a:rPr kumimoji="1" lang="en-US" altLang="ja-JP" sz="1200" b="0" i="0">
                  <a:solidFill>
                    <a:schemeClr val="tx1"/>
                  </a:solidFill>
                  <a:effectLst/>
                  <a:latin typeface="Cambria Math" panose="02040503050406030204" pitchFamily="18" charset="0"/>
                  <a:ea typeface="+mn-ea"/>
                  <a:cs typeface="+mn-cs"/>
                </a:rPr>
                <a:t>]^(</a:t>
              </a:r>
              <a:r>
                <a:rPr kumimoji="1" lang="en-US" altLang="ja-JP" sz="1200" b="0" i="0">
                  <a:latin typeface="Cambria Math"/>
                </a:rPr>
                <a:t>−1</a:t>
              </a:r>
              <a:r>
                <a:rPr kumimoji="1" lang="en-US" altLang="ja-JP" sz="1200" b="0" i="0">
                  <a:latin typeface="Cambria Math" panose="02040503050406030204" pitchFamily="18" charset="0"/>
                </a:rPr>
                <a:t>)</a:t>
              </a:r>
              <a:endParaRPr kumimoji="1" lang="ja-JP" altLang="en-US" sz="1200">
                <a:latin typeface="游ゴシック" panose="020B0400000000000000" pitchFamily="50" charset="-128"/>
                <a:ea typeface="游ゴシック" panose="020B0400000000000000" pitchFamily="50" charset="-128"/>
              </a:endParaRP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1052sv0001\&#24773;&#22577;&#12539;&#20998;&#26512;G\&#29987;&#26989;&#36899;&#38306;\&#65303;&#24180;&#34920;&#22577;&#21578;&#26360;&#21407;&#31295;&#12288;&#24460;&#21322;\&#31532;&#65302;&#31456;&#12288;&#37096;&#38272;&#20998;&#39006;&#37096;&#38272;&#23550;&#24540;&#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2&#20998;&#26512;/01_&#29987;&#26989;&#36899;&#38306;&#34920;/H23&#22522;&#26412;&#34920;/17_&#22577;&#21578;&#26360;/01_&#21407;&#31295;&#20316;&#25104;/&#31532;&#65297;&#37096;/&#31532;1&#37096;%20&#31532;2&#31456;%20&#2225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外生部門"/>
      <sheetName val="内生部門"/>
    </sheetNames>
    <sheetDataSet>
      <sheetData sheetId="0">
        <row r="2">
          <cell r="A2" t="str">
            <v>001</v>
          </cell>
          <cell r="B2" t="str">
            <v>耕種農業</v>
          </cell>
          <cell r="D2" t="str">
            <v>01</v>
          </cell>
          <cell r="E2" t="str">
            <v>農林水産</v>
          </cell>
        </row>
        <row r="3">
          <cell r="A3" t="str">
            <v>002</v>
          </cell>
          <cell r="B3" t="str">
            <v>畜産・養蚕</v>
          </cell>
          <cell r="D3">
            <v>2</v>
          </cell>
          <cell r="E3" t="str">
            <v>鉱業</v>
          </cell>
        </row>
        <row r="4">
          <cell r="A4" t="str">
            <v>003</v>
          </cell>
          <cell r="B4" t="str">
            <v>農業サービス</v>
          </cell>
          <cell r="D4" t="str">
            <v>03</v>
          </cell>
          <cell r="E4" t="str">
            <v>食料品</v>
          </cell>
        </row>
        <row r="5">
          <cell r="A5" t="str">
            <v>004</v>
          </cell>
          <cell r="B5" t="str">
            <v>林業</v>
          </cell>
          <cell r="D5" t="str">
            <v>04</v>
          </cell>
          <cell r="E5" t="str">
            <v>繊維製品</v>
          </cell>
        </row>
        <row r="6">
          <cell r="A6" t="str">
            <v>005</v>
          </cell>
          <cell r="B6" t="str">
            <v>漁業</v>
          </cell>
          <cell r="D6" t="str">
            <v>05</v>
          </cell>
          <cell r="E6" t="str">
            <v>パルプ・紙・木製品</v>
          </cell>
        </row>
        <row r="7">
          <cell r="A7" t="str">
            <v>006</v>
          </cell>
          <cell r="B7" t="str">
            <v>金属鉱物</v>
          </cell>
          <cell r="D7" t="str">
            <v>06</v>
          </cell>
          <cell r="E7" t="str">
            <v>化学製品</v>
          </cell>
        </row>
        <row r="8">
          <cell r="A8" t="str">
            <v>007</v>
          </cell>
          <cell r="B8" t="str">
            <v>非金属鉱物</v>
          </cell>
          <cell r="D8" t="str">
            <v>07</v>
          </cell>
          <cell r="E8" t="str">
            <v>石油・石炭製品</v>
          </cell>
        </row>
        <row r="9">
          <cell r="A9" t="str">
            <v>008</v>
          </cell>
          <cell r="B9" t="str">
            <v>石炭・亜炭</v>
          </cell>
          <cell r="D9" t="str">
            <v>08</v>
          </cell>
          <cell r="E9" t="str">
            <v>窯業・土石製品</v>
          </cell>
        </row>
        <row r="10">
          <cell r="A10" t="str">
            <v>009</v>
          </cell>
          <cell r="B10" t="str">
            <v>原油･天然ガス</v>
          </cell>
          <cell r="D10" t="str">
            <v>09</v>
          </cell>
          <cell r="E10" t="str">
            <v>鉄鋼</v>
          </cell>
        </row>
        <row r="11">
          <cell r="A11" t="str">
            <v>010</v>
          </cell>
          <cell r="B11" t="str">
            <v>食料品</v>
          </cell>
          <cell r="D11" t="str">
            <v>10</v>
          </cell>
          <cell r="E11" t="str">
            <v>非鉄金属</v>
          </cell>
        </row>
        <row r="12">
          <cell r="A12" t="str">
            <v>011</v>
          </cell>
          <cell r="B12" t="str">
            <v>飲料</v>
          </cell>
          <cell r="D12" t="str">
            <v>11</v>
          </cell>
          <cell r="E12" t="str">
            <v>金属製品</v>
          </cell>
        </row>
        <row r="13">
          <cell r="A13" t="str">
            <v>012</v>
          </cell>
          <cell r="B13" t="str">
            <v>資料・有機肥料</v>
          </cell>
          <cell r="D13" t="str">
            <v>12</v>
          </cell>
          <cell r="E13" t="str">
            <v>一般機械</v>
          </cell>
        </row>
        <row r="14">
          <cell r="A14" t="str">
            <v>013</v>
          </cell>
          <cell r="B14" t="str">
            <v>たばこ</v>
          </cell>
          <cell r="D14" t="str">
            <v>13</v>
          </cell>
          <cell r="E14" t="str">
            <v>電気機械</v>
          </cell>
        </row>
        <row r="15">
          <cell r="A15" t="str">
            <v>014</v>
          </cell>
          <cell r="B15" t="str">
            <v>繊維工業製品</v>
          </cell>
          <cell r="D15" t="str">
            <v>14</v>
          </cell>
          <cell r="E15" t="str">
            <v>輸送機械</v>
          </cell>
        </row>
        <row r="16">
          <cell r="A16" t="str">
            <v>015</v>
          </cell>
          <cell r="B16" t="str">
            <v>衣服・その他の繊維製品</v>
          </cell>
          <cell r="D16" t="str">
            <v>15</v>
          </cell>
          <cell r="E16" t="str">
            <v>精密機械</v>
          </cell>
        </row>
        <row r="17">
          <cell r="A17" t="str">
            <v>016</v>
          </cell>
          <cell r="B17" t="str">
            <v>製材・木製品</v>
          </cell>
          <cell r="D17" t="str">
            <v>16</v>
          </cell>
          <cell r="E17" t="str">
            <v>その他の製造工業製品</v>
          </cell>
        </row>
        <row r="18">
          <cell r="A18" t="str">
            <v>017</v>
          </cell>
          <cell r="B18" t="str">
            <v>家具・装備品</v>
          </cell>
          <cell r="D18" t="str">
            <v>17</v>
          </cell>
          <cell r="E18" t="str">
            <v>建設</v>
          </cell>
        </row>
        <row r="19">
          <cell r="A19" t="str">
            <v>018</v>
          </cell>
          <cell r="B19" t="str">
            <v>パルプ・紙</v>
          </cell>
          <cell r="D19" t="str">
            <v>18</v>
          </cell>
          <cell r="E19" t="str">
            <v>電力・ガス・熱供給</v>
          </cell>
        </row>
        <row r="20">
          <cell r="A20" t="str">
            <v>019</v>
          </cell>
          <cell r="B20" t="str">
            <v>紙加工品</v>
          </cell>
          <cell r="D20" t="str">
            <v>19</v>
          </cell>
          <cell r="E20" t="str">
            <v>水道・廃棄物処理</v>
          </cell>
        </row>
        <row r="21">
          <cell r="A21" t="str">
            <v>020</v>
          </cell>
          <cell r="B21" t="str">
            <v>出版・印刷</v>
          </cell>
          <cell r="D21" t="str">
            <v>20</v>
          </cell>
          <cell r="E21" t="str">
            <v>商業</v>
          </cell>
        </row>
        <row r="22">
          <cell r="A22" t="str">
            <v>021</v>
          </cell>
          <cell r="B22" t="str">
            <v>化学肥料</v>
          </cell>
          <cell r="D22" t="str">
            <v>21</v>
          </cell>
          <cell r="E22" t="str">
            <v>金融・保険</v>
          </cell>
        </row>
        <row r="23">
          <cell r="A23" t="str">
            <v>022</v>
          </cell>
          <cell r="B23" t="str">
            <v>無機化学基礎製品</v>
          </cell>
          <cell r="D23" t="str">
            <v>22</v>
          </cell>
          <cell r="E23" t="str">
            <v>不動産</v>
          </cell>
        </row>
        <row r="24">
          <cell r="A24" t="str">
            <v>023</v>
          </cell>
          <cell r="B24" t="str">
            <v>有機化学基礎・中間製品</v>
          </cell>
          <cell r="D24" t="str">
            <v>23</v>
          </cell>
          <cell r="E24" t="str">
            <v>運輸</v>
          </cell>
        </row>
        <row r="25">
          <cell r="A25" t="str">
            <v>024</v>
          </cell>
          <cell r="B25" t="str">
            <v>合成樹脂</v>
          </cell>
          <cell r="D25" t="str">
            <v>24</v>
          </cell>
          <cell r="E25" t="str">
            <v>通信・放送</v>
          </cell>
        </row>
        <row r="26">
          <cell r="A26" t="str">
            <v>025</v>
          </cell>
          <cell r="B26" t="str">
            <v>化学繊維</v>
          </cell>
          <cell r="D26" t="str">
            <v>25</v>
          </cell>
          <cell r="E26" t="str">
            <v>公務</v>
          </cell>
        </row>
        <row r="27">
          <cell r="A27" t="str">
            <v>026</v>
          </cell>
          <cell r="B27" t="str">
            <v>医薬品</v>
          </cell>
          <cell r="D27" t="str">
            <v>26</v>
          </cell>
          <cell r="E27" t="str">
            <v>教育・研究</v>
          </cell>
        </row>
        <row r="28">
          <cell r="A28" t="str">
            <v>027</v>
          </cell>
          <cell r="B28" t="str">
            <v>化学最終製品</v>
          </cell>
          <cell r="D28" t="str">
            <v>27</v>
          </cell>
          <cell r="E28" t="str">
            <v>医療・保健・社会保障</v>
          </cell>
        </row>
        <row r="29">
          <cell r="A29" t="str">
            <v>028</v>
          </cell>
          <cell r="B29" t="str">
            <v>石油製品</v>
          </cell>
          <cell r="D29" t="str">
            <v>28</v>
          </cell>
          <cell r="E29" t="str">
            <v>その他の公共サービス</v>
          </cell>
        </row>
        <row r="30">
          <cell r="A30" t="str">
            <v>029</v>
          </cell>
          <cell r="B30" t="str">
            <v>石炭製品</v>
          </cell>
          <cell r="D30" t="str">
            <v>29</v>
          </cell>
          <cell r="E30" t="str">
            <v>対事業所サービス</v>
          </cell>
        </row>
        <row r="31">
          <cell r="A31" t="str">
            <v>030</v>
          </cell>
          <cell r="B31" t="str">
            <v>プラスチック製品</v>
          </cell>
          <cell r="D31" t="str">
            <v>30</v>
          </cell>
          <cell r="E31" t="str">
            <v>対個人サービス</v>
          </cell>
        </row>
        <row r="32">
          <cell r="A32" t="str">
            <v>031</v>
          </cell>
          <cell r="B32" t="str">
            <v>ゴム製品</v>
          </cell>
          <cell r="D32" t="str">
            <v>31</v>
          </cell>
          <cell r="E32" t="str">
            <v>事務用品</v>
          </cell>
        </row>
        <row r="33">
          <cell r="A33" t="str">
            <v>032</v>
          </cell>
          <cell r="B33" t="str">
            <v>なめし革・毛皮・同製品</v>
          </cell>
          <cell r="D33" t="str">
            <v>32</v>
          </cell>
          <cell r="E33" t="str">
            <v>分類不明</v>
          </cell>
        </row>
        <row r="34">
          <cell r="A34" t="str">
            <v>033</v>
          </cell>
          <cell r="B34" t="str">
            <v>ガラス・ガラス製品</v>
          </cell>
          <cell r="D34">
            <v>33</v>
          </cell>
          <cell r="E34" t="str">
            <v>内生部門計</v>
          </cell>
        </row>
        <row r="35">
          <cell r="A35" t="str">
            <v>034</v>
          </cell>
          <cell r="B35" t="str">
            <v>セメント・セメント製品</v>
          </cell>
          <cell r="D35">
            <v>34</v>
          </cell>
          <cell r="E35" t="str">
            <v>家計外消費支出</v>
          </cell>
        </row>
        <row r="36">
          <cell r="A36" t="str">
            <v>035</v>
          </cell>
          <cell r="B36" t="str">
            <v>陶磁器</v>
          </cell>
          <cell r="D36">
            <v>35</v>
          </cell>
          <cell r="E36" t="str">
            <v>雇用者所得</v>
          </cell>
        </row>
        <row r="37">
          <cell r="A37" t="str">
            <v>036</v>
          </cell>
          <cell r="B37" t="str">
            <v>その他の窯業・土石製品</v>
          </cell>
          <cell r="D37">
            <v>36</v>
          </cell>
          <cell r="E37" t="str">
            <v>営業余剰</v>
          </cell>
        </row>
        <row r="38">
          <cell r="A38" t="str">
            <v>037</v>
          </cell>
          <cell r="B38" t="str">
            <v>銑鉄・粗鋼</v>
          </cell>
          <cell r="D38">
            <v>37</v>
          </cell>
          <cell r="E38" t="str">
            <v>資本減耗引当</v>
          </cell>
        </row>
        <row r="39">
          <cell r="A39" t="str">
            <v>038</v>
          </cell>
          <cell r="B39" t="str">
            <v>鋼材</v>
          </cell>
          <cell r="D39">
            <v>38</v>
          </cell>
          <cell r="E39" t="str">
            <v>間接税（除間接税）</v>
          </cell>
        </row>
        <row r="40">
          <cell r="A40" t="str">
            <v>039</v>
          </cell>
          <cell r="B40" t="str">
            <v>鋳鍛造品・その他の鉄鋼製品</v>
          </cell>
          <cell r="D40">
            <v>39</v>
          </cell>
          <cell r="E40" t="str">
            <v>（控除）補助金</v>
          </cell>
        </row>
        <row r="41">
          <cell r="A41" t="str">
            <v>040</v>
          </cell>
          <cell r="B41" t="str">
            <v>非鉄金属精錬・精製</v>
          </cell>
          <cell r="D41">
            <v>40</v>
          </cell>
          <cell r="E41" t="str">
            <v>租付加価値部門計</v>
          </cell>
        </row>
        <row r="42">
          <cell r="A42" t="str">
            <v>041</v>
          </cell>
          <cell r="B42" t="str">
            <v>非鉄金属加工製品</v>
          </cell>
          <cell r="D42" t="str">
            <v>５４</v>
          </cell>
          <cell r="E42" t="str">
            <v>府内生産額</v>
          </cell>
        </row>
        <row r="43">
          <cell r="A43" t="str">
            <v>042</v>
          </cell>
          <cell r="B43" t="str">
            <v>建設・建築用金属製品</v>
          </cell>
        </row>
        <row r="44">
          <cell r="A44" t="str">
            <v>043</v>
          </cell>
          <cell r="B44" t="str">
            <v>その他の金属製品</v>
          </cell>
        </row>
        <row r="45">
          <cell r="A45" t="str">
            <v>044</v>
          </cell>
          <cell r="B45" t="str">
            <v>一般産業機械</v>
          </cell>
        </row>
        <row r="46">
          <cell r="A46" t="str">
            <v>045</v>
          </cell>
          <cell r="B46" t="str">
            <v>特殊産業機械</v>
          </cell>
        </row>
        <row r="47">
          <cell r="A47" t="str">
            <v>046</v>
          </cell>
          <cell r="B47" t="str">
            <v>その他の一般機器</v>
          </cell>
        </row>
        <row r="48">
          <cell r="A48" t="str">
            <v>047</v>
          </cell>
          <cell r="B48" t="str">
            <v>事務用サービス用機器</v>
          </cell>
        </row>
        <row r="49">
          <cell r="A49" t="str">
            <v>048</v>
          </cell>
          <cell r="B49" t="str">
            <v>民生用電気機械</v>
          </cell>
        </row>
        <row r="50">
          <cell r="A50" t="str">
            <v>049</v>
          </cell>
          <cell r="B50" t="str">
            <v>電子・通信機器</v>
          </cell>
        </row>
        <row r="51">
          <cell r="A51" t="str">
            <v>050</v>
          </cell>
          <cell r="B51" t="str">
            <v>重電機器</v>
          </cell>
        </row>
        <row r="52">
          <cell r="A52" t="str">
            <v>051</v>
          </cell>
          <cell r="B52" t="str">
            <v>その他の電気機器</v>
          </cell>
        </row>
        <row r="53">
          <cell r="A53" t="str">
            <v>052</v>
          </cell>
          <cell r="B53" t="str">
            <v>自動車</v>
          </cell>
        </row>
        <row r="54">
          <cell r="A54" t="str">
            <v>053</v>
          </cell>
          <cell r="B54" t="str">
            <v>船舶・同修理</v>
          </cell>
        </row>
        <row r="55">
          <cell r="A55" t="str">
            <v>054</v>
          </cell>
          <cell r="B55" t="str">
            <v>その他の輸送機械・同修理</v>
          </cell>
        </row>
        <row r="56">
          <cell r="A56" t="str">
            <v>055</v>
          </cell>
          <cell r="B56" t="str">
            <v>精密機械</v>
          </cell>
        </row>
        <row r="57">
          <cell r="A57" t="str">
            <v>056</v>
          </cell>
          <cell r="B57" t="str">
            <v>その他の製造工業製品</v>
          </cell>
        </row>
        <row r="58">
          <cell r="A58" t="str">
            <v>057</v>
          </cell>
          <cell r="B58" t="str">
            <v>建築</v>
          </cell>
        </row>
        <row r="59">
          <cell r="A59" t="str">
            <v>058</v>
          </cell>
          <cell r="B59" t="str">
            <v>建設補修</v>
          </cell>
        </row>
        <row r="60">
          <cell r="A60" t="str">
            <v>059</v>
          </cell>
          <cell r="B60" t="str">
            <v>土木</v>
          </cell>
        </row>
        <row r="61">
          <cell r="A61" t="str">
            <v>060</v>
          </cell>
          <cell r="B61" t="str">
            <v>電力</v>
          </cell>
        </row>
        <row r="62">
          <cell r="A62" t="str">
            <v>061</v>
          </cell>
          <cell r="B62" t="str">
            <v>ガス・熱供給</v>
          </cell>
        </row>
        <row r="63">
          <cell r="A63" t="str">
            <v>062</v>
          </cell>
          <cell r="B63" t="str">
            <v>水道</v>
          </cell>
        </row>
        <row r="64">
          <cell r="A64" t="str">
            <v>063</v>
          </cell>
          <cell r="B64" t="str">
            <v>廃棄物処理</v>
          </cell>
        </row>
        <row r="65">
          <cell r="A65" t="str">
            <v>064</v>
          </cell>
          <cell r="B65" t="str">
            <v>商業</v>
          </cell>
        </row>
        <row r="66">
          <cell r="A66" t="str">
            <v>065</v>
          </cell>
          <cell r="B66" t="str">
            <v>金融・保険</v>
          </cell>
        </row>
        <row r="67">
          <cell r="A67" t="str">
            <v>066</v>
          </cell>
          <cell r="B67" t="str">
            <v>不動産仲介及び賃貸</v>
          </cell>
        </row>
        <row r="68">
          <cell r="A68" t="str">
            <v>067</v>
          </cell>
          <cell r="B68" t="str">
            <v>住宅賃貸</v>
          </cell>
        </row>
        <row r="69">
          <cell r="A69" t="str">
            <v>068</v>
          </cell>
          <cell r="B69" t="str">
            <v>鉄道輸送</v>
          </cell>
        </row>
        <row r="70">
          <cell r="A70" t="str">
            <v>069</v>
          </cell>
          <cell r="B70" t="str">
            <v>道路輸送（除自家輸送）</v>
          </cell>
        </row>
        <row r="71">
          <cell r="A71" t="str">
            <v>070</v>
          </cell>
          <cell r="B71" t="str">
            <v>自家用自動車輸送</v>
          </cell>
        </row>
        <row r="72">
          <cell r="A72" t="str">
            <v>071</v>
          </cell>
          <cell r="B72" t="str">
            <v>水運</v>
          </cell>
        </row>
        <row r="73">
          <cell r="A73" t="str">
            <v>072</v>
          </cell>
          <cell r="B73" t="str">
            <v>航空輸送</v>
          </cell>
        </row>
        <row r="74">
          <cell r="A74" t="str">
            <v>073</v>
          </cell>
          <cell r="B74" t="str">
            <v>貨物運送取扱</v>
          </cell>
        </row>
        <row r="75">
          <cell r="A75" t="str">
            <v>074</v>
          </cell>
          <cell r="B75" t="str">
            <v>倉庫</v>
          </cell>
        </row>
        <row r="76">
          <cell r="A76" t="str">
            <v>075</v>
          </cell>
          <cell r="B76" t="str">
            <v>運輸付帯サービス</v>
          </cell>
        </row>
        <row r="77">
          <cell r="A77" t="str">
            <v>076</v>
          </cell>
          <cell r="B77" t="str">
            <v>通信</v>
          </cell>
        </row>
        <row r="78">
          <cell r="A78" t="str">
            <v>077</v>
          </cell>
          <cell r="B78" t="str">
            <v>放送</v>
          </cell>
        </row>
        <row r="79">
          <cell r="A79" t="str">
            <v>078</v>
          </cell>
          <cell r="B79" t="str">
            <v>公務</v>
          </cell>
        </row>
        <row r="80">
          <cell r="A80" t="str">
            <v>079</v>
          </cell>
          <cell r="B80" t="str">
            <v>教育</v>
          </cell>
        </row>
        <row r="81">
          <cell r="A81" t="str">
            <v>080</v>
          </cell>
          <cell r="B81" t="str">
            <v>研究</v>
          </cell>
        </row>
        <row r="82">
          <cell r="A82" t="str">
            <v>081</v>
          </cell>
          <cell r="B82" t="str">
            <v>医療・保険</v>
          </cell>
        </row>
        <row r="83">
          <cell r="A83" t="str">
            <v>082</v>
          </cell>
          <cell r="B83" t="str">
            <v>社会保険</v>
          </cell>
        </row>
        <row r="84">
          <cell r="A84" t="str">
            <v>083</v>
          </cell>
          <cell r="B84" t="str">
            <v>その他の公共サービス</v>
          </cell>
        </row>
        <row r="85">
          <cell r="A85" t="str">
            <v>084</v>
          </cell>
          <cell r="B85" t="str">
            <v>広告・調査・情報サービス</v>
          </cell>
        </row>
        <row r="86">
          <cell r="A86" t="str">
            <v>085</v>
          </cell>
          <cell r="B86" t="str">
            <v>物品賃貸サービス</v>
          </cell>
        </row>
        <row r="87">
          <cell r="A87" t="str">
            <v>086</v>
          </cell>
          <cell r="B87" t="str">
            <v>自動車・機械修理</v>
          </cell>
        </row>
        <row r="88">
          <cell r="A88" t="str">
            <v>087</v>
          </cell>
          <cell r="B88" t="str">
            <v>その他の対事業所サービス</v>
          </cell>
        </row>
        <row r="89">
          <cell r="A89" t="str">
            <v>088</v>
          </cell>
          <cell r="B89" t="str">
            <v>娯楽サービス</v>
          </cell>
        </row>
        <row r="90">
          <cell r="A90" t="str">
            <v>089</v>
          </cell>
          <cell r="B90" t="str">
            <v>飲食店</v>
          </cell>
        </row>
        <row r="91">
          <cell r="A91" t="str">
            <v>090</v>
          </cell>
          <cell r="B91" t="str">
            <v>旅館・その他の宿泊所</v>
          </cell>
        </row>
        <row r="92">
          <cell r="A92" t="str">
            <v>091</v>
          </cell>
          <cell r="B92" t="str">
            <v>その他の対個人サービス</v>
          </cell>
        </row>
        <row r="93">
          <cell r="A93" t="str">
            <v>092</v>
          </cell>
          <cell r="B93" t="str">
            <v>事務用品</v>
          </cell>
        </row>
        <row r="94">
          <cell r="A94" t="str">
            <v>093</v>
          </cell>
          <cell r="B94" t="str">
            <v>分類不明</v>
          </cell>
        </row>
        <row r="95">
          <cell r="A95" t="str">
            <v>094</v>
          </cell>
          <cell r="B95" t="str">
            <v>内生部門計</v>
          </cell>
        </row>
        <row r="96">
          <cell r="A96" t="str">
            <v>096</v>
          </cell>
          <cell r="B96" t="str">
            <v>家計外消費支出</v>
          </cell>
        </row>
        <row r="97">
          <cell r="A97" t="str">
            <v>097</v>
          </cell>
          <cell r="B97" t="str">
            <v>雇用者所得</v>
          </cell>
        </row>
        <row r="98">
          <cell r="A98" t="str">
            <v>098</v>
          </cell>
          <cell r="B98" t="str">
            <v>営業余剰</v>
          </cell>
        </row>
        <row r="99">
          <cell r="A99" t="str">
            <v>099</v>
          </cell>
          <cell r="B99" t="str">
            <v>資本減耗引当</v>
          </cell>
        </row>
        <row r="100">
          <cell r="A100" t="str">
            <v>100</v>
          </cell>
          <cell r="B100" t="str">
            <v>間接税（除間接税）</v>
          </cell>
        </row>
        <row r="101">
          <cell r="A101" t="str">
            <v>101</v>
          </cell>
          <cell r="B101" t="str">
            <v>（控除）補助金</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4 図9"/>
      <sheetName val="表5 図10,11"/>
      <sheetName val="表6"/>
      <sheetName val="図12"/>
      <sheetName val="表7"/>
      <sheetName val="表8,9改"/>
      <sheetName val="表10 図13"/>
      <sheetName val="図13"/>
      <sheetName val="表11"/>
      <sheetName val="図14"/>
      <sheetName val="図15（案２）"/>
      <sheetName val="表12 図16"/>
      <sheetName val="表13 図17"/>
      <sheetName val="【20160531】p_b04_kihon_seisan_13"/>
      <sheetName val="【20160531】p_b03_kihon_seisan_37"/>
      <sheetName val="【20160531】_b02_kihon_seisan_108"/>
      <sheetName val="【20160526】（コンバート値）生産額推計一覧表"/>
      <sheetName val="【20160531】p_b03_tonyu_keisu_37"/>
      <sheetName val="H23全国13部門表"/>
      <sheetName val="H23全国37部門表"/>
      <sheetName val="H12（全国）生産者価格評価表(108)"/>
      <sheetName val="H12（全国）生産者価格評価表(32)"/>
      <sheetName val="H23（全国）投入係数表(37)"/>
      <sheetName val="H17（大阪）取引基本表（34）"/>
      <sheetName val="H17（大阪府）取引基本表(108）"/>
      <sheetName val="H17（全国）取引基本表（生産者）（13）"/>
      <sheetName val="H17（全国）取引基本表（生産者）（34）"/>
      <sheetName val="H17（全国）取引基本表（生産者）（108部門）"/>
      <sheetName val="【利用せず】表8,9"/>
      <sheetName val="【利用せず】図15"/>
      <sheetName val="【20160519】p_b04_kihon_seisa (2"/>
      <sheetName val="【20160526】p_b03_tonyu_keisu (2"/>
      <sheetName val="【20160526】_b02_kihon_seisan (2"/>
      <sheetName val="【20160519】p_b03_kihon_seisa (2"/>
      <sheetName val="表6(トピックス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N102"/>
  <sheetViews>
    <sheetView tabSelected="1" view="pageBreakPreview" zoomScaleNormal="40" zoomScaleSheetLayoutView="100" workbookViewId="0"/>
  </sheetViews>
  <sheetFormatPr defaultColWidth="9" defaultRowHeight="18" x14ac:dyDescent="0.2"/>
  <cols>
    <col min="1" max="52" width="3.44140625" style="6" customWidth="1"/>
    <col min="53" max="16384" width="9" style="6"/>
  </cols>
  <sheetData>
    <row r="1" spans="1:40" ht="28.8" x14ac:dyDescent="0.2">
      <c r="A1" s="1" t="s">
        <v>373</v>
      </c>
    </row>
    <row r="2" spans="1:40" ht="18.75" customHeight="1" x14ac:dyDescent="0.2">
      <c r="A2" s="1"/>
    </row>
    <row r="3" spans="1:40" ht="18.75" customHeight="1" x14ac:dyDescent="0.2">
      <c r="A3" s="1"/>
      <c r="B3" s="128" t="s">
        <v>190</v>
      </c>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row>
    <row r="4" spans="1:40" ht="18.75" customHeight="1" x14ac:dyDescent="0.2">
      <c r="A4" s="1"/>
      <c r="C4" s="6" t="s">
        <v>191</v>
      </c>
    </row>
    <row r="5" spans="1:40" ht="18.75" customHeight="1" x14ac:dyDescent="0.2">
      <c r="A5" s="1"/>
      <c r="C5" s="6" t="s">
        <v>192</v>
      </c>
    </row>
    <row r="6" spans="1:40" ht="18.75" customHeight="1" x14ac:dyDescent="0.2">
      <c r="A6" s="1"/>
      <c r="C6" s="6" t="s">
        <v>374</v>
      </c>
    </row>
    <row r="7" spans="1:40" ht="18.75" customHeight="1" x14ac:dyDescent="0.2">
      <c r="A7" s="1"/>
    </row>
    <row r="8" spans="1:40" ht="18.75" customHeight="1" x14ac:dyDescent="0.2">
      <c r="A8" s="1"/>
      <c r="B8" s="128" t="s">
        <v>193</v>
      </c>
      <c r="C8" s="128"/>
      <c r="D8" s="128"/>
      <c r="E8" s="128"/>
      <c r="F8" s="128"/>
      <c r="G8" s="128"/>
      <c r="H8" s="128"/>
      <c r="I8" s="128"/>
      <c r="J8" s="128"/>
      <c r="K8" s="128"/>
      <c r="L8" s="128"/>
      <c r="M8" s="128"/>
      <c r="N8" s="128"/>
      <c r="O8" s="128"/>
      <c r="P8" s="128"/>
      <c r="Q8" s="128"/>
      <c r="R8" s="128"/>
      <c r="S8" s="128"/>
      <c r="T8" s="128"/>
      <c r="U8" s="128"/>
      <c r="V8" s="128"/>
      <c r="W8" s="128"/>
      <c r="X8" s="128"/>
      <c r="Y8" s="128"/>
      <c r="Z8" s="128"/>
      <c r="AA8" s="128"/>
      <c r="AB8" s="128"/>
      <c r="AC8" s="128"/>
      <c r="AD8" s="128"/>
      <c r="AE8" s="128"/>
      <c r="AF8" s="128"/>
      <c r="AG8" s="128"/>
      <c r="AH8" s="128"/>
      <c r="AI8" s="128"/>
      <c r="AJ8" s="128"/>
      <c r="AK8" s="128"/>
      <c r="AL8" s="128"/>
      <c r="AM8" s="128"/>
      <c r="AN8" s="128"/>
    </row>
    <row r="9" spans="1:40" ht="18.75" customHeight="1" x14ac:dyDescent="0.2">
      <c r="A9" s="1"/>
      <c r="C9" s="6" t="s">
        <v>194</v>
      </c>
    </row>
    <row r="10" spans="1:40" ht="18.75" customHeight="1" x14ac:dyDescent="0.2">
      <c r="A10" s="1"/>
      <c r="D10" s="6" t="s">
        <v>178</v>
      </c>
    </row>
    <row r="11" spans="1:40" ht="18.75" customHeight="1" x14ac:dyDescent="0.2">
      <c r="A11" s="1"/>
      <c r="D11" s="6" t="s">
        <v>195</v>
      </c>
    </row>
    <row r="12" spans="1:40" ht="18.75" customHeight="1" x14ac:dyDescent="0.2">
      <c r="A12" s="1"/>
    </row>
    <row r="13" spans="1:40" ht="18.75" customHeight="1" x14ac:dyDescent="0.2">
      <c r="A13" s="1"/>
      <c r="B13" s="128" t="s">
        <v>196</v>
      </c>
      <c r="C13" s="128"/>
      <c r="D13" s="128"/>
      <c r="E13" s="128"/>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row>
    <row r="14" spans="1:40" ht="18.75" customHeight="1" x14ac:dyDescent="0.2">
      <c r="C14" s="6" t="s">
        <v>197</v>
      </c>
    </row>
    <row r="15" spans="1:40" ht="18.75" customHeight="1" x14ac:dyDescent="0.2"/>
    <row r="16" spans="1:40" ht="18" customHeight="1" x14ac:dyDescent="0.2">
      <c r="C16" s="6" t="s">
        <v>162</v>
      </c>
    </row>
    <row r="17" spans="3:4" ht="18.75" customHeight="1" x14ac:dyDescent="0.2">
      <c r="D17" s="6" t="s">
        <v>375</v>
      </c>
    </row>
    <row r="18" spans="3:4" ht="18.75" customHeight="1" x14ac:dyDescent="0.2">
      <c r="C18" s="6" t="s">
        <v>163</v>
      </c>
    </row>
    <row r="19" spans="3:4" ht="18.75" customHeight="1" x14ac:dyDescent="0.2">
      <c r="D19" s="6" t="s">
        <v>376</v>
      </c>
    </row>
    <row r="20" spans="3:4" ht="18.75" customHeight="1" x14ac:dyDescent="0.2">
      <c r="D20" s="6" t="s">
        <v>198</v>
      </c>
    </row>
    <row r="21" spans="3:4" ht="18.75" customHeight="1" x14ac:dyDescent="0.2">
      <c r="C21" s="6" t="s">
        <v>164</v>
      </c>
    </row>
    <row r="22" spans="3:4" ht="18.75" customHeight="1" x14ac:dyDescent="0.2">
      <c r="D22" s="6" t="s">
        <v>165</v>
      </c>
    </row>
    <row r="23" spans="3:4" ht="18.75" customHeight="1" x14ac:dyDescent="0.2">
      <c r="D23" s="6" t="s">
        <v>199</v>
      </c>
    </row>
    <row r="24" spans="3:4" ht="18.75" customHeight="1" x14ac:dyDescent="0.2">
      <c r="C24" s="6" t="s">
        <v>168</v>
      </c>
    </row>
    <row r="25" spans="3:4" ht="18.75" customHeight="1" x14ac:dyDescent="0.2">
      <c r="D25" s="6" t="s">
        <v>200</v>
      </c>
    </row>
    <row r="26" spans="3:4" ht="18.75" customHeight="1" x14ac:dyDescent="0.2">
      <c r="C26" s="6" t="s">
        <v>169</v>
      </c>
    </row>
    <row r="27" spans="3:4" ht="18.75" customHeight="1" x14ac:dyDescent="0.2">
      <c r="D27" s="6" t="s">
        <v>201</v>
      </c>
    </row>
    <row r="28" spans="3:4" ht="18.75" customHeight="1" x14ac:dyDescent="0.2">
      <c r="D28" s="6" t="s">
        <v>202</v>
      </c>
    </row>
    <row r="29" spans="3:4" ht="18.75" customHeight="1" x14ac:dyDescent="0.2">
      <c r="C29" s="6" t="s">
        <v>203</v>
      </c>
    </row>
    <row r="30" spans="3:4" ht="18.75" customHeight="1" x14ac:dyDescent="0.2">
      <c r="D30" s="6" t="s">
        <v>204</v>
      </c>
    </row>
    <row r="31" spans="3:4" ht="18.75" customHeight="1" x14ac:dyDescent="0.2">
      <c r="C31" s="6" t="s">
        <v>171</v>
      </c>
    </row>
    <row r="32" spans="3:4" ht="18.75" customHeight="1" x14ac:dyDescent="0.2">
      <c r="D32" s="6" t="s">
        <v>205</v>
      </c>
    </row>
    <row r="33" spans="2:40" ht="18.75" customHeight="1" x14ac:dyDescent="0.2">
      <c r="D33" s="6" t="s">
        <v>206</v>
      </c>
    </row>
    <row r="34" spans="2:40" ht="18.75" customHeight="1" x14ac:dyDescent="0.2"/>
    <row r="35" spans="2:40" ht="18.75" customHeight="1" x14ac:dyDescent="0.2">
      <c r="B35" s="128" t="s">
        <v>207</v>
      </c>
      <c r="C35" s="128"/>
      <c r="D35" s="128"/>
      <c r="E35" s="128"/>
      <c r="F35" s="128"/>
      <c r="G35" s="128"/>
      <c r="H35" s="128"/>
      <c r="I35" s="128"/>
      <c r="J35" s="128"/>
      <c r="K35" s="128"/>
      <c r="L35" s="128"/>
      <c r="M35" s="128"/>
      <c r="N35" s="128"/>
      <c r="O35" s="128"/>
      <c r="P35" s="128"/>
      <c r="Q35" s="128"/>
      <c r="R35" s="128"/>
      <c r="S35" s="128"/>
      <c r="T35" s="128"/>
      <c r="U35" s="128"/>
      <c r="V35" s="128"/>
      <c r="W35" s="128"/>
      <c r="X35" s="128"/>
      <c r="Y35" s="128"/>
      <c r="Z35" s="128"/>
      <c r="AA35" s="128"/>
      <c r="AB35" s="128"/>
      <c r="AC35" s="128"/>
      <c r="AD35" s="128"/>
      <c r="AE35" s="128"/>
      <c r="AF35" s="128"/>
      <c r="AG35" s="128"/>
      <c r="AH35" s="128"/>
      <c r="AI35" s="128"/>
      <c r="AJ35" s="128"/>
      <c r="AK35" s="128"/>
      <c r="AL35" s="128"/>
      <c r="AM35" s="128"/>
      <c r="AN35" s="128"/>
    </row>
    <row r="36" spans="2:40" ht="18.75" customHeight="1" x14ac:dyDescent="0.2">
      <c r="C36" s="6" t="s">
        <v>166</v>
      </c>
    </row>
    <row r="37" spans="2:40" ht="18.75" customHeight="1" x14ac:dyDescent="0.2">
      <c r="D37" s="6" t="s">
        <v>167</v>
      </c>
    </row>
    <row r="38" spans="2:40" ht="18.75" customHeight="1" x14ac:dyDescent="0.2">
      <c r="C38" s="6" t="s">
        <v>170</v>
      </c>
    </row>
    <row r="39" spans="2:40" ht="18.75" customHeight="1" x14ac:dyDescent="0.2">
      <c r="D39" s="6" t="s">
        <v>208</v>
      </c>
    </row>
    <row r="40" spans="2:40" ht="18.75" customHeight="1" x14ac:dyDescent="0.2">
      <c r="C40" s="6" t="s">
        <v>209</v>
      </c>
    </row>
    <row r="41" spans="2:40" ht="18.75" customHeight="1" x14ac:dyDescent="0.2">
      <c r="D41" s="6" t="s">
        <v>210</v>
      </c>
    </row>
    <row r="42" spans="2:40" ht="18.75" customHeight="1" x14ac:dyDescent="0.2">
      <c r="D42" s="6" t="s">
        <v>211</v>
      </c>
    </row>
    <row r="43" spans="2:40" ht="18.75" customHeight="1" x14ac:dyDescent="0.2">
      <c r="D43" s="6" t="s">
        <v>212</v>
      </c>
    </row>
    <row r="44" spans="2:40" ht="18.75" customHeight="1" x14ac:dyDescent="0.2">
      <c r="B44" s="128" t="s">
        <v>172</v>
      </c>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row>
    <row r="45" spans="2:40" ht="18.75" customHeight="1" x14ac:dyDescent="0.2">
      <c r="C45" s="6" t="s">
        <v>213</v>
      </c>
    </row>
    <row r="46" spans="2:40" ht="18.75" customHeight="1" x14ac:dyDescent="0.2">
      <c r="C46" s="6" t="s">
        <v>214</v>
      </c>
    </row>
    <row r="47" spans="2:40" ht="18.75" customHeight="1" x14ac:dyDescent="0.2"/>
    <row r="48" spans="2:40" ht="18.75" customHeight="1" x14ac:dyDescent="0.2">
      <c r="B48" s="128" t="s">
        <v>173</v>
      </c>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row>
    <row r="49" spans="1:40" ht="18.75" customHeight="1" x14ac:dyDescent="0.2">
      <c r="A49" s="10"/>
      <c r="B49" s="10"/>
      <c r="C49" s="10" t="s">
        <v>215</v>
      </c>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row>
    <row r="50" spans="1:40" s="10" customFormat="1" ht="18.75" customHeight="1" x14ac:dyDescent="0.2">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row>
    <row r="51" spans="1:40" s="10" customFormat="1" ht="18.75" customHeight="1" x14ac:dyDescent="0.2">
      <c r="B51" s="10" t="s">
        <v>174</v>
      </c>
    </row>
    <row r="52" spans="1:40" ht="18.75" customHeight="1" x14ac:dyDescent="0.2">
      <c r="A52" s="10"/>
      <c r="B52" s="129" t="s">
        <v>377</v>
      </c>
      <c r="C52" s="130"/>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c r="AI52" s="130"/>
      <c r="AJ52" s="130"/>
      <c r="AK52" s="130"/>
      <c r="AL52" s="131"/>
      <c r="AM52" s="10"/>
      <c r="AN52" s="10"/>
    </row>
    <row r="53" spans="1:40" s="10" customFormat="1" ht="18.75" customHeight="1" x14ac:dyDescent="0.2">
      <c r="B53" s="132"/>
      <c r="C53" s="59" t="s">
        <v>216</v>
      </c>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133"/>
    </row>
    <row r="54" spans="1:40" s="10" customFormat="1" ht="18.75" customHeight="1" x14ac:dyDescent="0.2">
      <c r="B54" s="132"/>
      <c r="C54" s="59" t="s">
        <v>175</v>
      </c>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133"/>
    </row>
    <row r="55" spans="1:40" s="10" customFormat="1" ht="18.75" customHeight="1" x14ac:dyDescent="0.2">
      <c r="B55" s="132"/>
      <c r="C55" s="59" t="s">
        <v>176</v>
      </c>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133"/>
    </row>
    <row r="56" spans="1:40" s="10" customFormat="1" ht="18.75" customHeight="1" x14ac:dyDescent="0.2">
      <c r="A56" s="6"/>
      <c r="B56" s="134"/>
      <c r="C56" s="135" t="s">
        <v>177</v>
      </c>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7"/>
      <c r="AM56" s="6"/>
      <c r="AN56" s="6"/>
    </row>
    <row r="57" spans="1:40" s="10" customFormat="1" ht="18.75" customHeight="1" x14ac:dyDescent="0.2">
      <c r="A57" s="6"/>
      <c r="B57" s="6"/>
      <c r="C57" s="138"/>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row>
    <row r="58" spans="1:40" ht="18.75" customHeight="1" x14ac:dyDescent="0.2"/>
    <row r="59" spans="1:40" ht="18.75" customHeight="1" x14ac:dyDescent="0.2"/>
    <row r="60" spans="1:40" ht="18.75" customHeight="1" x14ac:dyDescent="0.2"/>
    <row r="61" spans="1:40" ht="18.75" customHeight="1" x14ac:dyDescent="0.2"/>
    <row r="62" spans="1:40" ht="18.75" customHeight="1" x14ac:dyDescent="0.2"/>
    <row r="63" spans="1:40" ht="18.75" customHeight="1" x14ac:dyDescent="0.2"/>
    <row r="64" spans="1:40" ht="18.75" customHeight="1" x14ac:dyDescent="0.2"/>
    <row r="65" ht="18.75" customHeight="1" x14ac:dyDescent="0.2"/>
    <row r="66" ht="18.75" customHeight="1" x14ac:dyDescent="0.2"/>
    <row r="67" ht="18.75" customHeight="1" x14ac:dyDescent="0.2"/>
    <row r="68" ht="18.75" customHeight="1" x14ac:dyDescent="0.2"/>
    <row r="69" ht="18.75" customHeight="1" x14ac:dyDescent="0.2"/>
    <row r="70" ht="18.75" customHeight="1" x14ac:dyDescent="0.2"/>
    <row r="71" ht="18.75" customHeight="1" x14ac:dyDescent="0.2"/>
    <row r="72" ht="18.75" customHeight="1" x14ac:dyDescent="0.2"/>
    <row r="73" ht="18.75" customHeight="1" x14ac:dyDescent="0.2"/>
    <row r="74" ht="18.75" customHeight="1" x14ac:dyDescent="0.2"/>
    <row r="75" ht="18.75" customHeight="1" x14ac:dyDescent="0.2"/>
    <row r="76" ht="18.75" customHeight="1" x14ac:dyDescent="0.2"/>
    <row r="77" ht="18.75" customHeight="1" x14ac:dyDescent="0.2"/>
    <row r="78" ht="18.75" customHeight="1" x14ac:dyDescent="0.2"/>
    <row r="79" ht="18.75" customHeight="1" x14ac:dyDescent="0.2"/>
    <row r="80" ht="18.75" customHeight="1" x14ac:dyDescent="0.2"/>
    <row r="81" ht="18.75" customHeight="1" x14ac:dyDescent="0.2"/>
    <row r="82" ht="18.75" customHeight="1" x14ac:dyDescent="0.2"/>
    <row r="83" ht="18.75" customHeight="1" x14ac:dyDescent="0.2"/>
    <row r="84" ht="18.75" customHeight="1" x14ac:dyDescent="0.2"/>
    <row r="85" ht="18.75" customHeight="1" x14ac:dyDescent="0.2"/>
    <row r="86" ht="18.75" customHeight="1" x14ac:dyDescent="0.2"/>
    <row r="87" ht="18.75" customHeight="1" x14ac:dyDescent="0.2"/>
    <row r="88" ht="18.75" customHeight="1" x14ac:dyDescent="0.2"/>
    <row r="89" ht="18.75" customHeight="1" x14ac:dyDescent="0.2"/>
    <row r="90" ht="18.75" customHeight="1" x14ac:dyDescent="0.2"/>
    <row r="91" ht="18.75" customHeight="1" x14ac:dyDescent="0.2"/>
    <row r="92" ht="18.75" customHeight="1" x14ac:dyDescent="0.2"/>
    <row r="93" ht="18.75" customHeight="1" x14ac:dyDescent="0.2"/>
    <row r="94" ht="18.75" customHeight="1" x14ac:dyDescent="0.2"/>
    <row r="95" ht="18.75" customHeight="1" x14ac:dyDescent="0.2"/>
    <row r="96" ht="18.75" customHeight="1" x14ac:dyDescent="0.2"/>
    <row r="97" ht="18.75" customHeight="1" x14ac:dyDescent="0.2"/>
    <row r="98" ht="18.75" customHeight="1" x14ac:dyDescent="0.2"/>
    <row r="99" ht="18.75" customHeight="1" x14ac:dyDescent="0.2"/>
    <row r="100" ht="18.75" customHeight="1" x14ac:dyDescent="0.2"/>
    <row r="101" ht="18.75" customHeight="1" x14ac:dyDescent="0.2"/>
    <row r="102" ht="18.75" customHeight="1" x14ac:dyDescent="0.2"/>
  </sheetData>
  <phoneticPr fontId="6"/>
  <pageMargins left="0.7" right="0.7" top="0.75" bottom="0.75" header="0.3" footer="0.3"/>
  <pageSetup paperSize="9" scale="6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FF"/>
  </sheetPr>
  <dimension ref="A1:F11"/>
  <sheetViews>
    <sheetView zoomScale="70" zoomScaleNormal="70" workbookViewId="0"/>
  </sheetViews>
  <sheetFormatPr defaultColWidth="9" defaultRowHeight="18" x14ac:dyDescent="0.2"/>
  <cols>
    <col min="1" max="1" width="31" style="6" customWidth="1"/>
    <col min="2" max="2" width="24.21875" style="6" customWidth="1"/>
    <col min="3" max="3" width="7.88671875" customWidth="1"/>
    <col min="4" max="4" width="21" style="6" customWidth="1"/>
    <col min="5" max="5" width="46.6640625" style="6" customWidth="1"/>
    <col min="6" max="6" width="62.6640625" style="6" customWidth="1"/>
    <col min="7" max="16384" width="9" style="6"/>
  </cols>
  <sheetData>
    <row r="1" spans="1:6" ht="29.25" customHeight="1" thickBot="1" x14ac:dyDescent="0.25">
      <c r="A1" s="101" t="s">
        <v>134</v>
      </c>
      <c r="B1" s="102" t="s">
        <v>187</v>
      </c>
      <c r="D1" s="190" t="s">
        <v>188</v>
      </c>
      <c r="E1" s="190"/>
      <c r="F1" s="190"/>
    </row>
    <row r="2" spans="1:6" ht="39" customHeight="1" x14ac:dyDescent="0.2">
      <c r="A2" s="103" t="s">
        <v>160</v>
      </c>
      <c r="B2" s="104">
        <v>0</v>
      </c>
      <c r="D2" s="139" t="s">
        <v>182</v>
      </c>
      <c r="E2" s="193" t="s">
        <v>217</v>
      </c>
      <c r="F2" s="193"/>
    </row>
    <row r="3" spans="1:6" ht="39" customHeight="1" x14ac:dyDescent="0.2">
      <c r="A3" s="105" t="s">
        <v>135</v>
      </c>
      <c r="B3" s="106">
        <v>0</v>
      </c>
      <c r="D3" s="139" t="s">
        <v>183</v>
      </c>
      <c r="E3" s="193" t="s">
        <v>218</v>
      </c>
      <c r="F3" s="193"/>
    </row>
    <row r="4" spans="1:6" ht="39" customHeight="1" x14ac:dyDescent="0.2">
      <c r="A4" s="105" t="s">
        <v>136</v>
      </c>
      <c r="B4" s="106">
        <v>0</v>
      </c>
      <c r="D4" s="139" t="s">
        <v>184</v>
      </c>
      <c r="E4" s="193" t="s">
        <v>179</v>
      </c>
      <c r="F4" s="193"/>
    </row>
    <row r="5" spans="1:6" ht="39" customHeight="1" x14ac:dyDescent="0.2">
      <c r="A5" s="107" t="s">
        <v>139</v>
      </c>
      <c r="B5" s="108">
        <v>0</v>
      </c>
      <c r="D5" s="191" t="s">
        <v>185</v>
      </c>
      <c r="E5" s="193" t="s">
        <v>186</v>
      </c>
      <c r="F5" s="193"/>
    </row>
    <row r="6" spans="1:6" ht="39" customHeight="1" x14ac:dyDescent="0.2">
      <c r="A6" s="107" t="s">
        <v>137</v>
      </c>
      <c r="B6" s="108">
        <v>0</v>
      </c>
      <c r="D6" s="191"/>
      <c r="E6" s="193"/>
      <c r="F6" s="193"/>
    </row>
    <row r="7" spans="1:6" ht="39" customHeight="1" x14ac:dyDescent="0.2">
      <c r="A7" s="107" t="s">
        <v>159</v>
      </c>
      <c r="B7" s="108">
        <v>0</v>
      </c>
      <c r="D7" s="139" t="s">
        <v>159</v>
      </c>
      <c r="E7" s="193" t="s">
        <v>180</v>
      </c>
      <c r="F7" s="193"/>
    </row>
    <row r="8" spans="1:6" ht="39" customHeight="1" thickBot="1" x14ac:dyDescent="0.25">
      <c r="A8" s="109" t="s">
        <v>138</v>
      </c>
      <c r="B8" s="110">
        <v>0</v>
      </c>
      <c r="D8" s="139" t="s">
        <v>189</v>
      </c>
      <c r="E8" s="193" t="s">
        <v>181</v>
      </c>
      <c r="F8" s="193"/>
    </row>
    <row r="9" spans="1:6" ht="18.600000000000001" thickBot="1" x14ac:dyDescent="0.25"/>
    <row r="10" spans="1:6" ht="18.600000000000001" thickBot="1" x14ac:dyDescent="0.25">
      <c r="B10" s="73" t="s">
        <v>132</v>
      </c>
    </row>
    <row r="11" spans="1:6" ht="72.75" customHeight="1" thickBot="1" x14ac:dyDescent="0.25">
      <c r="A11" s="138"/>
      <c r="B11" s="76">
        <f>ROUND(276430/467581,4)</f>
        <v>0.59119999999999995</v>
      </c>
      <c r="D11" s="192" t="s">
        <v>378</v>
      </c>
      <c r="E11" s="192"/>
      <c r="F11" s="192"/>
    </row>
  </sheetData>
  <mergeCells count="9">
    <mergeCell ref="D1:F1"/>
    <mergeCell ref="D5:D6"/>
    <mergeCell ref="D11:F11"/>
    <mergeCell ref="E5:F6"/>
    <mergeCell ref="E2:F2"/>
    <mergeCell ref="E3:F3"/>
    <mergeCell ref="E4:F4"/>
    <mergeCell ref="E7:F7"/>
    <mergeCell ref="E8:F8"/>
  </mergeCells>
  <phoneticPr fontId="6"/>
  <pageMargins left="0.7" right="0.7" top="0.75" bottom="0.75" header="0.3" footer="0.3"/>
  <pageSetup paperSize="9" orientation="portrait" copies="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pageSetUpPr fitToPage="1"/>
  </sheetPr>
  <dimension ref="B1:AH114"/>
  <sheetViews>
    <sheetView showGridLines="0" zoomScale="85" zoomScaleNormal="85" workbookViewId="0">
      <pane xSplit="3" ySplit="6" topLeftCell="D7" activePane="bottomRight" state="frozen"/>
      <selection activeCell="B1" sqref="B1"/>
      <selection pane="topRight" activeCell="B1" sqref="B1"/>
      <selection pane="bottomLeft" activeCell="B1" sqref="B1"/>
      <selection pane="bottomRight"/>
    </sheetView>
  </sheetViews>
  <sheetFormatPr defaultColWidth="9" defaultRowHeight="15" x14ac:dyDescent="0.2"/>
  <cols>
    <col min="1" max="1" width="2.109375" style="2" customWidth="1"/>
    <col min="2" max="2" width="3.77734375" style="2" customWidth="1"/>
    <col min="3" max="3" width="37.88671875" style="2" customWidth="1"/>
    <col min="4" max="4" width="12.33203125" style="2" customWidth="1"/>
    <col min="5" max="5" width="10.77734375" style="2" customWidth="1"/>
    <col min="6" max="6" width="12.33203125" style="2" customWidth="1"/>
    <col min="7" max="7" width="10.77734375" style="2" customWidth="1"/>
    <col min="8" max="8" width="12.33203125" style="2" customWidth="1"/>
    <col min="9" max="9" width="10.77734375" style="2" customWidth="1"/>
    <col min="10" max="10" width="12.33203125" style="2" customWidth="1"/>
    <col min="11" max="11" width="10.77734375" style="2" customWidth="1"/>
    <col min="12" max="12" width="12.33203125" style="2" customWidth="1"/>
    <col min="13" max="13" width="10.77734375" style="2" customWidth="1"/>
    <col min="14" max="14" width="12.33203125" style="2" customWidth="1"/>
    <col min="15" max="15" width="10.77734375" style="2" customWidth="1"/>
    <col min="16" max="16" width="12.33203125" style="2" customWidth="1"/>
    <col min="17" max="17" width="10.77734375" style="2" customWidth="1"/>
    <col min="18" max="18" width="12.33203125" style="2" customWidth="1"/>
    <col min="19" max="19" width="10.77734375" style="2" customWidth="1"/>
    <col min="20" max="20" width="12.33203125" style="2" customWidth="1"/>
    <col min="21" max="21" width="10.77734375" style="2" customWidth="1"/>
    <col min="22" max="22" width="12.33203125" style="2" customWidth="1"/>
    <col min="23" max="23" width="6" style="2" bestFit="1" customWidth="1"/>
    <col min="24" max="24" width="6.6640625" style="2" customWidth="1"/>
    <col min="25" max="25" width="14.109375" style="2" customWidth="1"/>
    <col min="26" max="26" width="10.6640625" style="2" customWidth="1"/>
    <col min="27" max="27" width="5.88671875" style="2" customWidth="1"/>
    <col min="28" max="28" width="10.6640625" style="2" customWidth="1"/>
    <col min="29" max="29" width="5.88671875" style="2" customWidth="1"/>
    <col min="30" max="30" width="10.6640625" style="2" customWidth="1"/>
    <col min="31" max="31" width="5.88671875" style="2" bestFit="1" customWidth="1"/>
    <col min="32" max="32" width="10.6640625" style="2" customWidth="1"/>
    <col min="33" max="33" width="3.88671875" style="2" bestFit="1" customWidth="1"/>
    <col min="34" max="16384" width="9" style="2"/>
  </cols>
  <sheetData>
    <row r="1" spans="2:34" ht="28.8" x14ac:dyDescent="0.2">
      <c r="B1" s="1" t="s">
        <v>372</v>
      </c>
      <c r="O1" s="232" t="s">
        <v>132</v>
      </c>
      <c r="P1" s="200">
        <f>【入力シート】!B11</f>
        <v>0.59119999999999995</v>
      </c>
    </row>
    <row r="2" spans="2:34" ht="18" customHeight="1" thickBot="1" x14ac:dyDescent="0.25">
      <c r="B2" s="1"/>
      <c r="O2" s="232"/>
      <c r="P2" s="201"/>
    </row>
    <row r="3" spans="2:34" ht="87.75" customHeight="1" x14ac:dyDescent="0.2">
      <c r="B3" s="3"/>
      <c r="C3" s="3"/>
      <c r="D3" s="4" t="s">
        <v>86</v>
      </c>
      <c r="F3" s="4" t="s">
        <v>87</v>
      </c>
      <c r="H3" s="5" t="s">
        <v>80</v>
      </c>
      <c r="J3" s="4" t="s">
        <v>68</v>
      </c>
      <c r="L3" s="3" t="s">
        <v>70</v>
      </c>
      <c r="N3" s="5" t="s">
        <v>133</v>
      </c>
      <c r="P3" s="5" t="s">
        <v>79</v>
      </c>
      <c r="R3" s="4" t="s">
        <v>68</v>
      </c>
      <c r="T3" s="3" t="s">
        <v>70</v>
      </c>
      <c r="V3" s="5" t="s">
        <v>133</v>
      </c>
      <c r="X3" s="6"/>
      <c r="Y3" s="6"/>
      <c r="Z3" s="6"/>
      <c r="AA3" s="6"/>
      <c r="AB3" s="6"/>
      <c r="AC3" s="6"/>
      <c r="AD3" s="6"/>
      <c r="AE3" s="6"/>
      <c r="AF3" s="6"/>
      <c r="AG3" s="6"/>
      <c r="AH3" s="6"/>
    </row>
    <row r="4" spans="2:34" ht="29.4" thickBot="1" x14ac:dyDescent="0.25">
      <c r="B4" s="1"/>
      <c r="C4" s="7"/>
      <c r="D4" s="8">
        <f>SUM(D7:D114)</f>
        <v>0</v>
      </c>
      <c r="E4" s="9" t="s">
        <v>67</v>
      </c>
      <c r="F4" s="8">
        <f>SUM(F7:F114)</f>
        <v>0</v>
      </c>
      <c r="G4" s="9" t="s">
        <v>67</v>
      </c>
      <c r="H4" s="8">
        <f>SUM(H7:H114)</f>
        <v>0</v>
      </c>
      <c r="I4" s="9" t="s">
        <v>67</v>
      </c>
      <c r="J4" s="8">
        <f>SUM(J7:J114)</f>
        <v>0</v>
      </c>
      <c r="K4" s="9" t="s">
        <v>67</v>
      </c>
      <c r="L4" s="8">
        <f>SUM(L7:L114)</f>
        <v>0</v>
      </c>
      <c r="M4" s="9" t="s">
        <v>72</v>
      </c>
      <c r="N4" s="8">
        <f>SUM(N7:N114)</f>
        <v>0</v>
      </c>
      <c r="O4" s="9" t="s">
        <v>67</v>
      </c>
      <c r="P4" s="8">
        <f>SUM(P7:P114)</f>
        <v>0</v>
      </c>
      <c r="Q4" s="9" t="s">
        <v>67</v>
      </c>
      <c r="R4" s="8">
        <f>SUM(R7:R114)</f>
        <v>0</v>
      </c>
      <c r="S4" s="9" t="s">
        <v>67</v>
      </c>
      <c r="T4" s="8">
        <f>SUM(T7:T114)</f>
        <v>0</v>
      </c>
      <c r="U4" s="9" t="s">
        <v>72</v>
      </c>
      <c r="V4" s="8">
        <f>SUM(V7:V114)</f>
        <v>0</v>
      </c>
      <c r="W4" s="9" t="s">
        <v>67</v>
      </c>
      <c r="X4" s="234" t="s">
        <v>82</v>
      </c>
      <c r="Y4" s="234"/>
      <c r="Z4" s="234"/>
      <c r="AA4" s="234"/>
      <c r="AB4" s="6"/>
      <c r="AC4" s="6"/>
      <c r="AD4" s="6"/>
      <c r="AE4" s="6"/>
      <c r="AF4" s="6"/>
      <c r="AG4" s="6"/>
      <c r="AH4" s="6"/>
    </row>
    <row r="5" spans="2:34" ht="6" customHeight="1" thickTop="1" thickBot="1" x14ac:dyDescent="0.25">
      <c r="X5" s="234"/>
      <c r="Y5" s="234"/>
      <c r="Z5" s="234"/>
      <c r="AA5" s="234"/>
      <c r="AB5" s="10"/>
      <c r="AC5" s="6"/>
      <c r="AD5" s="6"/>
      <c r="AE5" s="6"/>
      <c r="AF5" s="6"/>
      <c r="AG5" s="6"/>
      <c r="AH5" s="6"/>
    </row>
    <row r="6" spans="2:34" ht="12" customHeight="1" thickBot="1" x14ac:dyDescent="0.25">
      <c r="B6" s="11"/>
      <c r="C6" s="12" t="s">
        <v>65</v>
      </c>
      <c r="D6" s="13" t="s">
        <v>66</v>
      </c>
      <c r="F6" s="14" t="s">
        <v>88</v>
      </c>
      <c r="H6" s="15" t="s">
        <v>81</v>
      </c>
      <c r="J6" s="16" t="s">
        <v>69</v>
      </c>
      <c r="L6" s="17" t="s">
        <v>71</v>
      </c>
      <c r="N6" s="18" t="s">
        <v>74</v>
      </c>
      <c r="P6" s="19" t="s">
        <v>73</v>
      </c>
      <c r="R6" s="20" t="s">
        <v>68</v>
      </c>
      <c r="T6" s="21" t="s">
        <v>70</v>
      </c>
      <c r="V6" s="22" t="s">
        <v>74</v>
      </c>
      <c r="X6" s="234"/>
      <c r="Y6" s="234"/>
      <c r="Z6" s="234"/>
      <c r="AA6" s="234"/>
      <c r="AB6" s="10"/>
      <c r="AC6" s="6"/>
      <c r="AD6" s="6"/>
      <c r="AE6" s="6"/>
      <c r="AF6" s="6"/>
      <c r="AG6" s="6"/>
      <c r="AH6" s="6"/>
    </row>
    <row r="7" spans="2:34" ht="12" customHeight="1" thickBot="1" x14ac:dyDescent="0.25">
      <c r="B7" s="23" t="s">
        <v>219</v>
      </c>
      <c r="C7" s="24" t="s">
        <v>0</v>
      </c>
      <c r="D7" s="25">
        <f>'新規需要額（計算シート）'!J3</f>
        <v>0</v>
      </c>
      <c r="F7" s="26">
        <f>'新規需要額（計算シート）'!K3</f>
        <v>0</v>
      </c>
      <c r="H7" s="27" cm="1">
        <f t="array" ref="H7:H114">MMULT(各係数!C5:DF112,【経済波及効果推計シート】!F7:F114)</f>
        <v>0</v>
      </c>
      <c r="J7" s="28">
        <f>H7*各係数!DI5</f>
        <v>0</v>
      </c>
      <c r="L7" s="29">
        <f>H7*各係数!DJ5*100</f>
        <v>0</v>
      </c>
      <c r="N7" s="30">
        <f>H7*各係数!DK5</f>
        <v>0</v>
      </c>
      <c r="P7" s="31">
        <f>$N$4*$P$1*各係数!DL5</f>
        <v>0</v>
      </c>
      <c r="R7" s="32">
        <f>P7*各係数!DI5</f>
        <v>0</v>
      </c>
      <c r="T7" s="33">
        <f>P7*各係数!DJ5*100</f>
        <v>0</v>
      </c>
      <c r="V7" s="34">
        <f>P7*各係数!DK5</f>
        <v>0</v>
      </c>
      <c r="X7" s="6"/>
      <c r="Y7" s="6"/>
      <c r="Z7" s="6"/>
      <c r="AA7" s="6"/>
      <c r="AB7" s="6"/>
      <c r="AC7" s="6"/>
      <c r="AD7" s="6"/>
      <c r="AE7" s="6"/>
      <c r="AF7" s="6"/>
      <c r="AG7" s="6"/>
      <c r="AH7" s="6"/>
    </row>
    <row r="8" spans="2:34" ht="12" customHeight="1" x14ac:dyDescent="0.2">
      <c r="B8" s="35" t="s">
        <v>220</v>
      </c>
      <c r="C8" s="36" t="s">
        <v>1</v>
      </c>
      <c r="D8" s="37">
        <f>'新規需要額（計算シート）'!J4</f>
        <v>0</v>
      </c>
      <c r="F8" s="38">
        <f>'新規需要額（計算シート）'!K4</f>
        <v>0</v>
      </c>
      <c r="H8" s="39">
        <v>0</v>
      </c>
      <c r="J8" s="40">
        <f>H8*各係数!DI6</f>
        <v>0</v>
      </c>
      <c r="L8" s="41">
        <f>H8*各係数!DJ6*100</f>
        <v>0</v>
      </c>
      <c r="N8" s="42">
        <f>H8*各係数!DK6</f>
        <v>0</v>
      </c>
      <c r="P8" s="43">
        <f>$N$4*$P$1*各係数!DL6</f>
        <v>0</v>
      </c>
      <c r="R8" s="44">
        <f>P8*各係数!DI6</f>
        <v>0</v>
      </c>
      <c r="T8" s="45">
        <f>P8*各係数!DJ6*100</f>
        <v>0</v>
      </c>
      <c r="V8" s="46">
        <f>P8*各係数!DK6</f>
        <v>0</v>
      </c>
      <c r="X8" s="194" t="s">
        <v>66</v>
      </c>
      <c r="Y8" s="235"/>
      <c r="Z8" s="195"/>
      <c r="AA8" s="239">
        <f>$D$4</f>
        <v>0</v>
      </c>
      <c r="AB8" s="239"/>
      <c r="AC8" s="202" t="s">
        <v>67</v>
      </c>
      <c r="AD8" s="47"/>
      <c r="AE8" s="6"/>
      <c r="AF8" s="10"/>
      <c r="AG8" s="6"/>
      <c r="AH8" s="6"/>
    </row>
    <row r="9" spans="2:34" ht="12" customHeight="1" x14ac:dyDescent="0.2">
      <c r="B9" s="35" t="s">
        <v>221</v>
      </c>
      <c r="C9" s="36" t="s">
        <v>2</v>
      </c>
      <c r="D9" s="37">
        <f>'新規需要額（計算シート）'!J5</f>
        <v>0</v>
      </c>
      <c r="F9" s="38">
        <f>'新規需要額（計算シート）'!K5</f>
        <v>0</v>
      </c>
      <c r="H9" s="39">
        <v>0</v>
      </c>
      <c r="J9" s="40">
        <f>H9*各係数!DI7</f>
        <v>0</v>
      </c>
      <c r="L9" s="41">
        <f>H9*各係数!DJ7*100</f>
        <v>0</v>
      </c>
      <c r="N9" s="42">
        <f>H9*各係数!DK7</f>
        <v>0</v>
      </c>
      <c r="P9" s="43">
        <f>$N$4*$P$1*各係数!DL7</f>
        <v>0</v>
      </c>
      <c r="R9" s="44">
        <f>P9*各係数!DI7</f>
        <v>0</v>
      </c>
      <c r="T9" s="45">
        <f>P9*各係数!DJ7*100</f>
        <v>0</v>
      </c>
      <c r="V9" s="46">
        <f>P9*各係数!DK7</f>
        <v>0</v>
      </c>
      <c r="X9" s="236"/>
      <c r="Y9" s="237"/>
      <c r="Z9" s="238"/>
      <c r="AA9" s="240"/>
      <c r="AB9" s="240"/>
      <c r="AC9" s="203"/>
      <c r="AD9" s="47"/>
      <c r="AE9" s="6"/>
      <c r="AF9" s="10"/>
      <c r="AG9" s="6"/>
      <c r="AH9" s="6"/>
    </row>
    <row r="10" spans="2:34" ht="12" customHeight="1" x14ac:dyDescent="0.2">
      <c r="B10" s="35" t="s">
        <v>222</v>
      </c>
      <c r="C10" s="36" t="s">
        <v>3</v>
      </c>
      <c r="D10" s="37">
        <f>'新規需要額（計算シート）'!J6</f>
        <v>0</v>
      </c>
      <c r="F10" s="38">
        <f>'新規需要額（計算シート）'!K6</f>
        <v>0</v>
      </c>
      <c r="H10" s="39">
        <v>0</v>
      </c>
      <c r="J10" s="40">
        <f>H10*各係数!DI8</f>
        <v>0</v>
      </c>
      <c r="L10" s="41">
        <f>H10*各係数!DJ8*100</f>
        <v>0</v>
      </c>
      <c r="N10" s="42">
        <f>H10*各係数!DK8</f>
        <v>0</v>
      </c>
      <c r="P10" s="43">
        <f>$N$4*$P$1*各係数!DL8</f>
        <v>0</v>
      </c>
      <c r="R10" s="44">
        <f>P10*各係数!DI8</f>
        <v>0</v>
      </c>
      <c r="T10" s="45">
        <f>P10*各係数!DJ8*100</f>
        <v>0</v>
      </c>
      <c r="V10" s="46">
        <f>P10*各係数!DK8</f>
        <v>0</v>
      </c>
      <c r="X10" s="241" t="s">
        <v>88</v>
      </c>
      <c r="Y10" s="242"/>
      <c r="Z10" s="243"/>
      <c r="AA10" s="247">
        <f>$F$4</f>
        <v>0</v>
      </c>
      <c r="AB10" s="247"/>
      <c r="AC10" s="260" t="s">
        <v>67</v>
      </c>
      <c r="AD10" s="47"/>
      <c r="AE10" s="6"/>
      <c r="AF10" s="10"/>
      <c r="AG10" s="6"/>
      <c r="AH10" s="6"/>
    </row>
    <row r="11" spans="2:34" ht="12" customHeight="1" thickBot="1" x14ac:dyDescent="0.25">
      <c r="B11" s="48" t="s">
        <v>223</v>
      </c>
      <c r="C11" s="49" t="s">
        <v>4</v>
      </c>
      <c r="D11" s="65">
        <f>'新規需要額（計算シート）'!J7</f>
        <v>0</v>
      </c>
      <c r="F11" s="82">
        <f>'新規需要額（計算シート）'!K7</f>
        <v>0</v>
      </c>
      <c r="H11" s="50">
        <v>0</v>
      </c>
      <c r="J11" s="84">
        <f>H11*各係数!DI9</f>
        <v>0</v>
      </c>
      <c r="L11" s="86">
        <f>H11*各係数!DJ9*100</f>
        <v>0</v>
      </c>
      <c r="N11" s="89">
        <f>H11*各係数!DK9</f>
        <v>0</v>
      </c>
      <c r="P11" s="99">
        <f>$N$4*$P$1*各係数!DL9</f>
        <v>0</v>
      </c>
      <c r="R11" s="91">
        <f>P11*各係数!DI9</f>
        <v>0</v>
      </c>
      <c r="T11" s="93">
        <f>P11*各係数!DJ9*100</f>
        <v>0</v>
      </c>
      <c r="V11" s="95">
        <f>P11*各係数!DK9</f>
        <v>0</v>
      </c>
      <c r="X11" s="244"/>
      <c r="Y11" s="245"/>
      <c r="Z11" s="246"/>
      <c r="AA11" s="248"/>
      <c r="AB11" s="248"/>
      <c r="AC11" s="261"/>
      <c r="AD11" s="47"/>
      <c r="AE11" s="6"/>
      <c r="AF11" s="10"/>
      <c r="AG11" s="6"/>
      <c r="AH11" s="6"/>
    </row>
    <row r="12" spans="2:34" ht="12" customHeight="1" thickBot="1" x14ac:dyDescent="0.25">
      <c r="B12" s="51" t="s">
        <v>224</v>
      </c>
      <c r="C12" s="52" t="s">
        <v>89</v>
      </c>
      <c r="D12" s="67">
        <f>'新規需要額（計算シート）'!J8</f>
        <v>0</v>
      </c>
      <c r="F12" s="83">
        <f>'新規需要額（計算シート）'!K8</f>
        <v>0</v>
      </c>
      <c r="H12" s="53">
        <v>0</v>
      </c>
      <c r="J12" s="85">
        <f>H12*各係数!DI10</f>
        <v>0</v>
      </c>
      <c r="L12" s="87">
        <f>H12*各係数!DJ10*100</f>
        <v>0</v>
      </c>
      <c r="N12" s="90">
        <f>H12*各係数!DK10</f>
        <v>0</v>
      </c>
      <c r="P12" s="100">
        <f>$N$4*$P$1*各係数!DL10</f>
        <v>0</v>
      </c>
      <c r="R12" s="92">
        <f>P12*各係数!DI10</f>
        <v>0</v>
      </c>
      <c r="T12" s="94">
        <f>P12*各係数!DJ10*100</f>
        <v>0</v>
      </c>
      <c r="V12" s="96">
        <f>P12*各係数!DK10</f>
        <v>0</v>
      </c>
      <c r="X12" s="6"/>
      <c r="Y12" s="6"/>
      <c r="Z12" s="6"/>
      <c r="AA12" s="6"/>
      <c r="AB12" s="6"/>
      <c r="AC12" s="6"/>
      <c r="AD12" s="6"/>
      <c r="AE12" s="6"/>
      <c r="AF12" s="6"/>
      <c r="AG12" s="6"/>
      <c r="AH12" s="6"/>
    </row>
    <row r="13" spans="2:34" ht="12" customHeight="1" x14ac:dyDescent="0.2">
      <c r="B13" s="35" t="s">
        <v>225</v>
      </c>
      <c r="C13" s="36" t="s">
        <v>124</v>
      </c>
      <c r="D13" s="37">
        <f>'新規需要額（計算シート）'!J9</f>
        <v>0</v>
      </c>
      <c r="F13" s="38">
        <f>'新規需要額（計算シート）'!K9</f>
        <v>0</v>
      </c>
      <c r="H13" s="39">
        <v>0</v>
      </c>
      <c r="J13" s="40">
        <f>H13*各係数!DI11</f>
        <v>0</v>
      </c>
      <c r="L13" s="41">
        <f>H13*各係数!DJ11*100</f>
        <v>0</v>
      </c>
      <c r="N13" s="42">
        <f>H13*各係数!DK11</f>
        <v>0</v>
      </c>
      <c r="P13" s="43">
        <f>$N$4*$P$1*各係数!DL11</f>
        <v>0</v>
      </c>
      <c r="R13" s="44">
        <f>P13*各係数!DI11</f>
        <v>0</v>
      </c>
      <c r="T13" s="45">
        <f>P13*各係数!DJ11*100</f>
        <v>0</v>
      </c>
      <c r="V13" s="46">
        <f>P13*各係数!DK11</f>
        <v>0</v>
      </c>
      <c r="X13" s="54"/>
      <c r="Y13" s="55"/>
      <c r="Z13" s="194" t="s">
        <v>81</v>
      </c>
      <c r="AA13" s="235"/>
      <c r="AB13" s="56"/>
      <c r="AC13" s="56"/>
      <c r="AD13" s="56"/>
      <c r="AE13" s="57"/>
      <c r="AF13" s="194" t="s">
        <v>70</v>
      </c>
      <c r="AG13" s="195"/>
      <c r="AH13" s="6"/>
    </row>
    <row r="14" spans="2:34" ht="12" customHeight="1" x14ac:dyDescent="0.2">
      <c r="B14" s="35" t="s">
        <v>226</v>
      </c>
      <c r="C14" s="36" t="s">
        <v>5</v>
      </c>
      <c r="D14" s="37">
        <f>'新規需要額（計算シート）'!J10</f>
        <v>0</v>
      </c>
      <c r="F14" s="38">
        <f>'新規需要額（計算シート）'!K10</f>
        <v>0</v>
      </c>
      <c r="H14" s="39">
        <v>0</v>
      </c>
      <c r="J14" s="40">
        <f>H14*各係数!DI12</f>
        <v>0</v>
      </c>
      <c r="L14" s="41">
        <f>H14*各係数!DJ12*100</f>
        <v>0</v>
      </c>
      <c r="N14" s="42">
        <f>H14*各係数!DK12</f>
        <v>0</v>
      </c>
      <c r="P14" s="43">
        <f>$N$4*$P$1*各係数!DL12</f>
        <v>0</v>
      </c>
      <c r="R14" s="44">
        <f>P14*各係数!DI12</f>
        <v>0</v>
      </c>
      <c r="T14" s="45">
        <f>P14*各係数!DJ12*100</f>
        <v>0</v>
      </c>
      <c r="V14" s="46">
        <f>P14*各係数!DK12</f>
        <v>0</v>
      </c>
      <c r="X14" s="58"/>
      <c r="Y14" s="59"/>
      <c r="Z14" s="196"/>
      <c r="AA14" s="249"/>
      <c r="AB14" s="250" t="s">
        <v>83</v>
      </c>
      <c r="AC14" s="242"/>
      <c r="AD14" s="60"/>
      <c r="AE14" s="60"/>
      <c r="AF14" s="196"/>
      <c r="AG14" s="197"/>
      <c r="AH14" s="6"/>
    </row>
    <row r="15" spans="2:34" ht="12" customHeight="1" thickBot="1" x14ac:dyDescent="0.25">
      <c r="B15" s="35" t="s">
        <v>227</v>
      </c>
      <c r="C15" s="36" t="s">
        <v>6</v>
      </c>
      <c r="D15" s="37">
        <f>'新規需要額（計算シート）'!J11</f>
        <v>0</v>
      </c>
      <c r="F15" s="38">
        <f>'新規需要額（計算シート）'!K11</f>
        <v>0</v>
      </c>
      <c r="H15" s="39">
        <v>0</v>
      </c>
      <c r="J15" s="40">
        <f>H15*各係数!DI13</f>
        <v>0</v>
      </c>
      <c r="L15" s="41">
        <f>H15*各係数!DJ13*100</f>
        <v>0</v>
      </c>
      <c r="N15" s="42">
        <f>H15*各係数!DK13</f>
        <v>0</v>
      </c>
      <c r="P15" s="43">
        <f>$N$4*$P$1*各係数!DL13</f>
        <v>0</v>
      </c>
      <c r="R15" s="44">
        <f>P15*各係数!DI13</f>
        <v>0</v>
      </c>
      <c r="T15" s="45">
        <f>P15*各係数!DJ13*100</f>
        <v>0</v>
      </c>
      <c r="V15" s="46">
        <f>P15*各係数!DK13</f>
        <v>0</v>
      </c>
      <c r="X15" s="61"/>
      <c r="Y15" s="62"/>
      <c r="Z15" s="61"/>
      <c r="AA15" s="63"/>
      <c r="AB15" s="251"/>
      <c r="AC15" s="252"/>
      <c r="AD15" s="198" t="s">
        <v>74</v>
      </c>
      <c r="AE15" s="199"/>
      <c r="AF15" s="196"/>
      <c r="AG15" s="197"/>
      <c r="AH15" s="6"/>
    </row>
    <row r="16" spans="2:34" ht="12" customHeight="1" x14ac:dyDescent="0.2">
      <c r="B16" s="48" t="s">
        <v>228</v>
      </c>
      <c r="C16" s="49" t="s">
        <v>90</v>
      </c>
      <c r="D16" s="65">
        <f>'新規需要額（計算シート）'!J12</f>
        <v>0</v>
      </c>
      <c r="F16" s="82">
        <f>'新規需要額（計算シート）'!K12</f>
        <v>0</v>
      </c>
      <c r="H16" s="50">
        <v>0</v>
      </c>
      <c r="J16" s="84">
        <f>H16*各係数!DI14</f>
        <v>0</v>
      </c>
      <c r="L16" s="88">
        <f>H16*各係数!DJ14*100</f>
        <v>0</v>
      </c>
      <c r="N16" s="89">
        <f>H16*各係数!DK14</f>
        <v>0</v>
      </c>
      <c r="P16" s="99">
        <f>$N$4*$P$1*各係数!DL14</f>
        <v>0</v>
      </c>
      <c r="R16" s="98">
        <f>P16*各係数!DI14</f>
        <v>0</v>
      </c>
      <c r="T16" s="97">
        <f>P16*各係数!DJ14*100</f>
        <v>0</v>
      </c>
      <c r="V16" s="95">
        <f>P16*各係数!DK14</f>
        <v>0</v>
      </c>
      <c r="X16" s="253" t="s">
        <v>84</v>
      </c>
      <c r="Y16" s="254"/>
      <c r="Z16" s="204">
        <f>Z18+Z20</f>
        <v>0</v>
      </c>
      <c r="AA16" s="212" t="s">
        <v>67</v>
      </c>
      <c r="AB16" s="214">
        <f>AB18+AB20</f>
        <v>0</v>
      </c>
      <c r="AC16" s="212" t="s">
        <v>67</v>
      </c>
      <c r="AD16" s="214">
        <f>AD18+AD20</f>
        <v>0</v>
      </c>
      <c r="AE16" s="217" t="s">
        <v>67</v>
      </c>
      <c r="AF16" s="204">
        <f>AF18+AF20</f>
        <v>0</v>
      </c>
      <c r="AG16" s="206" t="s">
        <v>72</v>
      </c>
      <c r="AH16" s="6"/>
    </row>
    <row r="17" spans="2:34" ht="12" customHeight="1" x14ac:dyDescent="0.2">
      <c r="B17" s="51" t="s">
        <v>229</v>
      </c>
      <c r="C17" s="52" t="s">
        <v>7</v>
      </c>
      <c r="D17" s="67">
        <f>'新規需要額（計算シート）'!J13</f>
        <v>0</v>
      </c>
      <c r="F17" s="83">
        <f>'新規需要額（計算シート）'!K13</f>
        <v>0</v>
      </c>
      <c r="H17" s="53">
        <v>0</v>
      </c>
      <c r="J17" s="85">
        <f>H17*各係数!DI15</f>
        <v>0</v>
      </c>
      <c r="L17" s="87">
        <f>H17*各係数!DJ15*100</f>
        <v>0</v>
      </c>
      <c r="N17" s="90">
        <f>H17*各係数!DK15</f>
        <v>0</v>
      </c>
      <c r="P17" s="100">
        <f>$N$4*$P$1*各係数!DL15</f>
        <v>0</v>
      </c>
      <c r="R17" s="92">
        <f>P17*各係数!DI15</f>
        <v>0</v>
      </c>
      <c r="T17" s="94">
        <f>P17*各係数!DJ15*100</f>
        <v>0</v>
      </c>
      <c r="V17" s="96">
        <f>P17*各係数!DK15</f>
        <v>0</v>
      </c>
      <c r="X17" s="255"/>
      <c r="Y17" s="256"/>
      <c r="Z17" s="205"/>
      <c r="AA17" s="213"/>
      <c r="AB17" s="215"/>
      <c r="AC17" s="213"/>
      <c r="AD17" s="216"/>
      <c r="AE17" s="218"/>
      <c r="AF17" s="205"/>
      <c r="AG17" s="207"/>
      <c r="AH17" s="6"/>
    </row>
    <row r="18" spans="2:34" ht="12" customHeight="1" x14ac:dyDescent="0.2">
      <c r="B18" s="35" t="s">
        <v>230</v>
      </c>
      <c r="C18" s="36" t="s">
        <v>8</v>
      </c>
      <c r="D18" s="37">
        <f>'新規需要額（計算シート）'!J14</f>
        <v>0</v>
      </c>
      <c r="F18" s="38">
        <f>'新規需要額（計算シート）'!K14</f>
        <v>0</v>
      </c>
      <c r="H18" s="39">
        <v>0</v>
      </c>
      <c r="J18" s="40">
        <f>H18*各係数!DI16</f>
        <v>0</v>
      </c>
      <c r="L18" s="41">
        <f>H18*各係数!DJ16*100</f>
        <v>0</v>
      </c>
      <c r="N18" s="42">
        <f>H18*各係数!DK16</f>
        <v>0</v>
      </c>
      <c r="P18" s="43">
        <f>$N$4*$P$1*各係数!DL16</f>
        <v>0</v>
      </c>
      <c r="R18" s="44">
        <f>P18*各係数!DI16</f>
        <v>0</v>
      </c>
      <c r="T18" s="45">
        <f>P18*各係数!DJ16*100</f>
        <v>0</v>
      </c>
      <c r="V18" s="46">
        <f>P18*各係数!DK16</f>
        <v>0</v>
      </c>
      <c r="X18" s="61"/>
      <c r="Y18" s="257" t="s">
        <v>85</v>
      </c>
      <c r="Z18" s="225">
        <f>$H$4</f>
        <v>0</v>
      </c>
      <c r="AA18" s="219" t="s">
        <v>67</v>
      </c>
      <c r="AB18" s="221">
        <f>$J$4</f>
        <v>0</v>
      </c>
      <c r="AC18" s="219" t="s">
        <v>67</v>
      </c>
      <c r="AD18" s="221">
        <f>$N$4</f>
        <v>0</v>
      </c>
      <c r="AE18" s="223" t="s">
        <v>67</v>
      </c>
      <c r="AF18" s="208">
        <f>$L$4</f>
        <v>0</v>
      </c>
      <c r="AG18" s="210" t="s">
        <v>72</v>
      </c>
      <c r="AH18" s="6"/>
    </row>
    <row r="19" spans="2:34" ht="12" customHeight="1" x14ac:dyDescent="0.2">
      <c r="B19" s="35" t="s">
        <v>231</v>
      </c>
      <c r="C19" s="36" t="s">
        <v>9</v>
      </c>
      <c r="D19" s="37">
        <f>'新規需要額（計算シート）'!J15</f>
        <v>0</v>
      </c>
      <c r="F19" s="38">
        <f>'新規需要額（計算シート）'!K15</f>
        <v>0</v>
      </c>
      <c r="H19" s="39">
        <v>0</v>
      </c>
      <c r="J19" s="40">
        <f>H19*各係数!DI17</f>
        <v>0</v>
      </c>
      <c r="L19" s="41">
        <f>H19*各係数!DJ17*100</f>
        <v>0</v>
      </c>
      <c r="N19" s="42">
        <f>H19*各係数!DK17</f>
        <v>0</v>
      </c>
      <c r="P19" s="43">
        <f>$N$4*$P$1*各係数!DL17</f>
        <v>0</v>
      </c>
      <c r="R19" s="44">
        <f>P19*各係数!DI17</f>
        <v>0</v>
      </c>
      <c r="T19" s="45">
        <f>P19*各係数!DJ17*100</f>
        <v>0</v>
      </c>
      <c r="V19" s="46">
        <f>P19*各係数!DK17</f>
        <v>0</v>
      </c>
      <c r="X19" s="64"/>
      <c r="Y19" s="258"/>
      <c r="Z19" s="233"/>
      <c r="AA19" s="220"/>
      <c r="AB19" s="222"/>
      <c r="AC19" s="220"/>
      <c r="AD19" s="222"/>
      <c r="AE19" s="224"/>
      <c r="AF19" s="209"/>
      <c r="AG19" s="211"/>
      <c r="AH19" s="6"/>
    </row>
    <row r="20" spans="2:34" ht="12" customHeight="1" x14ac:dyDescent="0.2">
      <c r="B20" s="35" t="s">
        <v>232</v>
      </c>
      <c r="C20" s="36" t="s">
        <v>91</v>
      </c>
      <c r="D20" s="37">
        <f>'新規需要額（計算シート）'!J16</f>
        <v>0</v>
      </c>
      <c r="F20" s="38">
        <f>'新規需要額（計算シート）'!K16</f>
        <v>0</v>
      </c>
      <c r="H20" s="39">
        <v>0</v>
      </c>
      <c r="J20" s="40">
        <f>H20*各係数!DI18</f>
        <v>0</v>
      </c>
      <c r="L20" s="41">
        <f>H20*各係数!DJ18*100</f>
        <v>0</v>
      </c>
      <c r="N20" s="42">
        <f>H20*各係数!DK18</f>
        <v>0</v>
      </c>
      <c r="P20" s="43">
        <f>$N$4*$P$1*各係数!DL18</f>
        <v>0</v>
      </c>
      <c r="R20" s="44">
        <f>P20*各係数!DI18</f>
        <v>0</v>
      </c>
      <c r="T20" s="45">
        <f>P20*各係数!DJ18*100</f>
        <v>0</v>
      </c>
      <c r="V20" s="46">
        <f>P20*各係数!DK18</f>
        <v>0</v>
      </c>
      <c r="X20" s="64"/>
      <c r="Y20" s="257" t="s">
        <v>73</v>
      </c>
      <c r="Z20" s="225">
        <f>$P$4</f>
        <v>0</v>
      </c>
      <c r="AA20" s="219" t="s">
        <v>67</v>
      </c>
      <c r="AB20" s="221">
        <f>$R$4</f>
        <v>0</v>
      </c>
      <c r="AC20" s="219" t="s">
        <v>67</v>
      </c>
      <c r="AD20" s="230">
        <f>$V$4</f>
        <v>0</v>
      </c>
      <c r="AE20" s="223" t="s">
        <v>67</v>
      </c>
      <c r="AF20" s="225">
        <f>$T$4</f>
        <v>0</v>
      </c>
      <c r="AG20" s="210" t="s">
        <v>72</v>
      </c>
      <c r="AH20" s="6"/>
    </row>
    <row r="21" spans="2:34" ht="12" customHeight="1" thickBot="1" x14ac:dyDescent="0.25">
      <c r="B21" s="48" t="s">
        <v>233</v>
      </c>
      <c r="C21" s="49" t="s">
        <v>10</v>
      </c>
      <c r="D21" s="65">
        <f>'新規需要額（計算シート）'!J17</f>
        <v>0</v>
      </c>
      <c r="F21" s="82">
        <f>'新規需要額（計算シート）'!K17</f>
        <v>0</v>
      </c>
      <c r="H21" s="50">
        <v>0</v>
      </c>
      <c r="J21" s="84">
        <f>H21*各係数!DI19</f>
        <v>0</v>
      </c>
      <c r="L21" s="88">
        <f>H21*各係数!DJ19*100</f>
        <v>0</v>
      </c>
      <c r="N21" s="89">
        <f>H21*各係数!DK19</f>
        <v>0</v>
      </c>
      <c r="P21" s="99">
        <f>$N$4*$P$1*各係数!DL19</f>
        <v>0</v>
      </c>
      <c r="R21" s="98">
        <f>P21*各係数!DI19</f>
        <v>0</v>
      </c>
      <c r="T21" s="97">
        <f>P21*各係数!DJ19*100</f>
        <v>0</v>
      </c>
      <c r="V21" s="95">
        <f>P21*各係数!DK19</f>
        <v>0</v>
      </c>
      <c r="X21" s="66"/>
      <c r="Y21" s="259"/>
      <c r="Z21" s="226"/>
      <c r="AA21" s="228"/>
      <c r="AB21" s="229"/>
      <c r="AC21" s="228"/>
      <c r="AD21" s="229"/>
      <c r="AE21" s="231"/>
      <c r="AF21" s="226"/>
      <c r="AG21" s="227"/>
      <c r="AH21" s="6"/>
    </row>
    <row r="22" spans="2:34" ht="12" customHeight="1" x14ac:dyDescent="0.2">
      <c r="B22" s="51" t="s">
        <v>234</v>
      </c>
      <c r="C22" s="52" t="s">
        <v>11</v>
      </c>
      <c r="D22" s="67">
        <f>'新規需要額（計算シート）'!J18</f>
        <v>0</v>
      </c>
      <c r="F22" s="83">
        <f>'新規需要額（計算シート）'!K18</f>
        <v>0</v>
      </c>
      <c r="H22" s="53">
        <v>0</v>
      </c>
      <c r="J22" s="85">
        <f>H22*各係数!DI20</f>
        <v>0</v>
      </c>
      <c r="L22" s="87">
        <f>H22*各係数!DJ20*100</f>
        <v>0</v>
      </c>
      <c r="N22" s="90">
        <f>H22*各係数!DK20</f>
        <v>0</v>
      </c>
      <c r="P22" s="100">
        <f>$N$4*$P$1*各係数!DL20</f>
        <v>0</v>
      </c>
      <c r="R22" s="92">
        <f>P22*各係数!DI20</f>
        <v>0</v>
      </c>
      <c r="T22" s="94">
        <f>P22*各係数!DJ20*100</f>
        <v>0</v>
      </c>
      <c r="V22" s="96">
        <f>P22*各係数!DK20</f>
        <v>0</v>
      </c>
      <c r="X22" s="6"/>
      <c r="Y22" s="6"/>
      <c r="Z22" s="6"/>
      <c r="AA22" s="6"/>
      <c r="AB22" s="6"/>
      <c r="AC22" s="6"/>
      <c r="AD22" s="6"/>
      <c r="AE22" s="6"/>
      <c r="AF22" s="6"/>
      <c r="AG22" s="6"/>
      <c r="AH22" s="6"/>
    </row>
    <row r="23" spans="2:34" ht="12" customHeight="1" x14ac:dyDescent="0.2">
      <c r="B23" s="35" t="s">
        <v>235</v>
      </c>
      <c r="C23" s="36" t="s">
        <v>12</v>
      </c>
      <c r="D23" s="37">
        <f>'新規需要額（計算シート）'!J19</f>
        <v>0</v>
      </c>
      <c r="F23" s="38">
        <f>'新規需要額（計算シート）'!K19</f>
        <v>0</v>
      </c>
      <c r="H23" s="39">
        <v>0</v>
      </c>
      <c r="J23" s="40">
        <f>H23*各係数!DI21</f>
        <v>0</v>
      </c>
      <c r="L23" s="41">
        <f>H23*各係数!DJ21*100</f>
        <v>0</v>
      </c>
      <c r="N23" s="42">
        <f>H23*各係数!DK21</f>
        <v>0</v>
      </c>
      <c r="P23" s="43">
        <f>$N$4*$P$1*各係数!DL21</f>
        <v>0</v>
      </c>
      <c r="R23" s="44">
        <f>P23*各係数!DI21</f>
        <v>0</v>
      </c>
      <c r="T23" s="45">
        <f>P23*各係数!DJ21*100</f>
        <v>0</v>
      </c>
      <c r="V23" s="46">
        <f>P23*各係数!DK21</f>
        <v>0</v>
      </c>
      <c r="X23" s="68" t="s">
        <v>123</v>
      </c>
      <c r="Y23" s="6"/>
      <c r="Z23" s="6"/>
      <c r="AA23" s="6"/>
      <c r="AB23" s="6"/>
      <c r="AC23" s="6"/>
      <c r="AD23" s="6"/>
      <c r="AE23" s="6"/>
      <c r="AF23" s="6"/>
      <c r="AG23" s="6"/>
      <c r="AH23" s="6"/>
    </row>
    <row r="24" spans="2:34" ht="12" customHeight="1" x14ac:dyDescent="0.2">
      <c r="B24" s="35" t="s">
        <v>236</v>
      </c>
      <c r="C24" s="36" t="s">
        <v>92</v>
      </c>
      <c r="D24" s="37">
        <f>'新規需要額（計算シート）'!J20</f>
        <v>0</v>
      </c>
      <c r="F24" s="38">
        <f>'新規需要額（計算シート）'!K20</f>
        <v>0</v>
      </c>
      <c r="H24" s="39">
        <v>0</v>
      </c>
      <c r="J24" s="40">
        <f>H24*各係数!DI22</f>
        <v>0</v>
      </c>
      <c r="L24" s="41">
        <f>H24*各係数!DJ22*100</f>
        <v>0</v>
      </c>
      <c r="N24" s="42">
        <f>H24*各係数!DK22</f>
        <v>0</v>
      </c>
      <c r="P24" s="43">
        <f>$N$4*$P$1*各係数!DL22</f>
        <v>0</v>
      </c>
      <c r="R24" s="44">
        <f>P24*各係数!DI22</f>
        <v>0</v>
      </c>
      <c r="T24" s="45">
        <f>P24*各係数!DJ22*100</f>
        <v>0</v>
      </c>
      <c r="V24" s="46">
        <f>P24*各係数!DK22</f>
        <v>0</v>
      </c>
      <c r="X24" s="6"/>
      <c r="Y24" s="6"/>
      <c r="Z24" s="6"/>
      <c r="AA24" s="6"/>
      <c r="AB24" s="6"/>
      <c r="AC24" s="6"/>
      <c r="AD24" s="6"/>
      <c r="AE24" s="6"/>
      <c r="AF24" s="6"/>
      <c r="AG24" s="6"/>
      <c r="AH24" s="6"/>
    </row>
    <row r="25" spans="2:34" ht="12" customHeight="1" x14ac:dyDescent="0.2">
      <c r="B25" s="35" t="s">
        <v>237</v>
      </c>
      <c r="C25" s="36" t="s">
        <v>13</v>
      </c>
      <c r="D25" s="37">
        <f>'新規需要額（計算シート）'!J21</f>
        <v>0</v>
      </c>
      <c r="F25" s="38">
        <f>'新規需要額（計算シート）'!K21</f>
        <v>0</v>
      </c>
      <c r="H25" s="39">
        <v>0</v>
      </c>
      <c r="J25" s="40">
        <f>H25*各係数!DI23</f>
        <v>0</v>
      </c>
      <c r="L25" s="41">
        <f>H25*各係数!DJ23*100</f>
        <v>0</v>
      </c>
      <c r="N25" s="42">
        <f>H25*各係数!DK23</f>
        <v>0</v>
      </c>
      <c r="P25" s="43">
        <f>$N$4*$P$1*各係数!DL23</f>
        <v>0</v>
      </c>
      <c r="R25" s="44">
        <f>P25*各係数!DI23</f>
        <v>0</v>
      </c>
      <c r="T25" s="45">
        <f>P25*各係数!DJ23*100</f>
        <v>0</v>
      </c>
      <c r="V25" s="46">
        <f>P25*各係数!DK23</f>
        <v>0</v>
      </c>
      <c r="X25" s="6"/>
      <c r="Y25" s="6"/>
      <c r="Z25" s="6"/>
      <c r="AA25" s="6"/>
      <c r="AB25" s="6"/>
      <c r="AC25" s="6"/>
      <c r="AD25" s="6"/>
      <c r="AE25" s="6"/>
      <c r="AF25" s="6"/>
      <c r="AG25" s="6"/>
      <c r="AH25" s="6"/>
    </row>
    <row r="26" spans="2:34" ht="12" customHeight="1" x14ac:dyDescent="0.2">
      <c r="B26" s="48" t="s">
        <v>238</v>
      </c>
      <c r="C26" s="49" t="s">
        <v>93</v>
      </c>
      <c r="D26" s="65">
        <f>'新規需要額（計算シート）'!J22</f>
        <v>0</v>
      </c>
      <c r="F26" s="82">
        <f>'新規需要額（計算シート）'!K22</f>
        <v>0</v>
      </c>
      <c r="H26" s="50">
        <v>0</v>
      </c>
      <c r="J26" s="84">
        <f>H26*各係数!DI24</f>
        <v>0</v>
      </c>
      <c r="L26" s="88">
        <f>H26*各係数!DJ24*100</f>
        <v>0</v>
      </c>
      <c r="N26" s="89">
        <f>H26*各係数!DK24</f>
        <v>0</v>
      </c>
      <c r="P26" s="99">
        <f>$N$4*$P$1*各係数!DL24</f>
        <v>0</v>
      </c>
      <c r="R26" s="98">
        <f>P26*各係数!DI24</f>
        <v>0</v>
      </c>
      <c r="T26" s="97">
        <f>P26*各係数!DJ24*100</f>
        <v>0</v>
      </c>
      <c r="V26" s="95">
        <f>P26*各係数!DK24</f>
        <v>0</v>
      </c>
      <c r="X26" s="6"/>
      <c r="Y26" s="6"/>
      <c r="Z26" s="6"/>
      <c r="AA26" s="6"/>
      <c r="AB26" s="6"/>
      <c r="AC26" s="6"/>
      <c r="AD26" s="6"/>
      <c r="AE26" s="6"/>
      <c r="AF26" s="6"/>
      <c r="AG26" s="6"/>
      <c r="AH26" s="6"/>
    </row>
    <row r="27" spans="2:34" ht="12" customHeight="1" x14ac:dyDescent="0.2">
      <c r="B27" s="51" t="s">
        <v>239</v>
      </c>
      <c r="C27" s="52" t="s">
        <v>125</v>
      </c>
      <c r="D27" s="67">
        <f>'新規需要額（計算シート）'!J23</f>
        <v>0</v>
      </c>
      <c r="F27" s="83">
        <f>'新規需要額（計算シート）'!K23</f>
        <v>0</v>
      </c>
      <c r="H27" s="53">
        <v>0</v>
      </c>
      <c r="J27" s="85">
        <f>H27*各係数!DI25</f>
        <v>0</v>
      </c>
      <c r="L27" s="87">
        <f>H27*各係数!DJ25*100</f>
        <v>0</v>
      </c>
      <c r="N27" s="90">
        <f>H27*各係数!DK25</f>
        <v>0</v>
      </c>
      <c r="P27" s="100">
        <f>$N$4*$P$1*各係数!DL25</f>
        <v>0</v>
      </c>
      <c r="R27" s="92">
        <f>P27*各係数!DI25</f>
        <v>0</v>
      </c>
      <c r="T27" s="94">
        <f>P27*各係数!DJ25*100</f>
        <v>0</v>
      </c>
      <c r="V27" s="96">
        <f>P27*各係数!DK25</f>
        <v>0</v>
      </c>
      <c r="X27" s="6"/>
      <c r="Y27" s="6"/>
      <c r="Z27" s="6"/>
      <c r="AA27" s="6"/>
      <c r="AB27" s="6"/>
      <c r="AC27" s="6"/>
      <c r="AD27" s="6"/>
      <c r="AE27" s="6"/>
      <c r="AF27" s="6"/>
      <c r="AG27" s="6"/>
      <c r="AH27" s="6"/>
    </row>
    <row r="28" spans="2:34" ht="12" customHeight="1" x14ac:dyDescent="0.2">
      <c r="B28" s="35" t="s">
        <v>240</v>
      </c>
      <c r="C28" s="36" t="s">
        <v>126</v>
      </c>
      <c r="D28" s="37">
        <f>'新規需要額（計算シート）'!J24</f>
        <v>0</v>
      </c>
      <c r="F28" s="38">
        <f>'新規需要額（計算シート）'!K24</f>
        <v>0</v>
      </c>
      <c r="H28" s="39">
        <v>0</v>
      </c>
      <c r="J28" s="40">
        <f>H28*各係数!DI26</f>
        <v>0</v>
      </c>
      <c r="L28" s="41">
        <f>H28*各係数!DJ26*100</f>
        <v>0</v>
      </c>
      <c r="N28" s="42">
        <f>H28*各係数!DK26</f>
        <v>0</v>
      </c>
      <c r="P28" s="43">
        <f>$N$4*$P$1*各係数!DL26</f>
        <v>0</v>
      </c>
      <c r="R28" s="44">
        <f>P28*各係数!DI26</f>
        <v>0</v>
      </c>
      <c r="T28" s="45">
        <f>P28*各係数!DJ26*100</f>
        <v>0</v>
      </c>
      <c r="V28" s="46">
        <f>P28*各係数!DK26</f>
        <v>0</v>
      </c>
      <c r="X28" s="6"/>
      <c r="Y28" s="6"/>
      <c r="Z28" s="6"/>
      <c r="AA28" s="6"/>
      <c r="AB28" s="6"/>
      <c r="AC28" s="6"/>
      <c r="AD28" s="6"/>
      <c r="AE28" s="6"/>
      <c r="AF28" s="6"/>
      <c r="AG28" s="6"/>
      <c r="AH28" s="6"/>
    </row>
    <row r="29" spans="2:34" ht="12" customHeight="1" x14ac:dyDescent="0.2">
      <c r="B29" s="35" t="s">
        <v>241</v>
      </c>
      <c r="C29" s="36" t="s">
        <v>14</v>
      </c>
      <c r="D29" s="37">
        <f>'新規需要額（計算シート）'!J25</f>
        <v>0</v>
      </c>
      <c r="F29" s="38">
        <f>'新規需要額（計算シート）'!K25</f>
        <v>0</v>
      </c>
      <c r="H29" s="39">
        <v>0</v>
      </c>
      <c r="J29" s="40">
        <f>H29*各係数!DI27</f>
        <v>0</v>
      </c>
      <c r="L29" s="41">
        <f>H29*各係数!DJ27*100</f>
        <v>0</v>
      </c>
      <c r="N29" s="42">
        <f>H29*各係数!DK27</f>
        <v>0</v>
      </c>
      <c r="P29" s="43">
        <f>$N$4*$P$1*各係数!DL27</f>
        <v>0</v>
      </c>
      <c r="R29" s="44">
        <f>P29*各係数!DI27</f>
        <v>0</v>
      </c>
      <c r="T29" s="45">
        <f>P29*各係数!DJ27*100</f>
        <v>0</v>
      </c>
      <c r="V29" s="46">
        <f>P29*各係数!DK27</f>
        <v>0</v>
      </c>
      <c r="X29" s="6"/>
      <c r="Y29" s="6"/>
      <c r="Z29" s="6"/>
      <c r="AA29" s="6"/>
      <c r="AB29" s="6"/>
      <c r="AC29" s="6"/>
      <c r="AD29" s="6"/>
      <c r="AE29" s="6"/>
      <c r="AF29" s="6"/>
      <c r="AG29" s="6"/>
      <c r="AH29" s="6"/>
    </row>
    <row r="30" spans="2:34" ht="12" customHeight="1" x14ac:dyDescent="0.2">
      <c r="B30" s="35" t="s">
        <v>242</v>
      </c>
      <c r="C30" s="36" t="s">
        <v>15</v>
      </c>
      <c r="D30" s="37">
        <f>'新規需要額（計算シート）'!J26</f>
        <v>0</v>
      </c>
      <c r="F30" s="38">
        <f>'新規需要額（計算シート）'!K26</f>
        <v>0</v>
      </c>
      <c r="H30" s="39">
        <v>0</v>
      </c>
      <c r="J30" s="40">
        <f>H30*各係数!DI28</f>
        <v>0</v>
      </c>
      <c r="L30" s="41">
        <f>H30*各係数!DJ28*100</f>
        <v>0</v>
      </c>
      <c r="N30" s="42">
        <f>H30*各係数!DK28</f>
        <v>0</v>
      </c>
      <c r="P30" s="43">
        <f>$N$4*$P$1*各係数!DL28</f>
        <v>0</v>
      </c>
      <c r="R30" s="44">
        <f>P30*各係数!DI28</f>
        <v>0</v>
      </c>
      <c r="T30" s="45">
        <f>P30*各係数!DJ28*100</f>
        <v>0</v>
      </c>
      <c r="V30" s="46">
        <f>P30*各係数!DK28</f>
        <v>0</v>
      </c>
      <c r="X30" s="6"/>
      <c r="Y30" s="6"/>
      <c r="Z30" s="6"/>
      <c r="AA30" s="6"/>
      <c r="AB30" s="6"/>
      <c r="AC30" s="6"/>
      <c r="AD30" s="6"/>
      <c r="AE30" s="6"/>
      <c r="AF30" s="6"/>
      <c r="AG30" s="6"/>
      <c r="AH30" s="6"/>
    </row>
    <row r="31" spans="2:34" ht="12" customHeight="1" x14ac:dyDescent="0.2">
      <c r="B31" s="48" t="s">
        <v>243</v>
      </c>
      <c r="C31" s="49" t="s">
        <v>16</v>
      </c>
      <c r="D31" s="65">
        <f>'新規需要額（計算シート）'!J27</f>
        <v>0</v>
      </c>
      <c r="F31" s="82">
        <f>'新規需要額（計算シート）'!K27</f>
        <v>0</v>
      </c>
      <c r="H31" s="50">
        <v>0</v>
      </c>
      <c r="J31" s="84">
        <f>H31*各係数!DI29</f>
        <v>0</v>
      </c>
      <c r="L31" s="88">
        <f>H31*各係数!DJ29*100</f>
        <v>0</v>
      </c>
      <c r="N31" s="89">
        <f>H31*各係数!DK29</f>
        <v>0</v>
      </c>
      <c r="P31" s="99">
        <f>$N$4*$P$1*各係数!DL29</f>
        <v>0</v>
      </c>
      <c r="R31" s="98">
        <f>P31*各係数!DI29</f>
        <v>0</v>
      </c>
      <c r="T31" s="97">
        <f>P31*各係数!DJ29*100</f>
        <v>0</v>
      </c>
      <c r="V31" s="95">
        <f>P31*各係数!DK29</f>
        <v>0</v>
      </c>
      <c r="X31" s="6"/>
      <c r="Y31" s="6"/>
      <c r="Z31" s="6"/>
      <c r="AA31" s="6"/>
      <c r="AB31" s="6"/>
      <c r="AC31" s="6"/>
      <c r="AD31" s="6"/>
      <c r="AE31" s="6"/>
      <c r="AF31" s="6"/>
      <c r="AG31" s="6"/>
      <c r="AH31" s="6"/>
    </row>
    <row r="32" spans="2:34" ht="12" customHeight="1" x14ac:dyDescent="0.2">
      <c r="B32" s="51" t="s">
        <v>244</v>
      </c>
      <c r="C32" s="52" t="s">
        <v>94</v>
      </c>
      <c r="D32" s="67">
        <f>'新規需要額（計算シート）'!J28</f>
        <v>0</v>
      </c>
      <c r="F32" s="83">
        <f>'新規需要額（計算シート）'!K28</f>
        <v>0</v>
      </c>
      <c r="H32" s="53">
        <v>0</v>
      </c>
      <c r="J32" s="85">
        <f>H32*各係数!DI30</f>
        <v>0</v>
      </c>
      <c r="L32" s="87">
        <f>H32*各係数!DJ30*100</f>
        <v>0</v>
      </c>
      <c r="N32" s="90">
        <f>H32*各係数!DK30</f>
        <v>0</v>
      </c>
      <c r="P32" s="100">
        <f>$N$4*$P$1*各係数!DL30</f>
        <v>0</v>
      </c>
      <c r="R32" s="92">
        <f>P32*各係数!DI30</f>
        <v>0</v>
      </c>
      <c r="T32" s="94">
        <f>P32*各係数!DJ30*100</f>
        <v>0</v>
      </c>
      <c r="V32" s="96">
        <f>P32*各係数!DK30</f>
        <v>0</v>
      </c>
      <c r="X32" s="6"/>
      <c r="Y32" s="6"/>
      <c r="Z32" s="6"/>
      <c r="AA32" s="6"/>
      <c r="AB32" s="6"/>
      <c r="AC32" s="6"/>
      <c r="AD32" s="6"/>
      <c r="AE32" s="6"/>
      <c r="AF32" s="6"/>
      <c r="AG32" s="6"/>
      <c r="AH32" s="6"/>
    </row>
    <row r="33" spans="2:34" ht="12" customHeight="1" x14ac:dyDescent="0.2">
      <c r="B33" s="35" t="s">
        <v>245</v>
      </c>
      <c r="C33" s="36" t="s">
        <v>17</v>
      </c>
      <c r="D33" s="37">
        <f>'新規需要額（計算シート）'!J29</f>
        <v>0</v>
      </c>
      <c r="F33" s="38">
        <f>'新規需要額（計算シート）'!K29</f>
        <v>0</v>
      </c>
      <c r="H33" s="39">
        <v>0</v>
      </c>
      <c r="J33" s="40">
        <f>H33*各係数!DI31</f>
        <v>0</v>
      </c>
      <c r="L33" s="41">
        <f>H33*各係数!DJ31*100</f>
        <v>0</v>
      </c>
      <c r="N33" s="42">
        <f>H33*各係数!DK31</f>
        <v>0</v>
      </c>
      <c r="P33" s="43">
        <f>$N$4*$P$1*各係数!DL31</f>
        <v>0</v>
      </c>
      <c r="R33" s="44">
        <f>P33*各係数!DI31</f>
        <v>0</v>
      </c>
      <c r="T33" s="45">
        <f>P33*各係数!DJ31*100</f>
        <v>0</v>
      </c>
      <c r="V33" s="46">
        <f>P33*各係数!DK31</f>
        <v>0</v>
      </c>
      <c r="X33" s="6"/>
      <c r="Y33" s="6"/>
      <c r="Z33" s="6"/>
      <c r="AA33" s="6"/>
      <c r="AB33" s="6"/>
      <c r="AC33" s="6"/>
      <c r="AD33" s="6"/>
      <c r="AE33" s="6"/>
      <c r="AF33" s="6"/>
      <c r="AG33" s="6"/>
      <c r="AH33" s="6"/>
    </row>
    <row r="34" spans="2:34" ht="12" customHeight="1" x14ac:dyDescent="0.2">
      <c r="B34" s="35" t="s">
        <v>246</v>
      </c>
      <c r="C34" s="36" t="s">
        <v>18</v>
      </c>
      <c r="D34" s="37">
        <f>'新規需要額（計算シート）'!J30</f>
        <v>0</v>
      </c>
      <c r="F34" s="38">
        <f>'新規需要額（計算シート）'!K30</f>
        <v>0</v>
      </c>
      <c r="H34" s="39">
        <v>0</v>
      </c>
      <c r="J34" s="40">
        <f>H34*各係数!DI32</f>
        <v>0</v>
      </c>
      <c r="L34" s="41">
        <f>H34*各係数!DJ32*100</f>
        <v>0</v>
      </c>
      <c r="N34" s="42">
        <f>H34*各係数!DK32</f>
        <v>0</v>
      </c>
      <c r="P34" s="43">
        <f>$N$4*$P$1*各係数!DL32</f>
        <v>0</v>
      </c>
      <c r="R34" s="44">
        <f>P34*各係数!DI32</f>
        <v>0</v>
      </c>
      <c r="T34" s="45">
        <f>P34*各係数!DJ32*100</f>
        <v>0</v>
      </c>
      <c r="V34" s="46">
        <f>P34*各係数!DK32</f>
        <v>0</v>
      </c>
      <c r="X34" s="6"/>
      <c r="Y34" s="6"/>
      <c r="Z34" s="6"/>
      <c r="AA34" s="6"/>
      <c r="AB34" s="6"/>
      <c r="AC34" s="6"/>
      <c r="AD34" s="6"/>
      <c r="AE34" s="6"/>
      <c r="AF34" s="6"/>
      <c r="AG34" s="6"/>
      <c r="AH34" s="6"/>
    </row>
    <row r="35" spans="2:34" ht="12" customHeight="1" x14ac:dyDescent="0.2">
      <c r="B35" s="35" t="s">
        <v>247</v>
      </c>
      <c r="C35" s="36" t="s">
        <v>19</v>
      </c>
      <c r="D35" s="37">
        <f>'新規需要額（計算シート）'!J31</f>
        <v>0</v>
      </c>
      <c r="F35" s="38">
        <f>'新規需要額（計算シート）'!K31</f>
        <v>0</v>
      </c>
      <c r="H35" s="39">
        <v>0</v>
      </c>
      <c r="J35" s="40">
        <f>H35*各係数!DI33</f>
        <v>0</v>
      </c>
      <c r="L35" s="41">
        <f>H35*各係数!DJ33*100</f>
        <v>0</v>
      </c>
      <c r="N35" s="42">
        <f>H35*各係数!DK33</f>
        <v>0</v>
      </c>
      <c r="P35" s="43">
        <f>$N$4*$P$1*各係数!DL33</f>
        <v>0</v>
      </c>
      <c r="R35" s="44">
        <f>P35*各係数!DI33</f>
        <v>0</v>
      </c>
      <c r="T35" s="45">
        <f>P35*各係数!DJ33*100</f>
        <v>0</v>
      </c>
      <c r="V35" s="46">
        <f>P35*各係数!DK33</f>
        <v>0</v>
      </c>
      <c r="X35" s="6"/>
      <c r="Y35" s="6"/>
      <c r="Z35" s="6"/>
      <c r="AA35" s="6"/>
      <c r="AB35" s="6"/>
      <c r="AC35" s="6"/>
      <c r="AD35" s="6"/>
      <c r="AE35" s="6"/>
      <c r="AF35" s="6"/>
      <c r="AG35" s="6"/>
      <c r="AH35" s="6"/>
    </row>
    <row r="36" spans="2:34" ht="12" customHeight="1" x14ac:dyDescent="0.2">
      <c r="B36" s="48" t="s">
        <v>248</v>
      </c>
      <c r="C36" s="49" t="s">
        <v>20</v>
      </c>
      <c r="D36" s="65">
        <f>'新規需要額（計算シート）'!J32</f>
        <v>0</v>
      </c>
      <c r="F36" s="82">
        <f>'新規需要額（計算シート）'!K32</f>
        <v>0</v>
      </c>
      <c r="H36" s="50">
        <v>0</v>
      </c>
      <c r="J36" s="84">
        <f>H36*各係数!DI34</f>
        <v>0</v>
      </c>
      <c r="L36" s="88">
        <f>H36*各係数!DJ34*100</f>
        <v>0</v>
      </c>
      <c r="N36" s="89">
        <f>H36*各係数!DK34</f>
        <v>0</v>
      </c>
      <c r="P36" s="99">
        <f>$N$4*$P$1*各係数!DL34</f>
        <v>0</v>
      </c>
      <c r="R36" s="98">
        <f>P36*各係数!DI34</f>
        <v>0</v>
      </c>
      <c r="T36" s="97">
        <f>P36*各係数!DJ34*100</f>
        <v>0</v>
      </c>
      <c r="V36" s="95">
        <f>P36*各係数!DK34</f>
        <v>0</v>
      </c>
      <c r="X36" s="6"/>
      <c r="Y36" s="6"/>
      <c r="Z36" s="6"/>
      <c r="AA36" s="6"/>
      <c r="AB36" s="6"/>
      <c r="AC36" s="6"/>
      <c r="AD36" s="6"/>
      <c r="AE36" s="6"/>
      <c r="AF36" s="6"/>
      <c r="AG36" s="6"/>
      <c r="AH36" s="6"/>
    </row>
    <row r="37" spans="2:34" ht="12" customHeight="1" x14ac:dyDescent="0.2">
      <c r="B37" s="51" t="s">
        <v>249</v>
      </c>
      <c r="C37" s="52" t="s">
        <v>127</v>
      </c>
      <c r="D37" s="67">
        <f>'新規需要額（計算シート）'!J33</f>
        <v>0</v>
      </c>
      <c r="F37" s="83">
        <f>'新規需要額（計算シート）'!K33</f>
        <v>0</v>
      </c>
      <c r="H37" s="53">
        <v>0</v>
      </c>
      <c r="J37" s="85">
        <f>H37*各係数!DI35</f>
        <v>0</v>
      </c>
      <c r="L37" s="87">
        <f>H37*各係数!DJ35*100</f>
        <v>0</v>
      </c>
      <c r="N37" s="90">
        <f>H37*各係数!DK35</f>
        <v>0</v>
      </c>
      <c r="P37" s="100">
        <f>$N$4*$P$1*各係数!DL35</f>
        <v>0</v>
      </c>
      <c r="R37" s="92">
        <f>P37*各係数!DI35</f>
        <v>0</v>
      </c>
      <c r="T37" s="94">
        <f>P37*各係数!DJ35*100</f>
        <v>0</v>
      </c>
      <c r="V37" s="96">
        <f>P37*各係数!DK35</f>
        <v>0</v>
      </c>
      <c r="X37" s="6"/>
      <c r="Y37" s="6"/>
      <c r="Z37" s="6"/>
      <c r="AA37" s="6"/>
      <c r="AB37" s="6"/>
      <c r="AC37" s="6"/>
      <c r="AD37" s="6"/>
      <c r="AE37" s="6"/>
      <c r="AF37" s="6"/>
      <c r="AG37" s="6"/>
      <c r="AH37" s="6"/>
    </row>
    <row r="38" spans="2:34" ht="12" customHeight="1" x14ac:dyDescent="0.2">
      <c r="B38" s="35" t="s">
        <v>250</v>
      </c>
      <c r="C38" s="36" t="s">
        <v>21</v>
      </c>
      <c r="D38" s="37">
        <f>'新規需要額（計算シート）'!J34</f>
        <v>0</v>
      </c>
      <c r="F38" s="38">
        <f>'新規需要額（計算シート）'!K34</f>
        <v>0</v>
      </c>
      <c r="H38" s="39">
        <v>0</v>
      </c>
      <c r="J38" s="40">
        <f>H38*各係数!DI36</f>
        <v>0</v>
      </c>
      <c r="L38" s="41">
        <f>H38*各係数!DJ36*100</f>
        <v>0</v>
      </c>
      <c r="N38" s="42">
        <f>H38*各係数!DK36</f>
        <v>0</v>
      </c>
      <c r="P38" s="43">
        <f>$N$4*$P$1*各係数!DL36</f>
        <v>0</v>
      </c>
      <c r="R38" s="44">
        <f>P38*各係数!DI36</f>
        <v>0</v>
      </c>
      <c r="T38" s="45">
        <f>P38*各係数!DJ36*100</f>
        <v>0</v>
      </c>
      <c r="V38" s="46">
        <f>P38*各係数!DK36</f>
        <v>0</v>
      </c>
      <c r="X38" s="6"/>
      <c r="Y38" s="6"/>
      <c r="Z38" s="6"/>
      <c r="AA38" s="6"/>
      <c r="AB38" s="6"/>
      <c r="AC38" s="6"/>
      <c r="AD38" s="6"/>
      <c r="AE38" s="6"/>
      <c r="AF38" s="6"/>
      <c r="AG38" s="6"/>
      <c r="AH38" s="6"/>
    </row>
    <row r="39" spans="2:34" ht="12" customHeight="1" x14ac:dyDescent="0.2">
      <c r="B39" s="35" t="s">
        <v>251</v>
      </c>
      <c r="C39" s="36" t="s">
        <v>22</v>
      </c>
      <c r="D39" s="37">
        <f>'新規需要額（計算シート）'!J35</f>
        <v>0</v>
      </c>
      <c r="F39" s="38">
        <f>'新規需要額（計算シート）'!K35</f>
        <v>0</v>
      </c>
      <c r="H39" s="39">
        <v>0</v>
      </c>
      <c r="J39" s="40">
        <f>H39*各係数!DI37</f>
        <v>0</v>
      </c>
      <c r="L39" s="41">
        <f>H39*各係数!DJ37*100</f>
        <v>0</v>
      </c>
      <c r="N39" s="42">
        <f>H39*各係数!DK37</f>
        <v>0</v>
      </c>
      <c r="P39" s="43">
        <f>$N$4*$P$1*各係数!DL37</f>
        <v>0</v>
      </c>
      <c r="R39" s="44">
        <f>P39*各係数!DI37</f>
        <v>0</v>
      </c>
      <c r="T39" s="45">
        <f>P39*各係数!DJ37*100</f>
        <v>0</v>
      </c>
      <c r="V39" s="46">
        <f>P39*各係数!DK37</f>
        <v>0</v>
      </c>
      <c r="X39" s="6"/>
      <c r="Y39" s="6"/>
      <c r="Z39" s="6"/>
      <c r="AA39" s="6"/>
      <c r="AB39" s="6"/>
      <c r="AC39" s="6"/>
      <c r="AD39" s="6"/>
      <c r="AE39" s="6"/>
      <c r="AF39" s="6"/>
      <c r="AG39" s="6"/>
      <c r="AH39" s="6"/>
    </row>
    <row r="40" spans="2:34" ht="12" customHeight="1" x14ac:dyDescent="0.2">
      <c r="B40" s="35" t="s">
        <v>252</v>
      </c>
      <c r="C40" s="36" t="s">
        <v>23</v>
      </c>
      <c r="D40" s="37">
        <f>'新規需要額（計算シート）'!J36</f>
        <v>0</v>
      </c>
      <c r="F40" s="38">
        <f>'新規需要額（計算シート）'!K36</f>
        <v>0</v>
      </c>
      <c r="H40" s="39">
        <v>0</v>
      </c>
      <c r="J40" s="40">
        <f>H40*各係数!DI38</f>
        <v>0</v>
      </c>
      <c r="L40" s="41">
        <f>H40*各係数!DJ38*100</f>
        <v>0</v>
      </c>
      <c r="N40" s="42">
        <f>H40*各係数!DK38</f>
        <v>0</v>
      </c>
      <c r="P40" s="43">
        <f>$N$4*$P$1*各係数!DL38</f>
        <v>0</v>
      </c>
      <c r="R40" s="44">
        <f>P40*各係数!DI38</f>
        <v>0</v>
      </c>
      <c r="T40" s="45">
        <f>P40*各係数!DJ38*100</f>
        <v>0</v>
      </c>
      <c r="V40" s="46">
        <f>P40*各係数!DK38</f>
        <v>0</v>
      </c>
      <c r="X40" s="6"/>
      <c r="Y40" s="6"/>
      <c r="Z40" s="6"/>
      <c r="AA40" s="6"/>
      <c r="AB40" s="6"/>
      <c r="AC40" s="6"/>
      <c r="AD40" s="6"/>
      <c r="AE40" s="6"/>
      <c r="AF40" s="6"/>
      <c r="AG40" s="6"/>
      <c r="AH40" s="6"/>
    </row>
    <row r="41" spans="2:34" ht="12" customHeight="1" x14ac:dyDescent="0.2">
      <c r="B41" s="48" t="s">
        <v>253</v>
      </c>
      <c r="C41" s="49" t="s">
        <v>24</v>
      </c>
      <c r="D41" s="65">
        <f>'新規需要額（計算シート）'!J37</f>
        <v>0</v>
      </c>
      <c r="F41" s="82">
        <f>'新規需要額（計算シート）'!K37</f>
        <v>0</v>
      </c>
      <c r="H41" s="50">
        <v>0</v>
      </c>
      <c r="J41" s="84">
        <f>H41*各係数!DI39</f>
        <v>0</v>
      </c>
      <c r="L41" s="88">
        <f>H41*各係数!DJ39*100</f>
        <v>0</v>
      </c>
      <c r="N41" s="89">
        <f>H41*各係数!DK39</f>
        <v>0</v>
      </c>
      <c r="P41" s="99">
        <f>$N$4*$P$1*各係数!DL39</f>
        <v>0</v>
      </c>
      <c r="R41" s="98">
        <f>P41*各係数!DI39</f>
        <v>0</v>
      </c>
      <c r="T41" s="97">
        <f>P41*各係数!DJ39*100</f>
        <v>0</v>
      </c>
      <c r="V41" s="95">
        <f>P41*各係数!DK39</f>
        <v>0</v>
      </c>
      <c r="X41" s="6"/>
      <c r="Y41" s="6"/>
      <c r="Z41" s="6"/>
      <c r="AA41" s="6"/>
      <c r="AB41" s="6"/>
      <c r="AC41" s="6"/>
      <c r="AD41" s="6"/>
      <c r="AE41" s="6"/>
      <c r="AF41" s="6"/>
      <c r="AG41" s="6"/>
      <c r="AH41" s="6"/>
    </row>
    <row r="42" spans="2:34" ht="12" customHeight="1" x14ac:dyDescent="0.2">
      <c r="B42" s="51" t="s">
        <v>254</v>
      </c>
      <c r="C42" s="52" t="s">
        <v>25</v>
      </c>
      <c r="D42" s="67">
        <f>'新規需要額（計算シート）'!J38</f>
        <v>0</v>
      </c>
      <c r="F42" s="83">
        <f>'新規需要額（計算シート）'!K38</f>
        <v>0</v>
      </c>
      <c r="H42" s="53">
        <v>0</v>
      </c>
      <c r="J42" s="85">
        <f>H42*各係数!DI40</f>
        <v>0</v>
      </c>
      <c r="L42" s="87">
        <f>H42*各係数!DJ40*100</f>
        <v>0</v>
      </c>
      <c r="N42" s="90">
        <f>H42*各係数!DK40</f>
        <v>0</v>
      </c>
      <c r="P42" s="100">
        <f>$N$4*$P$1*各係数!DL40</f>
        <v>0</v>
      </c>
      <c r="R42" s="92">
        <f>P42*各係数!DI40</f>
        <v>0</v>
      </c>
      <c r="T42" s="94">
        <f>P42*各係数!DJ40*100</f>
        <v>0</v>
      </c>
      <c r="V42" s="96">
        <f>P42*各係数!DK40</f>
        <v>0</v>
      </c>
      <c r="X42" s="6"/>
      <c r="Y42" s="6"/>
      <c r="Z42" s="6"/>
      <c r="AA42" s="6"/>
      <c r="AB42" s="6"/>
      <c r="AC42" s="6"/>
      <c r="AD42" s="6"/>
      <c r="AE42" s="6"/>
      <c r="AF42" s="6"/>
      <c r="AG42" s="6"/>
      <c r="AH42" s="6"/>
    </row>
    <row r="43" spans="2:34" ht="12" customHeight="1" x14ac:dyDescent="0.2">
      <c r="B43" s="35" t="s">
        <v>255</v>
      </c>
      <c r="C43" s="36" t="s">
        <v>26</v>
      </c>
      <c r="D43" s="37">
        <f>'新規需要額（計算シート）'!J39</f>
        <v>0</v>
      </c>
      <c r="F43" s="38">
        <f>'新規需要額（計算シート）'!K39</f>
        <v>0</v>
      </c>
      <c r="H43" s="39">
        <v>0</v>
      </c>
      <c r="J43" s="40">
        <f>H43*各係数!DI41</f>
        <v>0</v>
      </c>
      <c r="L43" s="41">
        <f>H43*各係数!DJ41*100</f>
        <v>0</v>
      </c>
      <c r="N43" s="42">
        <f>H43*各係数!DK41</f>
        <v>0</v>
      </c>
      <c r="P43" s="43">
        <f>$N$4*$P$1*各係数!DL41</f>
        <v>0</v>
      </c>
      <c r="R43" s="44">
        <f>P43*各係数!DI41</f>
        <v>0</v>
      </c>
      <c r="T43" s="45">
        <f>P43*各係数!DJ41*100</f>
        <v>0</v>
      </c>
      <c r="V43" s="46">
        <f>P43*各係数!DK41</f>
        <v>0</v>
      </c>
      <c r="X43" s="6"/>
      <c r="Y43" s="6"/>
      <c r="Z43" s="6"/>
      <c r="AA43" s="6"/>
      <c r="AB43" s="6"/>
      <c r="AC43" s="6"/>
      <c r="AD43" s="6"/>
      <c r="AE43" s="6"/>
      <c r="AF43" s="6"/>
      <c r="AG43" s="6"/>
      <c r="AH43" s="6"/>
    </row>
    <row r="44" spans="2:34" ht="12" customHeight="1" x14ac:dyDescent="0.2">
      <c r="B44" s="35" t="s">
        <v>256</v>
      </c>
      <c r="C44" s="36" t="s">
        <v>128</v>
      </c>
      <c r="D44" s="37">
        <f>'新規需要額（計算シート）'!J40</f>
        <v>0</v>
      </c>
      <c r="F44" s="38">
        <f>'新規需要額（計算シート）'!K40</f>
        <v>0</v>
      </c>
      <c r="H44" s="39">
        <v>0</v>
      </c>
      <c r="J44" s="40">
        <f>H44*各係数!DI42</f>
        <v>0</v>
      </c>
      <c r="L44" s="41">
        <f>H44*各係数!DJ42*100</f>
        <v>0</v>
      </c>
      <c r="N44" s="42">
        <f>H44*各係数!DK42</f>
        <v>0</v>
      </c>
      <c r="P44" s="43">
        <f>$N$4*$P$1*各係数!DL42</f>
        <v>0</v>
      </c>
      <c r="R44" s="44">
        <f>P44*各係数!DI42</f>
        <v>0</v>
      </c>
      <c r="T44" s="45">
        <f>P44*各係数!DJ42*100</f>
        <v>0</v>
      </c>
      <c r="V44" s="46">
        <f>P44*各係数!DK42</f>
        <v>0</v>
      </c>
      <c r="X44" s="6"/>
      <c r="Y44" s="6"/>
      <c r="Z44" s="6"/>
      <c r="AA44" s="6"/>
      <c r="AB44" s="6"/>
      <c r="AC44" s="6"/>
      <c r="AD44" s="6"/>
      <c r="AE44" s="6"/>
      <c r="AF44" s="6"/>
      <c r="AG44" s="6"/>
      <c r="AH44" s="6"/>
    </row>
    <row r="45" spans="2:34" ht="12" customHeight="1" x14ac:dyDescent="0.2">
      <c r="B45" s="35" t="s">
        <v>257</v>
      </c>
      <c r="C45" s="36" t="s">
        <v>27</v>
      </c>
      <c r="D45" s="37">
        <f>'新規需要額（計算シート）'!J41</f>
        <v>0</v>
      </c>
      <c r="F45" s="38">
        <f>'新規需要額（計算シート）'!K41</f>
        <v>0</v>
      </c>
      <c r="H45" s="39">
        <v>0</v>
      </c>
      <c r="J45" s="40">
        <f>H45*各係数!DI43</f>
        <v>0</v>
      </c>
      <c r="L45" s="41">
        <f>H45*各係数!DJ43*100</f>
        <v>0</v>
      </c>
      <c r="N45" s="42">
        <f>H45*各係数!DK43</f>
        <v>0</v>
      </c>
      <c r="P45" s="43">
        <f>$N$4*$P$1*各係数!DL43</f>
        <v>0</v>
      </c>
      <c r="R45" s="44">
        <f>P45*各係数!DI43</f>
        <v>0</v>
      </c>
      <c r="T45" s="45">
        <f>P45*各係数!DJ43*100</f>
        <v>0</v>
      </c>
      <c r="V45" s="46">
        <f>P45*各係数!DK43</f>
        <v>0</v>
      </c>
      <c r="X45" s="6"/>
      <c r="Y45" s="6"/>
      <c r="Z45" s="6"/>
      <c r="AA45" s="6"/>
      <c r="AB45" s="6"/>
      <c r="AC45" s="6"/>
      <c r="AD45" s="6"/>
      <c r="AE45" s="6"/>
      <c r="AF45" s="6"/>
      <c r="AG45" s="6"/>
      <c r="AH45" s="6"/>
    </row>
    <row r="46" spans="2:34" ht="12" customHeight="1" x14ac:dyDescent="0.2">
      <c r="B46" s="48" t="s">
        <v>258</v>
      </c>
      <c r="C46" s="49" t="s">
        <v>28</v>
      </c>
      <c r="D46" s="65">
        <f>'新規需要額（計算シート）'!J42</f>
        <v>0</v>
      </c>
      <c r="F46" s="82">
        <f>'新規需要額（計算シート）'!K42</f>
        <v>0</v>
      </c>
      <c r="H46" s="50">
        <v>0</v>
      </c>
      <c r="J46" s="84">
        <f>H46*各係数!DI44</f>
        <v>0</v>
      </c>
      <c r="L46" s="88">
        <f>H46*各係数!DJ44*100</f>
        <v>0</v>
      </c>
      <c r="N46" s="89">
        <f>H46*各係数!DK44</f>
        <v>0</v>
      </c>
      <c r="P46" s="99">
        <f>$N$4*$P$1*各係数!DL44</f>
        <v>0</v>
      </c>
      <c r="R46" s="98">
        <f>P46*各係数!DI44</f>
        <v>0</v>
      </c>
      <c r="T46" s="97">
        <f>P46*各係数!DJ44*100</f>
        <v>0</v>
      </c>
      <c r="V46" s="95">
        <f>P46*各係数!DK44</f>
        <v>0</v>
      </c>
      <c r="X46" s="6"/>
      <c r="Y46" s="6"/>
      <c r="Z46" s="6"/>
      <c r="AA46" s="6"/>
      <c r="AB46" s="6"/>
      <c r="AC46" s="6"/>
      <c r="AD46" s="6"/>
      <c r="AE46" s="6"/>
      <c r="AF46" s="6"/>
      <c r="AG46" s="6"/>
      <c r="AH46" s="6"/>
    </row>
    <row r="47" spans="2:34" ht="12" customHeight="1" x14ac:dyDescent="0.2">
      <c r="B47" s="51" t="s">
        <v>259</v>
      </c>
      <c r="C47" s="52" t="s">
        <v>29</v>
      </c>
      <c r="D47" s="67">
        <f>'新規需要額（計算シート）'!J43</f>
        <v>0</v>
      </c>
      <c r="F47" s="83">
        <f>'新規需要額（計算シート）'!K43</f>
        <v>0</v>
      </c>
      <c r="H47" s="53">
        <v>0</v>
      </c>
      <c r="J47" s="85">
        <f>H47*各係数!DI45</f>
        <v>0</v>
      </c>
      <c r="L47" s="87">
        <f>H47*各係数!DJ45*100</f>
        <v>0</v>
      </c>
      <c r="N47" s="90">
        <f>H47*各係数!DK45</f>
        <v>0</v>
      </c>
      <c r="P47" s="100">
        <f>$N$4*$P$1*各係数!DL45</f>
        <v>0</v>
      </c>
      <c r="R47" s="92">
        <f>P47*各係数!DI45</f>
        <v>0</v>
      </c>
      <c r="T47" s="94">
        <f>P47*各係数!DJ45*100</f>
        <v>0</v>
      </c>
      <c r="V47" s="96">
        <f>P47*各係数!DK45</f>
        <v>0</v>
      </c>
      <c r="X47" s="6"/>
      <c r="Y47" s="6"/>
      <c r="Z47" s="6"/>
      <c r="AA47" s="6"/>
      <c r="AB47" s="6"/>
      <c r="AC47" s="6"/>
      <c r="AD47" s="6"/>
      <c r="AE47" s="6"/>
      <c r="AF47" s="6"/>
      <c r="AG47" s="6"/>
      <c r="AH47" s="6"/>
    </row>
    <row r="48" spans="2:34" ht="12" customHeight="1" x14ac:dyDescent="0.2">
      <c r="B48" s="35" t="s">
        <v>260</v>
      </c>
      <c r="C48" s="36" t="s">
        <v>129</v>
      </c>
      <c r="D48" s="37">
        <f>'新規需要額（計算シート）'!J44</f>
        <v>0</v>
      </c>
      <c r="F48" s="38">
        <f>'新規需要額（計算シート）'!K44</f>
        <v>0</v>
      </c>
      <c r="H48" s="39">
        <v>0</v>
      </c>
      <c r="J48" s="40">
        <f>H48*各係数!DI46</f>
        <v>0</v>
      </c>
      <c r="L48" s="41">
        <f>H48*各係数!DJ46*100</f>
        <v>0</v>
      </c>
      <c r="N48" s="42">
        <f>H48*各係数!DK46</f>
        <v>0</v>
      </c>
      <c r="P48" s="43">
        <f>$N$4*$P$1*各係数!DL46</f>
        <v>0</v>
      </c>
      <c r="R48" s="44">
        <f>P48*各係数!DI46</f>
        <v>0</v>
      </c>
      <c r="T48" s="45">
        <f>P48*各係数!DJ46*100</f>
        <v>0</v>
      </c>
      <c r="V48" s="46">
        <f>P48*各係数!DK46</f>
        <v>0</v>
      </c>
      <c r="X48" s="6"/>
      <c r="Y48" s="6"/>
      <c r="Z48" s="6"/>
      <c r="AA48" s="6"/>
      <c r="AB48" s="6"/>
      <c r="AC48" s="6"/>
      <c r="AD48" s="6"/>
      <c r="AE48" s="6"/>
      <c r="AF48" s="6"/>
      <c r="AG48" s="6"/>
      <c r="AH48" s="6"/>
    </row>
    <row r="49" spans="2:34" ht="12" customHeight="1" x14ac:dyDescent="0.2">
      <c r="B49" s="35" t="s">
        <v>261</v>
      </c>
      <c r="C49" s="36" t="s">
        <v>30</v>
      </c>
      <c r="D49" s="37">
        <f>'新規需要額（計算シート）'!J45</f>
        <v>0</v>
      </c>
      <c r="F49" s="38">
        <f>'新規需要額（計算シート）'!K45</f>
        <v>0</v>
      </c>
      <c r="H49" s="39">
        <v>0</v>
      </c>
      <c r="J49" s="40">
        <f>H49*各係数!DI47</f>
        <v>0</v>
      </c>
      <c r="L49" s="41">
        <f>H49*各係数!DJ47*100</f>
        <v>0</v>
      </c>
      <c r="N49" s="42">
        <f>H49*各係数!DK47</f>
        <v>0</v>
      </c>
      <c r="P49" s="43">
        <f>$N$4*$P$1*各係数!DL47</f>
        <v>0</v>
      </c>
      <c r="R49" s="44">
        <f>P49*各係数!DI47</f>
        <v>0</v>
      </c>
      <c r="T49" s="45">
        <f>P49*各係数!DJ47*100</f>
        <v>0</v>
      </c>
      <c r="V49" s="46">
        <f>P49*各係数!DK47</f>
        <v>0</v>
      </c>
      <c r="X49" s="6"/>
      <c r="Y49" s="6"/>
      <c r="Z49" s="6"/>
      <c r="AA49" s="6"/>
      <c r="AB49" s="6"/>
      <c r="AC49" s="6"/>
      <c r="AD49" s="6"/>
      <c r="AE49" s="6"/>
      <c r="AF49" s="6"/>
      <c r="AG49" s="6"/>
      <c r="AH49" s="6"/>
    </row>
    <row r="50" spans="2:34" ht="12" customHeight="1" x14ac:dyDescent="0.2">
      <c r="B50" s="35" t="s">
        <v>262</v>
      </c>
      <c r="C50" s="36" t="s">
        <v>95</v>
      </c>
      <c r="D50" s="37">
        <f>'新規需要額（計算シート）'!J46</f>
        <v>0</v>
      </c>
      <c r="F50" s="38">
        <f>'新規需要額（計算シート）'!K46</f>
        <v>0</v>
      </c>
      <c r="H50" s="39">
        <v>0</v>
      </c>
      <c r="J50" s="40">
        <f>H50*各係数!DI48</f>
        <v>0</v>
      </c>
      <c r="L50" s="41">
        <f>H50*各係数!DJ48*100</f>
        <v>0</v>
      </c>
      <c r="N50" s="42">
        <f>H50*各係数!DK48</f>
        <v>0</v>
      </c>
      <c r="P50" s="43">
        <f>$N$4*$P$1*各係数!DL48</f>
        <v>0</v>
      </c>
      <c r="R50" s="44">
        <f>P50*各係数!DI48</f>
        <v>0</v>
      </c>
      <c r="T50" s="45">
        <f>P50*各係数!DJ48*100</f>
        <v>0</v>
      </c>
      <c r="V50" s="46">
        <f>P50*各係数!DK48</f>
        <v>0</v>
      </c>
      <c r="X50" s="6"/>
      <c r="Y50" s="6"/>
      <c r="Z50" s="6"/>
      <c r="AA50" s="6"/>
      <c r="AB50" s="6"/>
      <c r="AC50" s="6"/>
      <c r="AD50" s="6"/>
      <c r="AE50" s="6"/>
      <c r="AF50" s="6"/>
      <c r="AG50" s="6"/>
      <c r="AH50" s="6"/>
    </row>
    <row r="51" spans="2:34" ht="12" customHeight="1" x14ac:dyDescent="0.2">
      <c r="B51" s="48" t="s">
        <v>263</v>
      </c>
      <c r="C51" s="49" t="s">
        <v>96</v>
      </c>
      <c r="D51" s="65">
        <f>'新規需要額（計算シート）'!J47</f>
        <v>0</v>
      </c>
      <c r="F51" s="82">
        <f>'新規需要額（計算シート）'!K47</f>
        <v>0</v>
      </c>
      <c r="H51" s="50">
        <v>0</v>
      </c>
      <c r="J51" s="84">
        <f>H51*各係数!DI49</f>
        <v>0</v>
      </c>
      <c r="L51" s="88">
        <f>H51*各係数!DJ49*100</f>
        <v>0</v>
      </c>
      <c r="N51" s="89">
        <f>H51*各係数!DK49</f>
        <v>0</v>
      </c>
      <c r="P51" s="99">
        <f>$N$4*$P$1*各係数!DL49</f>
        <v>0</v>
      </c>
      <c r="R51" s="98">
        <f>P51*各係数!DI49</f>
        <v>0</v>
      </c>
      <c r="T51" s="97">
        <f>P51*各係数!DJ49*100</f>
        <v>0</v>
      </c>
      <c r="V51" s="95">
        <f>P51*各係数!DK49</f>
        <v>0</v>
      </c>
      <c r="X51" s="6"/>
      <c r="Y51" s="6"/>
      <c r="Z51" s="6"/>
      <c r="AA51" s="6"/>
      <c r="AB51" s="6"/>
      <c r="AC51" s="6"/>
      <c r="AD51" s="6"/>
      <c r="AE51" s="6"/>
      <c r="AF51" s="6"/>
      <c r="AG51" s="6"/>
      <c r="AH51" s="6"/>
    </row>
    <row r="52" spans="2:34" ht="12" customHeight="1" x14ac:dyDescent="0.2">
      <c r="B52" s="51" t="s">
        <v>264</v>
      </c>
      <c r="C52" s="52" t="s">
        <v>97</v>
      </c>
      <c r="D52" s="67">
        <f>'新規需要額（計算シート）'!J48</f>
        <v>0</v>
      </c>
      <c r="F52" s="83">
        <f>'新規需要額（計算シート）'!K48</f>
        <v>0</v>
      </c>
      <c r="H52" s="53">
        <v>0</v>
      </c>
      <c r="J52" s="85">
        <f>H52*各係数!DI50</f>
        <v>0</v>
      </c>
      <c r="L52" s="87">
        <f>H52*各係数!DJ50*100</f>
        <v>0</v>
      </c>
      <c r="N52" s="90">
        <f>H52*各係数!DK50</f>
        <v>0</v>
      </c>
      <c r="P52" s="100">
        <f>$N$4*$P$1*各係数!DL50</f>
        <v>0</v>
      </c>
      <c r="R52" s="92">
        <f>P52*各係数!DI50</f>
        <v>0</v>
      </c>
      <c r="T52" s="94">
        <f>P52*各係数!DJ50*100</f>
        <v>0</v>
      </c>
      <c r="V52" s="96">
        <f>P52*各係数!DK50</f>
        <v>0</v>
      </c>
      <c r="X52" s="6"/>
      <c r="Y52" s="6"/>
      <c r="Z52" s="6"/>
      <c r="AA52" s="6"/>
      <c r="AB52" s="6"/>
      <c r="AC52" s="6"/>
      <c r="AD52" s="6"/>
      <c r="AE52" s="6"/>
      <c r="AF52" s="6"/>
      <c r="AG52" s="6"/>
      <c r="AH52" s="6"/>
    </row>
    <row r="53" spans="2:34" ht="12" customHeight="1" x14ac:dyDescent="0.2">
      <c r="B53" s="35" t="s">
        <v>265</v>
      </c>
      <c r="C53" s="36" t="s">
        <v>98</v>
      </c>
      <c r="D53" s="37">
        <f>'新規需要額（計算シート）'!J49</f>
        <v>0</v>
      </c>
      <c r="F53" s="38">
        <f>'新規需要額（計算シート）'!K49</f>
        <v>0</v>
      </c>
      <c r="H53" s="39">
        <v>0</v>
      </c>
      <c r="J53" s="40">
        <f>H53*各係数!DI51</f>
        <v>0</v>
      </c>
      <c r="L53" s="41">
        <f>H53*各係数!DJ51*100</f>
        <v>0</v>
      </c>
      <c r="N53" s="42">
        <f>H53*各係数!DK51</f>
        <v>0</v>
      </c>
      <c r="P53" s="43">
        <f>$N$4*$P$1*各係数!DL51</f>
        <v>0</v>
      </c>
      <c r="R53" s="44">
        <f>P53*各係数!DI51</f>
        <v>0</v>
      </c>
      <c r="T53" s="45">
        <f>P53*各係数!DJ51*100</f>
        <v>0</v>
      </c>
      <c r="V53" s="46">
        <f>P53*各係数!DK51</f>
        <v>0</v>
      </c>
      <c r="X53" s="6"/>
      <c r="Y53" s="6"/>
      <c r="Z53" s="6"/>
      <c r="AA53" s="6"/>
      <c r="AB53" s="6"/>
      <c r="AC53" s="6"/>
      <c r="AD53" s="6"/>
      <c r="AE53" s="6"/>
      <c r="AF53" s="6"/>
      <c r="AG53" s="6"/>
      <c r="AH53" s="6"/>
    </row>
    <row r="54" spans="2:34" ht="12" customHeight="1" x14ac:dyDescent="0.2">
      <c r="B54" s="35" t="s">
        <v>266</v>
      </c>
      <c r="C54" s="36" t="s">
        <v>99</v>
      </c>
      <c r="D54" s="37">
        <f>'新規需要額（計算シート）'!J50</f>
        <v>0</v>
      </c>
      <c r="F54" s="38">
        <f>'新規需要額（計算シート）'!K50</f>
        <v>0</v>
      </c>
      <c r="H54" s="39">
        <v>0</v>
      </c>
      <c r="J54" s="40">
        <f>H54*各係数!DI52</f>
        <v>0</v>
      </c>
      <c r="L54" s="41">
        <f>H54*各係数!DJ52*100</f>
        <v>0</v>
      </c>
      <c r="N54" s="42">
        <f>H54*各係数!DK52</f>
        <v>0</v>
      </c>
      <c r="P54" s="43">
        <f>$N$4*$P$1*各係数!DL52</f>
        <v>0</v>
      </c>
      <c r="R54" s="44">
        <f>P54*各係数!DI52</f>
        <v>0</v>
      </c>
      <c r="T54" s="45">
        <f>P54*各係数!DJ52*100</f>
        <v>0</v>
      </c>
      <c r="V54" s="46">
        <f>P54*各係数!DK52</f>
        <v>0</v>
      </c>
      <c r="X54" s="6"/>
      <c r="Y54" s="6"/>
      <c r="Z54" s="6"/>
      <c r="AA54" s="6"/>
      <c r="AB54" s="6"/>
      <c r="AC54" s="6"/>
      <c r="AD54" s="6"/>
      <c r="AE54" s="6"/>
      <c r="AF54" s="6"/>
      <c r="AG54" s="6"/>
      <c r="AH54" s="6"/>
    </row>
    <row r="55" spans="2:34" ht="12" customHeight="1" x14ac:dyDescent="0.2">
      <c r="B55" s="35" t="s">
        <v>267</v>
      </c>
      <c r="C55" s="36" t="s">
        <v>100</v>
      </c>
      <c r="D55" s="37">
        <f>'新規需要額（計算シート）'!J51</f>
        <v>0</v>
      </c>
      <c r="F55" s="38">
        <f>'新規需要額（計算シート）'!K51</f>
        <v>0</v>
      </c>
      <c r="H55" s="39">
        <v>0</v>
      </c>
      <c r="J55" s="40">
        <f>H55*各係数!DI53</f>
        <v>0</v>
      </c>
      <c r="L55" s="41">
        <f>H55*各係数!DJ53*100</f>
        <v>0</v>
      </c>
      <c r="N55" s="42">
        <f>H55*各係数!DK53</f>
        <v>0</v>
      </c>
      <c r="P55" s="43">
        <f>$N$4*$P$1*各係数!DL53</f>
        <v>0</v>
      </c>
      <c r="R55" s="44">
        <f>P55*各係数!DI53</f>
        <v>0</v>
      </c>
      <c r="T55" s="45">
        <f>P55*各係数!DJ53*100</f>
        <v>0</v>
      </c>
      <c r="V55" s="46">
        <f>P55*各係数!DK53</f>
        <v>0</v>
      </c>
      <c r="X55" s="6"/>
      <c r="Y55" s="6"/>
      <c r="Z55" s="6"/>
      <c r="AA55" s="6"/>
      <c r="AB55" s="6"/>
      <c r="AC55" s="6"/>
      <c r="AD55" s="6"/>
      <c r="AE55" s="6"/>
      <c r="AF55" s="6"/>
      <c r="AG55" s="6"/>
      <c r="AH55" s="6"/>
    </row>
    <row r="56" spans="2:34" ht="12" customHeight="1" x14ac:dyDescent="0.2">
      <c r="B56" s="48" t="s">
        <v>268</v>
      </c>
      <c r="C56" s="49" t="s">
        <v>101</v>
      </c>
      <c r="D56" s="65">
        <f>'新規需要額（計算シート）'!J52</f>
        <v>0</v>
      </c>
      <c r="F56" s="82">
        <f>'新規需要額（計算シート）'!K52</f>
        <v>0</v>
      </c>
      <c r="H56" s="50">
        <v>0</v>
      </c>
      <c r="J56" s="84">
        <f>H56*各係数!DI54</f>
        <v>0</v>
      </c>
      <c r="L56" s="88">
        <f>H56*各係数!DJ54*100</f>
        <v>0</v>
      </c>
      <c r="N56" s="89">
        <f>H56*各係数!DK54</f>
        <v>0</v>
      </c>
      <c r="P56" s="99">
        <f>$N$4*$P$1*各係数!DL54</f>
        <v>0</v>
      </c>
      <c r="R56" s="98">
        <f>P56*各係数!DI54</f>
        <v>0</v>
      </c>
      <c r="T56" s="97">
        <f>P56*各係数!DJ54*100</f>
        <v>0</v>
      </c>
      <c r="V56" s="95">
        <f>P56*各係数!DK54</f>
        <v>0</v>
      </c>
      <c r="X56" s="6"/>
      <c r="Y56" s="6"/>
      <c r="Z56" s="6"/>
      <c r="AA56" s="6"/>
      <c r="AB56" s="6"/>
      <c r="AC56" s="6"/>
      <c r="AD56" s="6"/>
      <c r="AE56" s="6"/>
      <c r="AF56" s="6"/>
      <c r="AG56" s="6"/>
      <c r="AH56" s="6"/>
    </row>
    <row r="57" spans="2:34" ht="12" customHeight="1" x14ac:dyDescent="0.2">
      <c r="B57" s="51" t="s">
        <v>269</v>
      </c>
      <c r="C57" s="52" t="s">
        <v>102</v>
      </c>
      <c r="D57" s="67">
        <f>'新規需要額（計算シート）'!J53</f>
        <v>0</v>
      </c>
      <c r="F57" s="83">
        <f>'新規需要額（計算シート）'!K53</f>
        <v>0</v>
      </c>
      <c r="H57" s="53">
        <v>0</v>
      </c>
      <c r="J57" s="85">
        <f>H57*各係数!DI55</f>
        <v>0</v>
      </c>
      <c r="L57" s="87">
        <f>H57*各係数!DJ55*100</f>
        <v>0</v>
      </c>
      <c r="N57" s="90">
        <f>H57*各係数!DK55</f>
        <v>0</v>
      </c>
      <c r="P57" s="100">
        <f>$N$4*$P$1*各係数!DL55</f>
        <v>0</v>
      </c>
      <c r="R57" s="92">
        <f>P57*各係数!DI55</f>
        <v>0</v>
      </c>
      <c r="T57" s="94">
        <f>P57*各係数!DJ55*100</f>
        <v>0</v>
      </c>
      <c r="V57" s="96">
        <f>P57*各係数!DK55</f>
        <v>0</v>
      </c>
      <c r="X57" s="6"/>
      <c r="Y57" s="6"/>
      <c r="Z57" s="6"/>
      <c r="AA57" s="6"/>
      <c r="AB57" s="6"/>
      <c r="AC57" s="6"/>
      <c r="AD57" s="6"/>
      <c r="AE57" s="6"/>
      <c r="AF57" s="6"/>
      <c r="AG57" s="6"/>
      <c r="AH57" s="6"/>
    </row>
    <row r="58" spans="2:34" ht="12" customHeight="1" x14ac:dyDescent="0.2">
      <c r="B58" s="35" t="s">
        <v>270</v>
      </c>
      <c r="C58" s="36" t="s">
        <v>103</v>
      </c>
      <c r="D58" s="37">
        <f>'新規需要額（計算シート）'!J54</f>
        <v>0</v>
      </c>
      <c r="F58" s="38">
        <f>'新規需要額（計算シート）'!K54</f>
        <v>0</v>
      </c>
      <c r="H58" s="39">
        <v>0</v>
      </c>
      <c r="J58" s="40">
        <f>H58*各係数!DI56</f>
        <v>0</v>
      </c>
      <c r="L58" s="41">
        <f>H58*各係数!DJ56*100</f>
        <v>0</v>
      </c>
      <c r="N58" s="42">
        <f>H58*各係数!DK56</f>
        <v>0</v>
      </c>
      <c r="P58" s="43">
        <f>$N$4*$P$1*各係数!DL56</f>
        <v>0</v>
      </c>
      <c r="R58" s="44">
        <f>P58*各係数!DI56</f>
        <v>0</v>
      </c>
      <c r="T58" s="45">
        <f>P58*各係数!DJ56*100</f>
        <v>0</v>
      </c>
      <c r="V58" s="46">
        <f>P58*各係数!DK56</f>
        <v>0</v>
      </c>
      <c r="X58" s="6"/>
      <c r="Y58" s="6"/>
      <c r="Z58" s="6"/>
      <c r="AA58" s="6"/>
      <c r="AB58" s="6"/>
      <c r="AC58" s="6"/>
      <c r="AD58" s="6"/>
      <c r="AE58" s="6"/>
      <c r="AF58" s="6"/>
      <c r="AG58" s="6"/>
      <c r="AH58" s="6"/>
    </row>
    <row r="59" spans="2:34" ht="12" customHeight="1" x14ac:dyDescent="0.2">
      <c r="B59" s="35" t="s">
        <v>271</v>
      </c>
      <c r="C59" s="36" t="s">
        <v>130</v>
      </c>
      <c r="D59" s="37">
        <f>'新規需要額（計算シート）'!J55</f>
        <v>0</v>
      </c>
      <c r="F59" s="38">
        <f>'新規需要額（計算シート）'!K55</f>
        <v>0</v>
      </c>
      <c r="H59" s="39">
        <v>0</v>
      </c>
      <c r="J59" s="40">
        <f>H59*各係数!DI57</f>
        <v>0</v>
      </c>
      <c r="L59" s="41">
        <f>H59*各係数!DJ57*100</f>
        <v>0</v>
      </c>
      <c r="N59" s="42">
        <f>H59*各係数!DK57</f>
        <v>0</v>
      </c>
      <c r="P59" s="43">
        <f>$N$4*$P$1*各係数!DL57</f>
        <v>0</v>
      </c>
      <c r="R59" s="44">
        <f>P59*各係数!DI57</f>
        <v>0</v>
      </c>
      <c r="T59" s="45">
        <f>P59*各係数!DJ57*100</f>
        <v>0</v>
      </c>
      <c r="V59" s="46">
        <f>P59*各係数!DK57</f>
        <v>0</v>
      </c>
      <c r="X59" s="6"/>
      <c r="Y59" s="6"/>
      <c r="Z59" s="6"/>
      <c r="AA59" s="6"/>
      <c r="AB59" s="6"/>
      <c r="AC59" s="6"/>
      <c r="AD59" s="6"/>
      <c r="AE59" s="6"/>
      <c r="AF59" s="6"/>
      <c r="AG59" s="6"/>
      <c r="AH59" s="6"/>
    </row>
    <row r="60" spans="2:34" ht="12" customHeight="1" x14ac:dyDescent="0.2">
      <c r="B60" s="35" t="s">
        <v>272</v>
      </c>
      <c r="C60" s="36" t="s">
        <v>104</v>
      </c>
      <c r="D60" s="37">
        <f>'新規需要額（計算シート）'!J56</f>
        <v>0</v>
      </c>
      <c r="F60" s="38">
        <f>'新規需要額（計算シート）'!K56</f>
        <v>0</v>
      </c>
      <c r="H60" s="39">
        <v>0</v>
      </c>
      <c r="J60" s="40">
        <f>H60*各係数!DI58</f>
        <v>0</v>
      </c>
      <c r="L60" s="41">
        <f>H60*各係数!DJ58*100</f>
        <v>0</v>
      </c>
      <c r="N60" s="42">
        <f>H60*各係数!DK58</f>
        <v>0</v>
      </c>
      <c r="P60" s="43">
        <f>$N$4*$P$1*各係数!DL58</f>
        <v>0</v>
      </c>
      <c r="R60" s="44">
        <f>P60*各係数!DI58</f>
        <v>0</v>
      </c>
      <c r="T60" s="45">
        <f>P60*各係数!DJ58*100</f>
        <v>0</v>
      </c>
      <c r="V60" s="46">
        <f>P60*各係数!DK58</f>
        <v>0</v>
      </c>
      <c r="X60" s="6"/>
      <c r="Y60" s="6"/>
      <c r="Z60" s="6"/>
      <c r="AA60" s="6"/>
      <c r="AB60" s="6"/>
      <c r="AC60" s="6"/>
      <c r="AD60" s="6"/>
      <c r="AE60" s="6"/>
      <c r="AF60" s="6"/>
      <c r="AG60" s="6"/>
      <c r="AH60" s="6"/>
    </row>
    <row r="61" spans="2:34" ht="12" customHeight="1" x14ac:dyDescent="0.2">
      <c r="B61" s="48" t="s">
        <v>273</v>
      </c>
      <c r="C61" s="49" t="s">
        <v>31</v>
      </c>
      <c r="D61" s="65">
        <f>'新規需要額（計算シート）'!J57</f>
        <v>0</v>
      </c>
      <c r="F61" s="82">
        <f>'新規需要額（計算シート）'!K57</f>
        <v>0</v>
      </c>
      <c r="H61" s="50">
        <v>0</v>
      </c>
      <c r="J61" s="84">
        <f>H61*各係数!DI59</f>
        <v>0</v>
      </c>
      <c r="L61" s="88">
        <f>H61*各係数!DJ59*100</f>
        <v>0</v>
      </c>
      <c r="N61" s="89">
        <f>H61*各係数!DK59</f>
        <v>0</v>
      </c>
      <c r="P61" s="99">
        <f>$N$4*$P$1*各係数!DL59</f>
        <v>0</v>
      </c>
      <c r="R61" s="98">
        <f>P61*各係数!DI59</f>
        <v>0</v>
      </c>
      <c r="T61" s="97">
        <f>P61*各係数!DJ59*100</f>
        <v>0</v>
      </c>
      <c r="V61" s="95">
        <f>P61*各係数!DK59</f>
        <v>0</v>
      </c>
      <c r="X61" s="6"/>
      <c r="Y61" s="6"/>
      <c r="Z61" s="6"/>
      <c r="AA61" s="6"/>
      <c r="AB61" s="6"/>
      <c r="AC61" s="6"/>
      <c r="AD61" s="6"/>
      <c r="AE61" s="6"/>
      <c r="AF61" s="6"/>
      <c r="AG61" s="6"/>
      <c r="AH61" s="6"/>
    </row>
    <row r="62" spans="2:34" ht="12" customHeight="1" x14ac:dyDescent="0.2">
      <c r="B62" s="51" t="s">
        <v>274</v>
      </c>
      <c r="C62" s="52" t="s">
        <v>32</v>
      </c>
      <c r="D62" s="67">
        <f>'新規需要額（計算シート）'!J58</f>
        <v>0</v>
      </c>
      <c r="F62" s="83">
        <f>'新規需要額（計算シート）'!K58</f>
        <v>0</v>
      </c>
      <c r="H62" s="53">
        <v>0</v>
      </c>
      <c r="J62" s="85">
        <f>H62*各係数!DI60</f>
        <v>0</v>
      </c>
      <c r="L62" s="87">
        <f>H62*各係数!DJ60*100</f>
        <v>0</v>
      </c>
      <c r="N62" s="90">
        <f>H62*各係数!DK60</f>
        <v>0</v>
      </c>
      <c r="P62" s="100">
        <f>$N$4*$P$1*各係数!DL60</f>
        <v>0</v>
      </c>
      <c r="R62" s="92">
        <f>P62*各係数!DI60</f>
        <v>0</v>
      </c>
      <c r="T62" s="94">
        <f>P62*各係数!DJ60*100</f>
        <v>0</v>
      </c>
      <c r="V62" s="96">
        <f>P62*各係数!DK60</f>
        <v>0</v>
      </c>
      <c r="X62" s="6"/>
      <c r="Y62" s="6"/>
      <c r="Z62" s="6"/>
      <c r="AA62" s="6"/>
      <c r="AB62" s="6"/>
      <c r="AC62" s="6"/>
      <c r="AD62" s="6"/>
      <c r="AE62" s="6"/>
      <c r="AF62" s="6"/>
      <c r="AG62" s="6"/>
      <c r="AH62" s="6"/>
    </row>
    <row r="63" spans="2:34" ht="12" customHeight="1" x14ac:dyDescent="0.2">
      <c r="B63" s="35" t="s">
        <v>275</v>
      </c>
      <c r="C63" s="36" t="s">
        <v>105</v>
      </c>
      <c r="D63" s="37">
        <f>'新規需要額（計算シート）'!J59</f>
        <v>0</v>
      </c>
      <c r="F63" s="38">
        <f>'新規需要額（計算シート）'!K59</f>
        <v>0</v>
      </c>
      <c r="H63" s="39">
        <v>0</v>
      </c>
      <c r="J63" s="40">
        <f>H63*各係数!DI61</f>
        <v>0</v>
      </c>
      <c r="L63" s="41">
        <f>H63*各係数!DJ61*100</f>
        <v>0</v>
      </c>
      <c r="N63" s="42">
        <f>H63*各係数!DK61</f>
        <v>0</v>
      </c>
      <c r="P63" s="43">
        <f>$N$4*$P$1*各係数!DL61</f>
        <v>0</v>
      </c>
      <c r="R63" s="44">
        <f>P63*各係数!DI61</f>
        <v>0</v>
      </c>
      <c r="T63" s="45">
        <f>P63*各係数!DJ61*100</f>
        <v>0</v>
      </c>
      <c r="V63" s="46">
        <f>P63*各係数!DK61</f>
        <v>0</v>
      </c>
      <c r="X63" s="6"/>
      <c r="Y63" s="6"/>
      <c r="Z63" s="6"/>
      <c r="AA63" s="6"/>
      <c r="AB63" s="6"/>
      <c r="AC63" s="6"/>
      <c r="AD63" s="6"/>
      <c r="AE63" s="6"/>
      <c r="AF63" s="6"/>
      <c r="AG63" s="6"/>
      <c r="AH63" s="6"/>
    </row>
    <row r="64" spans="2:34" ht="12" customHeight="1" x14ac:dyDescent="0.2">
      <c r="B64" s="35" t="s">
        <v>276</v>
      </c>
      <c r="C64" s="36" t="s">
        <v>33</v>
      </c>
      <c r="D64" s="37">
        <f>'新規需要額（計算シート）'!J60</f>
        <v>0</v>
      </c>
      <c r="F64" s="38">
        <f>'新規需要額（計算シート）'!K60</f>
        <v>0</v>
      </c>
      <c r="H64" s="39">
        <v>0</v>
      </c>
      <c r="J64" s="40">
        <f>H64*各係数!DI62</f>
        <v>0</v>
      </c>
      <c r="L64" s="41">
        <f>H64*各係数!DJ62*100</f>
        <v>0</v>
      </c>
      <c r="N64" s="42">
        <f>H64*各係数!DK62</f>
        <v>0</v>
      </c>
      <c r="P64" s="43">
        <f>$N$4*$P$1*各係数!DL62</f>
        <v>0</v>
      </c>
      <c r="R64" s="44">
        <f>P64*各係数!DI62</f>
        <v>0</v>
      </c>
      <c r="T64" s="45">
        <f>P64*各係数!DJ62*100</f>
        <v>0</v>
      </c>
      <c r="V64" s="46">
        <f>P64*各係数!DK62</f>
        <v>0</v>
      </c>
      <c r="X64" s="6"/>
      <c r="Y64" s="6"/>
      <c r="Z64" s="6"/>
      <c r="AA64" s="6"/>
      <c r="AB64" s="6"/>
      <c r="AC64" s="6"/>
      <c r="AD64" s="6"/>
      <c r="AE64" s="6"/>
      <c r="AF64" s="6"/>
      <c r="AG64" s="6"/>
      <c r="AH64" s="6"/>
    </row>
    <row r="65" spans="2:34" ht="12" customHeight="1" x14ac:dyDescent="0.2">
      <c r="B65" s="35" t="s">
        <v>277</v>
      </c>
      <c r="C65" s="36" t="s">
        <v>34</v>
      </c>
      <c r="D65" s="37">
        <f>'新規需要額（計算シート）'!J61</f>
        <v>0</v>
      </c>
      <c r="F65" s="38">
        <f>'新規需要額（計算シート）'!K61</f>
        <v>0</v>
      </c>
      <c r="H65" s="39">
        <v>0</v>
      </c>
      <c r="J65" s="40">
        <f>H65*各係数!DI63</f>
        <v>0</v>
      </c>
      <c r="L65" s="41">
        <f>H65*各係数!DJ63*100</f>
        <v>0</v>
      </c>
      <c r="N65" s="42">
        <f>H65*各係数!DK63</f>
        <v>0</v>
      </c>
      <c r="P65" s="43">
        <f>$N$4*$P$1*各係数!DL63</f>
        <v>0</v>
      </c>
      <c r="R65" s="44">
        <f>P65*各係数!DI63</f>
        <v>0</v>
      </c>
      <c r="T65" s="45">
        <f>P65*各係数!DJ63*100</f>
        <v>0</v>
      </c>
      <c r="V65" s="46">
        <f>P65*各係数!DK63</f>
        <v>0</v>
      </c>
      <c r="X65" s="6"/>
      <c r="Y65" s="6"/>
      <c r="Z65" s="6"/>
      <c r="AA65" s="6"/>
      <c r="AB65" s="6"/>
      <c r="AC65" s="6"/>
      <c r="AD65" s="6"/>
      <c r="AE65" s="6"/>
      <c r="AF65" s="6"/>
      <c r="AG65" s="6"/>
      <c r="AH65" s="6"/>
    </row>
    <row r="66" spans="2:34" ht="12" customHeight="1" x14ac:dyDescent="0.2">
      <c r="B66" s="48" t="s">
        <v>278</v>
      </c>
      <c r="C66" s="49" t="s">
        <v>35</v>
      </c>
      <c r="D66" s="65">
        <f>'新規需要額（計算シート）'!J62</f>
        <v>0</v>
      </c>
      <c r="F66" s="82">
        <f>'新規需要額（計算シート）'!K62</f>
        <v>0</v>
      </c>
      <c r="H66" s="50">
        <v>0</v>
      </c>
      <c r="J66" s="84">
        <f>H66*各係数!DI64</f>
        <v>0</v>
      </c>
      <c r="L66" s="88">
        <f>H66*各係数!DJ64*100</f>
        <v>0</v>
      </c>
      <c r="N66" s="89">
        <f>H66*各係数!DK64</f>
        <v>0</v>
      </c>
      <c r="P66" s="99">
        <f>$N$4*$P$1*各係数!DL64</f>
        <v>0</v>
      </c>
      <c r="R66" s="98">
        <f>P66*各係数!DI64</f>
        <v>0</v>
      </c>
      <c r="T66" s="97">
        <f>P66*各係数!DJ64*100</f>
        <v>0</v>
      </c>
      <c r="V66" s="95">
        <f>P66*各係数!DK64</f>
        <v>0</v>
      </c>
      <c r="X66" s="6"/>
      <c r="Y66" s="6"/>
      <c r="Z66" s="6"/>
      <c r="AA66" s="6"/>
      <c r="AB66" s="6"/>
      <c r="AC66" s="6"/>
      <c r="AD66" s="6"/>
      <c r="AE66" s="6"/>
      <c r="AF66" s="6"/>
      <c r="AG66" s="6"/>
      <c r="AH66" s="6"/>
    </row>
    <row r="67" spans="2:34" ht="12" customHeight="1" x14ac:dyDescent="0.2">
      <c r="B67" s="51" t="s">
        <v>279</v>
      </c>
      <c r="C67" s="52" t="s">
        <v>36</v>
      </c>
      <c r="D67" s="67">
        <f>'新規需要額（計算シート）'!J63</f>
        <v>0</v>
      </c>
      <c r="F67" s="83">
        <f>'新規需要額（計算シート）'!K63</f>
        <v>0</v>
      </c>
      <c r="H67" s="53">
        <v>0</v>
      </c>
      <c r="J67" s="85">
        <f>H67*各係数!DI65</f>
        <v>0</v>
      </c>
      <c r="L67" s="87">
        <f>H67*各係数!DJ65*100</f>
        <v>0</v>
      </c>
      <c r="N67" s="90">
        <f>H67*各係数!DK65</f>
        <v>0</v>
      </c>
      <c r="P67" s="100">
        <f>$N$4*$P$1*各係数!DL65</f>
        <v>0</v>
      </c>
      <c r="R67" s="92">
        <f>P67*各係数!DI65</f>
        <v>0</v>
      </c>
      <c r="T67" s="94">
        <f>P67*各係数!DJ65*100</f>
        <v>0</v>
      </c>
      <c r="V67" s="96">
        <f>P67*各係数!DK65</f>
        <v>0</v>
      </c>
      <c r="X67" s="6"/>
      <c r="Y67" s="6"/>
      <c r="Z67" s="6"/>
      <c r="AA67" s="6"/>
      <c r="AB67" s="6"/>
      <c r="AC67" s="6"/>
      <c r="AD67" s="6"/>
      <c r="AE67" s="6"/>
      <c r="AF67" s="6"/>
      <c r="AG67" s="6"/>
      <c r="AH67" s="6"/>
    </row>
    <row r="68" spans="2:34" ht="12" customHeight="1" x14ac:dyDescent="0.2">
      <c r="B68" s="35" t="s">
        <v>280</v>
      </c>
      <c r="C68" s="36" t="s">
        <v>37</v>
      </c>
      <c r="D68" s="37">
        <f>'新規需要額（計算シート）'!J64</f>
        <v>0</v>
      </c>
      <c r="F68" s="38">
        <f>'新規需要額（計算シート）'!K64</f>
        <v>0</v>
      </c>
      <c r="H68" s="39">
        <v>0</v>
      </c>
      <c r="J68" s="40">
        <f>H68*各係数!DI66</f>
        <v>0</v>
      </c>
      <c r="L68" s="41">
        <f>H68*各係数!DJ66*100</f>
        <v>0</v>
      </c>
      <c r="N68" s="42">
        <f>H68*各係数!DK66</f>
        <v>0</v>
      </c>
      <c r="P68" s="43">
        <f>$N$4*$P$1*各係数!DL66</f>
        <v>0</v>
      </c>
      <c r="R68" s="44">
        <f>P68*各係数!DI66</f>
        <v>0</v>
      </c>
      <c r="T68" s="45">
        <f>P68*各係数!DJ66*100</f>
        <v>0</v>
      </c>
      <c r="V68" s="46">
        <f>P68*各係数!DK66</f>
        <v>0</v>
      </c>
      <c r="X68" s="6"/>
      <c r="Y68" s="6"/>
      <c r="Z68" s="6"/>
      <c r="AA68" s="6"/>
      <c r="AB68" s="6"/>
      <c r="AC68" s="6"/>
      <c r="AD68" s="6"/>
      <c r="AE68" s="6"/>
      <c r="AF68" s="6"/>
      <c r="AG68" s="6"/>
      <c r="AH68" s="6"/>
    </row>
    <row r="69" spans="2:34" ht="12" customHeight="1" x14ac:dyDescent="0.2">
      <c r="B69" s="35" t="s">
        <v>281</v>
      </c>
      <c r="C69" s="36" t="s">
        <v>38</v>
      </c>
      <c r="D69" s="37">
        <f>'新規需要額（計算シート）'!J65</f>
        <v>0</v>
      </c>
      <c r="F69" s="38">
        <f>'新規需要額（計算シート）'!K65</f>
        <v>0</v>
      </c>
      <c r="H69" s="39">
        <v>0</v>
      </c>
      <c r="J69" s="40">
        <f>H69*各係数!DI67</f>
        <v>0</v>
      </c>
      <c r="L69" s="41">
        <f>H69*各係数!DJ67*100</f>
        <v>0</v>
      </c>
      <c r="N69" s="42">
        <f>H69*各係数!DK67</f>
        <v>0</v>
      </c>
      <c r="P69" s="43">
        <f>$N$4*$P$1*各係数!DL67</f>
        <v>0</v>
      </c>
      <c r="R69" s="44">
        <f>P69*各係数!DI67</f>
        <v>0</v>
      </c>
      <c r="T69" s="45">
        <f>P69*各係数!DJ67*100</f>
        <v>0</v>
      </c>
      <c r="V69" s="46">
        <f>P69*各係数!DK67</f>
        <v>0</v>
      </c>
      <c r="X69" s="6"/>
      <c r="Y69" s="6"/>
      <c r="Z69" s="6"/>
      <c r="AA69" s="6"/>
      <c r="AB69" s="6"/>
      <c r="AC69" s="6"/>
      <c r="AD69" s="6"/>
      <c r="AE69" s="6"/>
      <c r="AF69" s="6"/>
      <c r="AG69" s="6"/>
      <c r="AH69" s="6"/>
    </row>
    <row r="70" spans="2:34" ht="12" customHeight="1" x14ac:dyDescent="0.2">
      <c r="B70" s="35" t="s">
        <v>282</v>
      </c>
      <c r="C70" s="36" t="s">
        <v>39</v>
      </c>
      <c r="D70" s="37">
        <f>'新規需要額（計算シート）'!J66</f>
        <v>0</v>
      </c>
      <c r="F70" s="38">
        <f>'新規需要額（計算シート）'!K66</f>
        <v>0</v>
      </c>
      <c r="H70" s="39">
        <v>0</v>
      </c>
      <c r="J70" s="40">
        <f>H70*各係数!DI68</f>
        <v>0</v>
      </c>
      <c r="L70" s="41">
        <f>H70*各係数!DJ68*100</f>
        <v>0</v>
      </c>
      <c r="N70" s="42">
        <f>H70*各係数!DK68</f>
        <v>0</v>
      </c>
      <c r="P70" s="43">
        <f>$N$4*$P$1*各係数!DL68</f>
        <v>0</v>
      </c>
      <c r="R70" s="44">
        <f>P70*各係数!DI68</f>
        <v>0</v>
      </c>
      <c r="T70" s="45">
        <f>P70*各係数!DJ68*100</f>
        <v>0</v>
      </c>
      <c r="V70" s="46">
        <f>P70*各係数!DK68</f>
        <v>0</v>
      </c>
      <c r="X70" s="6"/>
      <c r="Y70" s="6"/>
      <c r="Z70" s="6"/>
      <c r="AA70" s="6"/>
      <c r="AB70" s="6"/>
      <c r="AC70" s="6"/>
      <c r="AD70" s="6"/>
      <c r="AE70" s="6"/>
      <c r="AF70" s="6"/>
      <c r="AG70" s="6"/>
      <c r="AH70" s="6"/>
    </row>
    <row r="71" spans="2:34" ht="12" customHeight="1" x14ac:dyDescent="0.2">
      <c r="B71" s="48" t="s">
        <v>283</v>
      </c>
      <c r="C71" s="49" t="s">
        <v>40</v>
      </c>
      <c r="D71" s="65">
        <f>'新規需要額（計算シート）'!J67</f>
        <v>0</v>
      </c>
      <c r="F71" s="82">
        <f>'新規需要額（計算シート）'!K67</f>
        <v>0</v>
      </c>
      <c r="H71" s="50">
        <v>0</v>
      </c>
      <c r="J71" s="84">
        <f>H71*各係数!DI69</f>
        <v>0</v>
      </c>
      <c r="L71" s="88">
        <f>H71*各係数!DJ69*100</f>
        <v>0</v>
      </c>
      <c r="N71" s="89">
        <f>H71*各係数!DK69</f>
        <v>0</v>
      </c>
      <c r="P71" s="99">
        <f>$N$4*$P$1*各係数!DL69</f>
        <v>0</v>
      </c>
      <c r="R71" s="98">
        <f>P71*各係数!DI69</f>
        <v>0</v>
      </c>
      <c r="T71" s="97">
        <f>P71*各係数!DJ69*100</f>
        <v>0</v>
      </c>
      <c r="V71" s="95">
        <f>P71*各係数!DK69</f>
        <v>0</v>
      </c>
      <c r="X71" s="6"/>
      <c r="Y71" s="6"/>
      <c r="Z71" s="6"/>
      <c r="AA71" s="6"/>
      <c r="AB71" s="6"/>
      <c r="AC71" s="6"/>
      <c r="AD71" s="6"/>
      <c r="AE71" s="6"/>
      <c r="AF71" s="6"/>
      <c r="AG71" s="6"/>
      <c r="AH71" s="6"/>
    </row>
    <row r="72" spans="2:34" ht="12" customHeight="1" x14ac:dyDescent="0.2">
      <c r="B72" s="51" t="s">
        <v>284</v>
      </c>
      <c r="C72" s="52" t="s">
        <v>285</v>
      </c>
      <c r="D72" s="67">
        <f>'新規需要額（計算シート）'!J68</f>
        <v>0</v>
      </c>
      <c r="F72" s="83">
        <f>'新規需要額（計算シート）'!K68</f>
        <v>0</v>
      </c>
      <c r="H72" s="53">
        <v>0</v>
      </c>
      <c r="J72" s="85">
        <f>H72*各係数!DI70</f>
        <v>0</v>
      </c>
      <c r="L72" s="87">
        <f>H72*各係数!DJ70*100</f>
        <v>0</v>
      </c>
      <c r="N72" s="90">
        <f>H72*各係数!DK70</f>
        <v>0</v>
      </c>
      <c r="P72" s="100">
        <f>$N$4*$P$1*各係数!DL70</f>
        <v>0</v>
      </c>
      <c r="R72" s="92">
        <f>P72*各係数!DI70</f>
        <v>0</v>
      </c>
      <c r="T72" s="94">
        <f>P72*各係数!DJ70*100</f>
        <v>0</v>
      </c>
      <c r="V72" s="96">
        <f>P72*各係数!DK70</f>
        <v>0</v>
      </c>
      <c r="X72" s="6"/>
      <c r="Y72" s="6"/>
      <c r="Z72" s="6"/>
      <c r="AA72" s="6"/>
      <c r="AB72" s="6"/>
      <c r="AC72" s="6"/>
      <c r="AD72" s="6"/>
      <c r="AE72" s="6"/>
      <c r="AF72" s="6"/>
      <c r="AG72" s="6"/>
      <c r="AH72" s="6"/>
    </row>
    <row r="73" spans="2:34" ht="12" customHeight="1" x14ac:dyDescent="0.2">
      <c r="B73" s="35" t="s">
        <v>286</v>
      </c>
      <c r="C73" s="36" t="s">
        <v>41</v>
      </c>
      <c r="D73" s="37">
        <f>'新規需要額（計算シート）'!J69</f>
        <v>0</v>
      </c>
      <c r="F73" s="38">
        <f>'新規需要額（計算シート）'!K69</f>
        <v>0</v>
      </c>
      <c r="H73" s="39">
        <v>0</v>
      </c>
      <c r="J73" s="40">
        <f>H73*各係数!DI71</f>
        <v>0</v>
      </c>
      <c r="L73" s="41">
        <f>H73*各係数!DJ71*100</f>
        <v>0</v>
      </c>
      <c r="N73" s="42">
        <f>H73*各係数!DK71</f>
        <v>0</v>
      </c>
      <c r="P73" s="43">
        <f>$N$4*$P$1*各係数!DL71</f>
        <v>0</v>
      </c>
      <c r="R73" s="44">
        <f>P73*各係数!DI71</f>
        <v>0</v>
      </c>
      <c r="T73" s="45">
        <f>P73*各係数!DJ71*100</f>
        <v>0</v>
      </c>
      <c r="V73" s="46">
        <f>P73*各係数!DK71</f>
        <v>0</v>
      </c>
      <c r="X73" s="6"/>
      <c r="Y73" s="6"/>
      <c r="Z73" s="6"/>
      <c r="AA73" s="6"/>
      <c r="AB73" s="6"/>
      <c r="AC73" s="6"/>
      <c r="AD73" s="6"/>
      <c r="AE73" s="6"/>
      <c r="AF73" s="6"/>
      <c r="AG73" s="6"/>
      <c r="AH73" s="6"/>
    </row>
    <row r="74" spans="2:34" ht="12" customHeight="1" x14ac:dyDescent="0.2">
      <c r="B74" s="35" t="s">
        <v>287</v>
      </c>
      <c r="C74" s="36" t="s">
        <v>42</v>
      </c>
      <c r="D74" s="37">
        <f>'新規需要額（計算シート）'!J70</f>
        <v>0</v>
      </c>
      <c r="F74" s="38">
        <f>'新規需要額（計算シート）'!K70</f>
        <v>0</v>
      </c>
      <c r="H74" s="39">
        <v>0</v>
      </c>
      <c r="J74" s="40">
        <f>H74*各係数!DI72</f>
        <v>0</v>
      </c>
      <c r="L74" s="41">
        <f>H74*各係数!DJ72*100</f>
        <v>0</v>
      </c>
      <c r="N74" s="42">
        <f>H74*各係数!DK72</f>
        <v>0</v>
      </c>
      <c r="P74" s="43">
        <f>$N$4*$P$1*各係数!DL72</f>
        <v>0</v>
      </c>
      <c r="R74" s="44">
        <f>P74*各係数!DI72</f>
        <v>0</v>
      </c>
      <c r="T74" s="45">
        <f>P74*各係数!DJ72*100</f>
        <v>0</v>
      </c>
      <c r="V74" s="46">
        <f>P74*各係数!DK72</f>
        <v>0</v>
      </c>
      <c r="X74" s="6"/>
      <c r="Y74" s="6"/>
      <c r="Z74" s="6"/>
      <c r="AA74" s="6"/>
      <c r="AB74" s="6"/>
      <c r="AC74" s="6"/>
      <c r="AD74" s="6"/>
      <c r="AE74" s="6"/>
      <c r="AF74" s="6"/>
      <c r="AG74" s="6"/>
      <c r="AH74" s="6"/>
    </row>
    <row r="75" spans="2:34" ht="12" customHeight="1" x14ac:dyDescent="0.2">
      <c r="B75" s="35" t="s">
        <v>288</v>
      </c>
      <c r="C75" s="36" t="s">
        <v>43</v>
      </c>
      <c r="D75" s="37">
        <f>'新規需要額（計算シート）'!J71</f>
        <v>0</v>
      </c>
      <c r="F75" s="38">
        <f>'新規需要額（計算シート）'!K71</f>
        <v>0</v>
      </c>
      <c r="H75" s="39">
        <v>0</v>
      </c>
      <c r="J75" s="40">
        <f>H75*各係数!DI73</f>
        <v>0</v>
      </c>
      <c r="L75" s="41">
        <f>H75*各係数!DJ73*100</f>
        <v>0</v>
      </c>
      <c r="N75" s="42">
        <f>H75*各係数!DK73</f>
        <v>0</v>
      </c>
      <c r="P75" s="43">
        <f>$N$4*$P$1*各係数!DL73</f>
        <v>0</v>
      </c>
      <c r="R75" s="44">
        <f>P75*各係数!DI73</f>
        <v>0</v>
      </c>
      <c r="T75" s="45">
        <f>P75*各係数!DJ73*100</f>
        <v>0</v>
      </c>
      <c r="V75" s="46">
        <f>P75*各係数!DK73</f>
        <v>0</v>
      </c>
      <c r="X75" s="6"/>
      <c r="Y75" s="6"/>
      <c r="Z75" s="6"/>
      <c r="AA75" s="6"/>
      <c r="AB75" s="6"/>
      <c r="AC75" s="6"/>
      <c r="AD75" s="6"/>
      <c r="AE75" s="6"/>
      <c r="AF75" s="6"/>
      <c r="AG75" s="6"/>
      <c r="AH75" s="6"/>
    </row>
    <row r="76" spans="2:34" ht="12" customHeight="1" x14ac:dyDescent="0.2">
      <c r="B76" s="48" t="s">
        <v>289</v>
      </c>
      <c r="C76" s="49" t="s">
        <v>44</v>
      </c>
      <c r="D76" s="65">
        <f>'新規需要額（計算シート）'!J72</f>
        <v>0</v>
      </c>
      <c r="F76" s="82">
        <f>'新規需要額（計算シート）'!K72</f>
        <v>0</v>
      </c>
      <c r="H76" s="50">
        <v>0</v>
      </c>
      <c r="J76" s="84">
        <f>H76*各係数!DI74</f>
        <v>0</v>
      </c>
      <c r="L76" s="88">
        <f>H76*各係数!DJ74*100</f>
        <v>0</v>
      </c>
      <c r="N76" s="89">
        <f>H76*各係数!DK74</f>
        <v>0</v>
      </c>
      <c r="P76" s="99">
        <f>$N$4*$P$1*各係数!DL74</f>
        <v>0</v>
      </c>
      <c r="R76" s="98">
        <f>P76*各係数!DI74</f>
        <v>0</v>
      </c>
      <c r="T76" s="97">
        <f>P76*各係数!DJ74*100</f>
        <v>0</v>
      </c>
      <c r="V76" s="95">
        <f>P76*各係数!DK74</f>
        <v>0</v>
      </c>
      <c r="X76" s="6"/>
      <c r="Y76" s="6"/>
      <c r="Z76" s="6"/>
      <c r="AA76" s="6"/>
      <c r="AB76" s="6"/>
      <c r="AC76" s="6"/>
      <c r="AD76" s="6"/>
      <c r="AE76" s="6"/>
      <c r="AF76" s="6"/>
      <c r="AG76" s="6"/>
      <c r="AH76" s="6"/>
    </row>
    <row r="77" spans="2:34" ht="12" customHeight="1" x14ac:dyDescent="0.2">
      <c r="B77" s="51" t="s">
        <v>290</v>
      </c>
      <c r="C77" s="52" t="s">
        <v>45</v>
      </c>
      <c r="D77" s="67">
        <f>'新規需要額（計算シート）'!J73</f>
        <v>0</v>
      </c>
      <c r="F77" s="83">
        <f>'新規需要額（計算シート）'!K73</f>
        <v>0</v>
      </c>
      <c r="H77" s="53">
        <v>0</v>
      </c>
      <c r="J77" s="85">
        <f>H77*各係数!DI75</f>
        <v>0</v>
      </c>
      <c r="L77" s="87">
        <f>H77*各係数!DJ75*100</f>
        <v>0</v>
      </c>
      <c r="N77" s="90">
        <f>H77*各係数!DK75</f>
        <v>0</v>
      </c>
      <c r="P77" s="100">
        <f>$N$4*$P$1*各係数!DL75</f>
        <v>0</v>
      </c>
      <c r="R77" s="92">
        <f>P77*各係数!DI75</f>
        <v>0</v>
      </c>
      <c r="T77" s="94">
        <f>P77*各係数!DJ75*100</f>
        <v>0</v>
      </c>
      <c r="V77" s="96">
        <f>P77*各係数!DK75</f>
        <v>0</v>
      </c>
      <c r="X77" s="6"/>
      <c r="Y77" s="6"/>
      <c r="Z77" s="6"/>
      <c r="AA77" s="6"/>
      <c r="AB77" s="6"/>
      <c r="AC77" s="6"/>
      <c r="AD77" s="6"/>
      <c r="AE77" s="6"/>
      <c r="AF77" s="6"/>
      <c r="AG77" s="6"/>
      <c r="AH77" s="6"/>
    </row>
    <row r="78" spans="2:34" ht="12" customHeight="1" x14ac:dyDescent="0.2">
      <c r="B78" s="35" t="s">
        <v>291</v>
      </c>
      <c r="C78" s="36" t="s">
        <v>46</v>
      </c>
      <c r="D78" s="37">
        <f>'新規需要額（計算シート）'!J74</f>
        <v>0</v>
      </c>
      <c r="F78" s="38">
        <f>'新規需要額（計算シート）'!K74</f>
        <v>0</v>
      </c>
      <c r="H78" s="39">
        <v>0</v>
      </c>
      <c r="J78" s="40">
        <f>H78*各係数!DI76</f>
        <v>0</v>
      </c>
      <c r="L78" s="41">
        <f>H78*各係数!DJ76*100</f>
        <v>0</v>
      </c>
      <c r="N78" s="42">
        <f>H78*各係数!DK76</f>
        <v>0</v>
      </c>
      <c r="P78" s="43">
        <f>$N$4*$P$1*各係数!DL76</f>
        <v>0</v>
      </c>
      <c r="R78" s="44">
        <f>P78*各係数!DI76</f>
        <v>0</v>
      </c>
      <c r="T78" s="45">
        <f>P78*各係数!DJ76*100</f>
        <v>0</v>
      </c>
      <c r="V78" s="46">
        <f>P78*各係数!DK76</f>
        <v>0</v>
      </c>
      <c r="X78" s="6"/>
      <c r="Y78" s="6"/>
      <c r="Z78" s="6"/>
      <c r="AA78" s="6"/>
      <c r="AB78" s="6"/>
      <c r="AC78" s="6"/>
      <c r="AD78" s="6"/>
      <c r="AE78" s="6"/>
      <c r="AF78" s="6"/>
      <c r="AG78" s="6"/>
      <c r="AH78" s="6"/>
    </row>
    <row r="79" spans="2:34" ht="12" customHeight="1" x14ac:dyDescent="0.2">
      <c r="B79" s="35" t="s">
        <v>292</v>
      </c>
      <c r="C79" s="36" t="s">
        <v>47</v>
      </c>
      <c r="D79" s="37">
        <f>'新規需要額（計算シート）'!J75</f>
        <v>0</v>
      </c>
      <c r="F79" s="38">
        <f>'新規需要額（計算シート）'!K75</f>
        <v>0</v>
      </c>
      <c r="H79" s="39">
        <v>0</v>
      </c>
      <c r="J79" s="40">
        <f>H79*各係数!DI77</f>
        <v>0</v>
      </c>
      <c r="L79" s="41">
        <f>H79*各係数!DJ77*100</f>
        <v>0</v>
      </c>
      <c r="N79" s="42">
        <f>H79*各係数!DK77</f>
        <v>0</v>
      </c>
      <c r="P79" s="43">
        <f>$N$4*$P$1*各係数!DL77</f>
        <v>0</v>
      </c>
      <c r="R79" s="44">
        <f>P79*各係数!DI77</f>
        <v>0</v>
      </c>
      <c r="T79" s="45">
        <f>P79*各係数!DJ77*100</f>
        <v>0</v>
      </c>
      <c r="V79" s="46">
        <f>P79*各係数!DK77</f>
        <v>0</v>
      </c>
      <c r="X79" s="6"/>
      <c r="Y79" s="6"/>
      <c r="Z79" s="6"/>
      <c r="AA79" s="6"/>
      <c r="AB79" s="6"/>
      <c r="AC79" s="6"/>
      <c r="AD79" s="6"/>
      <c r="AE79" s="6"/>
      <c r="AF79" s="6"/>
      <c r="AG79" s="6"/>
      <c r="AH79" s="6"/>
    </row>
    <row r="80" spans="2:34" ht="12" customHeight="1" x14ac:dyDescent="0.2">
      <c r="B80" s="35" t="s">
        <v>293</v>
      </c>
      <c r="C80" s="36" t="s">
        <v>106</v>
      </c>
      <c r="D80" s="37">
        <f>'新規需要額（計算シート）'!J76</f>
        <v>0</v>
      </c>
      <c r="F80" s="38">
        <f>'新規需要額（計算シート）'!K76</f>
        <v>0</v>
      </c>
      <c r="H80" s="39">
        <v>0</v>
      </c>
      <c r="J80" s="40">
        <f>H80*各係数!DI78</f>
        <v>0</v>
      </c>
      <c r="L80" s="41">
        <f>H80*各係数!DJ78*100</f>
        <v>0</v>
      </c>
      <c r="N80" s="42">
        <f>H80*各係数!DK78</f>
        <v>0</v>
      </c>
      <c r="P80" s="43">
        <f>$N$4*$P$1*各係数!DL78</f>
        <v>0</v>
      </c>
      <c r="R80" s="44">
        <f>P80*各係数!DI78</f>
        <v>0</v>
      </c>
      <c r="T80" s="45">
        <f>P80*各係数!DJ78*100</f>
        <v>0</v>
      </c>
      <c r="V80" s="46">
        <f>P80*各係数!DK78</f>
        <v>0</v>
      </c>
      <c r="X80" s="6"/>
      <c r="Y80" s="6"/>
      <c r="Z80" s="6"/>
      <c r="AA80" s="6"/>
      <c r="AB80" s="6"/>
      <c r="AC80" s="6"/>
      <c r="AD80" s="6"/>
      <c r="AE80" s="6"/>
      <c r="AF80" s="6"/>
      <c r="AG80" s="6"/>
      <c r="AH80" s="6"/>
    </row>
    <row r="81" spans="2:34" ht="12" customHeight="1" x14ac:dyDescent="0.2">
      <c r="B81" s="48" t="s">
        <v>294</v>
      </c>
      <c r="C81" s="49" t="s">
        <v>48</v>
      </c>
      <c r="D81" s="65">
        <f>'新規需要額（計算シート）'!J77</f>
        <v>0</v>
      </c>
      <c r="F81" s="82">
        <f>'新規需要額（計算シート）'!K77</f>
        <v>0</v>
      </c>
      <c r="H81" s="50">
        <v>0</v>
      </c>
      <c r="J81" s="84">
        <f>H81*各係数!DI79</f>
        <v>0</v>
      </c>
      <c r="L81" s="88">
        <f>H81*各係数!DJ79*100</f>
        <v>0</v>
      </c>
      <c r="N81" s="89">
        <f>H81*各係数!DK79</f>
        <v>0</v>
      </c>
      <c r="P81" s="99">
        <f>$N$4*$P$1*各係数!DL79</f>
        <v>0</v>
      </c>
      <c r="R81" s="98">
        <f>P81*各係数!DI79</f>
        <v>0</v>
      </c>
      <c r="T81" s="97">
        <f>P81*各係数!DJ79*100</f>
        <v>0</v>
      </c>
      <c r="V81" s="95">
        <f>P81*各係数!DK79</f>
        <v>0</v>
      </c>
      <c r="X81" s="6"/>
      <c r="Y81" s="6"/>
      <c r="Z81" s="6"/>
      <c r="AA81" s="6"/>
      <c r="AB81" s="6"/>
      <c r="AC81" s="6"/>
      <c r="AD81" s="6"/>
      <c r="AE81" s="6"/>
      <c r="AF81" s="6"/>
      <c r="AG81" s="6"/>
      <c r="AH81" s="6"/>
    </row>
    <row r="82" spans="2:34" ht="12" customHeight="1" x14ac:dyDescent="0.2">
      <c r="B82" s="51" t="s">
        <v>295</v>
      </c>
      <c r="C82" s="52" t="s">
        <v>107</v>
      </c>
      <c r="D82" s="67">
        <f>'新規需要額（計算シート）'!J78</f>
        <v>0</v>
      </c>
      <c r="F82" s="83">
        <f>'新規需要額（計算シート）'!K78</f>
        <v>0</v>
      </c>
      <c r="H82" s="53">
        <v>0</v>
      </c>
      <c r="J82" s="85">
        <f>H82*各係数!DI80</f>
        <v>0</v>
      </c>
      <c r="L82" s="87">
        <f>H82*各係数!DJ80*100</f>
        <v>0</v>
      </c>
      <c r="N82" s="90">
        <f>H82*各係数!DK80</f>
        <v>0</v>
      </c>
      <c r="P82" s="100">
        <f>$N$4*$P$1*各係数!DL80</f>
        <v>0</v>
      </c>
      <c r="R82" s="92">
        <f>P82*各係数!DI80</f>
        <v>0</v>
      </c>
      <c r="T82" s="94">
        <f>P82*各係数!DJ80*100</f>
        <v>0</v>
      </c>
      <c r="V82" s="96">
        <f>P82*各係数!DK80</f>
        <v>0</v>
      </c>
      <c r="X82" s="6"/>
      <c r="Y82" s="6"/>
      <c r="Z82" s="6"/>
      <c r="AA82" s="6"/>
      <c r="AB82" s="6"/>
      <c r="AC82" s="6"/>
      <c r="AD82" s="6"/>
      <c r="AE82" s="6"/>
      <c r="AF82" s="6"/>
      <c r="AG82" s="6"/>
      <c r="AH82" s="6"/>
    </row>
    <row r="83" spans="2:34" ht="12" customHeight="1" x14ac:dyDescent="0.2">
      <c r="B83" s="35" t="s">
        <v>296</v>
      </c>
      <c r="C83" s="36" t="s">
        <v>49</v>
      </c>
      <c r="D83" s="37">
        <f>'新規需要額（計算シート）'!J79</f>
        <v>0</v>
      </c>
      <c r="F83" s="38">
        <f>'新規需要額（計算シート）'!K79</f>
        <v>0</v>
      </c>
      <c r="H83" s="39">
        <v>0</v>
      </c>
      <c r="J83" s="40">
        <f>H83*各係数!DI81</f>
        <v>0</v>
      </c>
      <c r="L83" s="41">
        <f>H83*各係数!DJ81*100</f>
        <v>0</v>
      </c>
      <c r="N83" s="42">
        <f>H83*各係数!DK81</f>
        <v>0</v>
      </c>
      <c r="P83" s="43">
        <f>$N$4*$P$1*各係数!DL81</f>
        <v>0</v>
      </c>
      <c r="R83" s="44">
        <f>P83*各係数!DI81</f>
        <v>0</v>
      </c>
      <c r="T83" s="45">
        <f>P83*各係数!DJ81*100</f>
        <v>0</v>
      </c>
      <c r="V83" s="46">
        <f>P83*各係数!DK81</f>
        <v>0</v>
      </c>
      <c r="X83" s="6"/>
      <c r="Y83" s="6"/>
      <c r="Z83" s="6"/>
      <c r="AA83" s="6"/>
      <c r="AB83" s="6"/>
      <c r="AC83" s="6"/>
      <c r="AD83" s="6"/>
      <c r="AE83" s="6"/>
      <c r="AF83" s="6"/>
      <c r="AG83" s="6"/>
      <c r="AH83" s="6"/>
    </row>
    <row r="84" spans="2:34" ht="12" customHeight="1" x14ac:dyDescent="0.2">
      <c r="B84" s="35" t="s">
        <v>297</v>
      </c>
      <c r="C84" s="36" t="s">
        <v>50</v>
      </c>
      <c r="D84" s="37">
        <f>'新規需要額（計算シート）'!J80</f>
        <v>0</v>
      </c>
      <c r="F84" s="38">
        <f>'新規需要額（計算シート）'!K80</f>
        <v>0</v>
      </c>
      <c r="H84" s="39">
        <v>0</v>
      </c>
      <c r="J84" s="40">
        <f>H84*各係数!DI82</f>
        <v>0</v>
      </c>
      <c r="L84" s="41">
        <f>H84*各係数!DJ82*100</f>
        <v>0</v>
      </c>
      <c r="N84" s="42">
        <f>H84*各係数!DK82</f>
        <v>0</v>
      </c>
      <c r="P84" s="43">
        <f>$N$4*$P$1*各係数!DL82</f>
        <v>0</v>
      </c>
      <c r="R84" s="44">
        <f>P84*各係数!DI82</f>
        <v>0</v>
      </c>
      <c r="T84" s="45">
        <f>P84*各係数!DJ82*100</f>
        <v>0</v>
      </c>
      <c r="V84" s="46">
        <f>P84*各係数!DK82</f>
        <v>0</v>
      </c>
      <c r="X84" s="6"/>
      <c r="Y84" s="6"/>
      <c r="Z84" s="6"/>
      <c r="AA84" s="6"/>
      <c r="AB84" s="6"/>
      <c r="AC84" s="6"/>
      <c r="AD84" s="6"/>
      <c r="AE84" s="6"/>
      <c r="AF84" s="6"/>
      <c r="AG84" s="6"/>
      <c r="AH84" s="6"/>
    </row>
    <row r="85" spans="2:34" ht="12" customHeight="1" x14ac:dyDescent="0.2">
      <c r="B85" s="35" t="s">
        <v>298</v>
      </c>
      <c r="C85" s="36" t="s">
        <v>51</v>
      </c>
      <c r="D85" s="37">
        <f>'新規需要額（計算シート）'!J81</f>
        <v>0</v>
      </c>
      <c r="F85" s="38">
        <f>'新規需要額（計算シート）'!K81</f>
        <v>0</v>
      </c>
      <c r="H85" s="39">
        <v>0</v>
      </c>
      <c r="J85" s="40">
        <f>H85*各係数!DI83</f>
        <v>0</v>
      </c>
      <c r="L85" s="41">
        <f>H85*各係数!DJ83*100</f>
        <v>0</v>
      </c>
      <c r="N85" s="42">
        <f>H85*各係数!DK83</f>
        <v>0</v>
      </c>
      <c r="P85" s="43">
        <f>$N$4*$P$1*各係数!DL83</f>
        <v>0</v>
      </c>
      <c r="R85" s="44">
        <f>P85*各係数!DI83</f>
        <v>0</v>
      </c>
      <c r="T85" s="45">
        <f>P85*各係数!DJ83*100</f>
        <v>0</v>
      </c>
      <c r="V85" s="46">
        <f>P85*各係数!DK83</f>
        <v>0</v>
      </c>
      <c r="X85" s="6"/>
      <c r="Y85" s="6"/>
      <c r="Z85" s="6"/>
      <c r="AA85" s="6"/>
      <c r="AB85" s="6"/>
      <c r="AC85" s="6"/>
      <c r="AD85" s="6"/>
      <c r="AE85" s="6"/>
      <c r="AF85" s="6"/>
      <c r="AG85" s="6"/>
      <c r="AH85" s="6"/>
    </row>
    <row r="86" spans="2:34" ht="12" customHeight="1" x14ac:dyDescent="0.2">
      <c r="B86" s="48" t="s">
        <v>299</v>
      </c>
      <c r="C86" s="49" t="s">
        <v>108</v>
      </c>
      <c r="D86" s="65">
        <f>'新規需要額（計算シート）'!J82</f>
        <v>0</v>
      </c>
      <c r="F86" s="82">
        <f>'新規需要額（計算シート）'!K82</f>
        <v>0</v>
      </c>
      <c r="H86" s="50">
        <v>0</v>
      </c>
      <c r="J86" s="84">
        <f>H86*各係数!DI84</f>
        <v>0</v>
      </c>
      <c r="L86" s="88">
        <f>H86*各係数!DJ84*100</f>
        <v>0</v>
      </c>
      <c r="N86" s="89">
        <f>H86*各係数!DK84</f>
        <v>0</v>
      </c>
      <c r="P86" s="99">
        <f>$N$4*$P$1*各係数!DL84</f>
        <v>0</v>
      </c>
      <c r="R86" s="98">
        <f>P86*各係数!DI84</f>
        <v>0</v>
      </c>
      <c r="T86" s="97">
        <f>P86*各係数!DJ84*100</f>
        <v>0</v>
      </c>
      <c r="V86" s="95">
        <f>P86*各係数!DK84</f>
        <v>0</v>
      </c>
      <c r="X86" s="6"/>
      <c r="Y86" s="6"/>
      <c r="Z86" s="6"/>
      <c r="AA86" s="6"/>
      <c r="AB86" s="6"/>
      <c r="AC86" s="6"/>
      <c r="AD86" s="6"/>
      <c r="AE86" s="6"/>
      <c r="AF86" s="6"/>
      <c r="AG86" s="6"/>
      <c r="AH86" s="6"/>
    </row>
    <row r="87" spans="2:34" ht="12" customHeight="1" x14ac:dyDescent="0.2">
      <c r="B87" s="51" t="s">
        <v>300</v>
      </c>
      <c r="C87" s="52" t="s">
        <v>52</v>
      </c>
      <c r="D87" s="67">
        <f>'新規需要額（計算シート）'!J83</f>
        <v>0</v>
      </c>
      <c r="F87" s="83">
        <f>'新規需要額（計算シート）'!K83</f>
        <v>0</v>
      </c>
      <c r="H87" s="53">
        <v>0</v>
      </c>
      <c r="J87" s="85">
        <f>H87*各係数!DI85</f>
        <v>0</v>
      </c>
      <c r="L87" s="87">
        <f>H87*各係数!DJ85*100</f>
        <v>0</v>
      </c>
      <c r="N87" s="90">
        <f>H87*各係数!DK85</f>
        <v>0</v>
      </c>
      <c r="P87" s="100">
        <f>$N$4*$P$1*各係数!DL85</f>
        <v>0</v>
      </c>
      <c r="R87" s="92">
        <f>P87*各係数!DI85</f>
        <v>0</v>
      </c>
      <c r="T87" s="94">
        <f>P87*各係数!DJ85*100</f>
        <v>0</v>
      </c>
      <c r="V87" s="96">
        <f>P87*各係数!DK85</f>
        <v>0</v>
      </c>
      <c r="X87" s="6"/>
      <c r="Y87" s="6"/>
      <c r="Z87" s="6"/>
      <c r="AA87" s="6"/>
      <c r="AB87" s="6"/>
      <c r="AC87" s="6"/>
      <c r="AD87" s="6"/>
      <c r="AE87" s="6"/>
      <c r="AF87" s="6"/>
      <c r="AG87" s="6"/>
      <c r="AH87" s="6"/>
    </row>
    <row r="88" spans="2:34" ht="12" customHeight="1" x14ac:dyDescent="0.2">
      <c r="B88" s="35" t="s">
        <v>301</v>
      </c>
      <c r="C88" s="36" t="s">
        <v>109</v>
      </c>
      <c r="D88" s="37">
        <f>'新規需要額（計算シート）'!J84</f>
        <v>0</v>
      </c>
      <c r="F88" s="38">
        <f>'新規需要額（計算シート）'!K84</f>
        <v>0</v>
      </c>
      <c r="H88" s="39">
        <v>0</v>
      </c>
      <c r="J88" s="40">
        <f>H88*各係数!DI86</f>
        <v>0</v>
      </c>
      <c r="L88" s="41">
        <f>H88*各係数!DJ86*100</f>
        <v>0</v>
      </c>
      <c r="N88" s="42">
        <f>H88*各係数!DK86</f>
        <v>0</v>
      </c>
      <c r="P88" s="43">
        <f>$N$4*$P$1*各係数!DL86</f>
        <v>0</v>
      </c>
      <c r="R88" s="44">
        <f>P88*各係数!DI86</f>
        <v>0</v>
      </c>
      <c r="T88" s="45">
        <f>P88*各係数!DJ86*100</f>
        <v>0</v>
      </c>
      <c r="V88" s="46">
        <f>P88*各係数!DK86</f>
        <v>0</v>
      </c>
      <c r="X88" s="6"/>
      <c r="Y88" s="6"/>
      <c r="Z88" s="6"/>
      <c r="AA88" s="6"/>
      <c r="AB88" s="6"/>
      <c r="AC88" s="6"/>
      <c r="AD88" s="6"/>
      <c r="AE88" s="6"/>
      <c r="AF88" s="6"/>
      <c r="AG88" s="6"/>
      <c r="AH88" s="6"/>
    </row>
    <row r="89" spans="2:34" ht="12" customHeight="1" x14ac:dyDescent="0.2">
      <c r="B89" s="35" t="s">
        <v>302</v>
      </c>
      <c r="C89" s="36" t="s">
        <v>110</v>
      </c>
      <c r="D89" s="37">
        <f>'新規需要額（計算シート）'!J85</f>
        <v>0</v>
      </c>
      <c r="F89" s="38">
        <f>'新規需要額（計算シート）'!K85</f>
        <v>0</v>
      </c>
      <c r="H89" s="39">
        <v>0</v>
      </c>
      <c r="J89" s="40">
        <f>H89*各係数!DI87</f>
        <v>0</v>
      </c>
      <c r="L89" s="41">
        <f>H89*各係数!DJ87*100</f>
        <v>0</v>
      </c>
      <c r="N89" s="42">
        <f>H89*各係数!DK87</f>
        <v>0</v>
      </c>
      <c r="P89" s="43">
        <f>$N$4*$P$1*各係数!DL87</f>
        <v>0</v>
      </c>
      <c r="R89" s="44">
        <f>P89*各係数!DI87</f>
        <v>0</v>
      </c>
      <c r="T89" s="45">
        <f>P89*各係数!DJ87*100</f>
        <v>0</v>
      </c>
      <c r="V89" s="46">
        <f>P89*各係数!DK87</f>
        <v>0</v>
      </c>
      <c r="X89" s="6"/>
      <c r="Y89" s="6"/>
      <c r="Z89" s="6"/>
      <c r="AA89" s="6"/>
      <c r="AB89" s="6"/>
      <c r="AC89" s="6"/>
      <c r="AD89" s="6"/>
      <c r="AE89" s="6"/>
      <c r="AF89" s="6"/>
      <c r="AG89" s="6"/>
      <c r="AH89" s="6"/>
    </row>
    <row r="90" spans="2:34" ht="12" customHeight="1" x14ac:dyDescent="0.2">
      <c r="B90" s="35" t="s">
        <v>303</v>
      </c>
      <c r="C90" s="36" t="s">
        <v>53</v>
      </c>
      <c r="D90" s="37">
        <f>'新規需要額（計算シート）'!J86</f>
        <v>0</v>
      </c>
      <c r="F90" s="38">
        <f>'新規需要額（計算シート）'!K86</f>
        <v>0</v>
      </c>
      <c r="H90" s="39">
        <v>0</v>
      </c>
      <c r="J90" s="40">
        <f>H90*各係数!DI88</f>
        <v>0</v>
      </c>
      <c r="L90" s="41">
        <f>H90*各係数!DJ88*100</f>
        <v>0</v>
      </c>
      <c r="N90" s="42">
        <f>H90*各係数!DK88</f>
        <v>0</v>
      </c>
      <c r="P90" s="43">
        <f>$N$4*$P$1*各係数!DL88</f>
        <v>0</v>
      </c>
      <c r="R90" s="44">
        <f>P90*各係数!DI88</f>
        <v>0</v>
      </c>
      <c r="T90" s="45">
        <f>P90*各係数!DJ88*100</f>
        <v>0</v>
      </c>
      <c r="V90" s="46">
        <f>P90*各係数!DK88</f>
        <v>0</v>
      </c>
      <c r="X90" s="6"/>
      <c r="Y90" s="6"/>
      <c r="Z90" s="6"/>
      <c r="AA90" s="6"/>
      <c r="AB90" s="6"/>
      <c r="AC90" s="6"/>
      <c r="AD90" s="6"/>
      <c r="AE90" s="6"/>
      <c r="AF90" s="6"/>
      <c r="AG90" s="6"/>
      <c r="AH90" s="6"/>
    </row>
    <row r="91" spans="2:34" ht="12" customHeight="1" x14ac:dyDescent="0.2">
      <c r="B91" s="48" t="s">
        <v>304</v>
      </c>
      <c r="C91" s="49" t="s">
        <v>54</v>
      </c>
      <c r="D91" s="65">
        <f>'新規需要額（計算シート）'!J87</f>
        <v>0</v>
      </c>
      <c r="F91" s="82">
        <f>'新規需要額（計算シート）'!K87</f>
        <v>0</v>
      </c>
      <c r="H91" s="50">
        <v>0</v>
      </c>
      <c r="J91" s="84">
        <f>H91*各係数!DI89</f>
        <v>0</v>
      </c>
      <c r="L91" s="88">
        <f>H91*各係数!DJ89*100</f>
        <v>0</v>
      </c>
      <c r="N91" s="89">
        <f>H91*各係数!DK89</f>
        <v>0</v>
      </c>
      <c r="P91" s="99">
        <f>$N$4*$P$1*各係数!DL89</f>
        <v>0</v>
      </c>
      <c r="R91" s="98">
        <f>P91*各係数!DI89</f>
        <v>0</v>
      </c>
      <c r="T91" s="97">
        <f>P91*各係数!DJ89*100</f>
        <v>0</v>
      </c>
      <c r="V91" s="95">
        <f>P91*各係数!DK89</f>
        <v>0</v>
      </c>
      <c r="X91" s="6"/>
      <c r="Y91" s="6"/>
      <c r="Z91" s="6"/>
      <c r="AA91" s="6"/>
      <c r="AB91" s="6"/>
      <c r="AC91" s="6"/>
      <c r="AD91" s="6"/>
      <c r="AE91" s="6"/>
      <c r="AF91" s="6"/>
      <c r="AG91" s="6"/>
      <c r="AH91" s="6"/>
    </row>
    <row r="92" spans="2:34" ht="12" customHeight="1" x14ac:dyDescent="0.2">
      <c r="B92" s="51" t="s">
        <v>305</v>
      </c>
      <c r="C92" s="52" t="s">
        <v>111</v>
      </c>
      <c r="D92" s="67">
        <f>'新規需要額（計算シート）'!J88</f>
        <v>0</v>
      </c>
      <c r="F92" s="83">
        <f>'新規需要額（計算シート）'!K88</f>
        <v>0</v>
      </c>
      <c r="H92" s="53">
        <v>0</v>
      </c>
      <c r="J92" s="85">
        <f>H92*各係数!DI90</f>
        <v>0</v>
      </c>
      <c r="L92" s="87">
        <f>H92*各係数!DJ90*100</f>
        <v>0</v>
      </c>
      <c r="N92" s="90">
        <f>H92*各係数!DK90</f>
        <v>0</v>
      </c>
      <c r="P92" s="100">
        <f>$N$4*$P$1*各係数!DL90</f>
        <v>0</v>
      </c>
      <c r="R92" s="92">
        <f>P92*各係数!DI90</f>
        <v>0</v>
      </c>
      <c r="T92" s="94">
        <f>P92*各係数!DJ90*100</f>
        <v>0</v>
      </c>
      <c r="V92" s="96">
        <f>P92*各係数!DK90</f>
        <v>0</v>
      </c>
      <c r="X92" s="6"/>
      <c r="Y92" s="6"/>
      <c r="Z92" s="6"/>
      <c r="AA92" s="6"/>
      <c r="AB92" s="6"/>
      <c r="AC92" s="6"/>
      <c r="AD92" s="6"/>
      <c r="AE92" s="6"/>
      <c r="AF92" s="6"/>
      <c r="AG92" s="6"/>
      <c r="AH92" s="6"/>
    </row>
    <row r="93" spans="2:34" ht="12" customHeight="1" x14ac:dyDescent="0.2">
      <c r="B93" s="35" t="s">
        <v>306</v>
      </c>
      <c r="C93" s="36" t="s">
        <v>112</v>
      </c>
      <c r="D93" s="37">
        <f>'新規需要額（計算シート）'!J89</f>
        <v>0</v>
      </c>
      <c r="F93" s="38">
        <f>'新規需要額（計算シート）'!K89</f>
        <v>0</v>
      </c>
      <c r="H93" s="39">
        <v>0</v>
      </c>
      <c r="J93" s="40">
        <f>H93*各係数!DI91</f>
        <v>0</v>
      </c>
      <c r="L93" s="41">
        <f>H93*各係数!DJ91*100</f>
        <v>0</v>
      </c>
      <c r="N93" s="42">
        <f>H93*各係数!DK91</f>
        <v>0</v>
      </c>
      <c r="P93" s="43">
        <f>$N$4*$P$1*各係数!DL91</f>
        <v>0</v>
      </c>
      <c r="R93" s="44">
        <f>P93*各係数!DI91</f>
        <v>0</v>
      </c>
      <c r="T93" s="45">
        <f>P93*各係数!DJ91*100</f>
        <v>0</v>
      </c>
      <c r="V93" s="46">
        <f>P93*各係数!DK91</f>
        <v>0</v>
      </c>
      <c r="X93" s="6"/>
      <c r="Y93" s="6"/>
      <c r="Z93" s="6"/>
      <c r="AA93" s="6"/>
      <c r="AB93" s="6"/>
      <c r="AC93" s="6"/>
      <c r="AD93" s="6"/>
      <c r="AE93" s="6"/>
      <c r="AF93" s="6"/>
      <c r="AG93" s="6"/>
      <c r="AH93" s="6"/>
    </row>
    <row r="94" spans="2:34" ht="12" customHeight="1" x14ac:dyDescent="0.2">
      <c r="B94" s="35" t="s">
        <v>307</v>
      </c>
      <c r="C94" s="36" t="s">
        <v>113</v>
      </c>
      <c r="D94" s="37">
        <f>'新規需要額（計算シート）'!J90</f>
        <v>0</v>
      </c>
      <c r="F94" s="38">
        <f>'新規需要額（計算シート）'!K90</f>
        <v>0</v>
      </c>
      <c r="H94" s="39">
        <v>0</v>
      </c>
      <c r="J94" s="40">
        <f>H94*各係数!DI92</f>
        <v>0</v>
      </c>
      <c r="L94" s="41">
        <f>H94*各係数!DJ92*100</f>
        <v>0</v>
      </c>
      <c r="N94" s="42">
        <f>H94*各係数!DK92</f>
        <v>0</v>
      </c>
      <c r="P94" s="43">
        <f>$N$4*$P$1*各係数!DL92</f>
        <v>0</v>
      </c>
      <c r="R94" s="44">
        <f>P94*各係数!DI92</f>
        <v>0</v>
      </c>
      <c r="T94" s="45">
        <f>P94*各係数!DJ92*100</f>
        <v>0</v>
      </c>
      <c r="V94" s="46">
        <f>P94*各係数!DK92</f>
        <v>0</v>
      </c>
      <c r="X94" s="6"/>
      <c r="Y94" s="6"/>
      <c r="Z94" s="6"/>
      <c r="AA94" s="6"/>
      <c r="AB94" s="6"/>
      <c r="AC94" s="6"/>
      <c r="AD94" s="6"/>
      <c r="AE94" s="6"/>
      <c r="AF94" s="6"/>
      <c r="AG94" s="6"/>
      <c r="AH94" s="6"/>
    </row>
    <row r="95" spans="2:34" ht="12" customHeight="1" x14ac:dyDescent="0.2">
      <c r="B95" s="35" t="s">
        <v>308</v>
      </c>
      <c r="C95" s="36" t="s">
        <v>55</v>
      </c>
      <c r="D95" s="37">
        <f>'新規需要額（計算シート）'!J91</f>
        <v>0</v>
      </c>
      <c r="F95" s="38">
        <f>'新規需要額（計算シート）'!K91</f>
        <v>0</v>
      </c>
      <c r="H95" s="39">
        <v>0</v>
      </c>
      <c r="J95" s="40">
        <f>H95*各係数!DI93</f>
        <v>0</v>
      </c>
      <c r="L95" s="41">
        <f>H95*各係数!DJ93*100</f>
        <v>0</v>
      </c>
      <c r="N95" s="42">
        <f>H95*各係数!DK93</f>
        <v>0</v>
      </c>
      <c r="P95" s="43">
        <f>$N$4*$P$1*各係数!DL93</f>
        <v>0</v>
      </c>
      <c r="R95" s="44">
        <f>P95*各係数!DI93</f>
        <v>0</v>
      </c>
      <c r="T95" s="45">
        <f>P95*各係数!DJ93*100</f>
        <v>0</v>
      </c>
      <c r="V95" s="46">
        <f>P95*各係数!DK93</f>
        <v>0</v>
      </c>
      <c r="X95" s="6"/>
      <c r="Y95" s="6"/>
      <c r="Z95" s="6"/>
      <c r="AA95" s="6"/>
      <c r="AB95" s="6"/>
      <c r="AC95" s="6"/>
      <c r="AD95" s="6"/>
      <c r="AE95" s="6"/>
      <c r="AF95" s="6"/>
      <c r="AG95" s="6"/>
      <c r="AH95" s="6"/>
    </row>
    <row r="96" spans="2:34" ht="12" customHeight="1" x14ac:dyDescent="0.2">
      <c r="B96" s="48" t="s">
        <v>309</v>
      </c>
      <c r="C96" s="49" t="s">
        <v>56</v>
      </c>
      <c r="D96" s="65">
        <f>'新規需要額（計算シート）'!J92</f>
        <v>0</v>
      </c>
      <c r="F96" s="82">
        <f>'新規需要額（計算シート）'!K92</f>
        <v>0</v>
      </c>
      <c r="H96" s="50">
        <v>0</v>
      </c>
      <c r="J96" s="84">
        <f>H96*各係数!DI94</f>
        <v>0</v>
      </c>
      <c r="L96" s="88">
        <f>H96*各係数!DJ94*100</f>
        <v>0</v>
      </c>
      <c r="N96" s="89">
        <f>H96*各係数!DK94</f>
        <v>0</v>
      </c>
      <c r="P96" s="99">
        <f>$N$4*$P$1*各係数!DL94</f>
        <v>0</v>
      </c>
      <c r="R96" s="98">
        <f>P96*各係数!DI94</f>
        <v>0</v>
      </c>
      <c r="T96" s="97">
        <f>P96*各係数!DJ94*100</f>
        <v>0</v>
      </c>
      <c r="V96" s="95">
        <f>P96*各係数!DK94</f>
        <v>0</v>
      </c>
      <c r="X96" s="6"/>
      <c r="Y96" s="6"/>
      <c r="Z96" s="6"/>
      <c r="AA96" s="6"/>
      <c r="AB96" s="6"/>
      <c r="AC96" s="6"/>
      <c r="AD96" s="6"/>
      <c r="AE96" s="6"/>
      <c r="AF96" s="6"/>
      <c r="AG96" s="6"/>
      <c r="AH96" s="6"/>
    </row>
    <row r="97" spans="2:34" ht="12" customHeight="1" x14ac:dyDescent="0.2">
      <c r="B97" s="51" t="s">
        <v>310</v>
      </c>
      <c r="C97" s="52" t="s">
        <v>57</v>
      </c>
      <c r="D97" s="67">
        <f>'新規需要額（計算シート）'!J93</f>
        <v>0</v>
      </c>
      <c r="F97" s="83">
        <f>'新規需要額（計算シート）'!K93</f>
        <v>0</v>
      </c>
      <c r="H97" s="53">
        <v>0</v>
      </c>
      <c r="J97" s="85">
        <f>H97*各係数!DI95</f>
        <v>0</v>
      </c>
      <c r="L97" s="87">
        <f>H97*各係数!DJ95*100</f>
        <v>0</v>
      </c>
      <c r="N97" s="90">
        <f>H97*各係数!DK95</f>
        <v>0</v>
      </c>
      <c r="P97" s="100">
        <f>$N$4*$P$1*各係数!DL95</f>
        <v>0</v>
      </c>
      <c r="R97" s="92">
        <f>P97*各係数!DI95</f>
        <v>0</v>
      </c>
      <c r="T97" s="94">
        <f>P97*各係数!DJ95*100</f>
        <v>0</v>
      </c>
      <c r="V97" s="96">
        <f>P97*各係数!DK95</f>
        <v>0</v>
      </c>
      <c r="X97" s="6"/>
      <c r="Y97" s="6"/>
      <c r="Z97" s="6"/>
      <c r="AA97" s="6"/>
      <c r="AB97" s="6"/>
      <c r="AC97" s="6"/>
      <c r="AD97" s="6"/>
      <c r="AE97" s="6"/>
      <c r="AF97" s="6"/>
      <c r="AG97" s="6"/>
      <c r="AH97" s="6"/>
    </row>
    <row r="98" spans="2:34" ht="12" customHeight="1" x14ac:dyDescent="0.2">
      <c r="B98" s="35" t="s">
        <v>311</v>
      </c>
      <c r="C98" s="36" t="s">
        <v>114</v>
      </c>
      <c r="D98" s="37">
        <f>'新規需要額（計算シート）'!J94</f>
        <v>0</v>
      </c>
      <c r="F98" s="38">
        <f>'新規需要額（計算シート）'!K94</f>
        <v>0</v>
      </c>
      <c r="H98" s="39">
        <v>0</v>
      </c>
      <c r="J98" s="40">
        <f>H98*各係数!DI96</f>
        <v>0</v>
      </c>
      <c r="L98" s="41">
        <f>H98*各係数!DJ96*100</f>
        <v>0</v>
      </c>
      <c r="N98" s="42">
        <f>H98*各係数!DK96</f>
        <v>0</v>
      </c>
      <c r="P98" s="43">
        <f>$N$4*$P$1*各係数!DL96</f>
        <v>0</v>
      </c>
      <c r="R98" s="44">
        <f>P98*各係数!DI96</f>
        <v>0</v>
      </c>
      <c r="T98" s="45">
        <f>P98*各係数!DJ96*100</f>
        <v>0</v>
      </c>
      <c r="V98" s="46">
        <f>P98*各係数!DK96</f>
        <v>0</v>
      </c>
      <c r="X98" s="6"/>
      <c r="Y98" s="6"/>
      <c r="Z98" s="6"/>
      <c r="AA98" s="6"/>
      <c r="AB98" s="6"/>
      <c r="AC98" s="6"/>
      <c r="AD98" s="6"/>
      <c r="AE98" s="6"/>
      <c r="AF98" s="6"/>
      <c r="AG98" s="6"/>
      <c r="AH98" s="6"/>
    </row>
    <row r="99" spans="2:34" ht="12" customHeight="1" x14ac:dyDescent="0.2">
      <c r="B99" s="35" t="s">
        <v>312</v>
      </c>
      <c r="C99" s="36" t="s">
        <v>115</v>
      </c>
      <c r="D99" s="37">
        <f>'新規需要額（計算シート）'!J95</f>
        <v>0</v>
      </c>
      <c r="F99" s="38">
        <f>'新規需要額（計算シート）'!K95</f>
        <v>0</v>
      </c>
      <c r="H99" s="39">
        <v>0</v>
      </c>
      <c r="J99" s="40">
        <f>H99*各係数!DI97</f>
        <v>0</v>
      </c>
      <c r="L99" s="41">
        <f>H99*各係数!DJ97*100</f>
        <v>0</v>
      </c>
      <c r="N99" s="42">
        <f>H99*各係数!DK97</f>
        <v>0</v>
      </c>
      <c r="P99" s="43">
        <f>$N$4*$P$1*各係数!DL97</f>
        <v>0</v>
      </c>
      <c r="R99" s="44">
        <f>P99*各係数!DI97</f>
        <v>0</v>
      </c>
      <c r="T99" s="45">
        <f>P99*各係数!DJ97*100</f>
        <v>0</v>
      </c>
      <c r="V99" s="46">
        <f>P99*各係数!DK97</f>
        <v>0</v>
      </c>
      <c r="X99" s="6"/>
      <c r="Y99" s="6"/>
      <c r="Z99" s="6"/>
      <c r="AA99" s="6"/>
      <c r="AB99" s="6"/>
      <c r="AC99" s="6"/>
      <c r="AD99" s="6"/>
      <c r="AE99" s="6"/>
      <c r="AF99" s="6"/>
      <c r="AG99" s="6"/>
      <c r="AH99" s="6"/>
    </row>
    <row r="100" spans="2:34" ht="12" customHeight="1" x14ac:dyDescent="0.2">
      <c r="B100" s="35" t="s">
        <v>313</v>
      </c>
      <c r="C100" s="36" t="s">
        <v>116</v>
      </c>
      <c r="D100" s="37">
        <f>'新規需要額（計算シート）'!J96</f>
        <v>0</v>
      </c>
      <c r="F100" s="38">
        <f>'新規需要額（計算シート）'!K96</f>
        <v>0</v>
      </c>
      <c r="H100" s="39">
        <v>0</v>
      </c>
      <c r="J100" s="40">
        <f>H100*各係数!DI98</f>
        <v>0</v>
      </c>
      <c r="L100" s="41">
        <f>H100*各係数!DJ98*100</f>
        <v>0</v>
      </c>
      <c r="N100" s="42">
        <f>H100*各係数!DK98</f>
        <v>0</v>
      </c>
      <c r="P100" s="43">
        <f>$N$4*$P$1*各係数!DL98</f>
        <v>0</v>
      </c>
      <c r="R100" s="44">
        <f>P100*各係数!DI98</f>
        <v>0</v>
      </c>
      <c r="T100" s="45">
        <f>P100*各係数!DJ98*100</f>
        <v>0</v>
      </c>
      <c r="V100" s="46">
        <f>P100*各係数!DK98</f>
        <v>0</v>
      </c>
      <c r="X100" s="6"/>
      <c r="Y100" s="6"/>
      <c r="Z100" s="6"/>
      <c r="AA100" s="6"/>
      <c r="AB100" s="6"/>
      <c r="AC100" s="6"/>
      <c r="AD100" s="6"/>
      <c r="AE100" s="6"/>
      <c r="AF100" s="6"/>
      <c r="AG100" s="6"/>
      <c r="AH100" s="6"/>
    </row>
    <row r="101" spans="2:34" ht="12" customHeight="1" x14ac:dyDescent="0.2">
      <c r="B101" s="48" t="s">
        <v>314</v>
      </c>
      <c r="C101" s="49" t="s">
        <v>58</v>
      </c>
      <c r="D101" s="65">
        <f>'新規需要額（計算シート）'!J97</f>
        <v>0</v>
      </c>
      <c r="F101" s="82">
        <f>'新規需要額（計算シート）'!K97</f>
        <v>0</v>
      </c>
      <c r="H101" s="50">
        <v>0</v>
      </c>
      <c r="J101" s="84">
        <f>H101*各係数!DI99</f>
        <v>0</v>
      </c>
      <c r="L101" s="88">
        <f>H101*各係数!DJ99*100</f>
        <v>0</v>
      </c>
      <c r="N101" s="89">
        <f>H101*各係数!DK99</f>
        <v>0</v>
      </c>
      <c r="P101" s="99">
        <f>$N$4*$P$1*各係数!DL99</f>
        <v>0</v>
      </c>
      <c r="R101" s="98">
        <f>P101*各係数!DI99</f>
        <v>0</v>
      </c>
      <c r="T101" s="97">
        <f>P101*各係数!DJ99*100</f>
        <v>0</v>
      </c>
      <c r="V101" s="95">
        <f>P101*各係数!DK99</f>
        <v>0</v>
      </c>
      <c r="X101" s="6"/>
      <c r="Y101" s="6"/>
      <c r="Z101" s="6"/>
      <c r="AA101" s="6"/>
      <c r="AB101" s="6"/>
      <c r="AC101" s="6"/>
      <c r="AD101" s="6"/>
      <c r="AE101" s="6"/>
      <c r="AF101" s="6"/>
      <c r="AG101" s="6"/>
      <c r="AH101" s="6"/>
    </row>
    <row r="102" spans="2:34" ht="12" customHeight="1" x14ac:dyDescent="0.2">
      <c r="B102" s="51" t="s">
        <v>315</v>
      </c>
      <c r="C102" s="52" t="s">
        <v>131</v>
      </c>
      <c r="D102" s="67">
        <f>'新規需要額（計算シート）'!J98</f>
        <v>0</v>
      </c>
      <c r="F102" s="83">
        <f>'新規需要額（計算シート）'!K98</f>
        <v>0</v>
      </c>
      <c r="H102" s="53">
        <v>0</v>
      </c>
      <c r="J102" s="85">
        <f>H102*各係数!DI100</f>
        <v>0</v>
      </c>
      <c r="L102" s="87">
        <f>H102*各係数!DJ100*100</f>
        <v>0</v>
      </c>
      <c r="N102" s="90">
        <f>H102*各係数!DK100</f>
        <v>0</v>
      </c>
      <c r="P102" s="100">
        <f>$N$4*$P$1*各係数!DL100</f>
        <v>0</v>
      </c>
      <c r="R102" s="92">
        <f>P102*各係数!DI100</f>
        <v>0</v>
      </c>
      <c r="T102" s="94">
        <f>P102*各係数!DJ100*100</f>
        <v>0</v>
      </c>
      <c r="V102" s="96">
        <f>P102*各係数!DK100</f>
        <v>0</v>
      </c>
      <c r="X102" s="6"/>
      <c r="Y102" s="6"/>
      <c r="Z102" s="6"/>
      <c r="AA102" s="6"/>
      <c r="AB102" s="6"/>
      <c r="AC102" s="6"/>
      <c r="AD102" s="6"/>
      <c r="AE102" s="6"/>
      <c r="AF102" s="6"/>
      <c r="AG102" s="6"/>
      <c r="AH102" s="6"/>
    </row>
    <row r="103" spans="2:34" ht="12" customHeight="1" x14ac:dyDescent="0.2">
      <c r="B103" s="35" t="s">
        <v>316</v>
      </c>
      <c r="C103" s="36" t="s">
        <v>59</v>
      </c>
      <c r="D103" s="37">
        <f>'新規需要額（計算シート）'!J99</f>
        <v>0</v>
      </c>
      <c r="F103" s="38">
        <f>'新規需要額（計算シート）'!K99</f>
        <v>0</v>
      </c>
      <c r="H103" s="39">
        <v>0</v>
      </c>
      <c r="J103" s="40">
        <f>H103*各係数!DI101</f>
        <v>0</v>
      </c>
      <c r="L103" s="41">
        <f>H103*各係数!DJ101*100</f>
        <v>0</v>
      </c>
      <c r="N103" s="42">
        <f>H103*各係数!DK101</f>
        <v>0</v>
      </c>
      <c r="P103" s="43">
        <f>$N$4*$P$1*各係数!DL101</f>
        <v>0</v>
      </c>
      <c r="R103" s="44">
        <f>P103*各係数!DI101</f>
        <v>0</v>
      </c>
      <c r="T103" s="45">
        <f>P103*各係数!DJ101*100</f>
        <v>0</v>
      </c>
      <c r="V103" s="46">
        <f>P103*各係数!DK101</f>
        <v>0</v>
      </c>
      <c r="X103" s="6"/>
      <c r="Y103" s="6"/>
      <c r="Z103" s="6"/>
      <c r="AA103" s="6"/>
      <c r="AB103" s="6"/>
      <c r="AC103" s="6"/>
      <c r="AD103" s="6"/>
      <c r="AE103" s="6"/>
      <c r="AF103" s="6"/>
      <c r="AG103" s="6"/>
      <c r="AH103" s="6"/>
    </row>
    <row r="104" spans="2:34" ht="12" customHeight="1" x14ac:dyDescent="0.2">
      <c r="B104" s="35" t="s">
        <v>317</v>
      </c>
      <c r="C104" s="36" t="s">
        <v>117</v>
      </c>
      <c r="D104" s="37">
        <f>'新規需要額（計算シート）'!J100</f>
        <v>0</v>
      </c>
      <c r="F104" s="38">
        <f>'新規需要額（計算シート）'!K100</f>
        <v>0</v>
      </c>
      <c r="H104" s="39">
        <v>0</v>
      </c>
      <c r="J104" s="40">
        <f>H104*各係数!DI102</f>
        <v>0</v>
      </c>
      <c r="L104" s="41">
        <f>H104*各係数!DJ102*100</f>
        <v>0</v>
      </c>
      <c r="N104" s="42">
        <f>H104*各係数!DK102</f>
        <v>0</v>
      </c>
      <c r="P104" s="43">
        <f>$N$4*$P$1*各係数!DL102</f>
        <v>0</v>
      </c>
      <c r="R104" s="44">
        <f>P104*各係数!DI102</f>
        <v>0</v>
      </c>
      <c r="T104" s="45">
        <f>P104*各係数!DJ102*100</f>
        <v>0</v>
      </c>
      <c r="V104" s="46">
        <f>P104*各係数!DK102</f>
        <v>0</v>
      </c>
      <c r="X104" s="6"/>
      <c r="Y104" s="6"/>
      <c r="Z104" s="6"/>
      <c r="AA104" s="6"/>
      <c r="AB104" s="6"/>
      <c r="AC104" s="6"/>
      <c r="AD104" s="6"/>
      <c r="AE104" s="6"/>
      <c r="AF104" s="6"/>
      <c r="AG104" s="6"/>
      <c r="AH104" s="6"/>
    </row>
    <row r="105" spans="2:34" ht="12" customHeight="1" x14ac:dyDescent="0.2">
      <c r="B105" s="35" t="s">
        <v>318</v>
      </c>
      <c r="C105" s="36" t="s">
        <v>118</v>
      </c>
      <c r="D105" s="37">
        <f>'新規需要額（計算シート）'!J101</f>
        <v>0</v>
      </c>
      <c r="F105" s="38">
        <f>'新規需要額（計算シート）'!K101</f>
        <v>0</v>
      </c>
      <c r="H105" s="39">
        <v>0</v>
      </c>
      <c r="J105" s="40">
        <f>H105*各係数!DI103</f>
        <v>0</v>
      </c>
      <c r="L105" s="41">
        <f>H105*各係数!DJ103*100</f>
        <v>0</v>
      </c>
      <c r="N105" s="42">
        <f>H105*各係数!DK103</f>
        <v>0</v>
      </c>
      <c r="P105" s="43">
        <f>$N$4*$P$1*各係数!DL103</f>
        <v>0</v>
      </c>
      <c r="R105" s="44">
        <f>P105*各係数!DI103</f>
        <v>0</v>
      </c>
      <c r="T105" s="45">
        <f>P105*各係数!DJ103*100</f>
        <v>0</v>
      </c>
      <c r="V105" s="46">
        <f>P105*各係数!DK103</f>
        <v>0</v>
      </c>
      <c r="X105" s="6"/>
      <c r="Y105" s="6"/>
      <c r="Z105" s="6"/>
      <c r="AA105" s="6"/>
      <c r="AB105" s="6"/>
      <c r="AC105" s="6"/>
      <c r="AD105" s="6"/>
      <c r="AE105" s="6"/>
      <c r="AF105" s="6"/>
      <c r="AG105" s="6"/>
      <c r="AH105" s="6"/>
    </row>
    <row r="106" spans="2:34" ht="12" customHeight="1" x14ac:dyDescent="0.2">
      <c r="B106" s="48" t="s">
        <v>319</v>
      </c>
      <c r="C106" s="49" t="s">
        <v>60</v>
      </c>
      <c r="D106" s="65">
        <f>'新規需要額（計算シート）'!J102</f>
        <v>0</v>
      </c>
      <c r="F106" s="82">
        <f>'新規需要額（計算シート）'!K102</f>
        <v>0</v>
      </c>
      <c r="H106" s="50">
        <v>0</v>
      </c>
      <c r="J106" s="84">
        <f>H106*各係数!DI104</f>
        <v>0</v>
      </c>
      <c r="L106" s="88">
        <f>H106*各係数!DJ104*100</f>
        <v>0</v>
      </c>
      <c r="N106" s="89">
        <f>H106*各係数!DK104</f>
        <v>0</v>
      </c>
      <c r="P106" s="99">
        <f>$N$4*$P$1*各係数!DL104</f>
        <v>0</v>
      </c>
      <c r="R106" s="98">
        <f>P106*各係数!DI104</f>
        <v>0</v>
      </c>
      <c r="T106" s="97">
        <f>P106*各係数!DJ104*100</f>
        <v>0</v>
      </c>
      <c r="V106" s="95">
        <f>P106*各係数!DK104</f>
        <v>0</v>
      </c>
      <c r="X106" s="6"/>
      <c r="Y106" s="6"/>
      <c r="Z106" s="6"/>
      <c r="AA106" s="6"/>
      <c r="AB106" s="6"/>
      <c r="AC106" s="6"/>
      <c r="AD106" s="6"/>
      <c r="AE106" s="6"/>
      <c r="AF106" s="6"/>
      <c r="AG106" s="6"/>
      <c r="AH106" s="6"/>
    </row>
    <row r="107" spans="2:34" ht="12" customHeight="1" x14ac:dyDescent="0.2">
      <c r="B107" s="51" t="s">
        <v>320</v>
      </c>
      <c r="C107" s="52" t="s">
        <v>119</v>
      </c>
      <c r="D107" s="67">
        <f>'新規需要額（計算シート）'!J103</f>
        <v>0</v>
      </c>
      <c r="F107" s="83">
        <f>'新規需要額（計算シート）'!K103</f>
        <v>0</v>
      </c>
      <c r="H107" s="53">
        <v>0</v>
      </c>
      <c r="J107" s="85">
        <f>H107*各係数!DI105</f>
        <v>0</v>
      </c>
      <c r="L107" s="87">
        <f>H107*各係数!DJ105*100</f>
        <v>0</v>
      </c>
      <c r="N107" s="90">
        <f>H107*各係数!DK105</f>
        <v>0</v>
      </c>
      <c r="P107" s="100">
        <f>$N$4*$P$1*各係数!DL105</f>
        <v>0</v>
      </c>
      <c r="R107" s="92">
        <f>P107*各係数!DI105</f>
        <v>0</v>
      </c>
      <c r="T107" s="94">
        <f>P107*各係数!DJ105*100</f>
        <v>0</v>
      </c>
      <c r="V107" s="96">
        <f>P107*各係数!DK105</f>
        <v>0</v>
      </c>
      <c r="X107" s="6"/>
      <c r="Y107" s="6"/>
      <c r="Z107" s="6"/>
      <c r="AA107" s="6"/>
      <c r="AB107" s="6"/>
      <c r="AC107" s="6"/>
      <c r="AD107" s="6"/>
      <c r="AE107" s="6"/>
      <c r="AF107" s="6"/>
      <c r="AG107" s="6"/>
      <c r="AH107" s="6"/>
    </row>
    <row r="108" spans="2:34" ht="12" customHeight="1" x14ac:dyDescent="0.2">
      <c r="B108" s="35" t="s">
        <v>321</v>
      </c>
      <c r="C108" s="36" t="s">
        <v>120</v>
      </c>
      <c r="D108" s="37">
        <f>'新規需要額（計算シート）'!J104</f>
        <v>0</v>
      </c>
      <c r="F108" s="38">
        <f>'新規需要額（計算シート）'!K104</f>
        <v>0</v>
      </c>
      <c r="H108" s="39">
        <v>0</v>
      </c>
      <c r="J108" s="40">
        <f>H108*各係数!DI106</f>
        <v>0</v>
      </c>
      <c r="L108" s="41">
        <f>H108*各係数!DJ106*100</f>
        <v>0</v>
      </c>
      <c r="N108" s="42">
        <f>H108*各係数!DK106</f>
        <v>0</v>
      </c>
      <c r="P108" s="43">
        <f>$N$4*$P$1*各係数!DL106</f>
        <v>0</v>
      </c>
      <c r="R108" s="44">
        <f>P108*各係数!DI106</f>
        <v>0</v>
      </c>
      <c r="T108" s="45">
        <f>P108*各係数!DJ106*100</f>
        <v>0</v>
      </c>
      <c r="V108" s="46">
        <f>P108*各係数!DK106</f>
        <v>0</v>
      </c>
      <c r="X108" s="6"/>
      <c r="Y108" s="6"/>
      <c r="Z108" s="6"/>
      <c r="AA108" s="6"/>
      <c r="AB108" s="6"/>
      <c r="AC108" s="6"/>
      <c r="AD108" s="6"/>
      <c r="AE108" s="6"/>
      <c r="AF108" s="6"/>
      <c r="AG108" s="6"/>
      <c r="AH108" s="6"/>
    </row>
    <row r="109" spans="2:34" ht="12" customHeight="1" x14ac:dyDescent="0.2">
      <c r="B109" s="35" t="s">
        <v>322</v>
      </c>
      <c r="C109" s="36" t="s">
        <v>121</v>
      </c>
      <c r="D109" s="37">
        <f>'新規需要額（計算シート）'!J105</f>
        <v>0</v>
      </c>
      <c r="F109" s="38">
        <f>'新規需要額（計算シート）'!K105</f>
        <v>0</v>
      </c>
      <c r="H109" s="39">
        <v>0</v>
      </c>
      <c r="J109" s="40">
        <f>H109*各係数!DI107</f>
        <v>0</v>
      </c>
      <c r="L109" s="41">
        <f>H109*各係数!DJ107*100</f>
        <v>0</v>
      </c>
      <c r="N109" s="42">
        <f>H109*各係数!DK107</f>
        <v>0</v>
      </c>
      <c r="P109" s="43">
        <f>$N$4*$P$1*各係数!DL107</f>
        <v>0</v>
      </c>
      <c r="R109" s="44">
        <f>P109*各係数!DI107</f>
        <v>0</v>
      </c>
      <c r="T109" s="45">
        <f>P109*各係数!DJ107*100</f>
        <v>0</v>
      </c>
      <c r="V109" s="46">
        <f>P109*各係数!DK107</f>
        <v>0</v>
      </c>
      <c r="X109" s="6"/>
      <c r="Y109" s="6"/>
      <c r="Z109" s="6"/>
      <c r="AA109" s="6"/>
      <c r="AB109" s="6"/>
      <c r="AC109" s="6"/>
      <c r="AD109" s="6"/>
      <c r="AE109" s="6"/>
      <c r="AF109" s="6"/>
      <c r="AG109" s="6"/>
      <c r="AH109" s="6"/>
    </row>
    <row r="110" spans="2:34" ht="12" customHeight="1" x14ac:dyDescent="0.2">
      <c r="B110" s="35" t="s">
        <v>323</v>
      </c>
      <c r="C110" s="36" t="s">
        <v>61</v>
      </c>
      <c r="D110" s="37">
        <f>'新規需要額（計算シート）'!J106</f>
        <v>0</v>
      </c>
      <c r="F110" s="38">
        <f>'新規需要額（計算シート）'!K106</f>
        <v>0</v>
      </c>
      <c r="H110" s="39">
        <v>0</v>
      </c>
      <c r="J110" s="40">
        <f>H110*各係数!DI108</f>
        <v>0</v>
      </c>
      <c r="L110" s="41">
        <f>H110*各係数!DJ108*100</f>
        <v>0</v>
      </c>
      <c r="N110" s="42">
        <f>H110*各係数!DK108</f>
        <v>0</v>
      </c>
      <c r="P110" s="43">
        <f>$N$4*$P$1*各係数!DL108</f>
        <v>0</v>
      </c>
      <c r="R110" s="44">
        <f>P110*各係数!DI108</f>
        <v>0</v>
      </c>
      <c r="T110" s="45">
        <f>P110*各係数!DJ108*100</f>
        <v>0</v>
      </c>
      <c r="V110" s="46">
        <f>P110*各係数!DK108</f>
        <v>0</v>
      </c>
      <c r="X110" s="6"/>
      <c r="Y110" s="6"/>
      <c r="Z110" s="6"/>
      <c r="AA110" s="6"/>
      <c r="AB110" s="6"/>
      <c r="AC110" s="6"/>
      <c r="AD110" s="6"/>
      <c r="AE110" s="6"/>
      <c r="AF110" s="6"/>
      <c r="AG110" s="6"/>
      <c r="AH110" s="6"/>
    </row>
    <row r="111" spans="2:34" ht="12" customHeight="1" x14ac:dyDescent="0.2">
      <c r="B111" s="48" t="s">
        <v>324</v>
      </c>
      <c r="C111" s="49" t="s">
        <v>325</v>
      </c>
      <c r="D111" s="65">
        <f>'新規需要額（計算シート）'!J107</f>
        <v>0</v>
      </c>
      <c r="F111" s="82">
        <f>'新規需要額（計算シート）'!K107</f>
        <v>0</v>
      </c>
      <c r="H111" s="50">
        <v>0</v>
      </c>
      <c r="J111" s="84">
        <f>H111*各係数!DI109</f>
        <v>0</v>
      </c>
      <c r="L111" s="88">
        <f>H111*各係数!DJ109*100</f>
        <v>0</v>
      </c>
      <c r="N111" s="89">
        <f>H111*各係数!DK109</f>
        <v>0</v>
      </c>
      <c r="P111" s="99">
        <f>$N$4*$P$1*各係数!DL109</f>
        <v>0</v>
      </c>
      <c r="R111" s="98">
        <f>P111*各係数!DI109</f>
        <v>0</v>
      </c>
      <c r="T111" s="97">
        <f>P111*各係数!DJ109*100</f>
        <v>0</v>
      </c>
      <c r="V111" s="95">
        <f>P111*各係数!DK109</f>
        <v>0</v>
      </c>
      <c r="X111" s="6"/>
      <c r="Y111" s="6"/>
      <c r="Z111" s="6"/>
      <c r="AA111" s="6"/>
      <c r="AB111" s="6"/>
      <c r="AC111" s="6"/>
      <c r="AD111" s="6"/>
      <c r="AE111" s="6"/>
      <c r="AF111" s="6"/>
      <c r="AG111" s="6"/>
      <c r="AH111" s="6"/>
    </row>
    <row r="112" spans="2:34" ht="12" customHeight="1" x14ac:dyDescent="0.2">
      <c r="B112" s="51" t="s">
        <v>326</v>
      </c>
      <c r="C112" s="52" t="s">
        <v>62</v>
      </c>
      <c r="D112" s="67">
        <f>'新規需要額（計算シート）'!J108</f>
        <v>0</v>
      </c>
      <c r="F112" s="83">
        <f>'新規需要額（計算シート）'!K108</f>
        <v>0</v>
      </c>
      <c r="H112" s="53">
        <v>0</v>
      </c>
      <c r="J112" s="85">
        <f>H112*各係数!DI110</f>
        <v>0</v>
      </c>
      <c r="L112" s="87">
        <f>H112*各係数!DJ110*100</f>
        <v>0</v>
      </c>
      <c r="N112" s="90">
        <f>H112*各係数!DK110</f>
        <v>0</v>
      </c>
      <c r="P112" s="100">
        <f>$N$4*$P$1*各係数!DL110</f>
        <v>0</v>
      </c>
      <c r="R112" s="92">
        <f>P112*各係数!DI110</f>
        <v>0</v>
      </c>
      <c r="T112" s="94">
        <f>P112*各係数!DJ110*100</f>
        <v>0</v>
      </c>
      <c r="V112" s="96">
        <f>P112*各係数!DK110</f>
        <v>0</v>
      </c>
      <c r="X112" s="6"/>
      <c r="Y112" s="6"/>
      <c r="Z112" s="6"/>
      <c r="AA112" s="6"/>
      <c r="AB112" s="6"/>
      <c r="AC112" s="6"/>
      <c r="AD112" s="6"/>
      <c r="AE112" s="6"/>
      <c r="AF112" s="6"/>
      <c r="AG112" s="6"/>
      <c r="AH112" s="6"/>
    </row>
    <row r="113" spans="2:34" ht="12" customHeight="1" x14ac:dyDescent="0.2">
      <c r="B113" s="35" t="s">
        <v>327</v>
      </c>
      <c r="C113" s="36" t="s">
        <v>63</v>
      </c>
      <c r="D113" s="37">
        <f>'新規需要額（計算シート）'!J109</f>
        <v>0</v>
      </c>
      <c r="F113" s="38">
        <f>'新規需要額（計算シート）'!K109</f>
        <v>0</v>
      </c>
      <c r="H113" s="39">
        <v>0</v>
      </c>
      <c r="J113" s="40">
        <f>H113*各係数!DI111</f>
        <v>0</v>
      </c>
      <c r="L113" s="41">
        <f>H113*各係数!DJ111*100</f>
        <v>0</v>
      </c>
      <c r="N113" s="42">
        <f>H113*各係数!DK111</f>
        <v>0</v>
      </c>
      <c r="P113" s="43">
        <f>$N$4*$P$1*各係数!DL111</f>
        <v>0</v>
      </c>
      <c r="R113" s="44">
        <f>P113*各係数!DI111</f>
        <v>0</v>
      </c>
      <c r="T113" s="45">
        <f>P113*各係数!DJ111*100</f>
        <v>0</v>
      </c>
      <c r="V113" s="46">
        <f>P113*各係数!DK111</f>
        <v>0</v>
      </c>
      <c r="X113" s="6"/>
      <c r="Y113" s="6"/>
      <c r="Z113" s="6"/>
      <c r="AA113" s="6"/>
      <c r="AB113" s="6"/>
      <c r="AC113" s="6"/>
      <c r="AD113" s="6"/>
      <c r="AE113" s="6"/>
      <c r="AF113" s="6"/>
      <c r="AG113" s="6"/>
      <c r="AH113" s="6"/>
    </row>
    <row r="114" spans="2:34" ht="12" customHeight="1" thickBot="1" x14ac:dyDescent="0.25">
      <c r="B114" s="188" t="s">
        <v>328</v>
      </c>
      <c r="C114" s="189" t="s">
        <v>64</v>
      </c>
      <c r="D114" s="187">
        <f>'新規需要額（計算シート）'!J110</f>
        <v>0</v>
      </c>
      <c r="F114" s="178">
        <f>'新規需要額（計算シート）'!K110</f>
        <v>0</v>
      </c>
      <c r="H114" s="179">
        <v>0</v>
      </c>
      <c r="J114" s="180">
        <f>H114*各係数!DI112</f>
        <v>0</v>
      </c>
      <c r="L114" s="181">
        <f>H114*各係数!DJ112*100</f>
        <v>0</v>
      </c>
      <c r="N114" s="182">
        <f>H114*各係数!DK112</f>
        <v>0</v>
      </c>
      <c r="P114" s="183">
        <f>$N$4*$P$1*各係数!DL112</f>
        <v>0</v>
      </c>
      <c r="R114" s="184">
        <f>P114*各係数!DI112</f>
        <v>0</v>
      </c>
      <c r="T114" s="185">
        <f>P114*各係数!DJ112*100</f>
        <v>0</v>
      </c>
      <c r="V114" s="186">
        <f>P114*各係数!DK112</f>
        <v>0</v>
      </c>
      <c r="X114" s="6"/>
      <c r="Y114" s="6"/>
      <c r="Z114" s="6"/>
      <c r="AA114" s="6"/>
      <c r="AB114" s="6"/>
      <c r="AC114" s="6"/>
      <c r="AD114" s="6"/>
      <c r="AE114" s="6"/>
      <c r="AF114" s="6"/>
      <c r="AG114" s="6"/>
      <c r="AH114" s="6"/>
    </row>
  </sheetData>
  <mergeCells count="40">
    <mergeCell ref="O1:O2"/>
    <mergeCell ref="Z18:Z19"/>
    <mergeCell ref="Z20:Z21"/>
    <mergeCell ref="X4:AA6"/>
    <mergeCell ref="X8:Z9"/>
    <mergeCell ref="AA8:AB9"/>
    <mergeCell ref="X10:Z11"/>
    <mergeCell ref="AA10:AB11"/>
    <mergeCell ref="Z13:AA14"/>
    <mergeCell ref="AB14:AC15"/>
    <mergeCell ref="X16:Y17"/>
    <mergeCell ref="Z16:Z17"/>
    <mergeCell ref="Y18:Y19"/>
    <mergeCell ref="Y20:Y21"/>
    <mergeCell ref="AC10:AC11"/>
    <mergeCell ref="AF20:AF21"/>
    <mergeCell ref="AG20:AG21"/>
    <mergeCell ref="AA20:AA21"/>
    <mergeCell ref="AB20:AB21"/>
    <mergeCell ref="AC20:AC21"/>
    <mergeCell ref="AD20:AD21"/>
    <mergeCell ref="AE20:AE21"/>
    <mergeCell ref="AF18:AF19"/>
    <mergeCell ref="AG18:AG19"/>
    <mergeCell ref="AA16:AA17"/>
    <mergeCell ref="AB16:AB17"/>
    <mergeCell ref="AC16:AC17"/>
    <mergeCell ref="AD16:AD17"/>
    <mergeCell ref="AE16:AE17"/>
    <mergeCell ref="AA18:AA19"/>
    <mergeCell ref="AB18:AB19"/>
    <mergeCell ref="AC18:AC19"/>
    <mergeCell ref="AD18:AD19"/>
    <mergeCell ref="AE18:AE19"/>
    <mergeCell ref="AF13:AG15"/>
    <mergeCell ref="AD15:AE15"/>
    <mergeCell ref="P1:P2"/>
    <mergeCell ref="AC8:AC9"/>
    <mergeCell ref="AF16:AF17"/>
    <mergeCell ref="AG16:AG17"/>
  </mergeCells>
  <phoneticPr fontId="6"/>
  <dataValidations disablePrompts="1" count="1">
    <dataValidation type="decimal" imeMode="off" allowBlank="1" showInputMessage="1" showErrorMessage="1" sqref="P1:P2" xr:uid="{00000000-0002-0000-0200-000000000000}">
      <formula1>0</formula1>
      <formula2>1</formula2>
    </dataValidation>
  </dataValidations>
  <pageMargins left="0.51181102362204722" right="0.19685039370078741" top="0.31496062992125984" bottom="0.19685039370078741" header="0.31496062992125984" footer="0.31496062992125984"/>
  <pageSetup paperSize="8" scale="57"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10"/>
  <sheetViews>
    <sheetView topLeftCell="A4" zoomScale="70" zoomScaleNormal="70" workbookViewId="0"/>
  </sheetViews>
  <sheetFormatPr defaultColWidth="9" defaultRowHeight="18" x14ac:dyDescent="0.2"/>
  <cols>
    <col min="1" max="1" width="7" style="6" customWidth="1"/>
    <col min="2" max="2" width="26.88671875" style="6" customWidth="1"/>
    <col min="3" max="5" width="20.6640625" style="6" customWidth="1"/>
    <col min="6" max="7" width="25.44140625" style="6" customWidth="1"/>
    <col min="8" max="10" width="20.6640625" style="6" customWidth="1"/>
    <col min="11" max="11" width="20.6640625" style="81" customWidth="1"/>
    <col min="12" max="12" width="9" style="81"/>
    <col min="13" max="16384" width="9" style="6"/>
  </cols>
  <sheetData>
    <row r="1" spans="1:12" ht="18.600000000000001" thickBot="1" x14ac:dyDescent="0.25"/>
    <row r="2" spans="1:12" ht="36.6" thickBot="1" x14ac:dyDescent="0.25">
      <c r="A2" s="71"/>
      <c r="B2" s="72" t="s">
        <v>65</v>
      </c>
      <c r="C2" s="72" t="s">
        <v>160</v>
      </c>
      <c r="D2" s="72" t="s">
        <v>135</v>
      </c>
      <c r="E2" s="72" t="s">
        <v>136</v>
      </c>
      <c r="F2" s="72" t="s">
        <v>139</v>
      </c>
      <c r="G2" s="72" t="s">
        <v>137</v>
      </c>
      <c r="H2" s="72" t="s">
        <v>159</v>
      </c>
      <c r="I2" s="72" t="s">
        <v>138</v>
      </c>
      <c r="J2" s="111" t="s">
        <v>140</v>
      </c>
      <c r="K2" s="123" t="s">
        <v>88</v>
      </c>
      <c r="L2" s="81" t="s">
        <v>161</v>
      </c>
    </row>
    <row r="3" spans="1:12" ht="21" customHeight="1" x14ac:dyDescent="0.2">
      <c r="A3" s="74" t="s">
        <v>219</v>
      </c>
      <c r="B3" s="75" t="s">
        <v>0</v>
      </c>
      <c r="C3" s="112">
        <f>【入力シート】!$B$2*取引基本表!DH5/取引基本表!DH$113</f>
        <v>0</v>
      </c>
      <c r="D3" s="112">
        <f>【入力シート】!$B$3*取引基本表!DI5/取引基本表!DI$113</f>
        <v>0</v>
      </c>
      <c r="E3" s="112">
        <f>【入力シート】!$B$4*取引基本表!DJ5/取引基本表!DJ$113</f>
        <v>0</v>
      </c>
      <c r="F3" s="112">
        <f>【入力シート】!$B$5*取引基本表!DL5/取引基本表!DL$113</f>
        <v>0</v>
      </c>
      <c r="G3" s="112">
        <f>【入力シート】!$B$6*取引基本表!DM5/取引基本表!DM$113</f>
        <v>0</v>
      </c>
      <c r="H3" s="112">
        <f>【入力シート】!$B$7*取引基本表!DR5/取引基本表!DR$113</f>
        <v>0</v>
      </c>
      <c r="I3" s="112">
        <f>【入力シート】!$B$8*取引基本表!DS5/取引基本表!DS$113</f>
        <v>0</v>
      </c>
      <c r="J3" s="113">
        <f t="shared" ref="J3:J34" si="0">SUM(C3:I3)</f>
        <v>0</v>
      </c>
      <c r="K3" s="124">
        <f>SUM(C3:G3)*各係数!DM5+H3+I3</f>
        <v>0</v>
      </c>
    </row>
    <row r="4" spans="1:12" ht="21" customHeight="1" x14ac:dyDescent="0.2">
      <c r="A4" s="77" t="s">
        <v>220</v>
      </c>
      <c r="B4" s="78" t="s">
        <v>1</v>
      </c>
      <c r="C4" s="114">
        <f>【入力シート】!$B$2*取引基本表!DH6/取引基本表!DH$113</f>
        <v>0</v>
      </c>
      <c r="D4" s="114">
        <f>【入力シート】!$B$3*取引基本表!DI6/取引基本表!DI$113</f>
        <v>0</v>
      </c>
      <c r="E4" s="114">
        <f>【入力シート】!$B$4*取引基本表!DJ6/取引基本表!DJ$113</f>
        <v>0</v>
      </c>
      <c r="F4" s="114">
        <f>【入力シート】!$B$5*取引基本表!DL6/取引基本表!DL$113</f>
        <v>0</v>
      </c>
      <c r="G4" s="114">
        <f>【入力シート】!$B$6*取引基本表!DM6/取引基本表!DM$113</f>
        <v>0</v>
      </c>
      <c r="H4" s="114">
        <f>【入力シート】!$B$7*取引基本表!DR6/取引基本表!DR$113</f>
        <v>0</v>
      </c>
      <c r="I4" s="114">
        <f>【入力シート】!$B$8*取引基本表!DS6/取引基本表!DS$113</f>
        <v>0</v>
      </c>
      <c r="J4" s="115">
        <f t="shared" si="0"/>
        <v>0</v>
      </c>
      <c r="K4" s="125">
        <f>SUM(C4:G4)*各係数!DM6+H4+I4</f>
        <v>0</v>
      </c>
    </row>
    <row r="5" spans="1:12" ht="21" customHeight="1" x14ac:dyDescent="0.2">
      <c r="A5" s="77" t="s">
        <v>221</v>
      </c>
      <c r="B5" s="78" t="s">
        <v>2</v>
      </c>
      <c r="C5" s="114">
        <f>【入力シート】!$B$2*取引基本表!DH7/取引基本表!DH$113</f>
        <v>0</v>
      </c>
      <c r="D5" s="114">
        <f>【入力シート】!$B$3*取引基本表!DI7/取引基本表!DI$113</f>
        <v>0</v>
      </c>
      <c r="E5" s="114">
        <f>【入力シート】!$B$4*取引基本表!DJ7/取引基本表!DJ$113</f>
        <v>0</v>
      </c>
      <c r="F5" s="114">
        <f>【入力シート】!$B$5*取引基本表!DL7/取引基本表!DL$113</f>
        <v>0</v>
      </c>
      <c r="G5" s="114">
        <f>【入力シート】!$B$6*取引基本表!DM7/取引基本表!DM$113</f>
        <v>0</v>
      </c>
      <c r="H5" s="114">
        <f>【入力シート】!$B$7*取引基本表!DR7/取引基本表!DR$113</f>
        <v>0</v>
      </c>
      <c r="I5" s="114">
        <f>【入力シート】!$B$8*取引基本表!DS7/取引基本表!DS$113</f>
        <v>0</v>
      </c>
      <c r="J5" s="115">
        <f t="shared" si="0"/>
        <v>0</v>
      </c>
      <c r="K5" s="125">
        <f>SUM(C5:G5)*各係数!DM7+H5+I5</f>
        <v>0</v>
      </c>
    </row>
    <row r="6" spans="1:12" ht="21" customHeight="1" x14ac:dyDescent="0.2">
      <c r="A6" s="77" t="s">
        <v>222</v>
      </c>
      <c r="B6" s="78" t="s">
        <v>3</v>
      </c>
      <c r="C6" s="114">
        <f>【入力シート】!$B$2*取引基本表!DH8/取引基本表!DH$113</f>
        <v>0</v>
      </c>
      <c r="D6" s="114">
        <f>【入力シート】!$B$3*取引基本表!DI8/取引基本表!DI$113</f>
        <v>0</v>
      </c>
      <c r="E6" s="114">
        <f>【入力シート】!$B$4*取引基本表!DJ8/取引基本表!DJ$113</f>
        <v>0</v>
      </c>
      <c r="F6" s="114">
        <f>【入力シート】!$B$5*取引基本表!DL8/取引基本表!DL$113</f>
        <v>0</v>
      </c>
      <c r="G6" s="114">
        <f>【入力シート】!$B$6*取引基本表!DM8/取引基本表!DM$113</f>
        <v>0</v>
      </c>
      <c r="H6" s="114">
        <f>【入力シート】!$B$7*取引基本表!DR8/取引基本表!DR$113</f>
        <v>0</v>
      </c>
      <c r="I6" s="114">
        <f>【入力シート】!$B$8*取引基本表!DS8/取引基本表!DS$113</f>
        <v>0</v>
      </c>
      <c r="J6" s="115">
        <f t="shared" si="0"/>
        <v>0</v>
      </c>
      <c r="K6" s="125">
        <f>SUM(C6:G6)*各係数!DM8+H6+I6</f>
        <v>0</v>
      </c>
    </row>
    <row r="7" spans="1:12" ht="21" customHeight="1" x14ac:dyDescent="0.2">
      <c r="A7" s="79" t="s">
        <v>223</v>
      </c>
      <c r="B7" s="80" t="s">
        <v>4</v>
      </c>
      <c r="C7" s="116">
        <f>【入力シート】!$B$2*取引基本表!DH9/取引基本表!DH$113</f>
        <v>0</v>
      </c>
      <c r="D7" s="116">
        <f>【入力シート】!$B$3*取引基本表!DI9/取引基本表!DI$113</f>
        <v>0</v>
      </c>
      <c r="E7" s="116">
        <f>【入力シート】!$B$4*取引基本表!DJ9/取引基本表!DJ$113</f>
        <v>0</v>
      </c>
      <c r="F7" s="116">
        <f>【入力シート】!$B$5*取引基本表!DL9/取引基本表!DL$113</f>
        <v>0</v>
      </c>
      <c r="G7" s="116">
        <f>【入力シート】!$B$6*取引基本表!DM9/取引基本表!DM$113</f>
        <v>0</v>
      </c>
      <c r="H7" s="116">
        <f>【入力シート】!$B$7*取引基本表!DR9/取引基本表!DR$113</f>
        <v>0</v>
      </c>
      <c r="I7" s="116">
        <f>【入力シート】!$B$8*取引基本表!DS9/取引基本表!DS$113</f>
        <v>0</v>
      </c>
      <c r="J7" s="117">
        <f t="shared" si="0"/>
        <v>0</v>
      </c>
      <c r="K7" s="126">
        <f>SUM(C7:G7)*各係数!DM9+H7+I7</f>
        <v>0</v>
      </c>
    </row>
    <row r="8" spans="1:12" ht="21" customHeight="1" x14ac:dyDescent="0.2">
      <c r="A8" s="118" t="s">
        <v>224</v>
      </c>
      <c r="B8" s="119" t="s">
        <v>89</v>
      </c>
      <c r="C8" s="120">
        <f>【入力シート】!$B$2*取引基本表!DH10/取引基本表!DH$113</f>
        <v>0</v>
      </c>
      <c r="D8" s="120">
        <f>【入力シート】!$B$3*取引基本表!DI10/取引基本表!DI$113</f>
        <v>0</v>
      </c>
      <c r="E8" s="120">
        <f>【入力シート】!$B$4*取引基本表!DJ10/取引基本表!DJ$113</f>
        <v>0</v>
      </c>
      <c r="F8" s="120">
        <f>【入力シート】!$B$5*取引基本表!DL10/取引基本表!DL$113</f>
        <v>0</v>
      </c>
      <c r="G8" s="120">
        <f>【入力シート】!$B$6*取引基本表!DM10/取引基本表!DM$113</f>
        <v>0</v>
      </c>
      <c r="H8" s="120">
        <f>【入力シート】!$B$7*取引基本表!DR10/取引基本表!DR$113</f>
        <v>0</v>
      </c>
      <c r="I8" s="120">
        <f>【入力シート】!$B$8*取引基本表!DS10/取引基本表!DS$113</f>
        <v>0</v>
      </c>
      <c r="J8" s="121">
        <f t="shared" si="0"/>
        <v>0</v>
      </c>
      <c r="K8" s="127">
        <f>SUM(C8:G8)*各係数!DM10+H8+I8</f>
        <v>0</v>
      </c>
    </row>
    <row r="9" spans="1:12" ht="21" customHeight="1" x14ac:dyDescent="0.2">
      <c r="A9" s="77" t="s">
        <v>225</v>
      </c>
      <c r="B9" s="78" t="s">
        <v>124</v>
      </c>
      <c r="C9" s="114">
        <f>【入力シート】!$B$2*取引基本表!DH11/取引基本表!DH$113</f>
        <v>0</v>
      </c>
      <c r="D9" s="114">
        <f>【入力シート】!$B$3*取引基本表!DI11/取引基本表!DI$113</f>
        <v>0</v>
      </c>
      <c r="E9" s="114">
        <f>【入力シート】!$B$4*取引基本表!DJ11/取引基本表!DJ$113</f>
        <v>0</v>
      </c>
      <c r="F9" s="114">
        <f>【入力シート】!$B$5*取引基本表!DL11/取引基本表!DL$113</f>
        <v>0</v>
      </c>
      <c r="G9" s="114">
        <f>【入力シート】!$B$6*取引基本表!DM11/取引基本表!DM$113</f>
        <v>0</v>
      </c>
      <c r="H9" s="114">
        <f>【入力シート】!$B$7*取引基本表!DR11/取引基本表!DR$113</f>
        <v>0</v>
      </c>
      <c r="I9" s="114">
        <f>【入力シート】!$B$8*取引基本表!DS11/取引基本表!DS$113</f>
        <v>0</v>
      </c>
      <c r="J9" s="115">
        <f t="shared" si="0"/>
        <v>0</v>
      </c>
      <c r="K9" s="125">
        <f>SUM(C9:G9)*各係数!DM11+H9+I9</f>
        <v>0</v>
      </c>
    </row>
    <row r="10" spans="1:12" ht="21" customHeight="1" x14ac:dyDescent="0.2">
      <c r="A10" s="77" t="s">
        <v>226</v>
      </c>
      <c r="B10" s="78" t="s">
        <v>5</v>
      </c>
      <c r="C10" s="114">
        <f>【入力シート】!$B$2*取引基本表!DH12/取引基本表!DH$113</f>
        <v>0</v>
      </c>
      <c r="D10" s="114">
        <f>【入力シート】!$B$3*取引基本表!DI12/取引基本表!DI$113</f>
        <v>0</v>
      </c>
      <c r="E10" s="114">
        <f>【入力シート】!$B$4*取引基本表!DJ12/取引基本表!DJ$113</f>
        <v>0</v>
      </c>
      <c r="F10" s="114">
        <f>【入力シート】!$B$5*取引基本表!DL12/取引基本表!DL$113</f>
        <v>0</v>
      </c>
      <c r="G10" s="114">
        <f>【入力シート】!$B$6*取引基本表!DM12/取引基本表!DM$113</f>
        <v>0</v>
      </c>
      <c r="H10" s="114">
        <f>【入力シート】!$B$7*取引基本表!DR12/取引基本表!DR$113</f>
        <v>0</v>
      </c>
      <c r="I10" s="114">
        <f>【入力シート】!$B$8*取引基本表!DS12/取引基本表!DS$113</f>
        <v>0</v>
      </c>
      <c r="J10" s="115">
        <f t="shared" si="0"/>
        <v>0</v>
      </c>
      <c r="K10" s="125">
        <f>SUM(C10:G10)*各係数!DM12+H10+I10</f>
        <v>0</v>
      </c>
    </row>
    <row r="11" spans="1:12" ht="21" customHeight="1" x14ac:dyDescent="0.2">
      <c r="A11" s="77" t="s">
        <v>227</v>
      </c>
      <c r="B11" s="78" t="s">
        <v>6</v>
      </c>
      <c r="C11" s="114">
        <f>【入力シート】!$B$2*取引基本表!DH13/取引基本表!DH$113</f>
        <v>0</v>
      </c>
      <c r="D11" s="114">
        <f>【入力シート】!$B$3*取引基本表!DI13/取引基本表!DI$113</f>
        <v>0</v>
      </c>
      <c r="E11" s="114">
        <f>【入力シート】!$B$4*取引基本表!DJ13/取引基本表!DJ$113</f>
        <v>0</v>
      </c>
      <c r="F11" s="114">
        <f>【入力シート】!$B$5*取引基本表!DL13/取引基本表!DL$113</f>
        <v>0</v>
      </c>
      <c r="G11" s="114">
        <f>【入力シート】!$B$6*取引基本表!DM13/取引基本表!DM$113</f>
        <v>0</v>
      </c>
      <c r="H11" s="114">
        <f>【入力シート】!$B$7*取引基本表!DR13/取引基本表!DR$113</f>
        <v>0</v>
      </c>
      <c r="I11" s="114">
        <f>【入力シート】!$B$8*取引基本表!DS13/取引基本表!DS$113</f>
        <v>0</v>
      </c>
      <c r="J11" s="115">
        <f t="shared" si="0"/>
        <v>0</v>
      </c>
      <c r="K11" s="125">
        <f>SUM(C11:G11)*各係数!DM13+H11+I11</f>
        <v>0</v>
      </c>
    </row>
    <row r="12" spans="1:12" ht="21" customHeight="1" x14ac:dyDescent="0.2">
      <c r="A12" s="79" t="s">
        <v>228</v>
      </c>
      <c r="B12" s="80" t="s">
        <v>90</v>
      </c>
      <c r="C12" s="116">
        <f>【入力シート】!$B$2*取引基本表!DH14/取引基本表!DH$113</f>
        <v>0</v>
      </c>
      <c r="D12" s="116">
        <f>【入力シート】!$B$3*取引基本表!DI14/取引基本表!DI$113</f>
        <v>0</v>
      </c>
      <c r="E12" s="116">
        <f>【入力シート】!$B$4*取引基本表!DJ14/取引基本表!DJ$113</f>
        <v>0</v>
      </c>
      <c r="F12" s="116">
        <f>【入力シート】!$B$5*取引基本表!DL14/取引基本表!DL$113</f>
        <v>0</v>
      </c>
      <c r="G12" s="116">
        <f>【入力シート】!$B$6*取引基本表!DM14/取引基本表!DM$113</f>
        <v>0</v>
      </c>
      <c r="H12" s="116">
        <f>【入力シート】!$B$7*取引基本表!DR14/取引基本表!DR$113</f>
        <v>0</v>
      </c>
      <c r="I12" s="116">
        <f>【入力シート】!$B$8*取引基本表!DS14/取引基本表!DS$113</f>
        <v>0</v>
      </c>
      <c r="J12" s="117">
        <f t="shared" si="0"/>
        <v>0</v>
      </c>
      <c r="K12" s="126">
        <f>SUM(C12:G12)*各係数!DM14+H12+I12</f>
        <v>0</v>
      </c>
    </row>
    <row r="13" spans="1:12" ht="21" customHeight="1" x14ac:dyDescent="0.2">
      <c r="A13" s="118" t="s">
        <v>229</v>
      </c>
      <c r="B13" s="119" t="s">
        <v>7</v>
      </c>
      <c r="C13" s="120">
        <f>【入力シート】!$B$2*取引基本表!DH15/取引基本表!DH$113</f>
        <v>0</v>
      </c>
      <c r="D13" s="120">
        <f>【入力シート】!$B$3*取引基本表!DI15/取引基本表!DI$113</f>
        <v>0</v>
      </c>
      <c r="E13" s="120">
        <f>【入力シート】!$B$4*取引基本表!DJ15/取引基本表!DJ$113</f>
        <v>0</v>
      </c>
      <c r="F13" s="120">
        <f>【入力シート】!$B$5*取引基本表!DL15/取引基本表!DL$113</f>
        <v>0</v>
      </c>
      <c r="G13" s="120">
        <f>【入力シート】!$B$6*取引基本表!DM15/取引基本表!DM$113</f>
        <v>0</v>
      </c>
      <c r="H13" s="120">
        <f>【入力シート】!$B$7*取引基本表!DR15/取引基本表!DR$113</f>
        <v>0</v>
      </c>
      <c r="I13" s="120">
        <f>【入力シート】!$B$8*取引基本表!DS15/取引基本表!DS$113</f>
        <v>0</v>
      </c>
      <c r="J13" s="121">
        <f t="shared" si="0"/>
        <v>0</v>
      </c>
      <c r="K13" s="127">
        <f>SUM(C13:G13)*各係数!DM15+H13+I13</f>
        <v>0</v>
      </c>
    </row>
    <row r="14" spans="1:12" ht="21" customHeight="1" x14ac:dyDescent="0.2">
      <c r="A14" s="77" t="s">
        <v>230</v>
      </c>
      <c r="B14" s="78" t="s">
        <v>8</v>
      </c>
      <c r="C14" s="114">
        <f>【入力シート】!$B$2*取引基本表!DH16/取引基本表!DH$113</f>
        <v>0</v>
      </c>
      <c r="D14" s="114">
        <f>【入力シート】!$B$3*取引基本表!DI16/取引基本表!DI$113</f>
        <v>0</v>
      </c>
      <c r="E14" s="114">
        <f>【入力シート】!$B$4*取引基本表!DJ16/取引基本表!DJ$113</f>
        <v>0</v>
      </c>
      <c r="F14" s="114">
        <f>【入力シート】!$B$5*取引基本表!DL16/取引基本表!DL$113</f>
        <v>0</v>
      </c>
      <c r="G14" s="114">
        <f>【入力シート】!$B$6*取引基本表!DM16/取引基本表!DM$113</f>
        <v>0</v>
      </c>
      <c r="H14" s="114">
        <f>【入力シート】!$B$7*取引基本表!DR16/取引基本表!DR$113</f>
        <v>0</v>
      </c>
      <c r="I14" s="114">
        <f>【入力シート】!$B$8*取引基本表!DS16/取引基本表!DS$113</f>
        <v>0</v>
      </c>
      <c r="J14" s="115">
        <f t="shared" si="0"/>
        <v>0</v>
      </c>
      <c r="K14" s="125">
        <f>SUM(C14:G14)*各係数!DM16+H14+I14</f>
        <v>0</v>
      </c>
    </row>
    <row r="15" spans="1:12" ht="21" customHeight="1" x14ac:dyDescent="0.2">
      <c r="A15" s="77" t="s">
        <v>231</v>
      </c>
      <c r="B15" s="78" t="s">
        <v>9</v>
      </c>
      <c r="C15" s="114">
        <f>【入力シート】!$B$2*取引基本表!DH17/取引基本表!DH$113</f>
        <v>0</v>
      </c>
      <c r="D15" s="114">
        <f>【入力シート】!$B$3*取引基本表!DI17/取引基本表!DI$113</f>
        <v>0</v>
      </c>
      <c r="E15" s="114">
        <f>【入力シート】!$B$4*取引基本表!DJ17/取引基本表!DJ$113</f>
        <v>0</v>
      </c>
      <c r="F15" s="114">
        <f>【入力シート】!$B$5*取引基本表!DL17/取引基本表!DL$113</f>
        <v>0</v>
      </c>
      <c r="G15" s="114">
        <f>【入力シート】!$B$6*取引基本表!DM17/取引基本表!DM$113</f>
        <v>0</v>
      </c>
      <c r="H15" s="114">
        <f>【入力シート】!$B$7*取引基本表!DR17/取引基本表!DR$113</f>
        <v>0</v>
      </c>
      <c r="I15" s="114">
        <f>【入力シート】!$B$8*取引基本表!DS17/取引基本表!DS$113</f>
        <v>0</v>
      </c>
      <c r="J15" s="115">
        <f t="shared" si="0"/>
        <v>0</v>
      </c>
      <c r="K15" s="125">
        <f>SUM(C15:G15)*各係数!DM17+H15+I15</f>
        <v>0</v>
      </c>
    </row>
    <row r="16" spans="1:12" ht="21" customHeight="1" x14ac:dyDescent="0.2">
      <c r="A16" s="77" t="s">
        <v>232</v>
      </c>
      <c r="B16" s="78" t="s">
        <v>91</v>
      </c>
      <c r="C16" s="114">
        <f>【入力シート】!$B$2*取引基本表!DH18/取引基本表!DH$113</f>
        <v>0</v>
      </c>
      <c r="D16" s="114">
        <f>【入力シート】!$B$3*取引基本表!DI18/取引基本表!DI$113</f>
        <v>0</v>
      </c>
      <c r="E16" s="114">
        <f>【入力シート】!$B$4*取引基本表!DJ18/取引基本表!DJ$113</f>
        <v>0</v>
      </c>
      <c r="F16" s="114">
        <f>【入力シート】!$B$5*取引基本表!DL18/取引基本表!DL$113</f>
        <v>0</v>
      </c>
      <c r="G16" s="114">
        <f>【入力シート】!$B$6*取引基本表!DM18/取引基本表!DM$113</f>
        <v>0</v>
      </c>
      <c r="H16" s="114">
        <f>【入力シート】!$B$7*取引基本表!DR18/取引基本表!DR$113</f>
        <v>0</v>
      </c>
      <c r="I16" s="114">
        <f>【入力シート】!$B$8*取引基本表!DS18/取引基本表!DS$113</f>
        <v>0</v>
      </c>
      <c r="J16" s="115">
        <f t="shared" si="0"/>
        <v>0</v>
      </c>
      <c r="K16" s="125">
        <f>SUM(C16:G16)*各係数!DM18+H16+I16</f>
        <v>0</v>
      </c>
    </row>
    <row r="17" spans="1:11" ht="21" customHeight="1" x14ac:dyDescent="0.2">
      <c r="A17" s="79" t="s">
        <v>233</v>
      </c>
      <c r="B17" s="80" t="s">
        <v>10</v>
      </c>
      <c r="C17" s="116">
        <f>【入力シート】!$B$2*取引基本表!DH19/取引基本表!DH$113</f>
        <v>0</v>
      </c>
      <c r="D17" s="116">
        <f>【入力シート】!$B$3*取引基本表!DI19/取引基本表!DI$113</f>
        <v>0</v>
      </c>
      <c r="E17" s="116">
        <f>【入力シート】!$B$4*取引基本表!DJ19/取引基本表!DJ$113</f>
        <v>0</v>
      </c>
      <c r="F17" s="116">
        <f>【入力シート】!$B$5*取引基本表!DL19/取引基本表!DL$113</f>
        <v>0</v>
      </c>
      <c r="G17" s="116">
        <f>【入力シート】!$B$6*取引基本表!DM19/取引基本表!DM$113</f>
        <v>0</v>
      </c>
      <c r="H17" s="116">
        <f>【入力シート】!$B$7*取引基本表!DR19/取引基本表!DR$113</f>
        <v>0</v>
      </c>
      <c r="I17" s="116">
        <f>【入力シート】!$B$8*取引基本表!DS19/取引基本表!DS$113</f>
        <v>0</v>
      </c>
      <c r="J17" s="117">
        <f t="shared" si="0"/>
        <v>0</v>
      </c>
      <c r="K17" s="126">
        <f>SUM(C17:G17)*各係数!DM19+H17+I17</f>
        <v>0</v>
      </c>
    </row>
    <row r="18" spans="1:11" ht="21" customHeight="1" x14ac:dyDescent="0.2">
      <c r="A18" s="118" t="s">
        <v>234</v>
      </c>
      <c r="B18" s="119" t="s">
        <v>11</v>
      </c>
      <c r="C18" s="120">
        <f>【入力シート】!$B$2*取引基本表!DH20/取引基本表!DH$113</f>
        <v>0</v>
      </c>
      <c r="D18" s="120">
        <f>【入力シート】!$B$3*取引基本表!DI20/取引基本表!DI$113</f>
        <v>0</v>
      </c>
      <c r="E18" s="120">
        <f>【入力シート】!$B$4*取引基本表!DJ20/取引基本表!DJ$113</f>
        <v>0</v>
      </c>
      <c r="F18" s="120">
        <f>【入力シート】!$B$5*取引基本表!DL20/取引基本表!DL$113</f>
        <v>0</v>
      </c>
      <c r="G18" s="120">
        <f>【入力シート】!$B$6*取引基本表!DM20/取引基本表!DM$113</f>
        <v>0</v>
      </c>
      <c r="H18" s="120">
        <f>【入力シート】!$B$7*取引基本表!DR20/取引基本表!DR$113</f>
        <v>0</v>
      </c>
      <c r="I18" s="120">
        <f>【入力シート】!$B$8*取引基本表!DS20/取引基本表!DS$113</f>
        <v>0</v>
      </c>
      <c r="J18" s="121">
        <f t="shared" si="0"/>
        <v>0</v>
      </c>
      <c r="K18" s="127">
        <f>SUM(C18:G18)*各係数!DM20+H18+I18</f>
        <v>0</v>
      </c>
    </row>
    <row r="19" spans="1:11" ht="21" customHeight="1" x14ac:dyDescent="0.2">
      <c r="A19" s="77" t="s">
        <v>235</v>
      </c>
      <c r="B19" s="78" t="s">
        <v>12</v>
      </c>
      <c r="C19" s="114">
        <f>【入力シート】!$B$2*取引基本表!DH21/取引基本表!DH$113</f>
        <v>0</v>
      </c>
      <c r="D19" s="114">
        <f>【入力シート】!$B$3*取引基本表!DI21/取引基本表!DI$113</f>
        <v>0</v>
      </c>
      <c r="E19" s="114">
        <f>【入力シート】!$B$4*取引基本表!DJ21/取引基本表!DJ$113</f>
        <v>0</v>
      </c>
      <c r="F19" s="114">
        <f>【入力シート】!$B$5*取引基本表!DL21/取引基本表!DL$113</f>
        <v>0</v>
      </c>
      <c r="G19" s="114">
        <f>【入力シート】!$B$6*取引基本表!DM21/取引基本表!DM$113</f>
        <v>0</v>
      </c>
      <c r="H19" s="114">
        <f>【入力シート】!$B$7*取引基本表!DR21/取引基本表!DR$113</f>
        <v>0</v>
      </c>
      <c r="I19" s="114">
        <f>【入力シート】!$B$8*取引基本表!DS21/取引基本表!DS$113</f>
        <v>0</v>
      </c>
      <c r="J19" s="115">
        <f t="shared" si="0"/>
        <v>0</v>
      </c>
      <c r="K19" s="125">
        <f>SUM(C19:G19)*各係数!DM21+H19+I19</f>
        <v>0</v>
      </c>
    </row>
    <row r="20" spans="1:11" ht="21" customHeight="1" x14ac:dyDescent="0.2">
      <c r="A20" s="77" t="s">
        <v>236</v>
      </c>
      <c r="B20" s="78" t="s">
        <v>92</v>
      </c>
      <c r="C20" s="114">
        <f>【入力シート】!$B$2*取引基本表!DH22/取引基本表!DH$113</f>
        <v>0</v>
      </c>
      <c r="D20" s="114">
        <f>【入力シート】!$B$3*取引基本表!DI22/取引基本表!DI$113</f>
        <v>0</v>
      </c>
      <c r="E20" s="114">
        <f>【入力シート】!$B$4*取引基本表!DJ22/取引基本表!DJ$113</f>
        <v>0</v>
      </c>
      <c r="F20" s="114">
        <f>【入力シート】!$B$5*取引基本表!DL22/取引基本表!DL$113</f>
        <v>0</v>
      </c>
      <c r="G20" s="114">
        <f>【入力シート】!$B$6*取引基本表!DM22/取引基本表!DM$113</f>
        <v>0</v>
      </c>
      <c r="H20" s="114">
        <f>【入力シート】!$B$7*取引基本表!DR22/取引基本表!DR$113</f>
        <v>0</v>
      </c>
      <c r="I20" s="114">
        <f>【入力シート】!$B$8*取引基本表!DS22/取引基本表!DS$113</f>
        <v>0</v>
      </c>
      <c r="J20" s="115">
        <f t="shared" si="0"/>
        <v>0</v>
      </c>
      <c r="K20" s="125">
        <f>SUM(C20:G20)*各係数!DM22+H20+I20</f>
        <v>0</v>
      </c>
    </row>
    <row r="21" spans="1:11" ht="21" customHeight="1" x14ac:dyDescent="0.2">
      <c r="A21" s="77" t="s">
        <v>237</v>
      </c>
      <c r="B21" s="78" t="s">
        <v>13</v>
      </c>
      <c r="C21" s="114">
        <f>【入力シート】!$B$2*取引基本表!DH23/取引基本表!DH$113</f>
        <v>0</v>
      </c>
      <c r="D21" s="114">
        <f>【入力シート】!$B$3*取引基本表!DI23/取引基本表!DI$113</f>
        <v>0</v>
      </c>
      <c r="E21" s="114">
        <f>【入力シート】!$B$4*取引基本表!DJ23/取引基本表!DJ$113</f>
        <v>0</v>
      </c>
      <c r="F21" s="114">
        <f>【入力シート】!$B$5*取引基本表!DL23/取引基本表!DL$113</f>
        <v>0</v>
      </c>
      <c r="G21" s="114">
        <f>【入力シート】!$B$6*取引基本表!DM23/取引基本表!DM$113</f>
        <v>0</v>
      </c>
      <c r="H21" s="114">
        <f>【入力シート】!$B$7*取引基本表!DR23/取引基本表!DR$113</f>
        <v>0</v>
      </c>
      <c r="I21" s="114">
        <f>【入力シート】!$B$8*取引基本表!DS23/取引基本表!DS$113</f>
        <v>0</v>
      </c>
      <c r="J21" s="115">
        <f t="shared" si="0"/>
        <v>0</v>
      </c>
      <c r="K21" s="125">
        <f>SUM(C21:G21)*各係数!DM23+H21+I21</f>
        <v>0</v>
      </c>
    </row>
    <row r="22" spans="1:11" ht="21" customHeight="1" x14ac:dyDescent="0.2">
      <c r="A22" s="79" t="s">
        <v>238</v>
      </c>
      <c r="B22" s="80" t="s">
        <v>93</v>
      </c>
      <c r="C22" s="116">
        <f>【入力シート】!$B$2*取引基本表!DH24/取引基本表!DH$113</f>
        <v>0</v>
      </c>
      <c r="D22" s="116">
        <f>【入力シート】!$B$3*取引基本表!DI24/取引基本表!DI$113</f>
        <v>0</v>
      </c>
      <c r="E22" s="116">
        <f>【入力シート】!$B$4*取引基本表!DJ24/取引基本表!DJ$113</f>
        <v>0</v>
      </c>
      <c r="F22" s="116">
        <f>【入力シート】!$B$5*取引基本表!DL24/取引基本表!DL$113</f>
        <v>0</v>
      </c>
      <c r="G22" s="116">
        <f>【入力シート】!$B$6*取引基本表!DM24/取引基本表!DM$113</f>
        <v>0</v>
      </c>
      <c r="H22" s="116">
        <f>【入力シート】!$B$7*取引基本表!DR24/取引基本表!DR$113</f>
        <v>0</v>
      </c>
      <c r="I22" s="116">
        <f>【入力シート】!$B$8*取引基本表!DS24/取引基本表!DS$113</f>
        <v>0</v>
      </c>
      <c r="J22" s="117">
        <f t="shared" si="0"/>
        <v>0</v>
      </c>
      <c r="K22" s="126">
        <f>SUM(C22:G22)*各係数!DM24+H22+I22</f>
        <v>0</v>
      </c>
    </row>
    <row r="23" spans="1:11" ht="21" customHeight="1" x14ac:dyDescent="0.2">
      <c r="A23" s="118" t="s">
        <v>239</v>
      </c>
      <c r="B23" s="119" t="s">
        <v>125</v>
      </c>
      <c r="C23" s="120">
        <f>【入力シート】!$B$2*取引基本表!DH25/取引基本表!DH$113</f>
        <v>0</v>
      </c>
      <c r="D23" s="120">
        <f>【入力シート】!$B$3*取引基本表!DI25/取引基本表!DI$113</f>
        <v>0</v>
      </c>
      <c r="E23" s="120">
        <f>【入力シート】!$B$4*取引基本表!DJ25/取引基本表!DJ$113</f>
        <v>0</v>
      </c>
      <c r="F23" s="120">
        <f>【入力シート】!$B$5*取引基本表!DL25/取引基本表!DL$113</f>
        <v>0</v>
      </c>
      <c r="G23" s="120">
        <f>【入力シート】!$B$6*取引基本表!DM25/取引基本表!DM$113</f>
        <v>0</v>
      </c>
      <c r="H23" s="120">
        <f>【入力シート】!$B$7*取引基本表!DR25/取引基本表!DR$113</f>
        <v>0</v>
      </c>
      <c r="I23" s="120">
        <f>【入力シート】!$B$8*取引基本表!DS25/取引基本表!DS$113</f>
        <v>0</v>
      </c>
      <c r="J23" s="121">
        <f t="shared" si="0"/>
        <v>0</v>
      </c>
      <c r="K23" s="127">
        <f>SUM(C23:G23)*各係数!DM25+H23+I23</f>
        <v>0</v>
      </c>
    </row>
    <row r="24" spans="1:11" ht="21" customHeight="1" x14ac:dyDescent="0.2">
      <c r="A24" s="77" t="s">
        <v>240</v>
      </c>
      <c r="B24" s="78" t="s">
        <v>126</v>
      </c>
      <c r="C24" s="114">
        <f>【入力シート】!$B$2*取引基本表!DH26/取引基本表!DH$113</f>
        <v>0</v>
      </c>
      <c r="D24" s="114">
        <f>【入力シート】!$B$3*取引基本表!DI26/取引基本表!DI$113</f>
        <v>0</v>
      </c>
      <c r="E24" s="114">
        <f>【入力シート】!$B$4*取引基本表!DJ26/取引基本表!DJ$113</f>
        <v>0</v>
      </c>
      <c r="F24" s="114">
        <f>【入力シート】!$B$5*取引基本表!DL26/取引基本表!DL$113</f>
        <v>0</v>
      </c>
      <c r="G24" s="114">
        <f>【入力シート】!$B$6*取引基本表!DM26/取引基本表!DM$113</f>
        <v>0</v>
      </c>
      <c r="H24" s="114">
        <f>【入力シート】!$B$7*取引基本表!DR26/取引基本表!DR$113</f>
        <v>0</v>
      </c>
      <c r="I24" s="114">
        <f>【入力シート】!$B$8*取引基本表!DS26/取引基本表!DS$113</f>
        <v>0</v>
      </c>
      <c r="J24" s="115">
        <f t="shared" si="0"/>
        <v>0</v>
      </c>
      <c r="K24" s="125">
        <f>SUM(C24:G24)*各係数!DM26+H24+I24</f>
        <v>0</v>
      </c>
    </row>
    <row r="25" spans="1:11" ht="21" customHeight="1" x14ac:dyDescent="0.2">
      <c r="A25" s="77" t="s">
        <v>241</v>
      </c>
      <c r="B25" s="78" t="s">
        <v>14</v>
      </c>
      <c r="C25" s="114">
        <f>【入力シート】!$B$2*取引基本表!DH27/取引基本表!DH$113</f>
        <v>0</v>
      </c>
      <c r="D25" s="114">
        <f>【入力シート】!$B$3*取引基本表!DI27/取引基本表!DI$113</f>
        <v>0</v>
      </c>
      <c r="E25" s="114">
        <f>【入力シート】!$B$4*取引基本表!DJ27/取引基本表!DJ$113</f>
        <v>0</v>
      </c>
      <c r="F25" s="114">
        <f>【入力シート】!$B$5*取引基本表!DL27/取引基本表!DL$113</f>
        <v>0</v>
      </c>
      <c r="G25" s="114">
        <f>【入力シート】!$B$6*取引基本表!DM27/取引基本表!DM$113</f>
        <v>0</v>
      </c>
      <c r="H25" s="114">
        <f>【入力シート】!$B$7*取引基本表!DR27/取引基本表!DR$113</f>
        <v>0</v>
      </c>
      <c r="I25" s="114">
        <f>【入力シート】!$B$8*取引基本表!DS27/取引基本表!DS$113</f>
        <v>0</v>
      </c>
      <c r="J25" s="115">
        <f t="shared" si="0"/>
        <v>0</v>
      </c>
      <c r="K25" s="125">
        <f>SUM(C25:G25)*各係数!DM27+H25+I25</f>
        <v>0</v>
      </c>
    </row>
    <row r="26" spans="1:11" ht="21" customHeight="1" x14ac:dyDescent="0.2">
      <c r="A26" s="77" t="s">
        <v>242</v>
      </c>
      <c r="B26" s="78" t="s">
        <v>15</v>
      </c>
      <c r="C26" s="114">
        <f>【入力シート】!$B$2*取引基本表!DH28/取引基本表!DH$113</f>
        <v>0</v>
      </c>
      <c r="D26" s="114">
        <f>【入力シート】!$B$3*取引基本表!DI28/取引基本表!DI$113</f>
        <v>0</v>
      </c>
      <c r="E26" s="114">
        <f>【入力シート】!$B$4*取引基本表!DJ28/取引基本表!DJ$113</f>
        <v>0</v>
      </c>
      <c r="F26" s="114">
        <f>【入力シート】!$B$5*取引基本表!DL28/取引基本表!DL$113</f>
        <v>0</v>
      </c>
      <c r="G26" s="114">
        <f>【入力シート】!$B$6*取引基本表!DM28/取引基本表!DM$113</f>
        <v>0</v>
      </c>
      <c r="H26" s="114">
        <f>【入力シート】!$B$7*取引基本表!DR28/取引基本表!DR$113</f>
        <v>0</v>
      </c>
      <c r="I26" s="114">
        <f>【入力シート】!$B$8*取引基本表!DS28/取引基本表!DS$113</f>
        <v>0</v>
      </c>
      <c r="J26" s="115">
        <f t="shared" si="0"/>
        <v>0</v>
      </c>
      <c r="K26" s="125">
        <f>SUM(C26:G26)*各係数!DM28+H26+I26</f>
        <v>0</v>
      </c>
    </row>
    <row r="27" spans="1:11" ht="21" customHeight="1" x14ac:dyDescent="0.2">
      <c r="A27" s="79" t="s">
        <v>243</v>
      </c>
      <c r="B27" s="80" t="s">
        <v>16</v>
      </c>
      <c r="C27" s="116">
        <f>【入力シート】!$B$2*取引基本表!DH29/取引基本表!DH$113</f>
        <v>0</v>
      </c>
      <c r="D27" s="116">
        <f>【入力シート】!$B$3*取引基本表!DI29/取引基本表!DI$113</f>
        <v>0</v>
      </c>
      <c r="E27" s="116">
        <f>【入力シート】!$B$4*取引基本表!DJ29/取引基本表!DJ$113</f>
        <v>0</v>
      </c>
      <c r="F27" s="116">
        <f>【入力シート】!$B$5*取引基本表!DL29/取引基本表!DL$113</f>
        <v>0</v>
      </c>
      <c r="G27" s="116">
        <f>【入力シート】!$B$6*取引基本表!DM29/取引基本表!DM$113</f>
        <v>0</v>
      </c>
      <c r="H27" s="116">
        <f>【入力シート】!$B$7*取引基本表!DR29/取引基本表!DR$113</f>
        <v>0</v>
      </c>
      <c r="I27" s="116">
        <f>【入力シート】!$B$8*取引基本表!DS29/取引基本表!DS$113</f>
        <v>0</v>
      </c>
      <c r="J27" s="117">
        <f t="shared" si="0"/>
        <v>0</v>
      </c>
      <c r="K27" s="126">
        <f>SUM(C27:G27)*各係数!DM29+H27+I27</f>
        <v>0</v>
      </c>
    </row>
    <row r="28" spans="1:11" ht="21" customHeight="1" x14ac:dyDescent="0.2">
      <c r="A28" s="118" t="s">
        <v>244</v>
      </c>
      <c r="B28" s="119" t="s">
        <v>94</v>
      </c>
      <c r="C28" s="120">
        <f>【入力シート】!$B$2*取引基本表!DH30/取引基本表!DH$113</f>
        <v>0</v>
      </c>
      <c r="D28" s="120">
        <f>【入力シート】!$B$3*取引基本表!DI30/取引基本表!DI$113</f>
        <v>0</v>
      </c>
      <c r="E28" s="120">
        <f>【入力シート】!$B$4*取引基本表!DJ30/取引基本表!DJ$113</f>
        <v>0</v>
      </c>
      <c r="F28" s="120">
        <f>【入力シート】!$B$5*取引基本表!DL30/取引基本表!DL$113</f>
        <v>0</v>
      </c>
      <c r="G28" s="120">
        <f>【入力シート】!$B$6*取引基本表!DM30/取引基本表!DM$113</f>
        <v>0</v>
      </c>
      <c r="H28" s="120">
        <f>【入力シート】!$B$7*取引基本表!DR30/取引基本表!DR$113</f>
        <v>0</v>
      </c>
      <c r="I28" s="120">
        <f>【入力シート】!$B$8*取引基本表!DS30/取引基本表!DS$113</f>
        <v>0</v>
      </c>
      <c r="J28" s="121">
        <f t="shared" si="0"/>
        <v>0</v>
      </c>
      <c r="K28" s="127">
        <f>SUM(C28:G28)*各係数!DM30+H28+I28</f>
        <v>0</v>
      </c>
    </row>
    <row r="29" spans="1:11" ht="21" customHeight="1" x14ac:dyDescent="0.2">
      <c r="A29" s="77" t="s">
        <v>245</v>
      </c>
      <c r="B29" s="78" t="s">
        <v>17</v>
      </c>
      <c r="C29" s="114">
        <f>【入力シート】!$B$2*取引基本表!DH31/取引基本表!DH$113</f>
        <v>0</v>
      </c>
      <c r="D29" s="114">
        <f>【入力シート】!$B$3*取引基本表!DI31/取引基本表!DI$113</f>
        <v>0</v>
      </c>
      <c r="E29" s="114">
        <f>【入力シート】!$B$4*取引基本表!DJ31/取引基本表!DJ$113</f>
        <v>0</v>
      </c>
      <c r="F29" s="114">
        <f>【入力シート】!$B$5*取引基本表!DL31/取引基本表!DL$113</f>
        <v>0</v>
      </c>
      <c r="G29" s="114">
        <f>【入力シート】!$B$6*取引基本表!DM31/取引基本表!DM$113</f>
        <v>0</v>
      </c>
      <c r="H29" s="114">
        <f>【入力シート】!$B$7*取引基本表!DR31/取引基本表!DR$113</f>
        <v>0</v>
      </c>
      <c r="I29" s="114">
        <f>【入力シート】!$B$8*取引基本表!DS31/取引基本表!DS$113</f>
        <v>0</v>
      </c>
      <c r="J29" s="115">
        <f t="shared" si="0"/>
        <v>0</v>
      </c>
      <c r="K29" s="125">
        <f>SUM(C29:G29)*各係数!DM31+H29+I29</f>
        <v>0</v>
      </c>
    </row>
    <row r="30" spans="1:11" ht="21" customHeight="1" x14ac:dyDescent="0.2">
      <c r="A30" s="77" t="s">
        <v>246</v>
      </c>
      <c r="B30" s="78" t="s">
        <v>18</v>
      </c>
      <c r="C30" s="114">
        <f>【入力シート】!$B$2*取引基本表!DH32/取引基本表!DH$113</f>
        <v>0</v>
      </c>
      <c r="D30" s="114">
        <f>【入力シート】!$B$3*取引基本表!DI32/取引基本表!DI$113</f>
        <v>0</v>
      </c>
      <c r="E30" s="114">
        <f>【入力シート】!$B$4*取引基本表!DJ32/取引基本表!DJ$113</f>
        <v>0</v>
      </c>
      <c r="F30" s="114">
        <f>【入力シート】!$B$5*取引基本表!DL32/取引基本表!DL$113</f>
        <v>0</v>
      </c>
      <c r="G30" s="114">
        <f>【入力シート】!$B$6*取引基本表!DM32/取引基本表!DM$113</f>
        <v>0</v>
      </c>
      <c r="H30" s="114">
        <f>【入力シート】!$B$7*取引基本表!DR32/取引基本表!DR$113</f>
        <v>0</v>
      </c>
      <c r="I30" s="114">
        <f>【入力シート】!$B$8*取引基本表!DS32/取引基本表!DS$113</f>
        <v>0</v>
      </c>
      <c r="J30" s="115">
        <f t="shared" si="0"/>
        <v>0</v>
      </c>
      <c r="K30" s="125">
        <f>SUM(C30:G30)*各係数!DM32+H30+I30</f>
        <v>0</v>
      </c>
    </row>
    <row r="31" spans="1:11" ht="21" customHeight="1" x14ac:dyDescent="0.2">
      <c r="A31" s="77" t="s">
        <v>247</v>
      </c>
      <c r="B31" s="78" t="s">
        <v>19</v>
      </c>
      <c r="C31" s="114">
        <f>【入力シート】!$B$2*取引基本表!DH33/取引基本表!DH$113</f>
        <v>0</v>
      </c>
      <c r="D31" s="114">
        <f>【入力シート】!$B$3*取引基本表!DI33/取引基本表!DI$113</f>
        <v>0</v>
      </c>
      <c r="E31" s="114">
        <f>【入力シート】!$B$4*取引基本表!DJ33/取引基本表!DJ$113</f>
        <v>0</v>
      </c>
      <c r="F31" s="114">
        <f>【入力シート】!$B$5*取引基本表!DL33/取引基本表!DL$113</f>
        <v>0</v>
      </c>
      <c r="G31" s="114">
        <f>【入力シート】!$B$6*取引基本表!DM33/取引基本表!DM$113</f>
        <v>0</v>
      </c>
      <c r="H31" s="114">
        <f>【入力シート】!$B$7*取引基本表!DR33/取引基本表!DR$113</f>
        <v>0</v>
      </c>
      <c r="I31" s="114">
        <f>【入力シート】!$B$8*取引基本表!DS33/取引基本表!DS$113</f>
        <v>0</v>
      </c>
      <c r="J31" s="115">
        <f t="shared" si="0"/>
        <v>0</v>
      </c>
      <c r="K31" s="125">
        <f>SUM(C31:G31)*各係数!DM33+H31+I31</f>
        <v>0</v>
      </c>
    </row>
    <row r="32" spans="1:11" ht="21" customHeight="1" x14ac:dyDescent="0.2">
      <c r="A32" s="79" t="s">
        <v>248</v>
      </c>
      <c r="B32" s="80" t="s">
        <v>20</v>
      </c>
      <c r="C32" s="116">
        <f>【入力シート】!$B$2*取引基本表!DH34/取引基本表!DH$113</f>
        <v>0</v>
      </c>
      <c r="D32" s="116">
        <f>【入力シート】!$B$3*取引基本表!DI34/取引基本表!DI$113</f>
        <v>0</v>
      </c>
      <c r="E32" s="116">
        <f>【入力シート】!$B$4*取引基本表!DJ34/取引基本表!DJ$113</f>
        <v>0</v>
      </c>
      <c r="F32" s="116">
        <f>【入力シート】!$B$5*取引基本表!DL34/取引基本表!DL$113</f>
        <v>0</v>
      </c>
      <c r="G32" s="116">
        <f>【入力シート】!$B$6*取引基本表!DM34/取引基本表!DM$113</f>
        <v>0</v>
      </c>
      <c r="H32" s="116">
        <f>【入力シート】!$B$7*取引基本表!DR34/取引基本表!DR$113</f>
        <v>0</v>
      </c>
      <c r="I32" s="116">
        <f>【入力シート】!$B$8*取引基本表!DS34/取引基本表!DS$113</f>
        <v>0</v>
      </c>
      <c r="J32" s="117">
        <f t="shared" si="0"/>
        <v>0</v>
      </c>
      <c r="K32" s="126">
        <f>SUM(C32:G32)*各係数!DM34+H32+I32</f>
        <v>0</v>
      </c>
    </row>
    <row r="33" spans="1:11" ht="21" customHeight="1" x14ac:dyDescent="0.2">
      <c r="A33" s="118" t="s">
        <v>249</v>
      </c>
      <c r="B33" s="119" t="s">
        <v>127</v>
      </c>
      <c r="C33" s="120">
        <f>【入力シート】!$B$2*取引基本表!DH35/取引基本表!DH$113</f>
        <v>0</v>
      </c>
      <c r="D33" s="120">
        <f>【入力シート】!$B$3*取引基本表!DI35/取引基本表!DI$113</f>
        <v>0</v>
      </c>
      <c r="E33" s="120">
        <f>【入力シート】!$B$4*取引基本表!DJ35/取引基本表!DJ$113</f>
        <v>0</v>
      </c>
      <c r="F33" s="120">
        <f>【入力シート】!$B$5*取引基本表!DL35/取引基本表!DL$113</f>
        <v>0</v>
      </c>
      <c r="G33" s="120">
        <f>【入力シート】!$B$6*取引基本表!DM35/取引基本表!DM$113</f>
        <v>0</v>
      </c>
      <c r="H33" s="120">
        <f>【入力シート】!$B$7*取引基本表!DR35/取引基本表!DR$113</f>
        <v>0</v>
      </c>
      <c r="I33" s="120">
        <f>【入力シート】!$B$8*取引基本表!DS35/取引基本表!DS$113</f>
        <v>0</v>
      </c>
      <c r="J33" s="121">
        <f t="shared" si="0"/>
        <v>0</v>
      </c>
      <c r="K33" s="127">
        <f>SUM(C33:G33)*各係数!DM35+H33+I33</f>
        <v>0</v>
      </c>
    </row>
    <row r="34" spans="1:11" ht="21" customHeight="1" x14ac:dyDescent="0.2">
      <c r="A34" s="77" t="s">
        <v>250</v>
      </c>
      <c r="B34" s="78" t="s">
        <v>21</v>
      </c>
      <c r="C34" s="114">
        <f>【入力シート】!$B$2*取引基本表!DH36/取引基本表!DH$113</f>
        <v>0</v>
      </c>
      <c r="D34" s="114">
        <f>【入力シート】!$B$3*取引基本表!DI36/取引基本表!DI$113</f>
        <v>0</v>
      </c>
      <c r="E34" s="114">
        <f>【入力シート】!$B$4*取引基本表!DJ36/取引基本表!DJ$113</f>
        <v>0</v>
      </c>
      <c r="F34" s="114">
        <f>【入力シート】!$B$5*取引基本表!DL36/取引基本表!DL$113</f>
        <v>0</v>
      </c>
      <c r="G34" s="114">
        <f>【入力シート】!$B$6*取引基本表!DM36/取引基本表!DM$113</f>
        <v>0</v>
      </c>
      <c r="H34" s="114">
        <f>【入力シート】!$B$7*取引基本表!DR36/取引基本表!DR$113</f>
        <v>0</v>
      </c>
      <c r="I34" s="114">
        <f>【入力シート】!$B$8*取引基本表!DS36/取引基本表!DS$113</f>
        <v>0</v>
      </c>
      <c r="J34" s="115">
        <f t="shared" si="0"/>
        <v>0</v>
      </c>
      <c r="K34" s="125">
        <f>SUM(C34:G34)*各係数!DM36+H34+I34</f>
        <v>0</v>
      </c>
    </row>
    <row r="35" spans="1:11" ht="21" customHeight="1" x14ac:dyDescent="0.2">
      <c r="A35" s="77" t="s">
        <v>251</v>
      </c>
      <c r="B35" s="78" t="s">
        <v>22</v>
      </c>
      <c r="C35" s="114">
        <f>【入力シート】!$B$2*取引基本表!DH37/取引基本表!DH$113</f>
        <v>0</v>
      </c>
      <c r="D35" s="114">
        <f>【入力シート】!$B$3*取引基本表!DI37/取引基本表!DI$113</f>
        <v>0</v>
      </c>
      <c r="E35" s="114">
        <f>【入力シート】!$B$4*取引基本表!DJ37/取引基本表!DJ$113</f>
        <v>0</v>
      </c>
      <c r="F35" s="114">
        <f>【入力シート】!$B$5*取引基本表!DL37/取引基本表!DL$113</f>
        <v>0</v>
      </c>
      <c r="G35" s="114">
        <f>【入力シート】!$B$6*取引基本表!DM37/取引基本表!DM$113</f>
        <v>0</v>
      </c>
      <c r="H35" s="114">
        <f>【入力シート】!$B$7*取引基本表!DR37/取引基本表!DR$113</f>
        <v>0</v>
      </c>
      <c r="I35" s="114">
        <f>【入力シート】!$B$8*取引基本表!DS37/取引基本表!DS$113</f>
        <v>0</v>
      </c>
      <c r="J35" s="115">
        <f t="shared" ref="J35:J66" si="1">SUM(C35:I35)</f>
        <v>0</v>
      </c>
      <c r="K35" s="125">
        <f>SUM(C35:G35)*各係数!DM37+H35+I35</f>
        <v>0</v>
      </c>
    </row>
    <row r="36" spans="1:11" ht="21" customHeight="1" x14ac:dyDescent="0.2">
      <c r="A36" s="77" t="s">
        <v>252</v>
      </c>
      <c r="B36" s="78" t="s">
        <v>23</v>
      </c>
      <c r="C36" s="114">
        <f>【入力シート】!$B$2*取引基本表!DH38/取引基本表!DH$113</f>
        <v>0</v>
      </c>
      <c r="D36" s="114">
        <f>【入力シート】!$B$3*取引基本表!DI38/取引基本表!DI$113</f>
        <v>0</v>
      </c>
      <c r="E36" s="114">
        <f>【入力シート】!$B$4*取引基本表!DJ38/取引基本表!DJ$113</f>
        <v>0</v>
      </c>
      <c r="F36" s="114">
        <f>【入力シート】!$B$5*取引基本表!DL38/取引基本表!DL$113</f>
        <v>0</v>
      </c>
      <c r="G36" s="114">
        <f>【入力シート】!$B$6*取引基本表!DM38/取引基本表!DM$113</f>
        <v>0</v>
      </c>
      <c r="H36" s="114">
        <f>【入力シート】!$B$7*取引基本表!DR38/取引基本表!DR$113</f>
        <v>0</v>
      </c>
      <c r="I36" s="114">
        <f>【入力シート】!$B$8*取引基本表!DS38/取引基本表!DS$113</f>
        <v>0</v>
      </c>
      <c r="J36" s="115">
        <f t="shared" si="1"/>
        <v>0</v>
      </c>
      <c r="K36" s="125">
        <f>SUM(C36:G36)*各係数!DM38+H36+I36</f>
        <v>0</v>
      </c>
    </row>
    <row r="37" spans="1:11" ht="21" customHeight="1" x14ac:dyDescent="0.2">
      <c r="A37" s="79" t="s">
        <v>253</v>
      </c>
      <c r="B37" s="80" t="s">
        <v>24</v>
      </c>
      <c r="C37" s="116">
        <f>【入力シート】!$B$2*取引基本表!DH39/取引基本表!DH$113</f>
        <v>0</v>
      </c>
      <c r="D37" s="116">
        <f>【入力シート】!$B$3*取引基本表!DI39/取引基本表!DI$113</f>
        <v>0</v>
      </c>
      <c r="E37" s="116">
        <f>【入力シート】!$B$4*取引基本表!DJ39/取引基本表!DJ$113</f>
        <v>0</v>
      </c>
      <c r="F37" s="116">
        <f>【入力シート】!$B$5*取引基本表!DL39/取引基本表!DL$113</f>
        <v>0</v>
      </c>
      <c r="G37" s="116">
        <f>【入力シート】!$B$6*取引基本表!DM39/取引基本表!DM$113</f>
        <v>0</v>
      </c>
      <c r="H37" s="116">
        <f>【入力シート】!$B$7*取引基本表!DR39/取引基本表!DR$113</f>
        <v>0</v>
      </c>
      <c r="I37" s="116">
        <f>【入力シート】!$B$8*取引基本表!DS39/取引基本表!DS$113</f>
        <v>0</v>
      </c>
      <c r="J37" s="117">
        <f t="shared" si="1"/>
        <v>0</v>
      </c>
      <c r="K37" s="126">
        <f>SUM(C37:G37)*各係数!DM39+H37+I37</f>
        <v>0</v>
      </c>
    </row>
    <row r="38" spans="1:11" ht="21" customHeight="1" x14ac:dyDescent="0.2">
      <c r="A38" s="118" t="s">
        <v>254</v>
      </c>
      <c r="B38" s="119" t="s">
        <v>25</v>
      </c>
      <c r="C38" s="120">
        <f>【入力シート】!$B$2*取引基本表!DH40/取引基本表!DH$113</f>
        <v>0</v>
      </c>
      <c r="D38" s="120">
        <f>【入力シート】!$B$3*取引基本表!DI40/取引基本表!DI$113</f>
        <v>0</v>
      </c>
      <c r="E38" s="120">
        <f>【入力シート】!$B$4*取引基本表!DJ40/取引基本表!DJ$113</f>
        <v>0</v>
      </c>
      <c r="F38" s="120">
        <f>【入力シート】!$B$5*取引基本表!DL40/取引基本表!DL$113</f>
        <v>0</v>
      </c>
      <c r="G38" s="120">
        <f>【入力シート】!$B$6*取引基本表!DM40/取引基本表!DM$113</f>
        <v>0</v>
      </c>
      <c r="H38" s="120">
        <f>【入力シート】!$B$7*取引基本表!DR40/取引基本表!DR$113</f>
        <v>0</v>
      </c>
      <c r="I38" s="120">
        <f>【入力シート】!$B$8*取引基本表!DS40/取引基本表!DS$113</f>
        <v>0</v>
      </c>
      <c r="J38" s="121">
        <f t="shared" si="1"/>
        <v>0</v>
      </c>
      <c r="K38" s="127">
        <f>SUM(C38:G38)*各係数!DM40+H38+I38</f>
        <v>0</v>
      </c>
    </row>
    <row r="39" spans="1:11" ht="21" customHeight="1" x14ac:dyDescent="0.2">
      <c r="A39" s="77" t="s">
        <v>255</v>
      </c>
      <c r="B39" s="78" t="s">
        <v>26</v>
      </c>
      <c r="C39" s="114">
        <f>【入力シート】!$B$2*取引基本表!DH41/取引基本表!DH$113</f>
        <v>0</v>
      </c>
      <c r="D39" s="114">
        <f>【入力シート】!$B$3*取引基本表!DI41/取引基本表!DI$113</f>
        <v>0</v>
      </c>
      <c r="E39" s="114">
        <f>【入力シート】!$B$4*取引基本表!DJ41/取引基本表!DJ$113</f>
        <v>0</v>
      </c>
      <c r="F39" s="114">
        <f>【入力シート】!$B$5*取引基本表!DL41/取引基本表!DL$113</f>
        <v>0</v>
      </c>
      <c r="G39" s="114">
        <f>【入力シート】!$B$6*取引基本表!DM41/取引基本表!DM$113</f>
        <v>0</v>
      </c>
      <c r="H39" s="114">
        <f>【入力シート】!$B$7*取引基本表!DR41/取引基本表!DR$113</f>
        <v>0</v>
      </c>
      <c r="I39" s="114">
        <f>【入力シート】!$B$8*取引基本表!DS41/取引基本表!DS$113</f>
        <v>0</v>
      </c>
      <c r="J39" s="115">
        <f t="shared" si="1"/>
        <v>0</v>
      </c>
      <c r="K39" s="125">
        <f>SUM(C39:G39)*各係数!DM41+H39+I39</f>
        <v>0</v>
      </c>
    </row>
    <row r="40" spans="1:11" ht="21" customHeight="1" x14ac:dyDescent="0.2">
      <c r="A40" s="77" t="s">
        <v>256</v>
      </c>
      <c r="B40" s="78" t="s">
        <v>128</v>
      </c>
      <c r="C40" s="114">
        <f>【入力シート】!$B$2*取引基本表!DH42/取引基本表!DH$113</f>
        <v>0</v>
      </c>
      <c r="D40" s="114">
        <f>【入力シート】!$B$3*取引基本表!DI42/取引基本表!DI$113</f>
        <v>0</v>
      </c>
      <c r="E40" s="114">
        <f>【入力シート】!$B$4*取引基本表!DJ42/取引基本表!DJ$113</f>
        <v>0</v>
      </c>
      <c r="F40" s="114">
        <f>【入力シート】!$B$5*取引基本表!DL42/取引基本表!DL$113</f>
        <v>0</v>
      </c>
      <c r="G40" s="114">
        <f>【入力シート】!$B$6*取引基本表!DM42/取引基本表!DM$113</f>
        <v>0</v>
      </c>
      <c r="H40" s="114">
        <f>【入力シート】!$B$7*取引基本表!DR42/取引基本表!DR$113</f>
        <v>0</v>
      </c>
      <c r="I40" s="114">
        <f>【入力シート】!$B$8*取引基本表!DS42/取引基本表!DS$113</f>
        <v>0</v>
      </c>
      <c r="J40" s="115">
        <f t="shared" si="1"/>
        <v>0</v>
      </c>
      <c r="K40" s="125">
        <f>SUM(C40:G40)*各係数!DM42+H40+I40</f>
        <v>0</v>
      </c>
    </row>
    <row r="41" spans="1:11" ht="21" customHeight="1" x14ac:dyDescent="0.2">
      <c r="A41" s="77" t="s">
        <v>257</v>
      </c>
      <c r="B41" s="78" t="s">
        <v>27</v>
      </c>
      <c r="C41" s="114">
        <f>【入力シート】!$B$2*取引基本表!DH43/取引基本表!DH$113</f>
        <v>0</v>
      </c>
      <c r="D41" s="114">
        <f>【入力シート】!$B$3*取引基本表!DI43/取引基本表!DI$113</f>
        <v>0</v>
      </c>
      <c r="E41" s="114">
        <f>【入力シート】!$B$4*取引基本表!DJ43/取引基本表!DJ$113</f>
        <v>0</v>
      </c>
      <c r="F41" s="114">
        <f>【入力シート】!$B$5*取引基本表!DL43/取引基本表!DL$113</f>
        <v>0</v>
      </c>
      <c r="G41" s="114">
        <f>【入力シート】!$B$6*取引基本表!DM43/取引基本表!DM$113</f>
        <v>0</v>
      </c>
      <c r="H41" s="114">
        <f>【入力シート】!$B$7*取引基本表!DR43/取引基本表!DR$113</f>
        <v>0</v>
      </c>
      <c r="I41" s="114">
        <f>【入力シート】!$B$8*取引基本表!DS43/取引基本表!DS$113</f>
        <v>0</v>
      </c>
      <c r="J41" s="115">
        <f t="shared" si="1"/>
        <v>0</v>
      </c>
      <c r="K41" s="125">
        <f>SUM(C41:G41)*各係数!DM43+H41+I41</f>
        <v>0</v>
      </c>
    </row>
    <row r="42" spans="1:11" ht="21" customHeight="1" x14ac:dyDescent="0.2">
      <c r="A42" s="79" t="s">
        <v>258</v>
      </c>
      <c r="B42" s="80" t="s">
        <v>28</v>
      </c>
      <c r="C42" s="116">
        <f>【入力シート】!$B$2*取引基本表!DH44/取引基本表!DH$113</f>
        <v>0</v>
      </c>
      <c r="D42" s="116">
        <f>【入力シート】!$B$3*取引基本表!DI44/取引基本表!DI$113</f>
        <v>0</v>
      </c>
      <c r="E42" s="116">
        <f>【入力シート】!$B$4*取引基本表!DJ44/取引基本表!DJ$113</f>
        <v>0</v>
      </c>
      <c r="F42" s="116">
        <f>【入力シート】!$B$5*取引基本表!DL44/取引基本表!DL$113</f>
        <v>0</v>
      </c>
      <c r="G42" s="116">
        <f>【入力シート】!$B$6*取引基本表!DM44/取引基本表!DM$113</f>
        <v>0</v>
      </c>
      <c r="H42" s="116">
        <f>【入力シート】!$B$7*取引基本表!DR44/取引基本表!DR$113</f>
        <v>0</v>
      </c>
      <c r="I42" s="116">
        <f>【入力シート】!$B$8*取引基本表!DS44/取引基本表!DS$113</f>
        <v>0</v>
      </c>
      <c r="J42" s="117">
        <f t="shared" si="1"/>
        <v>0</v>
      </c>
      <c r="K42" s="126">
        <f>SUM(C42:G42)*各係数!DM44+H42+I42</f>
        <v>0</v>
      </c>
    </row>
    <row r="43" spans="1:11" ht="21" customHeight="1" x14ac:dyDescent="0.2">
      <c r="A43" s="118" t="s">
        <v>259</v>
      </c>
      <c r="B43" s="119" t="s">
        <v>29</v>
      </c>
      <c r="C43" s="120">
        <f>【入力シート】!$B$2*取引基本表!DH45/取引基本表!DH$113</f>
        <v>0</v>
      </c>
      <c r="D43" s="120">
        <f>【入力シート】!$B$3*取引基本表!DI45/取引基本表!DI$113</f>
        <v>0</v>
      </c>
      <c r="E43" s="120">
        <f>【入力シート】!$B$4*取引基本表!DJ45/取引基本表!DJ$113</f>
        <v>0</v>
      </c>
      <c r="F43" s="120">
        <f>【入力シート】!$B$5*取引基本表!DL45/取引基本表!DL$113</f>
        <v>0</v>
      </c>
      <c r="G43" s="120">
        <f>【入力シート】!$B$6*取引基本表!DM45/取引基本表!DM$113</f>
        <v>0</v>
      </c>
      <c r="H43" s="120">
        <f>【入力シート】!$B$7*取引基本表!DR45/取引基本表!DR$113</f>
        <v>0</v>
      </c>
      <c r="I43" s="120">
        <f>【入力シート】!$B$8*取引基本表!DS45/取引基本表!DS$113</f>
        <v>0</v>
      </c>
      <c r="J43" s="121">
        <f t="shared" si="1"/>
        <v>0</v>
      </c>
      <c r="K43" s="127">
        <f>SUM(C43:G43)*各係数!DM45+H43+I43</f>
        <v>0</v>
      </c>
    </row>
    <row r="44" spans="1:11" ht="21" customHeight="1" x14ac:dyDescent="0.2">
      <c r="A44" s="77" t="s">
        <v>260</v>
      </c>
      <c r="B44" s="78" t="s">
        <v>129</v>
      </c>
      <c r="C44" s="114">
        <f>【入力シート】!$B$2*取引基本表!DH46/取引基本表!DH$113</f>
        <v>0</v>
      </c>
      <c r="D44" s="114">
        <f>【入力シート】!$B$3*取引基本表!DI46/取引基本表!DI$113</f>
        <v>0</v>
      </c>
      <c r="E44" s="114">
        <f>【入力シート】!$B$4*取引基本表!DJ46/取引基本表!DJ$113</f>
        <v>0</v>
      </c>
      <c r="F44" s="114">
        <f>【入力シート】!$B$5*取引基本表!DL46/取引基本表!DL$113</f>
        <v>0</v>
      </c>
      <c r="G44" s="114">
        <f>【入力シート】!$B$6*取引基本表!DM46/取引基本表!DM$113</f>
        <v>0</v>
      </c>
      <c r="H44" s="114">
        <f>【入力シート】!$B$7*取引基本表!DR46/取引基本表!DR$113</f>
        <v>0</v>
      </c>
      <c r="I44" s="114">
        <f>【入力シート】!$B$8*取引基本表!DS46/取引基本表!DS$113</f>
        <v>0</v>
      </c>
      <c r="J44" s="115">
        <f t="shared" si="1"/>
        <v>0</v>
      </c>
      <c r="K44" s="125">
        <f>SUM(C44:G44)*各係数!DM46+H44+I44</f>
        <v>0</v>
      </c>
    </row>
    <row r="45" spans="1:11" ht="21" customHeight="1" x14ac:dyDescent="0.2">
      <c r="A45" s="77" t="s">
        <v>261</v>
      </c>
      <c r="B45" s="78" t="s">
        <v>30</v>
      </c>
      <c r="C45" s="114">
        <f>【入力シート】!$B$2*取引基本表!DH47/取引基本表!DH$113</f>
        <v>0</v>
      </c>
      <c r="D45" s="114">
        <f>【入力シート】!$B$3*取引基本表!DI47/取引基本表!DI$113</f>
        <v>0</v>
      </c>
      <c r="E45" s="114">
        <f>【入力シート】!$B$4*取引基本表!DJ47/取引基本表!DJ$113</f>
        <v>0</v>
      </c>
      <c r="F45" s="114">
        <f>【入力シート】!$B$5*取引基本表!DL47/取引基本表!DL$113</f>
        <v>0</v>
      </c>
      <c r="G45" s="114">
        <f>【入力シート】!$B$6*取引基本表!DM47/取引基本表!DM$113</f>
        <v>0</v>
      </c>
      <c r="H45" s="114">
        <f>【入力シート】!$B$7*取引基本表!DR47/取引基本表!DR$113</f>
        <v>0</v>
      </c>
      <c r="I45" s="114">
        <f>【入力シート】!$B$8*取引基本表!DS47/取引基本表!DS$113</f>
        <v>0</v>
      </c>
      <c r="J45" s="115">
        <f t="shared" si="1"/>
        <v>0</v>
      </c>
      <c r="K45" s="125">
        <f>SUM(C45:G45)*各係数!DM47+H45+I45</f>
        <v>0</v>
      </c>
    </row>
    <row r="46" spans="1:11" ht="21" customHeight="1" x14ac:dyDescent="0.2">
      <c r="A46" s="77" t="s">
        <v>262</v>
      </c>
      <c r="B46" s="78" t="s">
        <v>95</v>
      </c>
      <c r="C46" s="114">
        <f>【入力シート】!$B$2*取引基本表!DH48/取引基本表!DH$113</f>
        <v>0</v>
      </c>
      <c r="D46" s="114">
        <f>【入力シート】!$B$3*取引基本表!DI48/取引基本表!DI$113</f>
        <v>0</v>
      </c>
      <c r="E46" s="114">
        <f>【入力シート】!$B$4*取引基本表!DJ48/取引基本表!DJ$113</f>
        <v>0</v>
      </c>
      <c r="F46" s="114">
        <f>【入力シート】!$B$5*取引基本表!DL48/取引基本表!DL$113</f>
        <v>0</v>
      </c>
      <c r="G46" s="114">
        <f>【入力シート】!$B$6*取引基本表!DM48/取引基本表!DM$113</f>
        <v>0</v>
      </c>
      <c r="H46" s="114">
        <f>【入力シート】!$B$7*取引基本表!DR48/取引基本表!DR$113</f>
        <v>0</v>
      </c>
      <c r="I46" s="114">
        <f>【入力シート】!$B$8*取引基本表!DS48/取引基本表!DS$113</f>
        <v>0</v>
      </c>
      <c r="J46" s="115">
        <f t="shared" si="1"/>
        <v>0</v>
      </c>
      <c r="K46" s="125">
        <f>SUM(C46:G46)*各係数!DM48+H46+I46</f>
        <v>0</v>
      </c>
    </row>
    <row r="47" spans="1:11" ht="21" customHeight="1" x14ac:dyDescent="0.2">
      <c r="A47" s="79" t="s">
        <v>263</v>
      </c>
      <c r="B47" s="80" t="s">
        <v>96</v>
      </c>
      <c r="C47" s="116">
        <f>【入力シート】!$B$2*取引基本表!DH49/取引基本表!DH$113</f>
        <v>0</v>
      </c>
      <c r="D47" s="116">
        <f>【入力シート】!$B$3*取引基本表!DI49/取引基本表!DI$113</f>
        <v>0</v>
      </c>
      <c r="E47" s="116">
        <f>【入力シート】!$B$4*取引基本表!DJ49/取引基本表!DJ$113</f>
        <v>0</v>
      </c>
      <c r="F47" s="116">
        <f>【入力シート】!$B$5*取引基本表!DL49/取引基本表!DL$113</f>
        <v>0</v>
      </c>
      <c r="G47" s="116">
        <f>【入力シート】!$B$6*取引基本表!DM49/取引基本表!DM$113</f>
        <v>0</v>
      </c>
      <c r="H47" s="116">
        <f>【入力シート】!$B$7*取引基本表!DR49/取引基本表!DR$113</f>
        <v>0</v>
      </c>
      <c r="I47" s="116">
        <f>【入力シート】!$B$8*取引基本表!DS49/取引基本表!DS$113</f>
        <v>0</v>
      </c>
      <c r="J47" s="117">
        <f t="shared" si="1"/>
        <v>0</v>
      </c>
      <c r="K47" s="126">
        <f>SUM(C47:G47)*各係数!DM49+H47+I47</f>
        <v>0</v>
      </c>
    </row>
    <row r="48" spans="1:11" ht="21" customHeight="1" x14ac:dyDescent="0.2">
      <c r="A48" s="118" t="s">
        <v>264</v>
      </c>
      <c r="B48" s="119" t="s">
        <v>97</v>
      </c>
      <c r="C48" s="120">
        <f>【入力シート】!$B$2*取引基本表!DH50/取引基本表!DH$113</f>
        <v>0</v>
      </c>
      <c r="D48" s="120">
        <f>【入力シート】!$B$3*取引基本表!DI50/取引基本表!DI$113</f>
        <v>0</v>
      </c>
      <c r="E48" s="120">
        <f>【入力シート】!$B$4*取引基本表!DJ50/取引基本表!DJ$113</f>
        <v>0</v>
      </c>
      <c r="F48" s="120">
        <f>【入力シート】!$B$5*取引基本表!DL50/取引基本表!DL$113</f>
        <v>0</v>
      </c>
      <c r="G48" s="120">
        <f>【入力シート】!$B$6*取引基本表!DM50/取引基本表!DM$113</f>
        <v>0</v>
      </c>
      <c r="H48" s="120">
        <f>【入力シート】!$B$7*取引基本表!DR50/取引基本表!DR$113</f>
        <v>0</v>
      </c>
      <c r="I48" s="120">
        <f>【入力シート】!$B$8*取引基本表!DS50/取引基本表!DS$113</f>
        <v>0</v>
      </c>
      <c r="J48" s="121">
        <f t="shared" si="1"/>
        <v>0</v>
      </c>
      <c r="K48" s="127">
        <f>SUM(C48:G48)*各係数!DM50+H48+I48</f>
        <v>0</v>
      </c>
    </row>
    <row r="49" spans="1:11" ht="21" customHeight="1" x14ac:dyDescent="0.2">
      <c r="A49" s="77" t="s">
        <v>265</v>
      </c>
      <c r="B49" s="78" t="s">
        <v>98</v>
      </c>
      <c r="C49" s="114">
        <f>【入力シート】!$B$2*取引基本表!DH51/取引基本表!DH$113</f>
        <v>0</v>
      </c>
      <c r="D49" s="114">
        <f>【入力シート】!$B$3*取引基本表!DI51/取引基本表!DI$113</f>
        <v>0</v>
      </c>
      <c r="E49" s="114">
        <f>【入力シート】!$B$4*取引基本表!DJ51/取引基本表!DJ$113</f>
        <v>0</v>
      </c>
      <c r="F49" s="114">
        <f>【入力シート】!$B$5*取引基本表!DL51/取引基本表!DL$113</f>
        <v>0</v>
      </c>
      <c r="G49" s="114">
        <f>【入力シート】!$B$6*取引基本表!DM51/取引基本表!DM$113</f>
        <v>0</v>
      </c>
      <c r="H49" s="114">
        <f>【入力シート】!$B$7*取引基本表!DR51/取引基本表!DR$113</f>
        <v>0</v>
      </c>
      <c r="I49" s="114">
        <f>【入力シート】!$B$8*取引基本表!DS51/取引基本表!DS$113</f>
        <v>0</v>
      </c>
      <c r="J49" s="115">
        <f t="shared" si="1"/>
        <v>0</v>
      </c>
      <c r="K49" s="125">
        <f>SUM(C49:G49)*各係数!DM51+H49+I49</f>
        <v>0</v>
      </c>
    </row>
    <row r="50" spans="1:11" ht="21" customHeight="1" x14ac:dyDescent="0.2">
      <c r="A50" s="77" t="s">
        <v>266</v>
      </c>
      <c r="B50" s="78" t="s">
        <v>99</v>
      </c>
      <c r="C50" s="114">
        <f>【入力シート】!$B$2*取引基本表!DH52/取引基本表!DH$113</f>
        <v>0</v>
      </c>
      <c r="D50" s="114">
        <f>【入力シート】!$B$3*取引基本表!DI52/取引基本表!DI$113</f>
        <v>0</v>
      </c>
      <c r="E50" s="114">
        <f>【入力シート】!$B$4*取引基本表!DJ52/取引基本表!DJ$113</f>
        <v>0</v>
      </c>
      <c r="F50" s="114">
        <f>【入力シート】!$B$5*取引基本表!DL52/取引基本表!DL$113</f>
        <v>0</v>
      </c>
      <c r="G50" s="114">
        <f>【入力シート】!$B$6*取引基本表!DM52/取引基本表!DM$113</f>
        <v>0</v>
      </c>
      <c r="H50" s="114">
        <f>【入力シート】!$B$7*取引基本表!DR52/取引基本表!DR$113</f>
        <v>0</v>
      </c>
      <c r="I50" s="114">
        <f>【入力シート】!$B$8*取引基本表!DS52/取引基本表!DS$113</f>
        <v>0</v>
      </c>
      <c r="J50" s="115">
        <f t="shared" si="1"/>
        <v>0</v>
      </c>
      <c r="K50" s="125">
        <f>SUM(C50:G50)*各係数!DM52+H50+I50</f>
        <v>0</v>
      </c>
    </row>
    <row r="51" spans="1:11" ht="21" customHeight="1" x14ac:dyDescent="0.2">
      <c r="A51" s="77" t="s">
        <v>267</v>
      </c>
      <c r="B51" s="78" t="s">
        <v>100</v>
      </c>
      <c r="C51" s="114">
        <f>【入力シート】!$B$2*取引基本表!DH53/取引基本表!DH$113</f>
        <v>0</v>
      </c>
      <c r="D51" s="114">
        <f>【入力シート】!$B$3*取引基本表!DI53/取引基本表!DI$113</f>
        <v>0</v>
      </c>
      <c r="E51" s="114">
        <f>【入力シート】!$B$4*取引基本表!DJ53/取引基本表!DJ$113</f>
        <v>0</v>
      </c>
      <c r="F51" s="114">
        <f>【入力シート】!$B$5*取引基本表!DL53/取引基本表!DL$113</f>
        <v>0</v>
      </c>
      <c r="G51" s="114">
        <f>【入力シート】!$B$6*取引基本表!DM53/取引基本表!DM$113</f>
        <v>0</v>
      </c>
      <c r="H51" s="114">
        <f>【入力シート】!$B$7*取引基本表!DR53/取引基本表!DR$113</f>
        <v>0</v>
      </c>
      <c r="I51" s="114">
        <f>【入力シート】!$B$8*取引基本表!DS53/取引基本表!DS$113</f>
        <v>0</v>
      </c>
      <c r="J51" s="115">
        <f t="shared" si="1"/>
        <v>0</v>
      </c>
      <c r="K51" s="125">
        <f>SUM(C51:G51)*各係数!DM53+H51+I51</f>
        <v>0</v>
      </c>
    </row>
    <row r="52" spans="1:11" ht="21" customHeight="1" x14ac:dyDescent="0.2">
      <c r="A52" s="79" t="s">
        <v>268</v>
      </c>
      <c r="B52" s="80" t="s">
        <v>101</v>
      </c>
      <c r="C52" s="116">
        <f>【入力シート】!$B$2*取引基本表!DH54/取引基本表!DH$113</f>
        <v>0</v>
      </c>
      <c r="D52" s="116">
        <f>【入力シート】!$B$3*取引基本表!DI54/取引基本表!DI$113</f>
        <v>0</v>
      </c>
      <c r="E52" s="116">
        <f>【入力シート】!$B$4*取引基本表!DJ54/取引基本表!DJ$113</f>
        <v>0</v>
      </c>
      <c r="F52" s="116">
        <f>【入力シート】!$B$5*取引基本表!DL54/取引基本表!DL$113</f>
        <v>0</v>
      </c>
      <c r="G52" s="116">
        <f>【入力シート】!$B$6*取引基本表!DM54/取引基本表!DM$113</f>
        <v>0</v>
      </c>
      <c r="H52" s="116">
        <f>【入力シート】!$B$7*取引基本表!DR54/取引基本表!DR$113</f>
        <v>0</v>
      </c>
      <c r="I52" s="116">
        <f>【入力シート】!$B$8*取引基本表!DS54/取引基本表!DS$113</f>
        <v>0</v>
      </c>
      <c r="J52" s="117">
        <f t="shared" si="1"/>
        <v>0</v>
      </c>
      <c r="K52" s="126">
        <f>SUM(C52:G52)*各係数!DM54+H52+I52</f>
        <v>0</v>
      </c>
    </row>
    <row r="53" spans="1:11" ht="21" customHeight="1" x14ac:dyDescent="0.2">
      <c r="A53" s="118" t="s">
        <v>269</v>
      </c>
      <c r="B53" s="119" t="s">
        <v>102</v>
      </c>
      <c r="C53" s="120">
        <f>【入力シート】!$B$2*取引基本表!DH55/取引基本表!DH$113</f>
        <v>0</v>
      </c>
      <c r="D53" s="120">
        <f>【入力シート】!$B$3*取引基本表!DI55/取引基本表!DI$113</f>
        <v>0</v>
      </c>
      <c r="E53" s="120">
        <f>【入力シート】!$B$4*取引基本表!DJ55/取引基本表!DJ$113</f>
        <v>0</v>
      </c>
      <c r="F53" s="120">
        <f>【入力シート】!$B$5*取引基本表!DL55/取引基本表!DL$113</f>
        <v>0</v>
      </c>
      <c r="G53" s="120">
        <f>【入力シート】!$B$6*取引基本表!DM55/取引基本表!DM$113</f>
        <v>0</v>
      </c>
      <c r="H53" s="120">
        <f>【入力シート】!$B$7*取引基本表!DR55/取引基本表!DR$113</f>
        <v>0</v>
      </c>
      <c r="I53" s="120">
        <f>【入力シート】!$B$8*取引基本表!DS55/取引基本表!DS$113</f>
        <v>0</v>
      </c>
      <c r="J53" s="121">
        <f t="shared" si="1"/>
        <v>0</v>
      </c>
      <c r="K53" s="127">
        <f>SUM(C53:G53)*各係数!DM55+H53+I53</f>
        <v>0</v>
      </c>
    </row>
    <row r="54" spans="1:11" ht="21" customHeight="1" x14ac:dyDescent="0.2">
      <c r="A54" s="77" t="s">
        <v>270</v>
      </c>
      <c r="B54" s="78" t="s">
        <v>103</v>
      </c>
      <c r="C54" s="114">
        <f>【入力シート】!$B$2*取引基本表!DH56/取引基本表!DH$113</f>
        <v>0</v>
      </c>
      <c r="D54" s="114">
        <f>【入力シート】!$B$3*取引基本表!DI56/取引基本表!DI$113</f>
        <v>0</v>
      </c>
      <c r="E54" s="114">
        <f>【入力シート】!$B$4*取引基本表!DJ56/取引基本表!DJ$113</f>
        <v>0</v>
      </c>
      <c r="F54" s="114">
        <f>【入力シート】!$B$5*取引基本表!DL56/取引基本表!DL$113</f>
        <v>0</v>
      </c>
      <c r="G54" s="114">
        <f>【入力シート】!$B$6*取引基本表!DM56/取引基本表!DM$113</f>
        <v>0</v>
      </c>
      <c r="H54" s="114">
        <f>【入力シート】!$B$7*取引基本表!DR56/取引基本表!DR$113</f>
        <v>0</v>
      </c>
      <c r="I54" s="114">
        <f>【入力シート】!$B$8*取引基本表!DS56/取引基本表!DS$113</f>
        <v>0</v>
      </c>
      <c r="J54" s="115">
        <f t="shared" si="1"/>
        <v>0</v>
      </c>
      <c r="K54" s="125">
        <f>SUM(C54:G54)*各係数!DM56+H54+I54</f>
        <v>0</v>
      </c>
    </row>
    <row r="55" spans="1:11" ht="21" customHeight="1" x14ac:dyDescent="0.2">
      <c r="A55" s="77" t="s">
        <v>271</v>
      </c>
      <c r="B55" s="78" t="s">
        <v>130</v>
      </c>
      <c r="C55" s="114">
        <f>【入力シート】!$B$2*取引基本表!DH57/取引基本表!DH$113</f>
        <v>0</v>
      </c>
      <c r="D55" s="114">
        <f>【入力シート】!$B$3*取引基本表!DI57/取引基本表!DI$113</f>
        <v>0</v>
      </c>
      <c r="E55" s="114">
        <f>【入力シート】!$B$4*取引基本表!DJ57/取引基本表!DJ$113</f>
        <v>0</v>
      </c>
      <c r="F55" s="114">
        <f>【入力シート】!$B$5*取引基本表!DL57/取引基本表!DL$113</f>
        <v>0</v>
      </c>
      <c r="G55" s="114">
        <f>【入力シート】!$B$6*取引基本表!DM57/取引基本表!DM$113</f>
        <v>0</v>
      </c>
      <c r="H55" s="114">
        <f>【入力シート】!$B$7*取引基本表!DR57/取引基本表!DR$113</f>
        <v>0</v>
      </c>
      <c r="I55" s="114">
        <f>【入力シート】!$B$8*取引基本表!DS57/取引基本表!DS$113</f>
        <v>0</v>
      </c>
      <c r="J55" s="115">
        <f t="shared" si="1"/>
        <v>0</v>
      </c>
      <c r="K55" s="125">
        <f>SUM(C55:G55)*各係数!DM57+H55+I55</f>
        <v>0</v>
      </c>
    </row>
    <row r="56" spans="1:11" ht="21" customHeight="1" x14ac:dyDescent="0.2">
      <c r="A56" s="77" t="s">
        <v>272</v>
      </c>
      <c r="B56" s="78" t="s">
        <v>104</v>
      </c>
      <c r="C56" s="114">
        <f>【入力シート】!$B$2*取引基本表!DH58/取引基本表!DH$113</f>
        <v>0</v>
      </c>
      <c r="D56" s="114">
        <f>【入力シート】!$B$3*取引基本表!DI58/取引基本表!DI$113</f>
        <v>0</v>
      </c>
      <c r="E56" s="114">
        <f>【入力シート】!$B$4*取引基本表!DJ58/取引基本表!DJ$113</f>
        <v>0</v>
      </c>
      <c r="F56" s="114">
        <f>【入力シート】!$B$5*取引基本表!DL58/取引基本表!DL$113</f>
        <v>0</v>
      </c>
      <c r="G56" s="114">
        <f>【入力シート】!$B$6*取引基本表!DM58/取引基本表!DM$113</f>
        <v>0</v>
      </c>
      <c r="H56" s="114">
        <f>【入力シート】!$B$7*取引基本表!DR58/取引基本表!DR$113</f>
        <v>0</v>
      </c>
      <c r="I56" s="114">
        <f>【入力シート】!$B$8*取引基本表!DS58/取引基本表!DS$113</f>
        <v>0</v>
      </c>
      <c r="J56" s="115">
        <f t="shared" si="1"/>
        <v>0</v>
      </c>
      <c r="K56" s="125">
        <f>SUM(C56:G56)*各係数!DM58+H56+I56</f>
        <v>0</v>
      </c>
    </row>
    <row r="57" spans="1:11" ht="21" customHeight="1" x14ac:dyDescent="0.2">
      <c r="A57" s="79" t="s">
        <v>273</v>
      </c>
      <c r="B57" s="80" t="s">
        <v>31</v>
      </c>
      <c r="C57" s="116">
        <f>【入力シート】!$B$2*取引基本表!DH59/取引基本表!DH$113</f>
        <v>0</v>
      </c>
      <c r="D57" s="116">
        <f>【入力シート】!$B$3*取引基本表!DI59/取引基本表!DI$113</f>
        <v>0</v>
      </c>
      <c r="E57" s="116">
        <f>【入力シート】!$B$4*取引基本表!DJ59/取引基本表!DJ$113</f>
        <v>0</v>
      </c>
      <c r="F57" s="116">
        <f>【入力シート】!$B$5*取引基本表!DL59/取引基本表!DL$113</f>
        <v>0</v>
      </c>
      <c r="G57" s="116">
        <f>【入力シート】!$B$6*取引基本表!DM59/取引基本表!DM$113</f>
        <v>0</v>
      </c>
      <c r="H57" s="116">
        <f>【入力シート】!$B$7*取引基本表!DR59/取引基本表!DR$113</f>
        <v>0</v>
      </c>
      <c r="I57" s="116">
        <f>【入力シート】!$B$8*取引基本表!DS59/取引基本表!DS$113</f>
        <v>0</v>
      </c>
      <c r="J57" s="117">
        <f t="shared" si="1"/>
        <v>0</v>
      </c>
      <c r="K57" s="126">
        <f>SUM(C57:G57)*各係数!DM59+H57+I57</f>
        <v>0</v>
      </c>
    </row>
    <row r="58" spans="1:11" ht="21" customHeight="1" x14ac:dyDescent="0.2">
      <c r="A58" s="118" t="s">
        <v>274</v>
      </c>
      <c r="B58" s="119" t="s">
        <v>32</v>
      </c>
      <c r="C58" s="120">
        <f>【入力シート】!$B$2*取引基本表!DH60/取引基本表!DH$113</f>
        <v>0</v>
      </c>
      <c r="D58" s="120">
        <f>【入力シート】!$B$3*取引基本表!DI60/取引基本表!DI$113</f>
        <v>0</v>
      </c>
      <c r="E58" s="120">
        <f>【入力シート】!$B$4*取引基本表!DJ60/取引基本表!DJ$113</f>
        <v>0</v>
      </c>
      <c r="F58" s="120">
        <f>【入力シート】!$B$5*取引基本表!DL60/取引基本表!DL$113</f>
        <v>0</v>
      </c>
      <c r="G58" s="120">
        <f>【入力シート】!$B$6*取引基本表!DM60/取引基本表!DM$113</f>
        <v>0</v>
      </c>
      <c r="H58" s="120">
        <f>【入力シート】!$B$7*取引基本表!DR60/取引基本表!DR$113</f>
        <v>0</v>
      </c>
      <c r="I58" s="120">
        <f>【入力シート】!$B$8*取引基本表!DS60/取引基本表!DS$113</f>
        <v>0</v>
      </c>
      <c r="J58" s="121">
        <f t="shared" si="1"/>
        <v>0</v>
      </c>
      <c r="K58" s="127">
        <f>SUM(C58:G58)*各係数!DM60+H58+I58</f>
        <v>0</v>
      </c>
    </row>
    <row r="59" spans="1:11" ht="21" customHeight="1" x14ac:dyDescent="0.2">
      <c r="A59" s="77" t="s">
        <v>275</v>
      </c>
      <c r="B59" s="78" t="s">
        <v>105</v>
      </c>
      <c r="C59" s="114">
        <f>【入力シート】!$B$2*取引基本表!DH61/取引基本表!DH$113</f>
        <v>0</v>
      </c>
      <c r="D59" s="114">
        <f>【入力シート】!$B$3*取引基本表!DI61/取引基本表!DI$113</f>
        <v>0</v>
      </c>
      <c r="E59" s="114">
        <f>【入力シート】!$B$4*取引基本表!DJ61/取引基本表!DJ$113</f>
        <v>0</v>
      </c>
      <c r="F59" s="114">
        <f>【入力シート】!$B$5*取引基本表!DL61/取引基本表!DL$113</f>
        <v>0</v>
      </c>
      <c r="G59" s="114">
        <f>【入力シート】!$B$6*取引基本表!DM61/取引基本表!DM$113</f>
        <v>0</v>
      </c>
      <c r="H59" s="114">
        <f>【入力シート】!$B$7*取引基本表!DR61/取引基本表!DR$113</f>
        <v>0</v>
      </c>
      <c r="I59" s="114">
        <f>【入力シート】!$B$8*取引基本表!DS61/取引基本表!DS$113</f>
        <v>0</v>
      </c>
      <c r="J59" s="115">
        <f t="shared" si="1"/>
        <v>0</v>
      </c>
      <c r="K59" s="125">
        <f>SUM(C59:G59)*各係数!DM61+H59+I59</f>
        <v>0</v>
      </c>
    </row>
    <row r="60" spans="1:11" ht="21" customHeight="1" x14ac:dyDescent="0.2">
      <c r="A60" s="77" t="s">
        <v>276</v>
      </c>
      <c r="B60" s="78" t="s">
        <v>33</v>
      </c>
      <c r="C60" s="114">
        <f>【入力シート】!$B$2*取引基本表!DH62/取引基本表!DH$113</f>
        <v>0</v>
      </c>
      <c r="D60" s="114">
        <f>【入力シート】!$B$3*取引基本表!DI62/取引基本表!DI$113</f>
        <v>0</v>
      </c>
      <c r="E60" s="114">
        <f>【入力シート】!$B$4*取引基本表!DJ62/取引基本表!DJ$113</f>
        <v>0</v>
      </c>
      <c r="F60" s="114">
        <f>【入力シート】!$B$5*取引基本表!DL62/取引基本表!DL$113</f>
        <v>0</v>
      </c>
      <c r="G60" s="114">
        <f>【入力シート】!$B$6*取引基本表!DM62/取引基本表!DM$113</f>
        <v>0</v>
      </c>
      <c r="H60" s="114">
        <f>【入力シート】!$B$7*取引基本表!DR62/取引基本表!DR$113</f>
        <v>0</v>
      </c>
      <c r="I60" s="114">
        <f>【入力シート】!$B$8*取引基本表!DS62/取引基本表!DS$113</f>
        <v>0</v>
      </c>
      <c r="J60" s="115">
        <f t="shared" si="1"/>
        <v>0</v>
      </c>
      <c r="K60" s="125">
        <f>SUM(C60:G60)*各係数!DM62+H60+I60</f>
        <v>0</v>
      </c>
    </row>
    <row r="61" spans="1:11" ht="21" customHeight="1" x14ac:dyDescent="0.2">
      <c r="A61" s="77" t="s">
        <v>277</v>
      </c>
      <c r="B61" s="78" t="s">
        <v>34</v>
      </c>
      <c r="C61" s="114">
        <f>【入力シート】!$B$2*取引基本表!DH63/取引基本表!DH$113</f>
        <v>0</v>
      </c>
      <c r="D61" s="114">
        <f>【入力シート】!$B$3*取引基本表!DI63/取引基本表!DI$113</f>
        <v>0</v>
      </c>
      <c r="E61" s="114">
        <f>【入力シート】!$B$4*取引基本表!DJ63/取引基本表!DJ$113</f>
        <v>0</v>
      </c>
      <c r="F61" s="114">
        <f>【入力シート】!$B$5*取引基本表!DL63/取引基本表!DL$113</f>
        <v>0</v>
      </c>
      <c r="G61" s="114">
        <f>【入力シート】!$B$6*取引基本表!DM63/取引基本表!DM$113</f>
        <v>0</v>
      </c>
      <c r="H61" s="114">
        <f>【入力シート】!$B$7*取引基本表!DR63/取引基本表!DR$113</f>
        <v>0</v>
      </c>
      <c r="I61" s="114">
        <f>【入力シート】!$B$8*取引基本表!DS63/取引基本表!DS$113</f>
        <v>0</v>
      </c>
      <c r="J61" s="115">
        <f t="shared" si="1"/>
        <v>0</v>
      </c>
      <c r="K61" s="125">
        <f>SUM(C61:G61)*各係数!DM63+H61+I61</f>
        <v>0</v>
      </c>
    </row>
    <row r="62" spans="1:11" ht="21" customHeight="1" x14ac:dyDescent="0.2">
      <c r="A62" s="79" t="s">
        <v>278</v>
      </c>
      <c r="B62" s="80" t="s">
        <v>35</v>
      </c>
      <c r="C62" s="116">
        <f>【入力シート】!$B$2*取引基本表!DH64/取引基本表!DH$113</f>
        <v>0</v>
      </c>
      <c r="D62" s="116">
        <f>【入力シート】!$B$3*取引基本表!DI64/取引基本表!DI$113</f>
        <v>0</v>
      </c>
      <c r="E62" s="116">
        <f>【入力シート】!$B$4*取引基本表!DJ64/取引基本表!DJ$113</f>
        <v>0</v>
      </c>
      <c r="F62" s="116">
        <f>【入力シート】!$B$5*取引基本表!DL64/取引基本表!DL$113</f>
        <v>0</v>
      </c>
      <c r="G62" s="116">
        <f>【入力シート】!$B$6*取引基本表!DM64/取引基本表!DM$113</f>
        <v>0</v>
      </c>
      <c r="H62" s="116">
        <f>【入力シート】!$B$7*取引基本表!DR64/取引基本表!DR$113</f>
        <v>0</v>
      </c>
      <c r="I62" s="116">
        <f>【入力シート】!$B$8*取引基本表!DS64/取引基本表!DS$113</f>
        <v>0</v>
      </c>
      <c r="J62" s="117">
        <f t="shared" si="1"/>
        <v>0</v>
      </c>
      <c r="K62" s="126">
        <f>SUM(C62:G62)*各係数!DM64+H62+I62</f>
        <v>0</v>
      </c>
    </row>
    <row r="63" spans="1:11" ht="21" customHeight="1" x14ac:dyDescent="0.2">
      <c r="A63" s="118" t="s">
        <v>279</v>
      </c>
      <c r="B63" s="119" t="s">
        <v>36</v>
      </c>
      <c r="C63" s="120">
        <f>【入力シート】!$B$2*取引基本表!DH65/取引基本表!DH$113</f>
        <v>0</v>
      </c>
      <c r="D63" s="120">
        <f>【入力シート】!$B$3*取引基本表!DI65/取引基本表!DI$113</f>
        <v>0</v>
      </c>
      <c r="E63" s="120">
        <f>【入力シート】!$B$4*取引基本表!DJ65/取引基本表!DJ$113</f>
        <v>0</v>
      </c>
      <c r="F63" s="120">
        <f>【入力シート】!$B$5*取引基本表!DL65/取引基本表!DL$113</f>
        <v>0</v>
      </c>
      <c r="G63" s="120">
        <f>【入力シート】!$B$6*取引基本表!DM65/取引基本表!DM$113</f>
        <v>0</v>
      </c>
      <c r="H63" s="120">
        <f>【入力シート】!$B$7*取引基本表!DR65/取引基本表!DR$113</f>
        <v>0</v>
      </c>
      <c r="I63" s="120">
        <f>【入力シート】!$B$8*取引基本表!DS65/取引基本表!DS$113</f>
        <v>0</v>
      </c>
      <c r="J63" s="121">
        <f t="shared" si="1"/>
        <v>0</v>
      </c>
      <c r="K63" s="127">
        <f>SUM(C63:G63)*各係数!DM65+H63+I63</f>
        <v>0</v>
      </c>
    </row>
    <row r="64" spans="1:11" ht="21" customHeight="1" x14ac:dyDescent="0.2">
      <c r="A64" s="77" t="s">
        <v>280</v>
      </c>
      <c r="B64" s="78" t="s">
        <v>37</v>
      </c>
      <c r="C64" s="114">
        <f>【入力シート】!$B$2*取引基本表!DH66/取引基本表!DH$113</f>
        <v>0</v>
      </c>
      <c r="D64" s="114">
        <f>【入力シート】!$B$3*取引基本表!DI66/取引基本表!DI$113</f>
        <v>0</v>
      </c>
      <c r="E64" s="114">
        <f>【入力シート】!$B$4*取引基本表!DJ66/取引基本表!DJ$113</f>
        <v>0</v>
      </c>
      <c r="F64" s="114">
        <f>【入力シート】!$B$5*取引基本表!DL66/取引基本表!DL$113</f>
        <v>0</v>
      </c>
      <c r="G64" s="114">
        <f>【入力シート】!$B$6*取引基本表!DM66/取引基本表!DM$113</f>
        <v>0</v>
      </c>
      <c r="H64" s="114">
        <f>【入力シート】!$B$7*取引基本表!DR66/取引基本表!DR$113</f>
        <v>0</v>
      </c>
      <c r="I64" s="114">
        <f>【入力シート】!$B$8*取引基本表!DS66/取引基本表!DS$113</f>
        <v>0</v>
      </c>
      <c r="J64" s="115">
        <f t="shared" si="1"/>
        <v>0</v>
      </c>
      <c r="K64" s="125">
        <f>SUM(C64:G64)*各係数!DM66+H64+I64</f>
        <v>0</v>
      </c>
    </row>
    <row r="65" spans="1:11" ht="21" customHeight="1" x14ac:dyDescent="0.2">
      <c r="A65" s="77" t="s">
        <v>281</v>
      </c>
      <c r="B65" s="78" t="s">
        <v>38</v>
      </c>
      <c r="C65" s="114">
        <f>【入力シート】!$B$2*取引基本表!DH67/取引基本表!DH$113</f>
        <v>0</v>
      </c>
      <c r="D65" s="114">
        <f>【入力シート】!$B$3*取引基本表!DI67/取引基本表!DI$113</f>
        <v>0</v>
      </c>
      <c r="E65" s="114">
        <f>【入力シート】!$B$4*取引基本表!DJ67/取引基本表!DJ$113</f>
        <v>0</v>
      </c>
      <c r="F65" s="114">
        <f>【入力シート】!$B$5*取引基本表!DL67/取引基本表!DL$113</f>
        <v>0</v>
      </c>
      <c r="G65" s="114">
        <f>【入力シート】!$B$6*取引基本表!DM67/取引基本表!DM$113</f>
        <v>0</v>
      </c>
      <c r="H65" s="114">
        <f>【入力シート】!$B$7*取引基本表!DR67/取引基本表!DR$113</f>
        <v>0</v>
      </c>
      <c r="I65" s="114">
        <f>【入力シート】!$B$8*取引基本表!DS67/取引基本表!DS$113</f>
        <v>0</v>
      </c>
      <c r="J65" s="115">
        <f t="shared" si="1"/>
        <v>0</v>
      </c>
      <c r="K65" s="125">
        <f>SUM(C65:G65)*各係数!DM67+H65+I65</f>
        <v>0</v>
      </c>
    </row>
    <row r="66" spans="1:11" ht="21" customHeight="1" x14ac:dyDescent="0.2">
      <c r="A66" s="77" t="s">
        <v>282</v>
      </c>
      <c r="B66" s="78" t="s">
        <v>39</v>
      </c>
      <c r="C66" s="114">
        <f>【入力シート】!$B$2*取引基本表!DH68/取引基本表!DH$113</f>
        <v>0</v>
      </c>
      <c r="D66" s="114">
        <f>【入力シート】!$B$3*取引基本表!DI68/取引基本表!DI$113</f>
        <v>0</v>
      </c>
      <c r="E66" s="114">
        <f>【入力シート】!$B$4*取引基本表!DJ68/取引基本表!DJ$113</f>
        <v>0</v>
      </c>
      <c r="F66" s="114">
        <f>【入力シート】!$B$5*取引基本表!DL68/取引基本表!DL$113</f>
        <v>0</v>
      </c>
      <c r="G66" s="114">
        <f>【入力シート】!$B$6*取引基本表!DM68/取引基本表!DM$113</f>
        <v>0</v>
      </c>
      <c r="H66" s="114">
        <f>【入力シート】!$B$7*取引基本表!DR68/取引基本表!DR$113</f>
        <v>0</v>
      </c>
      <c r="I66" s="114">
        <f>【入力シート】!$B$8*取引基本表!DS68/取引基本表!DS$113</f>
        <v>0</v>
      </c>
      <c r="J66" s="115">
        <f t="shared" si="1"/>
        <v>0</v>
      </c>
      <c r="K66" s="125">
        <f>SUM(C66:G66)*各係数!DM68+H66+I66</f>
        <v>0</v>
      </c>
    </row>
    <row r="67" spans="1:11" ht="21" customHeight="1" x14ac:dyDescent="0.2">
      <c r="A67" s="79" t="s">
        <v>283</v>
      </c>
      <c r="B67" s="80" t="s">
        <v>40</v>
      </c>
      <c r="C67" s="116">
        <f>【入力シート】!$B$2*取引基本表!DH69/取引基本表!DH$113</f>
        <v>0</v>
      </c>
      <c r="D67" s="116">
        <f>【入力シート】!$B$3*取引基本表!DI69/取引基本表!DI$113</f>
        <v>0</v>
      </c>
      <c r="E67" s="116">
        <f>【入力シート】!$B$4*取引基本表!DJ69/取引基本表!DJ$113</f>
        <v>0</v>
      </c>
      <c r="F67" s="116">
        <f>【入力シート】!$B$5*取引基本表!DL69/取引基本表!DL$113</f>
        <v>0</v>
      </c>
      <c r="G67" s="116">
        <f>【入力シート】!$B$6*取引基本表!DM69/取引基本表!DM$113</f>
        <v>0</v>
      </c>
      <c r="H67" s="116">
        <f>【入力シート】!$B$7*取引基本表!DR69/取引基本表!DR$113</f>
        <v>0</v>
      </c>
      <c r="I67" s="116">
        <f>【入力シート】!$B$8*取引基本表!DS69/取引基本表!DS$113</f>
        <v>0</v>
      </c>
      <c r="J67" s="117">
        <f t="shared" ref="J67:J98" si="2">SUM(C67:I67)</f>
        <v>0</v>
      </c>
      <c r="K67" s="126">
        <f>SUM(C67:G67)*各係数!DM69+H67+I67</f>
        <v>0</v>
      </c>
    </row>
    <row r="68" spans="1:11" ht="21" customHeight="1" x14ac:dyDescent="0.2">
      <c r="A68" s="118" t="s">
        <v>284</v>
      </c>
      <c r="B68" s="119" t="s">
        <v>285</v>
      </c>
      <c r="C68" s="120">
        <f>【入力シート】!$B$2*取引基本表!DH70/取引基本表!DH$113</f>
        <v>0</v>
      </c>
      <c r="D68" s="120">
        <f>【入力シート】!$B$3*取引基本表!DI70/取引基本表!DI$113</f>
        <v>0</v>
      </c>
      <c r="E68" s="120">
        <f>【入力シート】!$B$4*取引基本表!DJ70/取引基本表!DJ$113</f>
        <v>0</v>
      </c>
      <c r="F68" s="120">
        <f>【入力シート】!$B$5*取引基本表!DL70/取引基本表!DL$113</f>
        <v>0</v>
      </c>
      <c r="G68" s="120">
        <f>【入力シート】!$B$6*取引基本表!DM70/取引基本表!DM$113</f>
        <v>0</v>
      </c>
      <c r="H68" s="120">
        <f>【入力シート】!$B$7*取引基本表!DR70/取引基本表!DR$113</f>
        <v>0</v>
      </c>
      <c r="I68" s="120">
        <f>【入力シート】!$B$8*取引基本表!DS70/取引基本表!DS$113</f>
        <v>0</v>
      </c>
      <c r="J68" s="121">
        <f t="shared" si="2"/>
        <v>0</v>
      </c>
      <c r="K68" s="127">
        <f>SUM(C68:G68)*各係数!DM70+H68+I68</f>
        <v>0</v>
      </c>
    </row>
    <row r="69" spans="1:11" ht="21" customHeight="1" x14ac:dyDescent="0.2">
      <c r="A69" s="77" t="s">
        <v>286</v>
      </c>
      <c r="B69" s="78" t="s">
        <v>41</v>
      </c>
      <c r="C69" s="114">
        <f>【入力シート】!$B$2*取引基本表!DH71/取引基本表!DH$113</f>
        <v>0</v>
      </c>
      <c r="D69" s="114">
        <f>【入力シート】!$B$3*取引基本表!DI71/取引基本表!DI$113</f>
        <v>0</v>
      </c>
      <c r="E69" s="114">
        <f>【入力シート】!$B$4*取引基本表!DJ71/取引基本表!DJ$113</f>
        <v>0</v>
      </c>
      <c r="F69" s="114">
        <f>【入力シート】!$B$5*取引基本表!DL71/取引基本表!DL$113</f>
        <v>0</v>
      </c>
      <c r="G69" s="114">
        <f>【入力シート】!$B$6*取引基本表!DM71/取引基本表!DM$113</f>
        <v>0</v>
      </c>
      <c r="H69" s="114">
        <f>【入力シート】!$B$7*取引基本表!DR71/取引基本表!DR$113</f>
        <v>0</v>
      </c>
      <c r="I69" s="114">
        <f>【入力シート】!$B$8*取引基本表!DS71/取引基本表!DS$113</f>
        <v>0</v>
      </c>
      <c r="J69" s="115">
        <f t="shared" si="2"/>
        <v>0</v>
      </c>
      <c r="K69" s="125">
        <f>SUM(C69:G69)*各係数!DM71+H69+I69</f>
        <v>0</v>
      </c>
    </row>
    <row r="70" spans="1:11" ht="21" customHeight="1" x14ac:dyDescent="0.2">
      <c r="A70" s="77" t="s">
        <v>287</v>
      </c>
      <c r="B70" s="78" t="s">
        <v>42</v>
      </c>
      <c r="C70" s="114">
        <f>【入力シート】!$B$2*取引基本表!DH72/取引基本表!DH$113</f>
        <v>0</v>
      </c>
      <c r="D70" s="114">
        <f>【入力シート】!$B$3*取引基本表!DI72/取引基本表!DI$113</f>
        <v>0</v>
      </c>
      <c r="E70" s="114">
        <f>【入力シート】!$B$4*取引基本表!DJ72/取引基本表!DJ$113</f>
        <v>0</v>
      </c>
      <c r="F70" s="114">
        <f>【入力シート】!$B$5*取引基本表!DL72/取引基本表!DL$113</f>
        <v>0</v>
      </c>
      <c r="G70" s="114">
        <f>【入力シート】!$B$6*取引基本表!DM72/取引基本表!DM$113</f>
        <v>0</v>
      </c>
      <c r="H70" s="114">
        <f>【入力シート】!$B$7*取引基本表!DR72/取引基本表!DR$113</f>
        <v>0</v>
      </c>
      <c r="I70" s="114">
        <f>【入力シート】!$B$8*取引基本表!DS72/取引基本表!DS$113</f>
        <v>0</v>
      </c>
      <c r="J70" s="115">
        <f t="shared" si="2"/>
        <v>0</v>
      </c>
      <c r="K70" s="125">
        <f>SUM(C70:G70)*各係数!DM72+H70+I70</f>
        <v>0</v>
      </c>
    </row>
    <row r="71" spans="1:11" ht="21" customHeight="1" x14ac:dyDescent="0.2">
      <c r="A71" s="77" t="s">
        <v>288</v>
      </c>
      <c r="B71" s="78" t="s">
        <v>43</v>
      </c>
      <c r="C71" s="114">
        <f>【入力シート】!$B$2*取引基本表!DH73/取引基本表!DH$113</f>
        <v>0</v>
      </c>
      <c r="D71" s="114">
        <f>【入力シート】!$B$3*取引基本表!DI73/取引基本表!DI$113</f>
        <v>0</v>
      </c>
      <c r="E71" s="114">
        <f>【入力シート】!$B$4*取引基本表!DJ73/取引基本表!DJ$113</f>
        <v>0</v>
      </c>
      <c r="F71" s="114">
        <f>【入力シート】!$B$5*取引基本表!DL73/取引基本表!DL$113</f>
        <v>0</v>
      </c>
      <c r="G71" s="114">
        <f>【入力シート】!$B$6*取引基本表!DM73/取引基本表!DM$113</f>
        <v>0</v>
      </c>
      <c r="H71" s="114">
        <f>【入力シート】!$B$7*取引基本表!DR73/取引基本表!DR$113</f>
        <v>0</v>
      </c>
      <c r="I71" s="114">
        <f>【入力シート】!$B$8*取引基本表!DS73/取引基本表!DS$113</f>
        <v>0</v>
      </c>
      <c r="J71" s="115">
        <f t="shared" si="2"/>
        <v>0</v>
      </c>
      <c r="K71" s="125">
        <f>SUM(C71:G71)*各係数!DM73+H71+I71</f>
        <v>0</v>
      </c>
    </row>
    <row r="72" spans="1:11" ht="21" customHeight="1" x14ac:dyDescent="0.2">
      <c r="A72" s="79" t="s">
        <v>289</v>
      </c>
      <c r="B72" s="80" t="s">
        <v>44</v>
      </c>
      <c r="C72" s="116">
        <f>【入力シート】!$B$2*取引基本表!DH74/取引基本表!DH$113</f>
        <v>0</v>
      </c>
      <c r="D72" s="116">
        <f>【入力シート】!$B$3*取引基本表!DI74/取引基本表!DI$113</f>
        <v>0</v>
      </c>
      <c r="E72" s="116">
        <f>【入力シート】!$B$4*取引基本表!DJ74/取引基本表!DJ$113</f>
        <v>0</v>
      </c>
      <c r="F72" s="116">
        <f>【入力シート】!$B$5*取引基本表!DL74/取引基本表!DL$113</f>
        <v>0</v>
      </c>
      <c r="G72" s="116">
        <f>【入力シート】!$B$6*取引基本表!DM74/取引基本表!DM$113</f>
        <v>0</v>
      </c>
      <c r="H72" s="116">
        <f>【入力シート】!$B$7*取引基本表!DR74/取引基本表!DR$113</f>
        <v>0</v>
      </c>
      <c r="I72" s="116">
        <f>【入力シート】!$B$8*取引基本表!DS74/取引基本表!DS$113</f>
        <v>0</v>
      </c>
      <c r="J72" s="117">
        <f t="shared" si="2"/>
        <v>0</v>
      </c>
      <c r="K72" s="126">
        <f>SUM(C72:G72)*各係数!DM74+H72+I72</f>
        <v>0</v>
      </c>
    </row>
    <row r="73" spans="1:11" ht="21" customHeight="1" x14ac:dyDescent="0.2">
      <c r="A73" s="118" t="s">
        <v>290</v>
      </c>
      <c r="B73" s="119" t="s">
        <v>45</v>
      </c>
      <c r="C73" s="120">
        <f>【入力シート】!$B$2*取引基本表!DH75/取引基本表!DH$113</f>
        <v>0</v>
      </c>
      <c r="D73" s="120">
        <f>【入力シート】!$B$3*取引基本表!DI75/取引基本表!DI$113</f>
        <v>0</v>
      </c>
      <c r="E73" s="120">
        <f>【入力シート】!$B$4*取引基本表!DJ75/取引基本表!DJ$113</f>
        <v>0</v>
      </c>
      <c r="F73" s="120">
        <f>【入力シート】!$B$5*取引基本表!DL75/取引基本表!DL$113</f>
        <v>0</v>
      </c>
      <c r="G73" s="120">
        <f>【入力シート】!$B$6*取引基本表!DM75/取引基本表!DM$113</f>
        <v>0</v>
      </c>
      <c r="H73" s="120">
        <f>【入力シート】!$B$7*取引基本表!DR75/取引基本表!DR$113</f>
        <v>0</v>
      </c>
      <c r="I73" s="120">
        <f>【入力シート】!$B$8*取引基本表!DS75/取引基本表!DS$113</f>
        <v>0</v>
      </c>
      <c r="J73" s="121">
        <f t="shared" si="2"/>
        <v>0</v>
      </c>
      <c r="K73" s="127">
        <f>SUM(C73:G73)*各係数!DM75+H73+I73</f>
        <v>0</v>
      </c>
    </row>
    <row r="74" spans="1:11" ht="21" customHeight="1" x14ac:dyDescent="0.2">
      <c r="A74" s="77" t="s">
        <v>291</v>
      </c>
      <c r="B74" s="78" t="s">
        <v>46</v>
      </c>
      <c r="C74" s="114">
        <f>【入力シート】!$B$2*取引基本表!DH76/取引基本表!DH$113</f>
        <v>0</v>
      </c>
      <c r="D74" s="114">
        <f>【入力シート】!$B$3*取引基本表!DI76/取引基本表!DI$113</f>
        <v>0</v>
      </c>
      <c r="E74" s="114">
        <f>【入力シート】!$B$4*取引基本表!DJ76/取引基本表!DJ$113</f>
        <v>0</v>
      </c>
      <c r="F74" s="114">
        <f>【入力シート】!$B$5*取引基本表!DL76/取引基本表!DL$113</f>
        <v>0</v>
      </c>
      <c r="G74" s="114">
        <f>【入力シート】!$B$6*取引基本表!DM76/取引基本表!DM$113</f>
        <v>0</v>
      </c>
      <c r="H74" s="114">
        <f>【入力シート】!$B$7*取引基本表!DR76/取引基本表!DR$113</f>
        <v>0</v>
      </c>
      <c r="I74" s="114">
        <f>【入力シート】!$B$8*取引基本表!DS76/取引基本表!DS$113</f>
        <v>0</v>
      </c>
      <c r="J74" s="115">
        <f t="shared" si="2"/>
        <v>0</v>
      </c>
      <c r="K74" s="125">
        <f>SUM(C74:G74)*各係数!DM76+H74+I74</f>
        <v>0</v>
      </c>
    </row>
    <row r="75" spans="1:11" ht="21" customHeight="1" x14ac:dyDescent="0.2">
      <c r="A75" s="77" t="s">
        <v>292</v>
      </c>
      <c r="B75" s="78" t="s">
        <v>47</v>
      </c>
      <c r="C75" s="114">
        <f>【入力シート】!$B$2*取引基本表!DH77/取引基本表!DH$113</f>
        <v>0</v>
      </c>
      <c r="D75" s="114">
        <f>【入力シート】!$B$3*取引基本表!DI77/取引基本表!DI$113</f>
        <v>0</v>
      </c>
      <c r="E75" s="114">
        <f>【入力シート】!$B$4*取引基本表!DJ77/取引基本表!DJ$113</f>
        <v>0</v>
      </c>
      <c r="F75" s="114">
        <f>【入力シート】!$B$5*取引基本表!DL77/取引基本表!DL$113</f>
        <v>0</v>
      </c>
      <c r="G75" s="114">
        <f>【入力シート】!$B$6*取引基本表!DM77/取引基本表!DM$113</f>
        <v>0</v>
      </c>
      <c r="H75" s="114">
        <f>【入力シート】!$B$7*取引基本表!DR77/取引基本表!DR$113</f>
        <v>0</v>
      </c>
      <c r="I75" s="114">
        <f>【入力シート】!$B$8*取引基本表!DS77/取引基本表!DS$113</f>
        <v>0</v>
      </c>
      <c r="J75" s="115">
        <f t="shared" si="2"/>
        <v>0</v>
      </c>
      <c r="K75" s="125">
        <f>SUM(C75:G75)*各係数!DM77+H75+I75</f>
        <v>0</v>
      </c>
    </row>
    <row r="76" spans="1:11" ht="21" customHeight="1" x14ac:dyDescent="0.2">
      <c r="A76" s="77" t="s">
        <v>293</v>
      </c>
      <c r="B76" s="78" t="s">
        <v>106</v>
      </c>
      <c r="C76" s="114">
        <f>【入力シート】!$B$2*取引基本表!DH78/取引基本表!DH$113</f>
        <v>0</v>
      </c>
      <c r="D76" s="114">
        <f>【入力シート】!$B$3*取引基本表!DI78/取引基本表!DI$113</f>
        <v>0</v>
      </c>
      <c r="E76" s="114">
        <f>【入力シート】!$B$4*取引基本表!DJ78/取引基本表!DJ$113</f>
        <v>0</v>
      </c>
      <c r="F76" s="114">
        <f>【入力シート】!$B$5*取引基本表!DL78/取引基本表!DL$113</f>
        <v>0</v>
      </c>
      <c r="G76" s="114">
        <f>【入力シート】!$B$6*取引基本表!DM78/取引基本表!DM$113</f>
        <v>0</v>
      </c>
      <c r="H76" s="114">
        <f>【入力シート】!$B$7*取引基本表!DR78/取引基本表!DR$113</f>
        <v>0</v>
      </c>
      <c r="I76" s="114">
        <f>【入力シート】!$B$8*取引基本表!DS78/取引基本表!DS$113</f>
        <v>0</v>
      </c>
      <c r="J76" s="115">
        <f t="shared" si="2"/>
        <v>0</v>
      </c>
      <c r="K76" s="125">
        <f>SUM(C76:G76)*各係数!DM78+H76+I76</f>
        <v>0</v>
      </c>
    </row>
    <row r="77" spans="1:11" ht="21" customHeight="1" x14ac:dyDescent="0.2">
      <c r="A77" s="79" t="s">
        <v>294</v>
      </c>
      <c r="B77" s="80" t="s">
        <v>48</v>
      </c>
      <c r="C77" s="116">
        <f>【入力シート】!$B$2*取引基本表!DH79/取引基本表!DH$113</f>
        <v>0</v>
      </c>
      <c r="D77" s="116">
        <f>【入力シート】!$B$3*取引基本表!DI79/取引基本表!DI$113</f>
        <v>0</v>
      </c>
      <c r="E77" s="116">
        <f>【入力シート】!$B$4*取引基本表!DJ79/取引基本表!DJ$113</f>
        <v>0</v>
      </c>
      <c r="F77" s="116">
        <f>【入力シート】!$B$5*取引基本表!DL79/取引基本表!DL$113</f>
        <v>0</v>
      </c>
      <c r="G77" s="116">
        <f>【入力シート】!$B$6*取引基本表!DM79/取引基本表!DM$113</f>
        <v>0</v>
      </c>
      <c r="H77" s="116">
        <f>【入力シート】!$B$7*取引基本表!DR79/取引基本表!DR$113</f>
        <v>0</v>
      </c>
      <c r="I77" s="116">
        <f>【入力シート】!$B$8*取引基本表!DS79/取引基本表!DS$113</f>
        <v>0</v>
      </c>
      <c r="J77" s="117">
        <f t="shared" si="2"/>
        <v>0</v>
      </c>
      <c r="K77" s="126">
        <f>SUM(C77:G77)*各係数!DM79+H77+I77</f>
        <v>0</v>
      </c>
    </row>
    <row r="78" spans="1:11" ht="21" customHeight="1" x14ac:dyDescent="0.2">
      <c r="A78" s="118" t="s">
        <v>295</v>
      </c>
      <c r="B78" s="119" t="s">
        <v>107</v>
      </c>
      <c r="C78" s="120">
        <f>【入力シート】!$B$2*取引基本表!DH80/取引基本表!DH$113</f>
        <v>0</v>
      </c>
      <c r="D78" s="120">
        <f>【入力シート】!$B$3*取引基本表!DI80/取引基本表!DI$113</f>
        <v>0</v>
      </c>
      <c r="E78" s="120">
        <f>【入力シート】!$B$4*取引基本表!DJ80/取引基本表!DJ$113</f>
        <v>0</v>
      </c>
      <c r="F78" s="120">
        <f>【入力シート】!$B$5*取引基本表!DL80/取引基本表!DL$113</f>
        <v>0</v>
      </c>
      <c r="G78" s="120">
        <f>【入力シート】!$B$6*取引基本表!DM80/取引基本表!DM$113</f>
        <v>0</v>
      </c>
      <c r="H78" s="120">
        <f>【入力シート】!$B$7*取引基本表!DR80/取引基本表!DR$113</f>
        <v>0</v>
      </c>
      <c r="I78" s="120">
        <f>【入力シート】!$B$8*取引基本表!DS80/取引基本表!DS$113</f>
        <v>0</v>
      </c>
      <c r="J78" s="121">
        <f t="shared" si="2"/>
        <v>0</v>
      </c>
      <c r="K78" s="127">
        <f>SUM(C78:G78)*各係数!DM80+H78+I78</f>
        <v>0</v>
      </c>
    </row>
    <row r="79" spans="1:11" ht="21" customHeight="1" x14ac:dyDescent="0.2">
      <c r="A79" s="77" t="s">
        <v>296</v>
      </c>
      <c r="B79" s="78" t="s">
        <v>49</v>
      </c>
      <c r="C79" s="114">
        <f>【入力シート】!$B$2*取引基本表!DH81/取引基本表!DH$113</f>
        <v>0</v>
      </c>
      <c r="D79" s="114">
        <f>【入力シート】!$B$3*取引基本表!DI81/取引基本表!DI$113</f>
        <v>0</v>
      </c>
      <c r="E79" s="114">
        <f>【入力シート】!$B$4*取引基本表!DJ81/取引基本表!DJ$113</f>
        <v>0</v>
      </c>
      <c r="F79" s="114">
        <f>【入力シート】!$B$5*取引基本表!DL81/取引基本表!DL$113</f>
        <v>0</v>
      </c>
      <c r="G79" s="114">
        <f>【入力シート】!$B$6*取引基本表!DM81/取引基本表!DM$113</f>
        <v>0</v>
      </c>
      <c r="H79" s="114">
        <f>【入力シート】!$B$7*取引基本表!DR81/取引基本表!DR$113</f>
        <v>0</v>
      </c>
      <c r="I79" s="114">
        <f>【入力シート】!$B$8*取引基本表!DS81/取引基本表!DS$113</f>
        <v>0</v>
      </c>
      <c r="J79" s="115">
        <f t="shared" si="2"/>
        <v>0</v>
      </c>
      <c r="K79" s="125">
        <f>SUM(C79:G79)*各係数!DM81+H79+I79</f>
        <v>0</v>
      </c>
    </row>
    <row r="80" spans="1:11" ht="21" customHeight="1" x14ac:dyDescent="0.2">
      <c r="A80" s="77" t="s">
        <v>297</v>
      </c>
      <c r="B80" s="78" t="s">
        <v>50</v>
      </c>
      <c r="C80" s="114">
        <f>【入力シート】!$B$2*取引基本表!DH82/取引基本表!DH$113</f>
        <v>0</v>
      </c>
      <c r="D80" s="114">
        <f>【入力シート】!$B$3*取引基本表!DI82/取引基本表!DI$113</f>
        <v>0</v>
      </c>
      <c r="E80" s="114">
        <f>【入力シート】!$B$4*取引基本表!DJ82/取引基本表!DJ$113</f>
        <v>0</v>
      </c>
      <c r="F80" s="114">
        <f>【入力シート】!$B$5*取引基本表!DL82/取引基本表!DL$113</f>
        <v>0</v>
      </c>
      <c r="G80" s="114">
        <f>【入力シート】!$B$6*取引基本表!DM82/取引基本表!DM$113</f>
        <v>0</v>
      </c>
      <c r="H80" s="114">
        <f>【入力シート】!$B$7*取引基本表!DR82/取引基本表!DR$113</f>
        <v>0</v>
      </c>
      <c r="I80" s="114">
        <f>【入力シート】!$B$8*取引基本表!DS82/取引基本表!DS$113</f>
        <v>0</v>
      </c>
      <c r="J80" s="115">
        <f t="shared" si="2"/>
        <v>0</v>
      </c>
      <c r="K80" s="125">
        <f>SUM(C80:G80)*各係数!DM82+H80+I80</f>
        <v>0</v>
      </c>
    </row>
    <row r="81" spans="1:11" ht="21" customHeight="1" x14ac:dyDescent="0.2">
      <c r="A81" s="77" t="s">
        <v>298</v>
      </c>
      <c r="B81" s="78" t="s">
        <v>51</v>
      </c>
      <c r="C81" s="114">
        <f>【入力シート】!$B$2*取引基本表!DH83/取引基本表!DH$113</f>
        <v>0</v>
      </c>
      <c r="D81" s="114">
        <f>【入力シート】!$B$3*取引基本表!DI83/取引基本表!DI$113</f>
        <v>0</v>
      </c>
      <c r="E81" s="114">
        <f>【入力シート】!$B$4*取引基本表!DJ83/取引基本表!DJ$113</f>
        <v>0</v>
      </c>
      <c r="F81" s="114">
        <f>【入力シート】!$B$5*取引基本表!DL83/取引基本表!DL$113</f>
        <v>0</v>
      </c>
      <c r="G81" s="114">
        <f>【入力シート】!$B$6*取引基本表!DM83/取引基本表!DM$113</f>
        <v>0</v>
      </c>
      <c r="H81" s="114">
        <f>【入力シート】!$B$7*取引基本表!DR83/取引基本表!DR$113</f>
        <v>0</v>
      </c>
      <c r="I81" s="114">
        <f>【入力シート】!$B$8*取引基本表!DS83/取引基本表!DS$113</f>
        <v>0</v>
      </c>
      <c r="J81" s="115">
        <f t="shared" si="2"/>
        <v>0</v>
      </c>
      <c r="K81" s="125">
        <f>SUM(C81:G81)*各係数!DM83+H81+I81</f>
        <v>0</v>
      </c>
    </row>
    <row r="82" spans="1:11" ht="21" customHeight="1" x14ac:dyDescent="0.2">
      <c r="A82" s="79" t="s">
        <v>299</v>
      </c>
      <c r="B82" s="80" t="s">
        <v>108</v>
      </c>
      <c r="C82" s="116">
        <f>【入力シート】!$B$2*取引基本表!DH84/取引基本表!DH$113</f>
        <v>0</v>
      </c>
      <c r="D82" s="116">
        <f>【入力シート】!$B$3*取引基本表!DI84/取引基本表!DI$113</f>
        <v>0</v>
      </c>
      <c r="E82" s="116">
        <f>【入力シート】!$B$4*取引基本表!DJ84/取引基本表!DJ$113</f>
        <v>0</v>
      </c>
      <c r="F82" s="116">
        <f>【入力シート】!$B$5*取引基本表!DL84/取引基本表!DL$113</f>
        <v>0</v>
      </c>
      <c r="G82" s="116">
        <f>【入力シート】!$B$6*取引基本表!DM84/取引基本表!DM$113</f>
        <v>0</v>
      </c>
      <c r="H82" s="116">
        <f>【入力シート】!$B$7*取引基本表!DR84/取引基本表!DR$113</f>
        <v>0</v>
      </c>
      <c r="I82" s="116">
        <f>【入力シート】!$B$8*取引基本表!DS84/取引基本表!DS$113</f>
        <v>0</v>
      </c>
      <c r="J82" s="117">
        <f t="shared" si="2"/>
        <v>0</v>
      </c>
      <c r="K82" s="126">
        <f>SUM(C82:G82)*各係数!DM84+H82+I82</f>
        <v>0</v>
      </c>
    </row>
    <row r="83" spans="1:11" ht="21" customHeight="1" x14ac:dyDescent="0.2">
      <c r="A83" s="118" t="s">
        <v>300</v>
      </c>
      <c r="B83" s="119" t="s">
        <v>52</v>
      </c>
      <c r="C83" s="120">
        <f>【入力シート】!$B$2*取引基本表!DH85/取引基本表!DH$113</f>
        <v>0</v>
      </c>
      <c r="D83" s="120">
        <f>【入力シート】!$B$3*取引基本表!DI85/取引基本表!DI$113</f>
        <v>0</v>
      </c>
      <c r="E83" s="120">
        <f>【入力シート】!$B$4*取引基本表!DJ85/取引基本表!DJ$113</f>
        <v>0</v>
      </c>
      <c r="F83" s="120">
        <f>【入力シート】!$B$5*取引基本表!DL85/取引基本表!DL$113</f>
        <v>0</v>
      </c>
      <c r="G83" s="120">
        <f>【入力シート】!$B$6*取引基本表!DM85/取引基本表!DM$113</f>
        <v>0</v>
      </c>
      <c r="H83" s="120">
        <f>【入力シート】!$B$7*取引基本表!DR85/取引基本表!DR$113</f>
        <v>0</v>
      </c>
      <c r="I83" s="120">
        <f>【入力シート】!$B$8*取引基本表!DS85/取引基本表!DS$113</f>
        <v>0</v>
      </c>
      <c r="J83" s="121">
        <f t="shared" si="2"/>
        <v>0</v>
      </c>
      <c r="K83" s="127">
        <f>SUM(C83:G83)*各係数!DM85+H83+I83</f>
        <v>0</v>
      </c>
    </row>
    <row r="84" spans="1:11" ht="21" customHeight="1" x14ac:dyDescent="0.2">
      <c r="A84" s="77" t="s">
        <v>301</v>
      </c>
      <c r="B84" s="78" t="s">
        <v>109</v>
      </c>
      <c r="C84" s="114">
        <f>【入力シート】!$B$2*取引基本表!DH86/取引基本表!DH$113</f>
        <v>0</v>
      </c>
      <c r="D84" s="114">
        <f>【入力シート】!$B$3*取引基本表!DI86/取引基本表!DI$113</f>
        <v>0</v>
      </c>
      <c r="E84" s="114">
        <f>【入力シート】!$B$4*取引基本表!DJ86/取引基本表!DJ$113</f>
        <v>0</v>
      </c>
      <c r="F84" s="114">
        <f>【入力シート】!$B$5*取引基本表!DL86/取引基本表!DL$113</f>
        <v>0</v>
      </c>
      <c r="G84" s="114">
        <f>【入力シート】!$B$6*取引基本表!DM86/取引基本表!DM$113</f>
        <v>0</v>
      </c>
      <c r="H84" s="114">
        <f>【入力シート】!$B$7*取引基本表!DR86/取引基本表!DR$113</f>
        <v>0</v>
      </c>
      <c r="I84" s="114">
        <f>【入力シート】!$B$8*取引基本表!DS86/取引基本表!DS$113</f>
        <v>0</v>
      </c>
      <c r="J84" s="115">
        <f t="shared" si="2"/>
        <v>0</v>
      </c>
      <c r="K84" s="125">
        <f>SUM(C84:G84)*各係数!DM86+H84+I84</f>
        <v>0</v>
      </c>
    </row>
    <row r="85" spans="1:11" ht="21" customHeight="1" x14ac:dyDescent="0.2">
      <c r="A85" s="77" t="s">
        <v>302</v>
      </c>
      <c r="B85" s="78" t="s">
        <v>110</v>
      </c>
      <c r="C85" s="114">
        <f>【入力シート】!$B$2*取引基本表!DH87/取引基本表!DH$113</f>
        <v>0</v>
      </c>
      <c r="D85" s="114">
        <f>【入力シート】!$B$3*取引基本表!DI87/取引基本表!DI$113</f>
        <v>0</v>
      </c>
      <c r="E85" s="114">
        <f>【入力シート】!$B$4*取引基本表!DJ87/取引基本表!DJ$113</f>
        <v>0</v>
      </c>
      <c r="F85" s="114">
        <f>【入力シート】!$B$5*取引基本表!DL87/取引基本表!DL$113</f>
        <v>0</v>
      </c>
      <c r="G85" s="114">
        <f>【入力シート】!$B$6*取引基本表!DM87/取引基本表!DM$113</f>
        <v>0</v>
      </c>
      <c r="H85" s="114">
        <f>【入力シート】!$B$7*取引基本表!DR87/取引基本表!DR$113</f>
        <v>0</v>
      </c>
      <c r="I85" s="114">
        <f>【入力シート】!$B$8*取引基本表!DS87/取引基本表!DS$113</f>
        <v>0</v>
      </c>
      <c r="J85" s="115">
        <f t="shared" si="2"/>
        <v>0</v>
      </c>
      <c r="K85" s="125">
        <f>SUM(C85:G85)*各係数!DM87+H85+I85</f>
        <v>0</v>
      </c>
    </row>
    <row r="86" spans="1:11" ht="21" customHeight="1" x14ac:dyDescent="0.2">
      <c r="A86" s="77" t="s">
        <v>303</v>
      </c>
      <c r="B86" s="78" t="s">
        <v>53</v>
      </c>
      <c r="C86" s="114">
        <f>【入力シート】!$B$2*取引基本表!DH88/取引基本表!DH$113</f>
        <v>0</v>
      </c>
      <c r="D86" s="114">
        <f>【入力シート】!$B$3*取引基本表!DI88/取引基本表!DI$113</f>
        <v>0</v>
      </c>
      <c r="E86" s="114">
        <f>【入力シート】!$B$4*取引基本表!DJ88/取引基本表!DJ$113</f>
        <v>0</v>
      </c>
      <c r="F86" s="114">
        <f>【入力シート】!$B$5*取引基本表!DL88/取引基本表!DL$113</f>
        <v>0</v>
      </c>
      <c r="G86" s="114">
        <f>【入力シート】!$B$6*取引基本表!DM88/取引基本表!DM$113</f>
        <v>0</v>
      </c>
      <c r="H86" s="114">
        <f>【入力シート】!$B$7*取引基本表!DR88/取引基本表!DR$113</f>
        <v>0</v>
      </c>
      <c r="I86" s="114">
        <f>【入力シート】!$B$8*取引基本表!DS88/取引基本表!DS$113</f>
        <v>0</v>
      </c>
      <c r="J86" s="115">
        <f t="shared" si="2"/>
        <v>0</v>
      </c>
      <c r="K86" s="125">
        <f>SUM(C86:G86)*各係数!DM88+H86+I86</f>
        <v>0</v>
      </c>
    </row>
    <row r="87" spans="1:11" ht="21" customHeight="1" x14ac:dyDescent="0.2">
      <c r="A87" s="79" t="s">
        <v>304</v>
      </c>
      <c r="B87" s="80" t="s">
        <v>54</v>
      </c>
      <c r="C87" s="116">
        <f>【入力シート】!$B$2*取引基本表!DH89/取引基本表!DH$113</f>
        <v>0</v>
      </c>
      <c r="D87" s="116">
        <f>【入力シート】!$B$3*取引基本表!DI89/取引基本表!DI$113</f>
        <v>0</v>
      </c>
      <c r="E87" s="116">
        <f>【入力シート】!$B$4*取引基本表!DJ89/取引基本表!DJ$113</f>
        <v>0</v>
      </c>
      <c r="F87" s="116">
        <f>【入力シート】!$B$5*取引基本表!DL89/取引基本表!DL$113</f>
        <v>0</v>
      </c>
      <c r="G87" s="116">
        <f>【入力シート】!$B$6*取引基本表!DM89/取引基本表!DM$113</f>
        <v>0</v>
      </c>
      <c r="H87" s="116">
        <f>【入力シート】!$B$7*取引基本表!DR89/取引基本表!DR$113</f>
        <v>0</v>
      </c>
      <c r="I87" s="116">
        <f>【入力シート】!$B$8*取引基本表!DS89/取引基本表!DS$113</f>
        <v>0</v>
      </c>
      <c r="J87" s="117">
        <f t="shared" si="2"/>
        <v>0</v>
      </c>
      <c r="K87" s="126">
        <f>SUM(C87:G87)*各係数!DM89+H87+I87</f>
        <v>0</v>
      </c>
    </row>
    <row r="88" spans="1:11" ht="21" customHeight="1" x14ac:dyDescent="0.2">
      <c r="A88" s="118" t="s">
        <v>305</v>
      </c>
      <c r="B88" s="119" t="s">
        <v>111</v>
      </c>
      <c r="C88" s="120">
        <f>【入力シート】!$B$2*取引基本表!DH90/取引基本表!DH$113</f>
        <v>0</v>
      </c>
      <c r="D88" s="120">
        <f>【入力シート】!$B$3*取引基本表!DI90/取引基本表!DI$113</f>
        <v>0</v>
      </c>
      <c r="E88" s="120">
        <f>【入力シート】!$B$4*取引基本表!DJ90/取引基本表!DJ$113</f>
        <v>0</v>
      </c>
      <c r="F88" s="120">
        <f>【入力シート】!$B$5*取引基本表!DL90/取引基本表!DL$113</f>
        <v>0</v>
      </c>
      <c r="G88" s="120">
        <f>【入力シート】!$B$6*取引基本表!DM90/取引基本表!DM$113</f>
        <v>0</v>
      </c>
      <c r="H88" s="120">
        <f>【入力シート】!$B$7*取引基本表!DR90/取引基本表!DR$113</f>
        <v>0</v>
      </c>
      <c r="I88" s="120">
        <f>【入力シート】!$B$8*取引基本表!DS90/取引基本表!DS$113</f>
        <v>0</v>
      </c>
      <c r="J88" s="121">
        <f t="shared" si="2"/>
        <v>0</v>
      </c>
      <c r="K88" s="127">
        <f>SUM(C88:G88)*各係数!DM90+H88+I88</f>
        <v>0</v>
      </c>
    </row>
    <row r="89" spans="1:11" ht="21" customHeight="1" x14ac:dyDescent="0.2">
      <c r="A89" s="77" t="s">
        <v>306</v>
      </c>
      <c r="B89" s="78" t="s">
        <v>112</v>
      </c>
      <c r="C89" s="114">
        <f>【入力シート】!$B$2*取引基本表!DH91/取引基本表!DH$113</f>
        <v>0</v>
      </c>
      <c r="D89" s="114">
        <f>【入力シート】!$B$3*取引基本表!DI91/取引基本表!DI$113</f>
        <v>0</v>
      </c>
      <c r="E89" s="114">
        <f>【入力シート】!$B$4*取引基本表!DJ91/取引基本表!DJ$113</f>
        <v>0</v>
      </c>
      <c r="F89" s="114">
        <f>【入力シート】!$B$5*取引基本表!DL91/取引基本表!DL$113</f>
        <v>0</v>
      </c>
      <c r="G89" s="114">
        <f>【入力シート】!$B$6*取引基本表!DM91/取引基本表!DM$113</f>
        <v>0</v>
      </c>
      <c r="H89" s="114">
        <f>【入力シート】!$B$7*取引基本表!DR91/取引基本表!DR$113</f>
        <v>0</v>
      </c>
      <c r="I89" s="114">
        <f>【入力シート】!$B$8*取引基本表!DS91/取引基本表!DS$113</f>
        <v>0</v>
      </c>
      <c r="J89" s="115">
        <f t="shared" si="2"/>
        <v>0</v>
      </c>
      <c r="K89" s="125">
        <f>SUM(C89:G89)*各係数!DM91+H89+I89</f>
        <v>0</v>
      </c>
    </row>
    <row r="90" spans="1:11" ht="21" customHeight="1" x14ac:dyDescent="0.2">
      <c r="A90" s="77" t="s">
        <v>307</v>
      </c>
      <c r="B90" s="78" t="s">
        <v>113</v>
      </c>
      <c r="C90" s="114">
        <f>【入力シート】!$B$2*取引基本表!DH92/取引基本表!DH$113</f>
        <v>0</v>
      </c>
      <c r="D90" s="114">
        <f>【入力シート】!$B$3*取引基本表!DI92/取引基本表!DI$113</f>
        <v>0</v>
      </c>
      <c r="E90" s="114">
        <f>【入力シート】!$B$4*取引基本表!DJ92/取引基本表!DJ$113</f>
        <v>0</v>
      </c>
      <c r="F90" s="114">
        <f>【入力シート】!$B$5*取引基本表!DL92/取引基本表!DL$113</f>
        <v>0</v>
      </c>
      <c r="G90" s="114">
        <f>【入力シート】!$B$6*取引基本表!DM92/取引基本表!DM$113</f>
        <v>0</v>
      </c>
      <c r="H90" s="114">
        <f>【入力シート】!$B$7*取引基本表!DR92/取引基本表!DR$113</f>
        <v>0</v>
      </c>
      <c r="I90" s="114">
        <f>【入力シート】!$B$8*取引基本表!DS92/取引基本表!DS$113</f>
        <v>0</v>
      </c>
      <c r="J90" s="115">
        <f t="shared" si="2"/>
        <v>0</v>
      </c>
      <c r="K90" s="125">
        <f>SUM(C90:G90)*各係数!DM92+H90+I90</f>
        <v>0</v>
      </c>
    </row>
    <row r="91" spans="1:11" ht="21" customHeight="1" x14ac:dyDescent="0.2">
      <c r="A91" s="77" t="s">
        <v>308</v>
      </c>
      <c r="B91" s="78" t="s">
        <v>55</v>
      </c>
      <c r="C91" s="114">
        <f>【入力シート】!$B$2*取引基本表!DH93/取引基本表!DH$113</f>
        <v>0</v>
      </c>
      <c r="D91" s="114">
        <f>【入力シート】!$B$3*取引基本表!DI93/取引基本表!DI$113</f>
        <v>0</v>
      </c>
      <c r="E91" s="114">
        <f>【入力シート】!$B$4*取引基本表!DJ93/取引基本表!DJ$113</f>
        <v>0</v>
      </c>
      <c r="F91" s="114">
        <f>【入力シート】!$B$5*取引基本表!DL93/取引基本表!DL$113</f>
        <v>0</v>
      </c>
      <c r="G91" s="114">
        <f>【入力シート】!$B$6*取引基本表!DM93/取引基本表!DM$113</f>
        <v>0</v>
      </c>
      <c r="H91" s="114">
        <f>【入力シート】!$B$7*取引基本表!DR93/取引基本表!DR$113</f>
        <v>0</v>
      </c>
      <c r="I91" s="114">
        <f>【入力シート】!$B$8*取引基本表!DS93/取引基本表!DS$113</f>
        <v>0</v>
      </c>
      <c r="J91" s="115">
        <f t="shared" si="2"/>
        <v>0</v>
      </c>
      <c r="K91" s="125">
        <f>SUM(C91:G91)*各係数!DM93+H91+I91</f>
        <v>0</v>
      </c>
    </row>
    <row r="92" spans="1:11" ht="21" customHeight="1" x14ac:dyDescent="0.2">
      <c r="A92" s="79" t="s">
        <v>309</v>
      </c>
      <c r="B92" s="80" t="s">
        <v>56</v>
      </c>
      <c r="C92" s="116">
        <f>【入力シート】!$B$2*取引基本表!DH94/取引基本表!DH$113</f>
        <v>0</v>
      </c>
      <c r="D92" s="116">
        <f>【入力シート】!$B$3*取引基本表!DI94/取引基本表!DI$113</f>
        <v>0</v>
      </c>
      <c r="E92" s="116">
        <f>【入力シート】!$B$4*取引基本表!DJ94/取引基本表!DJ$113</f>
        <v>0</v>
      </c>
      <c r="F92" s="116">
        <f>【入力シート】!$B$5*取引基本表!DL94/取引基本表!DL$113</f>
        <v>0</v>
      </c>
      <c r="G92" s="116">
        <f>【入力シート】!$B$6*取引基本表!DM94/取引基本表!DM$113</f>
        <v>0</v>
      </c>
      <c r="H92" s="116">
        <f>【入力シート】!$B$7*取引基本表!DR94/取引基本表!DR$113</f>
        <v>0</v>
      </c>
      <c r="I92" s="116">
        <f>【入力シート】!$B$8*取引基本表!DS94/取引基本表!DS$113</f>
        <v>0</v>
      </c>
      <c r="J92" s="117">
        <f t="shared" si="2"/>
        <v>0</v>
      </c>
      <c r="K92" s="126">
        <f>SUM(C92:G92)*各係数!DM94+H92+I92</f>
        <v>0</v>
      </c>
    </row>
    <row r="93" spans="1:11" ht="21" customHeight="1" x14ac:dyDescent="0.2">
      <c r="A93" s="118" t="s">
        <v>310</v>
      </c>
      <c r="B93" s="119" t="s">
        <v>57</v>
      </c>
      <c r="C93" s="120">
        <f>【入力シート】!$B$2*取引基本表!DH95/取引基本表!DH$113</f>
        <v>0</v>
      </c>
      <c r="D93" s="120">
        <f>【入力シート】!$B$3*取引基本表!DI95/取引基本表!DI$113</f>
        <v>0</v>
      </c>
      <c r="E93" s="120">
        <f>【入力シート】!$B$4*取引基本表!DJ95/取引基本表!DJ$113</f>
        <v>0</v>
      </c>
      <c r="F93" s="120">
        <f>【入力シート】!$B$5*取引基本表!DL95/取引基本表!DL$113</f>
        <v>0</v>
      </c>
      <c r="G93" s="120">
        <f>【入力シート】!$B$6*取引基本表!DM95/取引基本表!DM$113</f>
        <v>0</v>
      </c>
      <c r="H93" s="120">
        <f>【入力シート】!$B$7*取引基本表!DR95/取引基本表!DR$113</f>
        <v>0</v>
      </c>
      <c r="I93" s="120">
        <f>【入力シート】!$B$8*取引基本表!DS95/取引基本表!DS$113</f>
        <v>0</v>
      </c>
      <c r="J93" s="121">
        <f t="shared" si="2"/>
        <v>0</v>
      </c>
      <c r="K93" s="127">
        <f>SUM(C93:G93)*各係数!DM95+H93+I93</f>
        <v>0</v>
      </c>
    </row>
    <row r="94" spans="1:11" ht="21" customHeight="1" x14ac:dyDescent="0.2">
      <c r="A94" s="77" t="s">
        <v>311</v>
      </c>
      <c r="B94" s="78" t="s">
        <v>114</v>
      </c>
      <c r="C94" s="114">
        <f>【入力シート】!$B$2*取引基本表!DH96/取引基本表!DH$113</f>
        <v>0</v>
      </c>
      <c r="D94" s="114">
        <f>【入力シート】!$B$3*取引基本表!DI96/取引基本表!DI$113</f>
        <v>0</v>
      </c>
      <c r="E94" s="114">
        <f>【入力シート】!$B$4*取引基本表!DJ96/取引基本表!DJ$113</f>
        <v>0</v>
      </c>
      <c r="F94" s="114">
        <f>【入力シート】!$B$5*取引基本表!DL96/取引基本表!DL$113</f>
        <v>0</v>
      </c>
      <c r="G94" s="114">
        <f>【入力シート】!$B$6*取引基本表!DM96/取引基本表!DM$113</f>
        <v>0</v>
      </c>
      <c r="H94" s="114">
        <f>【入力シート】!$B$7*取引基本表!DR96/取引基本表!DR$113</f>
        <v>0</v>
      </c>
      <c r="I94" s="114">
        <f>【入力シート】!$B$8*取引基本表!DS96/取引基本表!DS$113</f>
        <v>0</v>
      </c>
      <c r="J94" s="115">
        <f t="shared" si="2"/>
        <v>0</v>
      </c>
      <c r="K94" s="125">
        <f>SUM(C94:G94)*各係数!DM96+H94+I94</f>
        <v>0</v>
      </c>
    </row>
    <row r="95" spans="1:11" ht="21" customHeight="1" x14ac:dyDescent="0.2">
      <c r="A95" s="77" t="s">
        <v>312</v>
      </c>
      <c r="B95" s="78" t="s">
        <v>115</v>
      </c>
      <c r="C95" s="114">
        <f>【入力シート】!$B$2*取引基本表!DH97/取引基本表!DH$113</f>
        <v>0</v>
      </c>
      <c r="D95" s="114">
        <f>【入力シート】!$B$3*取引基本表!DI97/取引基本表!DI$113</f>
        <v>0</v>
      </c>
      <c r="E95" s="114">
        <f>【入力シート】!$B$4*取引基本表!DJ97/取引基本表!DJ$113</f>
        <v>0</v>
      </c>
      <c r="F95" s="114">
        <f>【入力シート】!$B$5*取引基本表!DL97/取引基本表!DL$113</f>
        <v>0</v>
      </c>
      <c r="G95" s="114">
        <f>【入力シート】!$B$6*取引基本表!DM97/取引基本表!DM$113</f>
        <v>0</v>
      </c>
      <c r="H95" s="114">
        <f>【入力シート】!$B$7*取引基本表!DR97/取引基本表!DR$113</f>
        <v>0</v>
      </c>
      <c r="I95" s="114">
        <f>【入力シート】!$B$8*取引基本表!DS97/取引基本表!DS$113</f>
        <v>0</v>
      </c>
      <c r="J95" s="115">
        <f t="shared" si="2"/>
        <v>0</v>
      </c>
      <c r="K95" s="125">
        <f>SUM(C95:G95)*各係数!DM97+H95+I95</f>
        <v>0</v>
      </c>
    </row>
    <row r="96" spans="1:11" ht="21" customHeight="1" x14ac:dyDescent="0.2">
      <c r="A96" s="77" t="s">
        <v>313</v>
      </c>
      <c r="B96" s="78" t="s">
        <v>116</v>
      </c>
      <c r="C96" s="114">
        <f>【入力シート】!$B$2*取引基本表!DH98/取引基本表!DH$113</f>
        <v>0</v>
      </c>
      <c r="D96" s="114">
        <f>【入力シート】!$B$3*取引基本表!DI98/取引基本表!DI$113</f>
        <v>0</v>
      </c>
      <c r="E96" s="114">
        <f>【入力シート】!$B$4*取引基本表!DJ98/取引基本表!DJ$113</f>
        <v>0</v>
      </c>
      <c r="F96" s="114">
        <f>【入力シート】!$B$5*取引基本表!DL98/取引基本表!DL$113</f>
        <v>0</v>
      </c>
      <c r="G96" s="114">
        <f>【入力シート】!$B$6*取引基本表!DM98/取引基本表!DM$113</f>
        <v>0</v>
      </c>
      <c r="H96" s="114">
        <f>【入力シート】!$B$7*取引基本表!DR98/取引基本表!DR$113</f>
        <v>0</v>
      </c>
      <c r="I96" s="114">
        <f>【入力シート】!$B$8*取引基本表!DS98/取引基本表!DS$113</f>
        <v>0</v>
      </c>
      <c r="J96" s="115">
        <f t="shared" si="2"/>
        <v>0</v>
      </c>
      <c r="K96" s="125">
        <f>SUM(C96:G96)*各係数!DM98+H96+I96</f>
        <v>0</v>
      </c>
    </row>
    <row r="97" spans="1:11" ht="21" customHeight="1" x14ac:dyDescent="0.2">
      <c r="A97" s="79" t="s">
        <v>314</v>
      </c>
      <c r="B97" s="80" t="s">
        <v>58</v>
      </c>
      <c r="C97" s="116">
        <f>【入力シート】!$B$2*取引基本表!DH99/取引基本表!DH$113</f>
        <v>0</v>
      </c>
      <c r="D97" s="116">
        <f>【入力シート】!$B$3*取引基本表!DI99/取引基本表!DI$113</f>
        <v>0</v>
      </c>
      <c r="E97" s="116">
        <f>【入力シート】!$B$4*取引基本表!DJ99/取引基本表!DJ$113</f>
        <v>0</v>
      </c>
      <c r="F97" s="116">
        <f>【入力シート】!$B$5*取引基本表!DL99/取引基本表!DL$113</f>
        <v>0</v>
      </c>
      <c r="G97" s="116">
        <f>【入力シート】!$B$6*取引基本表!DM99/取引基本表!DM$113</f>
        <v>0</v>
      </c>
      <c r="H97" s="116">
        <f>【入力シート】!$B$7*取引基本表!DR99/取引基本表!DR$113</f>
        <v>0</v>
      </c>
      <c r="I97" s="116">
        <f>【入力シート】!$B$8*取引基本表!DS99/取引基本表!DS$113</f>
        <v>0</v>
      </c>
      <c r="J97" s="117">
        <f t="shared" si="2"/>
        <v>0</v>
      </c>
      <c r="K97" s="126">
        <f>SUM(C97:G97)*各係数!DM99+H97+I97</f>
        <v>0</v>
      </c>
    </row>
    <row r="98" spans="1:11" ht="21" customHeight="1" x14ac:dyDescent="0.2">
      <c r="A98" s="118" t="s">
        <v>315</v>
      </c>
      <c r="B98" s="119" t="s">
        <v>131</v>
      </c>
      <c r="C98" s="120">
        <f>【入力シート】!$B$2*取引基本表!DH100/取引基本表!DH$113</f>
        <v>0</v>
      </c>
      <c r="D98" s="120">
        <f>【入力シート】!$B$3*取引基本表!DI100/取引基本表!DI$113</f>
        <v>0</v>
      </c>
      <c r="E98" s="120">
        <f>【入力シート】!$B$4*取引基本表!DJ100/取引基本表!DJ$113</f>
        <v>0</v>
      </c>
      <c r="F98" s="120">
        <f>【入力シート】!$B$5*取引基本表!DL100/取引基本表!DL$113</f>
        <v>0</v>
      </c>
      <c r="G98" s="120">
        <f>【入力シート】!$B$6*取引基本表!DM100/取引基本表!DM$113</f>
        <v>0</v>
      </c>
      <c r="H98" s="120">
        <f>【入力シート】!$B$7*取引基本表!DR100/取引基本表!DR$113</f>
        <v>0</v>
      </c>
      <c r="I98" s="120">
        <f>【入力シート】!$B$8*取引基本表!DS100/取引基本表!DS$113</f>
        <v>0</v>
      </c>
      <c r="J98" s="121">
        <f t="shared" si="2"/>
        <v>0</v>
      </c>
      <c r="K98" s="127">
        <f>SUM(C98:G98)*各係数!DM100+H98+I98</f>
        <v>0</v>
      </c>
    </row>
    <row r="99" spans="1:11" ht="21" customHeight="1" x14ac:dyDescent="0.2">
      <c r="A99" s="77" t="s">
        <v>316</v>
      </c>
      <c r="B99" s="78" t="s">
        <v>59</v>
      </c>
      <c r="C99" s="114">
        <f>【入力シート】!$B$2*取引基本表!DH101/取引基本表!DH$113</f>
        <v>0</v>
      </c>
      <c r="D99" s="114">
        <f>【入力シート】!$B$3*取引基本表!DI101/取引基本表!DI$113</f>
        <v>0</v>
      </c>
      <c r="E99" s="114">
        <f>【入力シート】!$B$4*取引基本表!DJ101/取引基本表!DJ$113</f>
        <v>0</v>
      </c>
      <c r="F99" s="114">
        <f>【入力シート】!$B$5*取引基本表!DL101/取引基本表!DL$113</f>
        <v>0</v>
      </c>
      <c r="G99" s="114">
        <f>【入力シート】!$B$6*取引基本表!DM101/取引基本表!DM$113</f>
        <v>0</v>
      </c>
      <c r="H99" s="114">
        <f>【入力シート】!$B$7*取引基本表!DR101/取引基本表!DR$113</f>
        <v>0</v>
      </c>
      <c r="I99" s="114">
        <f>【入力シート】!$B$8*取引基本表!DS101/取引基本表!DS$113</f>
        <v>0</v>
      </c>
      <c r="J99" s="115">
        <f t="shared" ref="J99:J103" si="3">SUM(C99:I99)</f>
        <v>0</v>
      </c>
      <c r="K99" s="125">
        <f>SUM(C99:G99)*各係数!DM101+H99+I99</f>
        <v>0</v>
      </c>
    </row>
    <row r="100" spans="1:11" ht="21" customHeight="1" x14ac:dyDescent="0.2">
      <c r="A100" s="77" t="s">
        <v>317</v>
      </c>
      <c r="B100" s="78" t="s">
        <v>117</v>
      </c>
      <c r="C100" s="114">
        <f>【入力シート】!$B$2*取引基本表!DH102/取引基本表!DH$113</f>
        <v>0</v>
      </c>
      <c r="D100" s="114">
        <f>【入力シート】!$B$3*取引基本表!DI102/取引基本表!DI$113</f>
        <v>0</v>
      </c>
      <c r="E100" s="114">
        <f>【入力シート】!$B$4*取引基本表!DJ102/取引基本表!DJ$113</f>
        <v>0</v>
      </c>
      <c r="F100" s="114">
        <f>【入力シート】!$B$5*取引基本表!DL102/取引基本表!DL$113</f>
        <v>0</v>
      </c>
      <c r="G100" s="114">
        <f>【入力シート】!$B$6*取引基本表!DM102/取引基本表!DM$113</f>
        <v>0</v>
      </c>
      <c r="H100" s="114">
        <f>【入力シート】!$B$7*取引基本表!DR102/取引基本表!DR$113</f>
        <v>0</v>
      </c>
      <c r="I100" s="114">
        <f>【入力シート】!$B$8*取引基本表!DS102/取引基本表!DS$113</f>
        <v>0</v>
      </c>
      <c r="J100" s="115">
        <f t="shared" si="3"/>
        <v>0</v>
      </c>
      <c r="K100" s="125">
        <f>SUM(C100:G100)*各係数!DM102+H100+I100</f>
        <v>0</v>
      </c>
    </row>
    <row r="101" spans="1:11" ht="21" customHeight="1" x14ac:dyDescent="0.2">
      <c r="A101" s="77" t="s">
        <v>318</v>
      </c>
      <c r="B101" s="78" t="s">
        <v>118</v>
      </c>
      <c r="C101" s="114">
        <f>【入力シート】!$B$2*取引基本表!DH103/取引基本表!DH$113</f>
        <v>0</v>
      </c>
      <c r="D101" s="114">
        <f>【入力シート】!$B$3*取引基本表!DI103/取引基本表!DI$113</f>
        <v>0</v>
      </c>
      <c r="E101" s="114">
        <f>【入力シート】!$B$4*取引基本表!DJ103/取引基本表!DJ$113</f>
        <v>0</v>
      </c>
      <c r="F101" s="114">
        <f>【入力シート】!$B$5*取引基本表!DL103/取引基本表!DL$113</f>
        <v>0</v>
      </c>
      <c r="G101" s="114">
        <f>【入力シート】!$B$6*取引基本表!DM103/取引基本表!DM$113</f>
        <v>0</v>
      </c>
      <c r="H101" s="114">
        <f>【入力シート】!$B$7*取引基本表!DR103/取引基本表!DR$113</f>
        <v>0</v>
      </c>
      <c r="I101" s="114">
        <f>【入力シート】!$B$8*取引基本表!DS103/取引基本表!DS$113</f>
        <v>0</v>
      </c>
      <c r="J101" s="115">
        <f t="shared" si="3"/>
        <v>0</v>
      </c>
      <c r="K101" s="125">
        <f>SUM(C101:G101)*各係数!DM103+H101+I101</f>
        <v>0</v>
      </c>
    </row>
    <row r="102" spans="1:11" ht="21" customHeight="1" x14ac:dyDescent="0.2">
      <c r="A102" s="79" t="s">
        <v>319</v>
      </c>
      <c r="B102" s="80" t="s">
        <v>60</v>
      </c>
      <c r="C102" s="116">
        <f>【入力シート】!$B$2*取引基本表!DH104/取引基本表!DH$113</f>
        <v>0</v>
      </c>
      <c r="D102" s="116">
        <f>【入力シート】!$B$3*取引基本表!DI104/取引基本表!DI$113</f>
        <v>0</v>
      </c>
      <c r="E102" s="116">
        <f>【入力シート】!$B$4*取引基本表!DJ104/取引基本表!DJ$113</f>
        <v>0</v>
      </c>
      <c r="F102" s="116">
        <f>【入力シート】!$B$5*取引基本表!DL104/取引基本表!DL$113</f>
        <v>0</v>
      </c>
      <c r="G102" s="116">
        <f>【入力シート】!$B$6*取引基本表!DM104/取引基本表!DM$113</f>
        <v>0</v>
      </c>
      <c r="H102" s="116">
        <f>【入力シート】!$B$7*取引基本表!DR104/取引基本表!DR$113</f>
        <v>0</v>
      </c>
      <c r="I102" s="116">
        <f>【入力シート】!$B$8*取引基本表!DS104/取引基本表!DS$113</f>
        <v>0</v>
      </c>
      <c r="J102" s="117">
        <f t="shared" si="3"/>
        <v>0</v>
      </c>
      <c r="K102" s="126">
        <f>SUM(C102:G102)*各係数!DM104+H102+I102</f>
        <v>0</v>
      </c>
    </row>
    <row r="103" spans="1:11" ht="21" customHeight="1" x14ac:dyDescent="0.2">
      <c r="A103" s="118" t="s">
        <v>320</v>
      </c>
      <c r="B103" s="119" t="s">
        <v>119</v>
      </c>
      <c r="C103" s="120">
        <f>【入力シート】!$B$2*取引基本表!DH105/取引基本表!DH$113</f>
        <v>0</v>
      </c>
      <c r="D103" s="120">
        <f>【入力シート】!$B$3*取引基本表!DI105/取引基本表!DI$113</f>
        <v>0</v>
      </c>
      <c r="E103" s="120">
        <f>【入力シート】!$B$4*取引基本表!DJ105/取引基本表!DJ$113</f>
        <v>0</v>
      </c>
      <c r="F103" s="120">
        <f>【入力シート】!$B$5*取引基本表!DL105/取引基本表!DL$113</f>
        <v>0</v>
      </c>
      <c r="G103" s="120">
        <f>【入力シート】!$B$6*取引基本表!DM105/取引基本表!DM$113</f>
        <v>0</v>
      </c>
      <c r="H103" s="120">
        <f>【入力シート】!$B$7*取引基本表!DR105/取引基本表!DR$113</f>
        <v>0</v>
      </c>
      <c r="I103" s="120">
        <f>【入力シート】!$B$8*取引基本表!DS105/取引基本表!DS$113</f>
        <v>0</v>
      </c>
      <c r="J103" s="121">
        <f t="shared" si="3"/>
        <v>0</v>
      </c>
      <c r="K103" s="127">
        <f>SUM(C103:G103)*各係数!DM105+H103+I103</f>
        <v>0</v>
      </c>
    </row>
    <row r="104" spans="1:11" ht="21" customHeight="1" x14ac:dyDescent="0.2">
      <c r="A104" s="77" t="s">
        <v>321</v>
      </c>
      <c r="B104" s="78" t="s">
        <v>120</v>
      </c>
      <c r="C104" s="114">
        <f>【入力シート】!$B$2*取引基本表!DH106/取引基本表!DH$113</f>
        <v>0</v>
      </c>
      <c r="D104" s="114">
        <f>【入力シート】!$B$3*取引基本表!DI106/取引基本表!DI$113</f>
        <v>0</v>
      </c>
      <c r="E104" s="114">
        <f>【入力シート】!$B$4*取引基本表!DJ106/取引基本表!DJ$113</f>
        <v>0</v>
      </c>
      <c r="F104" s="114">
        <f>【入力シート】!$B$5*取引基本表!DL106/取引基本表!DL$113</f>
        <v>0</v>
      </c>
      <c r="G104" s="114">
        <f>【入力シート】!$B$6*取引基本表!DM106/取引基本表!DM$113</f>
        <v>0</v>
      </c>
      <c r="H104" s="114">
        <f>【入力シート】!$B$7*取引基本表!DR106/取引基本表!DR$113</f>
        <v>0</v>
      </c>
      <c r="I104" s="114">
        <f>【入力シート】!$B$8*取引基本表!DS106/取引基本表!DS$113</f>
        <v>0</v>
      </c>
      <c r="J104" s="115">
        <f t="shared" ref="J104:J108" si="4">SUM(C104:I104)</f>
        <v>0</v>
      </c>
      <c r="K104" s="125">
        <f>SUM(C104:G104)*各係数!DM106+H104+I104</f>
        <v>0</v>
      </c>
    </row>
    <row r="105" spans="1:11" ht="21" customHeight="1" x14ac:dyDescent="0.2">
      <c r="A105" s="77" t="s">
        <v>322</v>
      </c>
      <c r="B105" s="78" t="s">
        <v>121</v>
      </c>
      <c r="C105" s="114">
        <f>【入力シート】!$B$2*取引基本表!DH107/取引基本表!DH$113</f>
        <v>0</v>
      </c>
      <c r="D105" s="114">
        <f>【入力シート】!$B$3*取引基本表!DI107/取引基本表!DI$113</f>
        <v>0</v>
      </c>
      <c r="E105" s="114">
        <f>【入力シート】!$B$4*取引基本表!DJ107/取引基本表!DJ$113</f>
        <v>0</v>
      </c>
      <c r="F105" s="114">
        <f>【入力シート】!$B$5*取引基本表!DL107/取引基本表!DL$113</f>
        <v>0</v>
      </c>
      <c r="G105" s="114">
        <f>【入力シート】!$B$6*取引基本表!DM107/取引基本表!DM$113</f>
        <v>0</v>
      </c>
      <c r="H105" s="114">
        <f>【入力シート】!$B$7*取引基本表!DR107/取引基本表!DR$113</f>
        <v>0</v>
      </c>
      <c r="I105" s="114">
        <f>【入力シート】!$B$8*取引基本表!DS107/取引基本表!DS$113</f>
        <v>0</v>
      </c>
      <c r="J105" s="115">
        <f t="shared" si="4"/>
        <v>0</v>
      </c>
      <c r="K105" s="125">
        <f>SUM(C105:G105)*各係数!DM107+H105+I105</f>
        <v>0</v>
      </c>
    </row>
    <row r="106" spans="1:11" ht="21" customHeight="1" x14ac:dyDescent="0.2">
      <c r="A106" s="77" t="s">
        <v>323</v>
      </c>
      <c r="B106" s="78" t="s">
        <v>61</v>
      </c>
      <c r="C106" s="114">
        <f>【入力シート】!$B$2*取引基本表!DH108/取引基本表!DH$113</f>
        <v>0</v>
      </c>
      <c r="D106" s="114">
        <f>【入力シート】!$B$3*取引基本表!DI108/取引基本表!DI$113</f>
        <v>0</v>
      </c>
      <c r="E106" s="114">
        <f>【入力シート】!$B$4*取引基本表!DJ108/取引基本表!DJ$113</f>
        <v>0</v>
      </c>
      <c r="F106" s="114">
        <f>【入力シート】!$B$5*取引基本表!DL108/取引基本表!DL$113</f>
        <v>0</v>
      </c>
      <c r="G106" s="114">
        <f>【入力シート】!$B$6*取引基本表!DM108/取引基本表!DM$113</f>
        <v>0</v>
      </c>
      <c r="H106" s="114">
        <f>【入力シート】!$B$7*取引基本表!DR108/取引基本表!DR$113</f>
        <v>0</v>
      </c>
      <c r="I106" s="114">
        <f>【入力シート】!$B$8*取引基本表!DS108/取引基本表!DS$113</f>
        <v>0</v>
      </c>
      <c r="J106" s="115">
        <f t="shared" si="4"/>
        <v>0</v>
      </c>
      <c r="K106" s="125">
        <f>SUM(C106:G106)*各係数!DM108+H106+I106</f>
        <v>0</v>
      </c>
    </row>
    <row r="107" spans="1:11" ht="21" customHeight="1" x14ac:dyDescent="0.2">
      <c r="A107" s="79" t="s">
        <v>324</v>
      </c>
      <c r="B107" s="80" t="s">
        <v>325</v>
      </c>
      <c r="C107" s="116">
        <f>【入力シート】!$B$2*取引基本表!DH109/取引基本表!DH$113</f>
        <v>0</v>
      </c>
      <c r="D107" s="116">
        <f>【入力シート】!$B$3*取引基本表!DI109/取引基本表!DI$113</f>
        <v>0</v>
      </c>
      <c r="E107" s="116">
        <f>【入力シート】!$B$4*取引基本表!DJ109/取引基本表!DJ$113</f>
        <v>0</v>
      </c>
      <c r="F107" s="116">
        <f>【入力シート】!$B$5*取引基本表!DL109/取引基本表!DL$113</f>
        <v>0</v>
      </c>
      <c r="G107" s="116">
        <f>【入力シート】!$B$6*取引基本表!DM109/取引基本表!DM$113</f>
        <v>0</v>
      </c>
      <c r="H107" s="116">
        <f>【入力シート】!$B$7*取引基本表!DR109/取引基本表!DR$113</f>
        <v>0</v>
      </c>
      <c r="I107" s="116">
        <f>【入力シート】!$B$8*取引基本表!DS109/取引基本表!DS$113</f>
        <v>0</v>
      </c>
      <c r="J107" s="117">
        <f t="shared" si="4"/>
        <v>0</v>
      </c>
      <c r="K107" s="126">
        <f>SUM(C107:G107)*各係数!DM109+H107+I107</f>
        <v>0</v>
      </c>
    </row>
    <row r="108" spans="1:11" ht="21" customHeight="1" x14ac:dyDescent="0.2">
      <c r="A108" s="118" t="s">
        <v>326</v>
      </c>
      <c r="B108" s="119" t="s">
        <v>62</v>
      </c>
      <c r="C108" s="120">
        <f>【入力シート】!$B$2*取引基本表!DH110/取引基本表!DH$113</f>
        <v>0</v>
      </c>
      <c r="D108" s="120">
        <f>【入力シート】!$B$3*取引基本表!DI110/取引基本表!DI$113</f>
        <v>0</v>
      </c>
      <c r="E108" s="120">
        <f>【入力シート】!$B$4*取引基本表!DJ110/取引基本表!DJ$113</f>
        <v>0</v>
      </c>
      <c r="F108" s="120">
        <f>【入力シート】!$B$5*取引基本表!DL110/取引基本表!DL$113</f>
        <v>0</v>
      </c>
      <c r="G108" s="120">
        <f>【入力シート】!$B$6*取引基本表!DM110/取引基本表!DM$113</f>
        <v>0</v>
      </c>
      <c r="H108" s="120">
        <f>【入力シート】!$B$7*取引基本表!DR110/取引基本表!DR$113</f>
        <v>0</v>
      </c>
      <c r="I108" s="120">
        <f>【入力シート】!$B$8*取引基本表!DS110/取引基本表!DS$113</f>
        <v>0</v>
      </c>
      <c r="J108" s="121">
        <f t="shared" si="4"/>
        <v>0</v>
      </c>
      <c r="K108" s="127">
        <f>SUM(C108:G108)*各係数!DM110+H108+I108</f>
        <v>0</v>
      </c>
    </row>
    <row r="109" spans="1:11" ht="21" customHeight="1" x14ac:dyDescent="0.2">
      <c r="A109" s="77" t="s">
        <v>327</v>
      </c>
      <c r="B109" s="78" t="s">
        <v>63</v>
      </c>
      <c r="C109" s="114">
        <f>【入力シート】!$B$2*取引基本表!DH111/取引基本表!DH$113</f>
        <v>0</v>
      </c>
      <c r="D109" s="114">
        <f>【入力シート】!$B$3*取引基本表!DI111/取引基本表!DI$113</f>
        <v>0</v>
      </c>
      <c r="E109" s="114">
        <f>【入力シート】!$B$4*取引基本表!DJ111/取引基本表!DJ$113</f>
        <v>0</v>
      </c>
      <c r="F109" s="114">
        <f>【入力シート】!$B$5*取引基本表!DL111/取引基本表!DL$113</f>
        <v>0</v>
      </c>
      <c r="G109" s="114">
        <f>【入力シート】!$B$6*取引基本表!DM111/取引基本表!DM$113</f>
        <v>0</v>
      </c>
      <c r="H109" s="114">
        <f>【入力シート】!$B$7*取引基本表!DR111/取引基本表!DR$113</f>
        <v>0</v>
      </c>
      <c r="I109" s="114">
        <f>【入力シート】!$B$8*取引基本表!DS111/取引基本表!DS$113</f>
        <v>0</v>
      </c>
      <c r="J109" s="115">
        <f>SUM(C109:I109)</f>
        <v>0</v>
      </c>
      <c r="K109" s="125">
        <f>SUM(C109:G109)*各係数!DM111+H109+I109</f>
        <v>0</v>
      </c>
    </row>
    <row r="110" spans="1:11" ht="18.600000000000001" thickBot="1" x14ac:dyDescent="0.25">
      <c r="A110" s="174" t="s">
        <v>328</v>
      </c>
      <c r="B110" s="175" t="s">
        <v>64</v>
      </c>
      <c r="C110" s="122">
        <f>【入力シート】!$B$2*取引基本表!DH112/取引基本表!DH$113</f>
        <v>0</v>
      </c>
      <c r="D110" s="122">
        <f>【入力シート】!$B$3*取引基本表!DI112/取引基本表!DI$113</f>
        <v>0</v>
      </c>
      <c r="E110" s="122">
        <f>【入力シート】!$B$4*取引基本表!DJ112/取引基本表!DJ$113</f>
        <v>0</v>
      </c>
      <c r="F110" s="122">
        <f>【入力シート】!$B$5*取引基本表!DL112/取引基本表!DL$113</f>
        <v>0</v>
      </c>
      <c r="G110" s="122">
        <f>【入力シート】!$B$6*取引基本表!DM112/取引基本表!DM$113</f>
        <v>0</v>
      </c>
      <c r="H110" s="122">
        <f>【入力シート】!$B$7*取引基本表!DR112/取引基本表!DR$113</f>
        <v>0</v>
      </c>
      <c r="I110" s="122">
        <f>【入力シート】!$B$8*取引基本表!DS112/取引基本表!DS$113</f>
        <v>0</v>
      </c>
      <c r="J110" s="177">
        <f>SUM(C110:I110)</f>
        <v>0</v>
      </c>
      <c r="K110" s="176">
        <f>SUM(C110:G110)*各係数!DM112+H110+I110</f>
        <v>0</v>
      </c>
    </row>
  </sheetData>
  <sheetProtection selectLockedCells="1" selectUnlockedCells="1"/>
  <phoneticPr fontId="6"/>
  <dataValidations count="1">
    <dataValidation imeMode="off" allowBlank="1" showInputMessage="1" showErrorMessage="1" sqref="J3:K110" xr:uid="{00000000-0002-0000-0300-000000000000}"/>
  </dataValidations>
  <pageMargins left="0.7" right="0.7" top="0.75" bottom="0.75" header="0.3" footer="0.3"/>
  <pageSetup paperSize="9" orientation="portrait" copies="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O786"/>
  <sheetViews>
    <sheetView zoomScale="63" zoomScaleNormal="63"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8" x14ac:dyDescent="0.2"/>
  <cols>
    <col min="1" max="1" width="3.77734375" style="70" customWidth="1"/>
    <col min="2" max="2" width="35.44140625" style="70" bestFit="1" customWidth="1"/>
    <col min="3" max="109" width="13.88671875" style="70" customWidth="1"/>
    <col min="110" max="110" width="11.33203125" style="6" customWidth="1"/>
    <col min="111" max="112" width="9" style="6"/>
    <col min="113" max="113" width="12.33203125" style="6" bestFit="1" customWidth="1"/>
    <col min="114" max="114" width="11.6640625" style="6" customWidth="1"/>
    <col min="115" max="115" width="14.109375" style="6" customWidth="1"/>
    <col min="116" max="116" width="15.44140625" style="6" customWidth="1"/>
    <col min="117" max="117" width="10.88671875" style="6" customWidth="1"/>
    <col min="118" max="118" width="9" style="6"/>
    <col min="119" max="16384" width="9" style="70"/>
  </cols>
  <sheetData>
    <row r="1" spans="1:119" s="141" customFormat="1" ht="30" customHeight="1" x14ac:dyDescent="0.2">
      <c r="A1" s="140" t="s">
        <v>363</v>
      </c>
    </row>
    <row r="2" spans="1:119" s="141" customFormat="1" ht="30" customHeight="1" x14ac:dyDescent="0.2">
      <c r="B2" s="142" t="s">
        <v>371</v>
      </c>
    </row>
    <row r="3" spans="1:119" ht="18" customHeight="1" x14ac:dyDescent="0.2">
      <c r="A3" s="144"/>
      <c r="B3" s="145"/>
      <c r="C3" s="262" t="s">
        <v>219</v>
      </c>
      <c r="D3" s="262" t="s">
        <v>220</v>
      </c>
      <c r="E3" s="262" t="s">
        <v>221</v>
      </c>
      <c r="F3" s="262" t="s">
        <v>222</v>
      </c>
      <c r="G3" s="262" t="s">
        <v>223</v>
      </c>
      <c r="H3" s="262" t="s">
        <v>224</v>
      </c>
      <c r="I3" s="262" t="s">
        <v>225</v>
      </c>
      <c r="J3" s="262" t="s">
        <v>226</v>
      </c>
      <c r="K3" s="262" t="s">
        <v>227</v>
      </c>
      <c r="L3" s="262" t="s">
        <v>228</v>
      </c>
      <c r="M3" s="262" t="s">
        <v>229</v>
      </c>
      <c r="N3" s="262" t="s">
        <v>230</v>
      </c>
      <c r="O3" s="262" t="s">
        <v>231</v>
      </c>
      <c r="P3" s="262" t="s">
        <v>232</v>
      </c>
      <c r="Q3" s="262" t="s">
        <v>233</v>
      </c>
      <c r="R3" s="262" t="s">
        <v>234</v>
      </c>
      <c r="S3" s="262" t="s">
        <v>235</v>
      </c>
      <c r="T3" s="262" t="s">
        <v>236</v>
      </c>
      <c r="U3" s="262" t="s">
        <v>237</v>
      </c>
      <c r="V3" s="262" t="s">
        <v>238</v>
      </c>
      <c r="W3" s="262" t="s">
        <v>239</v>
      </c>
      <c r="X3" s="262" t="s">
        <v>240</v>
      </c>
      <c r="Y3" s="262" t="s">
        <v>241</v>
      </c>
      <c r="Z3" s="262" t="s">
        <v>242</v>
      </c>
      <c r="AA3" s="262" t="s">
        <v>243</v>
      </c>
      <c r="AB3" s="262" t="s">
        <v>244</v>
      </c>
      <c r="AC3" s="262" t="s">
        <v>245</v>
      </c>
      <c r="AD3" s="262" t="s">
        <v>246</v>
      </c>
      <c r="AE3" s="262" t="s">
        <v>247</v>
      </c>
      <c r="AF3" s="262" t="s">
        <v>248</v>
      </c>
      <c r="AG3" s="262" t="s">
        <v>249</v>
      </c>
      <c r="AH3" s="262" t="s">
        <v>250</v>
      </c>
      <c r="AI3" s="262" t="s">
        <v>251</v>
      </c>
      <c r="AJ3" s="262" t="s">
        <v>252</v>
      </c>
      <c r="AK3" s="262" t="s">
        <v>253</v>
      </c>
      <c r="AL3" s="262" t="s">
        <v>254</v>
      </c>
      <c r="AM3" s="262" t="s">
        <v>255</v>
      </c>
      <c r="AN3" s="262" t="s">
        <v>256</v>
      </c>
      <c r="AO3" s="262" t="s">
        <v>257</v>
      </c>
      <c r="AP3" s="262" t="s">
        <v>258</v>
      </c>
      <c r="AQ3" s="262" t="s">
        <v>259</v>
      </c>
      <c r="AR3" s="262" t="s">
        <v>260</v>
      </c>
      <c r="AS3" s="262" t="s">
        <v>261</v>
      </c>
      <c r="AT3" s="262" t="s">
        <v>262</v>
      </c>
      <c r="AU3" s="262" t="s">
        <v>263</v>
      </c>
      <c r="AV3" s="262" t="s">
        <v>264</v>
      </c>
      <c r="AW3" s="262" t="s">
        <v>265</v>
      </c>
      <c r="AX3" s="262" t="s">
        <v>266</v>
      </c>
      <c r="AY3" s="262" t="s">
        <v>267</v>
      </c>
      <c r="AZ3" s="262" t="s">
        <v>268</v>
      </c>
      <c r="BA3" s="262" t="s">
        <v>269</v>
      </c>
      <c r="BB3" s="262" t="s">
        <v>270</v>
      </c>
      <c r="BC3" s="262" t="s">
        <v>271</v>
      </c>
      <c r="BD3" s="262" t="s">
        <v>272</v>
      </c>
      <c r="BE3" s="262" t="s">
        <v>273</v>
      </c>
      <c r="BF3" s="262" t="s">
        <v>274</v>
      </c>
      <c r="BG3" s="262" t="s">
        <v>275</v>
      </c>
      <c r="BH3" s="262" t="s">
        <v>276</v>
      </c>
      <c r="BI3" s="262" t="s">
        <v>277</v>
      </c>
      <c r="BJ3" s="262" t="s">
        <v>278</v>
      </c>
      <c r="BK3" s="262" t="s">
        <v>279</v>
      </c>
      <c r="BL3" s="262" t="s">
        <v>280</v>
      </c>
      <c r="BM3" s="262" t="s">
        <v>281</v>
      </c>
      <c r="BN3" s="262" t="s">
        <v>282</v>
      </c>
      <c r="BO3" s="262" t="s">
        <v>283</v>
      </c>
      <c r="BP3" s="262" t="s">
        <v>284</v>
      </c>
      <c r="BQ3" s="262" t="s">
        <v>286</v>
      </c>
      <c r="BR3" s="262" t="s">
        <v>287</v>
      </c>
      <c r="BS3" s="262" t="s">
        <v>288</v>
      </c>
      <c r="BT3" s="262" t="s">
        <v>289</v>
      </c>
      <c r="BU3" s="262" t="s">
        <v>290</v>
      </c>
      <c r="BV3" s="262" t="s">
        <v>291</v>
      </c>
      <c r="BW3" s="262" t="s">
        <v>292</v>
      </c>
      <c r="BX3" s="262" t="s">
        <v>293</v>
      </c>
      <c r="BY3" s="262" t="s">
        <v>294</v>
      </c>
      <c r="BZ3" s="262" t="s">
        <v>295</v>
      </c>
      <c r="CA3" s="262" t="s">
        <v>296</v>
      </c>
      <c r="CB3" s="262" t="s">
        <v>297</v>
      </c>
      <c r="CC3" s="262" t="s">
        <v>298</v>
      </c>
      <c r="CD3" s="262" t="s">
        <v>299</v>
      </c>
      <c r="CE3" s="262" t="s">
        <v>300</v>
      </c>
      <c r="CF3" s="262" t="s">
        <v>301</v>
      </c>
      <c r="CG3" s="262" t="s">
        <v>302</v>
      </c>
      <c r="CH3" s="262" t="s">
        <v>303</v>
      </c>
      <c r="CI3" s="262" t="s">
        <v>304</v>
      </c>
      <c r="CJ3" s="262" t="s">
        <v>305</v>
      </c>
      <c r="CK3" s="262" t="s">
        <v>306</v>
      </c>
      <c r="CL3" s="262" t="s">
        <v>307</v>
      </c>
      <c r="CM3" s="262" t="s">
        <v>308</v>
      </c>
      <c r="CN3" s="262" t="s">
        <v>309</v>
      </c>
      <c r="CO3" s="262" t="s">
        <v>310</v>
      </c>
      <c r="CP3" s="262" t="s">
        <v>311</v>
      </c>
      <c r="CQ3" s="262" t="s">
        <v>312</v>
      </c>
      <c r="CR3" s="262" t="s">
        <v>313</v>
      </c>
      <c r="CS3" s="262" t="s">
        <v>314</v>
      </c>
      <c r="CT3" s="262" t="s">
        <v>315</v>
      </c>
      <c r="CU3" s="262" t="s">
        <v>316</v>
      </c>
      <c r="CV3" s="262" t="s">
        <v>317</v>
      </c>
      <c r="CW3" s="262" t="s">
        <v>318</v>
      </c>
      <c r="CX3" s="262" t="s">
        <v>319</v>
      </c>
      <c r="CY3" s="262" t="s">
        <v>320</v>
      </c>
      <c r="CZ3" s="262" t="s">
        <v>321</v>
      </c>
      <c r="DA3" s="262" t="s">
        <v>322</v>
      </c>
      <c r="DB3" s="262" t="s">
        <v>323</v>
      </c>
      <c r="DC3" s="262" t="s">
        <v>324</v>
      </c>
      <c r="DD3" s="262" t="s">
        <v>326</v>
      </c>
      <c r="DE3" s="262" t="s">
        <v>327</v>
      </c>
      <c r="DF3" s="263" t="s">
        <v>328</v>
      </c>
      <c r="DG3" s="264"/>
      <c r="DH3" s="141"/>
      <c r="DI3" s="141"/>
      <c r="DJ3" s="141"/>
      <c r="DK3" s="141"/>
      <c r="DL3" s="141"/>
      <c r="DM3" s="141"/>
      <c r="DN3" s="70"/>
    </row>
    <row r="4" spans="1:119" ht="42" customHeight="1" x14ac:dyDescent="0.2">
      <c r="A4" s="265"/>
      <c r="B4" s="266"/>
      <c r="C4" s="267" t="s">
        <v>0</v>
      </c>
      <c r="D4" s="151" t="s">
        <v>1</v>
      </c>
      <c r="E4" s="151" t="s">
        <v>2</v>
      </c>
      <c r="F4" s="151" t="s">
        <v>3</v>
      </c>
      <c r="G4" s="151" t="s">
        <v>4</v>
      </c>
      <c r="H4" s="151" t="s">
        <v>89</v>
      </c>
      <c r="I4" s="151" t="s">
        <v>124</v>
      </c>
      <c r="J4" s="151" t="s">
        <v>5</v>
      </c>
      <c r="K4" s="151" t="s">
        <v>6</v>
      </c>
      <c r="L4" s="151" t="s">
        <v>90</v>
      </c>
      <c r="M4" s="151" t="s">
        <v>7</v>
      </c>
      <c r="N4" s="151" t="s">
        <v>8</v>
      </c>
      <c r="O4" s="151" t="s">
        <v>9</v>
      </c>
      <c r="P4" s="151" t="s">
        <v>91</v>
      </c>
      <c r="Q4" s="151" t="s">
        <v>10</v>
      </c>
      <c r="R4" s="151" t="s">
        <v>11</v>
      </c>
      <c r="S4" s="151" t="s">
        <v>12</v>
      </c>
      <c r="T4" s="151" t="s">
        <v>92</v>
      </c>
      <c r="U4" s="151" t="s">
        <v>13</v>
      </c>
      <c r="V4" s="151" t="s">
        <v>93</v>
      </c>
      <c r="W4" s="151" t="s">
        <v>125</v>
      </c>
      <c r="X4" s="151" t="s">
        <v>126</v>
      </c>
      <c r="Y4" s="151" t="s">
        <v>14</v>
      </c>
      <c r="Z4" s="151" t="s">
        <v>15</v>
      </c>
      <c r="AA4" s="151" t="s">
        <v>16</v>
      </c>
      <c r="AB4" s="151" t="s">
        <v>94</v>
      </c>
      <c r="AC4" s="151" t="s">
        <v>17</v>
      </c>
      <c r="AD4" s="151" t="s">
        <v>18</v>
      </c>
      <c r="AE4" s="151" t="s">
        <v>19</v>
      </c>
      <c r="AF4" s="151" t="s">
        <v>20</v>
      </c>
      <c r="AG4" s="151" t="s">
        <v>127</v>
      </c>
      <c r="AH4" s="151" t="s">
        <v>21</v>
      </c>
      <c r="AI4" s="151" t="s">
        <v>22</v>
      </c>
      <c r="AJ4" s="151" t="s">
        <v>23</v>
      </c>
      <c r="AK4" s="151" t="s">
        <v>24</v>
      </c>
      <c r="AL4" s="151" t="s">
        <v>25</v>
      </c>
      <c r="AM4" s="151" t="s">
        <v>26</v>
      </c>
      <c r="AN4" s="151" t="s">
        <v>128</v>
      </c>
      <c r="AO4" s="151" t="s">
        <v>27</v>
      </c>
      <c r="AP4" s="151" t="s">
        <v>28</v>
      </c>
      <c r="AQ4" s="151" t="s">
        <v>29</v>
      </c>
      <c r="AR4" s="151" t="s">
        <v>129</v>
      </c>
      <c r="AS4" s="151" t="s">
        <v>30</v>
      </c>
      <c r="AT4" s="151" t="s">
        <v>95</v>
      </c>
      <c r="AU4" s="151" t="s">
        <v>96</v>
      </c>
      <c r="AV4" s="151" t="s">
        <v>97</v>
      </c>
      <c r="AW4" s="151" t="s">
        <v>98</v>
      </c>
      <c r="AX4" s="151" t="s">
        <v>99</v>
      </c>
      <c r="AY4" s="151" t="s">
        <v>100</v>
      </c>
      <c r="AZ4" s="151" t="s">
        <v>101</v>
      </c>
      <c r="BA4" s="151" t="s">
        <v>102</v>
      </c>
      <c r="BB4" s="151" t="s">
        <v>103</v>
      </c>
      <c r="BC4" s="151" t="s">
        <v>130</v>
      </c>
      <c r="BD4" s="151" t="s">
        <v>104</v>
      </c>
      <c r="BE4" s="151" t="s">
        <v>31</v>
      </c>
      <c r="BF4" s="151" t="s">
        <v>32</v>
      </c>
      <c r="BG4" s="151" t="s">
        <v>105</v>
      </c>
      <c r="BH4" s="151" t="s">
        <v>33</v>
      </c>
      <c r="BI4" s="151" t="s">
        <v>34</v>
      </c>
      <c r="BJ4" s="151" t="s">
        <v>35</v>
      </c>
      <c r="BK4" s="151" t="s">
        <v>36</v>
      </c>
      <c r="BL4" s="151" t="s">
        <v>37</v>
      </c>
      <c r="BM4" s="151" t="s">
        <v>38</v>
      </c>
      <c r="BN4" s="151" t="s">
        <v>39</v>
      </c>
      <c r="BO4" s="151" t="s">
        <v>40</v>
      </c>
      <c r="BP4" s="151" t="s">
        <v>285</v>
      </c>
      <c r="BQ4" s="151" t="s">
        <v>41</v>
      </c>
      <c r="BR4" s="151" t="s">
        <v>42</v>
      </c>
      <c r="BS4" s="151" t="s">
        <v>43</v>
      </c>
      <c r="BT4" s="151" t="s">
        <v>44</v>
      </c>
      <c r="BU4" s="151" t="s">
        <v>45</v>
      </c>
      <c r="BV4" s="151" t="s">
        <v>46</v>
      </c>
      <c r="BW4" s="151" t="s">
        <v>47</v>
      </c>
      <c r="BX4" s="151" t="s">
        <v>106</v>
      </c>
      <c r="BY4" s="151" t="s">
        <v>48</v>
      </c>
      <c r="BZ4" s="151" t="s">
        <v>107</v>
      </c>
      <c r="CA4" s="151" t="s">
        <v>49</v>
      </c>
      <c r="CB4" s="151" t="s">
        <v>50</v>
      </c>
      <c r="CC4" s="151" t="s">
        <v>51</v>
      </c>
      <c r="CD4" s="151" t="s">
        <v>108</v>
      </c>
      <c r="CE4" s="151" t="s">
        <v>52</v>
      </c>
      <c r="CF4" s="151" t="s">
        <v>109</v>
      </c>
      <c r="CG4" s="151" t="s">
        <v>110</v>
      </c>
      <c r="CH4" s="151" t="s">
        <v>53</v>
      </c>
      <c r="CI4" s="151" t="s">
        <v>54</v>
      </c>
      <c r="CJ4" s="151" t="s">
        <v>111</v>
      </c>
      <c r="CK4" s="151" t="s">
        <v>112</v>
      </c>
      <c r="CL4" s="151" t="s">
        <v>113</v>
      </c>
      <c r="CM4" s="151" t="s">
        <v>55</v>
      </c>
      <c r="CN4" s="151" t="s">
        <v>56</v>
      </c>
      <c r="CO4" s="151" t="s">
        <v>57</v>
      </c>
      <c r="CP4" s="151" t="s">
        <v>114</v>
      </c>
      <c r="CQ4" s="151" t="s">
        <v>115</v>
      </c>
      <c r="CR4" s="151" t="s">
        <v>116</v>
      </c>
      <c r="CS4" s="151" t="s">
        <v>58</v>
      </c>
      <c r="CT4" s="151" t="s">
        <v>131</v>
      </c>
      <c r="CU4" s="151" t="s">
        <v>59</v>
      </c>
      <c r="CV4" s="151" t="s">
        <v>117</v>
      </c>
      <c r="CW4" s="151" t="s">
        <v>118</v>
      </c>
      <c r="CX4" s="151" t="s">
        <v>60</v>
      </c>
      <c r="CY4" s="151" t="s">
        <v>119</v>
      </c>
      <c r="CZ4" s="151" t="s">
        <v>120</v>
      </c>
      <c r="DA4" s="151" t="s">
        <v>121</v>
      </c>
      <c r="DB4" s="151" t="s">
        <v>61</v>
      </c>
      <c r="DC4" s="151" t="s">
        <v>325</v>
      </c>
      <c r="DD4" s="151" t="s">
        <v>62</v>
      </c>
      <c r="DE4" s="151" t="s">
        <v>63</v>
      </c>
      <c r="DF4" s="153" t="s">
        <v>64</v>
      </c>
      <c r="DG4" s="268"/>
      <c r="DH4" s="141"/>
      <c r="DI4" s="269" t="s">
        <v>75</v>
      </c>
      <c r="DJ4" s="270" t="s">
        <v>122</v>
      </c>
      <c r="DK4" s="269" t="s">
        <v>76</v>
      </c>
      <c r="DL4" s="269" t="s">
        <v>77</v>
      </c>
      <c r="DM4" s="270" t="s">
        <v>78</v>
      </c>
      <c r="DN4" s="70"/>
    </row>
    <row r="5" spans="1:119" ht="18" customHeight="1" x14ac:dyDescent="0.2">
      <c r="A5" s="264" t="s">
        <v>219</v>
      </c>
      <c r="B5" s="271" t="s">
        <v>0</v>
      </c>
      <c r="C5" s="272">
        <v>1.0016308285305222</v>
      </c>
      <c r="D5" s="272">
        <v>4.7589759315795066E-3</v>
      </c>
      <c r="E5" s="272">
        <v>6.2994289550091917E-4</v>
      </c>
      <c r="F5" s="272">
        <v>1.5402924279879364E-5</v>
      </c>
      <c r="G5" s="272">
        <v>1.6233339318027105E-5</v>
      </c>
      <c r="H5" s="272">
        <v>0</v>
      </c>
      <c r="I5" s="272">
        <v>2.6749204372722575E-6</v>
      </c>
      <c r="J5" s="272">
        <v>4.3880398550049382E-3</v>
      </c>
      <c r="K5" s="272">
        <v>1.9300433261135431E-3</v>
      </c>
      <c r="L5" s="272">
        <v>2.5337934505636371E-3</v>
      </c>
      <c r="M5" s="272">
        <v>0</v>
      </c>
      <c r="N5" s="272">
        <v>1.3051101081120976E-3</v>
      </c>
      <c r="O5" s="272">
        <v>1.1994692718757127E-4</v>
      </c>
      <c r="P5" s="272">
        <v>5.7356945300500243E-6</v>
      </c>
      <c r="Q5" s="272">
        <v>3.0852732630479878E-6</v>
      </c>
      <c r="R5" s="272">
        <v>5.8675358352389453E-5</v>
      </c>
      <c r="S5" s="272">
        <v>3.8836656418490793E-6</v>
      </c>
      <c r="T5" s="272">
        <v>1.3559492076165221E-6</v>
      </c>
      <c r="U5" s="272">
        <v>1.9789430118807242E-6</v>
      </c>
      <c r="V5" s="272">
        <v>1.2534343622879534E-6</v>
      </c>
      <c r="W5" s="272">
        <v>4.8202484660894895E-7</v>
      </c>
      <c r="X5" s="272">
        <v>6.1124947306386744E-6</v>
      </c>
      <c r="Y5" s="272">
        <v>1.5930210324323439E-6</v>
      </c>
      <c r="Z5" s="272">
        <v>1.3808771202813549E-6</v>
      </c>
      <c r="AA5" s="272">
        <v>1.4993352017663437E-4</v>
      </c>
      <c r="AB5" s="272">
        <v>3.500739213046727E-5</v>
      </c>
      <c r="AC5" s="272">
        <v>7.8002166148617469E-8</v>
      </c>
      <c r="AD5" s="272">
        <v>6.2478034827768472E-7</v>
      </c>
      <c r="AE5" s="272">
        <v>9.3750073799040836E-7</v>
      </c>
      <c r="AF5" s="272">
        <v>1.1738377809923019E-3</v>
      </c>
      <c r="AG5" s="272">
        <v>2.1345530522431998E-5</v>
      </c>
      <c r="AH5" s="272">
        <v>2.5285469234291332E-6</v>
      </c>
      <c r="AI5" s="272">
        <v>1.2880787687306964E-6</v>
      </c>
      <c r="AJ5" s="272">
        <v>2.1070607357792014E-6</v>
      </c>
      <c r="AK5" s="272">
        <v>2.0175881695448323E-5</v>
      </c>
      <c r="AL5" s="272">
        <v>6.0329321405248138E-7</v>
      </c>
      <c r="AM5" s="272">
        <v>6.3685282865488106E-7</v>
      </c>
      <c r="AN5" s="272">
        <v>8.9696919658835577E-7</v>
      </c>
      <c r="AO5" s="272">
        <v>4.4846225590844782E-7</v>
      </c>
      <c r="AP5" s="272">
        <v>4.5200278872542879E-7</v>
      </c>
      <c r="AQ5" s="272">
        <v>1.0638223843372324E-6</v>
      </c>
      <c r="AR5" s="272">
        <v>1.0324296650498043E-6</v>
      </c>
      <c r="AS5" s="272">
        <v>7.3428412896263031E-7</v>
      </c>
      <c r="AT5" s="272">
        <v>2.1814425256630044E-6</v>
      </c>
      <c r="AU5" s="272">
        <v>4.5133269435829845E-6</v>
      </c>
      <c r="AV5" s="272">
        <v>2.4700652976184798E-6</v>
      </c>
      <c r="AW5" s="272">
        <v>1.1376846528449816E-6</v>
      </c>
      <c r="AX5" s="272">
        <v>9.2730308787972723E-7</v>
      </c>
      <c r="AY5" s="272">
        <v>1.8201142918291445E-6</v>
      </c>
      <c r="AZ5" s="272">
        <v>2.5864517950032741E-6</v>
      </c>
      <c r="BA5" s="272">
        <v>6.1567151312546251E-7</v>
      </c>
      <c r="BB5" s="272">
        <v>1.2070035936658984E-6</v>
      </c>
      <c r="BC5" s="272">
        <v>1.8868268118463886E-6</v>
      </c>
      <c r="BD5" s="272">
        <v>5.374494573678307E-7</v>
      </c>
      <c r="BE5" s="272">
        <v>2.9353327065454993E-6</v>
      </c>
      <c r="BF5" s="272">
        <v>0</v>
      </c>
      <c r="BG5" s="272">
        <v>2.9837193022179461E-6</v>
      </c>
      <c r="BH5" s="272">
        <v>2.1585191221937121E-6</v>
      </c>
      <c r="BI5" s="272">
        <v>2.9300400499500447E-6</v>
      </c>
      <c r="BJ5" s="272">
        <v>5.3791001767430163E-5</v>
      </c>
      <c r="BK5" s="272">
        <v>7.3923238938538423E-7</v>
      </c>
      <c r="BL5" s="272">
        <v>4.8562990993692211E-5</v>
      </c>
      <c r="BM5" s="272">
        <v>3.4348260367243899E-6</v>
      </c>
      <c r="BN5" s="272">
        <v>5.8826607083646709E-5</v>
      </c>
      <c r="BO5" s="272">
        <v>3.3785995834240959E-5</v>
      </c>
      <c r="BP5" s="272">
        <v>5.47540309268623E-7</v>
      </c>
      <c r="BQ5" s="272">
        <v>1.1968414830405311E-6</v>
      </c>
      <c r="BR5" s="272">
        <v>2.191411069100847E-6</v>
      </c>
      <c r="BS5" s="272">
        <v>5.5230085738826252E-6</v>
      </c>
      <c r="BT5" s="272">
        <v>6.3387699823154215E-6</v>
      </c>
      <c r="BU5" s="272">
        <v>9.893846216337507E-7</v>
      </c>
      <c r="BV5" s="272">
        <v>8.8391778120096951E-7</v>
      </c>
      <c r="BW5" s="272">
        <v>6.5203823158112257E-7</v>
      </c>
      <c r="BX5" s="272">
        <v>1.0039124237452436E-6</v>
      </c>
      <c r="BY5" s="272">
        <v>1.7179909479905927E-6</v>
      </c>
      <c r="BZ5" s="272">
        <v>5.7589215616032554E-7</v>
      </c>
      <c r="CA5" s="272">
        <v>6.3649049106486952E-6</v>
      </c>
      <c r="CB5" s="272">
        <v>3.3575546515496352E-6</v>
      </c>
      <c r="CC5" s="272">
        <v>7.1384766158722727E-6</v>
      </c>
      <c r="CD5" s="272">
        <v>2.5626051198948635E-6</v>
      </c>
      <c r="CE5" s="272">
        <v>1.0537710147490857E-6</v>
      </c>
      <c r="CF5" s="272">
        <v>2.800669948732714E-5</v>
      </c>
      <c r="CG5" s="272">
        <v>8.9292362816401418E-7</v>
      </c>
      <c r="CH5" s="272">
        <v>1.6418685362918498E-6</v>
      </c>
      <c r="CI5" s="272">
        <v>8.5704226616128259E-6</v>
      </c>
      <c r="CJ5" s="272">
        <v>1.5573032418290993E-6</v>
      </c>
      <c r="CK5" s="272">
        <v>1.8260350567085514E-6</v>
      </c>
      <c r="CL5" s="272">
        <v>8.1822626648210668E-6</v>
      </c>
      <c r="CM5" s="272">
        <v>3.5487363605212308E-6</v>
      </c>
      <c r="CN5" s="272">
        <v>6.8271986224834597E-5</v>
      </c>
      <c r="CO5" s="272">
        <v>3.2171678320471096E-5</v>
      </c>
      <c r="CP5" s="272">
        <v>4.5940559312668172E-5</v>
      </c>
      <c r="CQ5" s="272">
        <v>3.0490967168360314E-6</v>
      </c>
      <c r="CR5" s="272">
        <v>6.7340176191894776E-5</v>
      </c>
      <c r="CS5" s="272">
        <v>2.365331350457886E-4</v>
      </c>
      <c r="CT5" s="272">
        <v>1.5507582804443124E-4</v>
      </c>
      <c r="CU5" s="272">
        <v>5.5009056651556337E-6</v>
      </c>
      <c r="CV5" s="272">
        <v>6.3514819102793556E-6</v>
      </c>
      <c r="CW5" s="272">
        <v>5.7725787478320757E-6</v>
      </c>
      <c r="CX5" s="272">
        <v>1.4561141694877472E-6</v>
      </c>
      <c r="CY5" s="272">
        <v>9.0254273826629716E-4</v>
      </c>
      <c r="CZ5" s="272">
        <v>1.0908482707106817E-3</v>
      </c>
      <c r="DA5" s="272">
        <v>9.1775139206303614E-6</v>
      </c>
      <c r="DB5" s="272">
        <v>1.5987838621587578E-4</v>
      </c>
      <c r="DC5" s="272">
        <v>1.0603462134436274E-4</v>
      </c>
      <c r="DD5" s="272">
        <v>1.8674356146279508E-4</v>
      </c>
      <c r="DE5" s="272">
        <v>1.2254667830816025E-5</v>
      </c>
      <c r="DF5" s="273">
        <v>4.3923370310185937E-6</v>
      </c>
      <c r="DG5" s="272"/>
      <c r="DH5" s="141"/>
      <c r="DI5" s="274">
        <v>0.51029197327817155</v>
      </c>
      <c r="DJ5" s="274">
        <v>0.23724100512055343</v>
      </c>
      <c r="DK5" s="274">
        <v>0.20136322018379735</v>
      </c>
      <c r="DL5" s="274">
        <v>6.4912302367899522E-4</v>
      </c>
      <c r="DM5" s="274">
        <v>5.0794563735514608E-2</v>
      </c>
      <c r="DN5" s="70"/>
      <c r="DO5"/>
    </row>
    <row r="6" spans="1:119" s="69" customFormat="1" ht="18" customHeight="1" x14ac:dyDescent="0.2">
      <c r="A6" s="264" t="s">
        <v>220</v>
      </c>
      <c r="B6" s="271" t="s">
        <v>1</v>
      </c>
      <c r="C6" s="272">
        <v>8.8750829047061906E-5</v>
      </c>
      <c r="D6" s="272">
        <v>1.0006994915345426</v>
      </c>
      <c r="E6" s="272">
        <v>6.3026260177174629E-4</v>
      </c>
      <c r="F6" s="272">
        <v>3.3061503600451254E-6</v>
      </c>
      <c r="G6" s="272">
        <v>1.8332363394124581E-6</v>
      </c>
      <c r="H6" s="272">
        <v>0</v>
      </c>
      <c r="I6" s="272">
        <v>8.4129087811290456E-8</v>
      </c>
      <c r="J6" s="272">
        <v>9.8807797355397807E-4</v>
      </c>
      <c r="K6" s="272">
        <v>8.4103048995354754E-6</v>
      </c>
      <c r="L6" s="272">
        <v>3.4241985324155754E-4</v>
      </c>
      <c r="M6" s="272">
        <v>0</v>
      </c>
      <c r="N6" s="272">
        <v>2.7429983614694897E-5</v>
      </c>
      <c r="O6" s="272">
        <v>3.9802839262542549E-6</v>
      </c>
      <c r="P6" s="272">
        <v>5.9005604428497119E-7</v>
      </c>
      <c r="Q6" s="272">
        <v>9.9796499493187514E-8</v>
      </c>
      <c r="R6" s="272">
        <v>7.1891493597897917E-7</v>
      </c>
      <c r="S6" s="272">
        <v>8.2685660531681616E-8</v>
      </c>
      <c r="T6" s="272">
        <v>3.1526149815402876E-8</v>
      </c>
      <c r="U6" s="272">
        <v>9.9432745517640015E-6</v>
      </c>
      <c r="V6" s="272">
        <v>1.1653974221456205E-7</v>
      </c>
      <c r="W6" s="272">
        <v>1.5438278970140512E-8</v>
      </c>
      <c r="X6" s="272">
        <v>6.9820903391423177E-7</v>
      </c>
      <c r="Y6" s="272">
        <v>1.3878024304890475E-7</v>
      </c>
      <c r="Z6" s="272">
        <v>3.6102447746324258E-8</v>
      </c>
      <c r="AA6" s="272">
        <v>2.5969540066067179E-6</v>
      </c>
      <c r="AB6" s="272">
        <v>3.9190061203239345E-6</v>
      </c>
      <c r="AC6" s="272">
        <v>2.0148050761948377E-9</v>
      </c>
      <c r="AD6" s="272">
        <v>2.4115188157430333E-8</v>
      </c>
      <c r="AE6" s="272">
        <v>2.7966043984714468E-8</v>
      </c>
      <c r="AF6" s="272">
        <v>2.3303016974707397E-7</v>
      </c>
      <c r="AG6" s="272">
        <v>1.8830054896926059E-4</v>
      </c>
      <c r="AH6" s="272">
        <v>6.2954865532313154E-8</v>
      </c>
      <c r="AI6" s="272">
        <v>1.8415437502562856E-8</v>
      </c>
      <c r="AJ6" s="272">
        <v>1.9329356086635038E-7</v>
      </c>
      <c r="AK6" s="272">
        <v>3.8748162798780897E-7</v>
      </c>
      <c r="AL6" s="272">
        <v>7.3422737437310522E-9</v>
      </c>
      <c r="AM6" s="272">
        <v>1.2733395531663348E-8</v>
      </c>
      <c r="AN6" s="272">
        <v>2.4882768580549494E-8</v>
      </c>
      <c r="AO6" s="272">
        <v>5.1705745315440691E-9</v>
      </c>
      <c r="AP6" s="272">
        <v>7.5816681738864356E-9</v>
      </c>
      <c r="AQ6" s="272">
        <v>1.1985852668029079E-8</v>
      </c>
      <c r="AR6" s="272">
        <v>2.3224025938255727E-8</v>
      </c>
      <c r="AS6" s="272">
        <v>1.4547609544637725E-8</v>
      </c>
      <c r="AT6" s="272">
        <v>1.3939379857815424E-8</v>
      </c>
      <c r="AU6" s="272">
        <v>1.4417390762711072E-8</v>
      </c>
      <c r="AV6" s="272">
        <v>4.5441399074601899E-8</v>
      </c>
      <c r="AW6" s="272">
        <v>2.6852983331286381E-8</v>
      </c>
      <c r="AX6" s="272">
        <v>2.6396629523025916E-8</v>
      </c>
      <c r="AY6" s="272">
        <v>1.7868970922837651E-8</v>
      </c>
      <c r="AZ6" s="272">
        <v>3.344573504402805E-8</v>
      </c>
      <c r="BA6" s="272">
        <v>1.1822535498321945E-8</v>
      </c>
      <c r="BB6" s="272">
        <v>2.390744518243617E-8</v>
      </c>
      <c r="BC6" s="272">
        <v>2.7850014967307413E-8</v>
      </c>
      <c r="BD6" s="272">
        <v>8.7473523051499888E-9</v>
      </c>
      <c r="BE6" s="272">
        <v>1.9241258291237528E-8</v>
      </c>
      <c r="BF6" s="272">
        <v>0</v>
      </c>
      <c r="BG6" s="272">
        <v>2.3266386652863375E-8</v>
      </c>
      <c r="BH6" s="272">
        <v>2.1704472463676908E-8</v>
      </c>
      <c r="BI6" s="272">
        <v>1.9317216147602899E-8</v>
      </c>
      <c r="BJ6" s="272">
        <v>2.5792351129639765E-6</v>
      </c>
      <c r="BK6" s="272">
        <v>5.521092357137552E-9</v>
      </c>
      <c r="BL6" s="272">
        <v>2.8251311420486633E-8</v>
      </c>
      <c r="BM6" s="272">
        <v>4.8061896064802855E-8</v>
      </c>
      <c r="BN6" s="272">
        <v>1.8943189024789151E-8</v>
      </c>
      <c r="BO6" s="272">
        <v>8.011881766451746E-9</v>
      </c>
      <c r="BP6" s="272">
        <v>1.0853488725416075E-8</v>
      </c>
      <c r="BQ6" s="272">
        <v>1.646007885140121E-7</v>
      </c>
      <c r="BR6" s="272">
        <v>2.4395095292834098E-8</v>
      </c>
      <c r="BS6" s="272">
        <v>3.2630222933011384E-8</v>
      </c>
      <c r="BT6" s="272">
        <v>2.1088147341500736E-8</v>
      </c>
      <c r="BU6" s="272">
        <v>1.4857223131861557E-8</v>
      </c>
      <c r="BV6" s="272">
        <v>1.1706415431020678E-8</v>
      </c>
      <c r="BW6" s="272">
        <v>8.3121162710897424E-9</v>
      </c>
      <c r="BX6" s="272">
        <v>5.4281822440575279E-9</v>
      </c>
      <c r="BY6" s="272">
        <v>4.6881723897508445E-8</v>
      </c>
      <c r="BZ6" s="272">
        <v>7.324031421540636E-9</v>
      </c>
      <c r="CA6" s="272">
        <v>7.3463714333225723E-8</v>
      </c>
      <c r="CB6" s="272">
        <v>5.9601665330071537E-8</v>
      </c>
      <c r="CC6" s="272">
        <v>1.4243770607818089E-7</v>
      </c>
      <c r="CD6" s="272">
        <v>4.5301501729224873E-8</v>
      </c>
      <c r="CE6" s="272">
        <v>1.4884921919668903E-8</v>
      </c>
      <c r="CF6" s="272">
        <v>5.8710743465856846E-7</v>
      </c>
      <c r="CG6" s="272">
        <v>3.2187736030929883E-8</v>
      </c>
      <c r="CH6" s="272">
        <v>5.865404415312844E-8</v>
      </c>
      <c r="CI6" s="272">
        <v>4.2716061133423611E-8</v>
      </c>
      <c r="CJ6" s="272">
        <v>4.1925980955685756E-8</v>
      </c>
      <c r="CK6" s="272">
        <v>5.3370521721684179E-8</v>
      </c>
      <c r="CL6" s="272">
        <v>5.0424006756119899E-8</v>
      </c>
      <c r="CM6" s="272">
        <v>2.8903199700006202E-7</v>
      </c>
      <c r="CN6" s="272">
        <v>3.6597903340457978E-6</v>
      </c>
      <c r="CO6" s="272">
        <v>2.5384223780227042E-5</v>
      </c>
      <c r="CP6" s="272">
        <v>2.3161508996205467E-6</v>
      </c>
      <c r="CQ6" s="272">
        <v>6.4098862120141869E-8</v>
      </c>
      <c r="CR6" s="272">
        <v>4.2159458840266508E-6</v>
      </c>
      <c r="CS6" s="272">
        <v>1.5857263859368075E-5</v>
      </c>
      <c r="CT6" s="272">
        <v>5.0491883887846673E-7</v>
      </c>
      <c r="CU6" s="272">
        <v>4.1985390138448469E-8</v>
      </c>
      <c r="CV6" s="272">
        <v>3.815504869146709E-8</v>
      </c>
      <c r="CW6" s="272">
        <v>1.1817083095169005E-8</v>
      </c>
      <c r="CX6" s="272">
        <v>2.6566781148860371E-8</v>
      </c>
      <c r="CY6" s="272">
        <v>4.1001834526223797E-5</v>
      </c>
      <c r="CZ6" s="272">
        <v>8.3923039465542043E-5</v>
      </c>
      <c r="DA6" s="272">
        <v>4.4339105437517724E-8</v>
      </c>
      <c r="DB6" s="272">
        <v>2.8177409236373864E-7</v>
      </c>
      <c r="DC6" s="272">
        <v>1.7109123721831387E-7</v>
      </c>
      <c r="DD6" s="272">
        <v>2.7086077763219979E-6</v>
      </c>
      <c r="DE6" s="272">
        <v>2.4160074156575309E-7</v>
      </c>
      <c r="DF6" s="273">
        <v>9.7544015540126035E-8</v>
      </c>
      <c r="DG6" s="272"/>
      <c r="DH6" s="141"/>
      <c r="DI6" s="274">
        <v>0.57859358841778696</v>
      </c>
      <c r="DJ6" s="274">
        <v>0.17166494312306102</v>
      </c>
      <c r="DK6" s="274">
        <v>0.31437435367114785</v>
      </c>
      <c r="DL6" s="274">
        <v>2.7898720740965702E-5</v>
      </c>
      <c r="DM6" s="274">
        <v>1.8096235487539802E-2</v>
      </c>
      <c r="DN6" s="70"/>
      <c r="DO6"/>
    </row>
    <row r="7" spans="1:119" s="69" customFormat="1" ht="18" customHeight="1" x14ac:dyDescent="0.2">
      <c r="A7" s="264" t="s">
        <v>221</v>
      </c>
      <c r="B7" s="271" t="s">
        <v>2</v>
      </c>
      <c r="C7" s="272">
        <v>5.0441216197000711E-2</v>
      </c>
      <c r="D7" s="272">
        <v>1.5244969495675775E-2</v>
      </c>
      <c r="E7" s="272">
        <v>1.0000411731936449</v>
      </c>
      <c r="F7" s="272">
        <v>8.2523193272503199E-7</v>
      </c>
      <c r="G7" s="272">
        <v>8.44963679934143E-7</v>
      </c>
      <c r="H7" s="272">
        <v>0</v>
      </c>
      <c r="I7" s="272">
        <v>1.3596450410925837E-7</v>
      </c>
      <c r="J7" s="272">
        <v>2.3578792079127154E-4</v>
      </c>
      <c r="K7" s="272">
        <v>9.7318770698244758E-5</v>
      </c>
      <c r="L7" s="272">
        <v>1.3273069106481598E-4</v>
      </c>
      <c r="M7" s="272">
        <v>0</v>
      </c>
      <c r="N7" s="272">
        <v>6.6133730201580433E-5</v>
      </c>
      <c r="O7" s="272">
        <v>6.0999423128412943E-6</v>
      </c>
      <c r="P7" s="272">
        <v>2.9768452126744403E-7</v>
      </c>
      <c r="Q7" s="272">
        <v>1.5686388360356251E-7</v>
      </c>
      <c r="R7" s="272">
        <v>2.9655396511819479E-6</v>
      </c>
      <c r="S7" s="272">
        <v>1.9681256170632616E-7</v>
      </c>
      <c r="T7" s="272">
        <v>6.8755294712768488E-8</v>
      </c>
      <c r="U7" s="272">
        <v>2.4875284355138424E-7</v>
      </c>
      <c r="V7" s="272">
        <v>6.4867640993964828E-8</v>
      </c>
      <c r="W7" s="272">
        <v>2.4505186149554718E-8</v>
      </c>
      <c r="X7" s="272">
        <v>3.1828107115816163E-7</v>
      </c>
      <c r="Y7" s="272">
        <v>8.2301957720272608E-8</v>
      </c>
      <c r="Z7" s="272">
        <v>7.0079229375646088E-8</v>
      </c>
      <c r="AA7" s="272">
        <v>7.5892571853149983E-6</v>
      </c>
      <c r="AB7" s="272">
        <v>1.821658697437377E-6</v>
      </c>
      <c r="AC7" s="272">
        <v>3.9582260613510677E-9</v>
      </c>
      <c r="AD7" s="272">
        <v>3.1824142288341185E-8</v>
      </c>
      <c r="AE7" s="272">
        <v>4.7629783709543774E-8</v>
      </c>
      <c r="AF7" s="272">
        <v>5.9115336113195591E-5</v>
      </c>
      <c r="AG7" s="272">
        <v>3.8984477161571556E-6</v>
      </c>
      <c r="AH7" s="272">
        <v>1.2827595790244932E-7</v>
      </c>
      <c r="AI7" s="272">
        <v>6.5140898510870123E-8</v>
      </c>
      <c r="AJ7" s="272">
        <v>1.090052638986545E-7</v>
      </c>
      <c r="AK7" s="272">
        <v>1.0218224396122063E-6</v>
      </c>
      <c r="AL7" s="272">
        <v>3.0490591339091228E-8</v>
      </c>
      <c r="AM7" s="272">
        <v>3.226141732573017E-8</v>
      </c>
      <c r="AN7" s="272">
        <v>4.5542472865493749E-8</v>
      </c>
      <c r="AO7" s="272">
        <v>2.2661086768528863E-8</v>
      </c>
      <c r="AP7" s="272">
        <v>2.2875534010002724E-8</v>
      </c>
      <c r="AQ7" s="272">
        <v>5.375143868279886E-8</v>
      </c>
      <c r="AR7" s="272">
        <v>5.2339086133431979E-8</v>
      </c>
      <c r="AS7" s="272">
        <v>3.7195043243428706E-8</v>
      </c>
      <c r="AT7" s="272">
        <v>1.1006157891986432E-7</v>
      </c>
      <c r="AU7" s="272">
        <v>2.2749722369178761E-7</v>
      </c>
      <c r="AV7" s="272">
        <v>1.2506834275380889E-7</v>
      </c>
      <c r="AW7" s="272">
        <v>5.7693907199345333E-8</v>
      </c>
      <c r="AX7" s="272">
        <v>4.7092719785331894E-8</v>
      </c>
      <c r="AY7" s="272">
        <v>9.1924821798539778E-8</v>
      </c>
      <c r="AZ7" s="272">
        <v>1.30749433181667E-7</v>
      </c>
      <c r="BA7" s="272">
        <v>3.1181115520003512E-8</v>
      </c>
      <c r="BB7" s="272">
        <v>6.114048597882319E-8</v>
      </c>
      <c r="BC7" s="272">
        <v>9.5433978957685181E-8</v>
      </c>
      <c r="BD7" s="272">
        <v>2.7195916121449781E-8</v>
      </c>
      <c r="BE7" s="272">
        <v>1.4810530087022737E-7</v>
      </c>
      <c r="BF7" s="272">
        <v>0</v>
      </c>
      <c r="BG7" s="272">
        <v>1.5060229758049228E-7</v>
      </c>
      <c r="BH7" s="272">
        <v>1.0902364389629518E-7</v>
      </c>
      <c r="BI7" s="272">
        <v>1.4783991351196967E-7</v>
      </c>
      <c r="BJ7" s="272">
        <v>2.747469575603961E-6</v>
      </c>
      <c r="BK7" s="272">
        <v>3.7308875471768106E-8</v>
      </c>
      <c r="BL7" s="272">
        <v>2.4459470942318305E-6</v>
      </c>
      <c r="BM7" s="272">
        <v>1.7369082691887444E-7</v>
      </c>
      <c r="BN7" s="272">
        <v>2.9626602416608595E-6</v>
      </c>
      <c r="BO7" s="272">
        <v>1.7015072239799066E-6</v>
      </c>
      <c r="BP7" s="272">
        <v>2.7735649981171578E-8</v>
      </c>
      <c r="BQ7" s="272">
        <v>6.2738417522201178E-8</v>
      </c>
      <c r="BR7" s="272">
        <v>1.1072035411192997E-7</v>
      </c>
      <c r="BS7" s="272">
        <v>2.7861562774346396E-7</v>
      </c>
      <c r="BT7" s="272">
        <v>3.1952247393743128E-7</v>
      </c>
      <c r="BU7" s="272">
        <v>5.0045975365028305E-8</v>
      </c>
      <c r="BV7" s="272">
        <v>4.4687655647772042E-8</v>
      </c>
      <c r="BW7" s="272">
        <v>3.2959823881596972E-8</v>
      </c>
      <c r="BX7" s="272">
        <v>5.0636176085425815E-8</v>
      </c>
      <c r="BY7" s="272">
        <v>8.7217160186312736E-8</v>
      </c>
      <c r="BZ7" s="272">
        <v>2.9110461887230936E-8</v>
      </c>
      <c r="CA7" s="272">
        <v>3.2162393308982341E-7</v>
      </c>
      <c r="CB7" s="272">
        <v>1.6997264988022055E-7</v>
      </c>
      <c r="CC7" s="272">
        <v>3.6161352500432214E-7</v>
      </c>
      <c r="CD7" s="272">
        <v>1.2972634322582399E-7</v>
      </c>
      <c r="CE7" s="272">
        <v>5.3288745268929993E-8</v>
      </c>
      <c r="CF7" s="272">
        <v>1.4191582415669381E-6</v>
      </c>
      <c r="CG7" s="272">
        <v>4.5448283840075854E-8</v>
      </c>
      <c r="CH7" s="272">
        <v>8.35603299412286E-8</v>
      </c>
      <c r="CI7" s="272">
        <v>4.3222781200417397E-7</v>
      </c>
      <c r="CJ7" s="272">
        <v>7.9050976640973829E-8</v>
      </c>
      <c r="CK7" s="272">
        <v>9.2755317955007437E-8</v>
      </c>
      <c r="CL7" s="272">
        <v>4.1279652317135135E-7</v>
      </c>
      <c r="CM7" s="272">
        <v>1.830404012720898E-7</v>
      </c>
      <c r="CN7" s="272">
        <v>3.4929022641805089E-6</v>
      </c>
      <c r="CO7" s="272">
        <v>2.0007257766704821E-6</v>
      </c>
      <c r="CP7" s="272">
        <v>2.3481939715953584E-6</v>
      </c>
      <c r="CQ7" s="272">
        <v>1.5450683377165686E-7</v>
      </c>
      <c r="CR7" s="272">
        <v>3.4543178552654654E-6</v>
      </c>
      <c r="CS7" s="272">
        <v>1.2149055935720279E-5</v>
      </c>
      <c r="CT7" s="272">
        <v>7.8168425830716914E-6</v>
      </c>
      <c r="CU7" s="272">
        <v>2.7764285389494125E-7</v>
      </c>
      <c r="CV7" s="272">
        <v>3.2041853343520101E-7</v>
      </c>
      <c r="CW7" s="272">
        <v>2.9087133331585745E-7</v>
      </c>
      <c r="CX7" s="272">
        <v>7.3725012988328257E-8</v>
      </c>
      <c r="CY7" s="272">
        <v>4.6064846586010629E-5</v>
      </c>
      <c r="CZ7" s="272">
        <v>5.6191087637985083E-5</v>
      </c>
      <c r="DA7" s="272">
        <v>4.628239055124924E-7</v>
      </c>
      <c r="DB7" s="272">
        <v>8.0553426399582373E-6</v>
      </c>
      <c r="DC7" s="272">
        <v>5.3422315524894321E-6</v>
      </c>
      <c r="DD7" s="272">
        <v>9.4446026583922028E-6</v>
      </c>
      <c r="DE7" s="272">
        <v>6.2074038978231616E-7</v>
      </c>
      <c r="DF7" s="273">
        <v>2.226509122040023E-7</v>
      </c>
      <c r="DG7" s="272"/>
      <c r="DH7" s="141"/>
      <c r="DI7" s="274">
        <v>0.52911224263891965</v>
      </c>
      <c r="DJ7" s="274">
        <v>3.7783189432514207E-2</v>
      </c>
      <c r="DK7" s="274">
        <v>0.12574717733008633</v>
      </c>
      <c r="DL7" s="274">
        <v>3.310671833214054E-5</v>
      </c>
      <c r="DM7" s="274">
        <v>1</v>
      </c>
      <c r="DN7" s="70"/>
      <c r="DO7"/>
    </row>
    <row r="8" spans="1:119" s="69" customFormat="1" ht="18" customHeight="1" x14ac:dyDescent="0.2">
      <c r="A8" s="264" t="s">
        <v>222</v>
      </c>
      <c r="B8" s="271" t="s">
        <v>3</v>
      </c>
      <c r="C8" s="272">
        <v>1.4604235050089131E-5</v>
      </c>
      <c r="D8" s="272">
        <v>5.2004421967816708E-7</v>
      </c>
      <c r="E8" s="272">
        <v>8.3557890585104311E-8</v>
      </c>
      <c r="F8" s="272">
        <v>1.0007768886728501</v>
      </c>
      <c r="G8" s="272">
        <v>5.4331564116799616E-8</v>
      </c>
      <c r="H8" s="272">
        <v>0</v>
      </c>
      <c r="I8" s="272">
        <v>6.7620020388068885E-8</v>
      </c>
      <c r="J8" s="272">
        <v>9.3340535958767744E-6</v>
      </c>
      <c r="K8" s="272">
        <v>2.1650239334874161E-7</v>
      </c>
      <c r="L8" s="272">
        <v>1.3569964159294201E-5</v>
      </c>
      <c r="M8" s="272">
        <v>0</v>
      </c>
      <c r="N8" s="272">
        <v>4.561874467038644E-8</v>
      </c>
      <c r="O8" s="272">
        <v>4.7034248154346723E-8</v>
      </c>
      <c r="P8" s="272">
        <v>5.0450011292634044E-4</v>
      </c>
      <c r="Q8" s="272">
        <v>4.1676139253338429E-6</v>
      </c>
      <c r="R8" s="272">
        <v>6.0526056903340799E-8</v>
      </c>
      <c r="S8" s="272">
        <v>1.5763818716405616E-7</v>
      </c>
      <c r="T8" s="272">
        <v>4.741688001067488E-8</v>
      </c>
      <c r="U8" s="272">
        <v>1.0279430642957326E-7</v>
      </c>
      <c r="V8" s="272">
        <v>3.761607181627492E-6</v>
      </c>
      <c r="W8" s="272">
        <v>3.3576640379416803E-8</v>
      </c>
      <c r="X8" s="272">
        <v>1.1748790498547807E-7</v>
      </c>
      <c r="Y8" s="272">
        <v>7.2528257395470119E-8</v>
      </c>
      <c r="Z8" s="272">
        <v>2.1209882431402018E-8</v>
      </c>
      <c r="AA8" s="272">
        <v>1.0659626947762461E-7</v>
      </c>
      <c r="AB8" s="272">
        <v>8.6601142208666331E-6</v>
      </c>
      <c r="AC8" s="272">
        <v>2.5930283392023118E-9</v>
      </c>
      <c r="AD8" s="272">
        <v>4.4808212359383428E-8</v>
      </c>
      <c r="AE8" s="272">
        <v>4.1669127104157304E-8</v>
      </c>
      <c r="AF8" s="272">
        <v>7.8708081519065557E-8</v>
      </c>
      <c r="AG8" s="272">
        <v>5.8569086640077697E-6</v>
      </c>
      <c r="AH8" s="272">
        <v>3.8916844238447646E-7</v>
      </c>
      <c r="AI8" s="272">
        <v>2.8881853950510479E-8</v>
      </c>
      <c r="AJ8" s="272">
        <v>8.6614105175534639E-7</v>
      </c>
      <c r="AK8" s="272">
        <v>1.2556371811285937E-7</v>
      </c>
      <c r="AL8" s="272">
        <v>4.3296061679749303E-8</v>
      </c>
      <c r="AM8" s="272">
        <v>2.6716973946667284E-8</v>
      </c>
      <c r="AN8" s="272">
        <v>5.5624319388343776E-8</v>
      </c>
      <c r="AO8" s="272">
        <v>1.2025974165025543E-8</v>
      </c>
      <c r="AP8" s="272">
        <v>1.9438641338694066E-8</v>
      </c>
      <c r="AQ8" s="272">
        <v>9.2064986342526452E-8</v>
      </c>
      <c r="AR8" s="272">
        <v>1.0202781123637871E-7</v>
      </c>
      <c r="AS8" s="272">
        <v>4.6964770664885431E-8</v>
      </c>
      <c r="AT8" s="272">
        <v>2.9658770311946237E-8</v>
      </c>
      <c r="AU8" s="272">
        <v>2.1560567918650299E-8</v>
      </c>
      <c r="AV8" s="272">
        <v>5.76379956270946E-8</v>
      </c>
      <c r="AW8" s="272">
        <v>4.0278861125543278E-8</v>
      </c>
      <c r="AX8" s="272">
        <v>4.8681515998150738E-8</v>
      </c>
      <c r="AY8" s="272">
        <v>3.2707761620273629E-8</v>
      </c>
      <c r="AZ8" s="272">
        <v>4.1492759191208303E-8</v>
      </c>
      <c r="BA8" s="272">
        <v>2.0021376852081332E-8</v>
      </c>
      <c r="BB8" s="272">
        <v>5.7043671929425776E-8</v>
      </c>
      <c r="BC8" s="272">
        <v>3.535369415118815E-8</v>
      </c>
      <c r="BD8" s="272">
        <v>1.7748504635457484E-8</v>
      </c>
      <c r="BE8" s="272">
        <v>2.2501324578899081E-8</v>
      </c>
      <c r="BF8" s="272">
        <v>0</v>
      </c>
      <c r="BG8" s="272">
        <v>3.7507461025898996E-8</v>
      </c>
      <c r="BH8" s="272">
        <v>6.7031374914339568E-8</v>
      </c>
      <c r="BI8" s="272">
        <v>7.2562959750606647E-8</v>
      </c>
      <c r="BJ8" s="272">
        <v>5.0387569748957059E-6</v>
      </c>
      <c r="BK8" s="272">
        <v>5.6748796867553752E-9</v>
      </c>
      <c r="BL8" s="272">
        <v>2.0245246069635037E-6</v>
      </c>
      <c r="BM8" s="272">
        <v>1.3135373603861877E-6</v>
      </c>
      <c r="BN8" s="272">
        <v>1.6221985641524688E-7</v>
      </c>
      <c r="BO8" s="272">
        <v>1.4300081457043446E-7</v>
      </c>
      <c r="BP8" s="272">
        <v>2.1236830311407144E-7</v>
      </c>
      <c r="BQ8" s="272">
        <v>9.3197339636210413E-8</v>
      </c>
      <c r="BR8" s="272">
        <v>1.1543492277293021E-7</v>
      </c>
      <c r="BS8" s="272">
        <v>5.2335967348273173E-8</v>
      </c>
      <c r="BT8" s="272">
        <v>5.796311213463591E-8</v>
      </c>
      <c r="BU8" s="272">
        <v>2.5126349782063014E-8</v>
      </c>
      <c r="BV8" s="272">
        <v>2.1314646217980371E-8</v>
      </c>
      <c r="BW8" s="272">
        <v>3.1257225221148089E-8</v>
      </c>
      <c r="BX8" s="272">
        <v>3.7994527217292917E-8</v>
      </c>
      <c r="BY8" s="272">
        <v>5.7193501927836098E-8</v>
      </c>
      <c r="BZ8" s="272">
        <v>6.1606957616186553E-9</v>
      </c>
      <c r="CA8" s="272">
        <v>8.5054611945474966E-8</v>
      </c>
      <c r="CB8" s="272">
        <v>4.1860048191147901E-8</v>
      </c>
      <c r="CC8" s="272">
        <v>1.0994949147447263E-7</v>
      </c>
      <c r="CD8" s="272">
        <v>3.752109234127394E-8</v>
      </c>
      <c r="CE8" s="272">
        <v>4.4041283361917893E-8</v>
      </c>
      <c r="CF8" s="272">
        <v>4.3404149674610523E-7</v>
      </c>
      <c r="CG8" s="272">
        <v>1.9499869955128017E-8</v>
      </c>
      <c r="CH8" s="272">
        <v>4.3159818717015672E-8</v>
      </c>
      <c r="CI8" s="272">
        <v>5.5595450918391523E-8</v>
      </c>
      <c r="CJ8" s="272">
        <v>3.8858762316079894E-8</v>
      </c>
      <c r="CK8" s="272">
        <v>4.5668459730960376E-8</v>
      </c>
      <c r="CL8" s="272">
        <v>4.5463320367520864E-8</v>
      </c>
      <c r="CM8" s="272">
        <v>1.0237843106262359E-7</v>
      </c>
      <c r="CN8" s="272">
        <v>8.1762355160598834E-7</v>
      </c>
      <c r="CO8" s="272">
        <v>1.0321250803514987E-6</v>
      </c>
      <c r="CP8" s="272">
        <v>2.9147557127861718E-7</v>
      </c>
      <c r="CQ8" s="272">
        <v>7.6938228667705673E-8</v>
      </c>
      <c r="CR8" s="272">
        <v>6.8592779499614377E-7</v>
      </c>
      <c r="CS8" s="272">
        <v>2.7631643825841874E-6</v>
      </c>
      <c r="CT8" s="272">
        <v>6.8415474542734567E-8</v>
      </c>
      <c r="CU8" s="272">
        <v>4.0837948311647669E-8</v>
      </c>
      <c r="CV8" s="272">
        <v>4.1863641668791227E-8</v>
      </c>
      <c r="CW8" s="272">
        <v>1.872246353706794E-8</v>
      </c>
      <c r="CX8" s="272">
        <v>3.9588832677555694E-8</v>
      </c>
      <c r="CY8" s="272">
        <v>1.7912880856719834E-5</v>
      </c>
      <c r="CZ8" s="272">
        <v>2.7957807232680067E-5</v>
      </c>
      <c r="DA8" s="272">
        <v>7.4481986322976264E-8</v>
      </c>
      <c r="DB8" s="272">
        <v>8.4686973473565696E-8</v>
      </c>
      <c r="DC8" s="272">
        <v>1.9144060041502125E-8</v>
      </c>
      <c r="DD8" s="272">
        <v>1.2900175594260453E-6</v>
      </c>
      <c r="DE8" s="272">
        <v>1.8576136105513407E-7</v>
      </c>
      <c r="DF8" s="273">
        <v>6.0264426169518583E-8</v>
      </c>
      <c r="DG8" s="272"/>
      <c r="DH8" s="141"/>
      <c r="DI8" s="274">
        <v>0.7781818181818182</v>
      </c>
      <c r="DJ8" s="274">
        <v>0.34909090909090912</v>
      </c>
      <c r="DK8" s="274">
        <v>0.43636363636363634</v>
      </c>
      <c r="DL8" s="274">
        <v>8.4168536511686777E-6</v>
      </c>
      <c r="DM8" s="274">
        <v>1.1528009117208748E-2</v>
      </c>
      <c r="DN8" s="70"/>
      <c r="DO8"/>
    </row>
    <row r="9" spans="1:119" s="69" customFormat="1" ht="18" customHeight="1" x14ac:dyDescent="0.2">
      <c r="A9" s="275" t="s">
        <v>223</v>
      </c>
      <c r="B9" s="276" t="s">
        <v>4</v>
      </c>
      <c r="C9" s="277">
        <v>1.7145498091597323E-7</v>
      </c>
      <c r="D9" s="277">
        <v>2.6759975438138851E-6</v>
      </c>
      <c r="E9" s="277">
        <v>1.8773935297535872E-7</v>
      </c>
      <c r="F9" s="277">
        <v>2.5543266593138E-6</v>
      </c>
      <c r="G9" s="277">
        <v>1.0005499751033882</v>
      </c>
      <c r="H9" s="277">
        <v>0</v>
      </c>
      <c r="I9" s="277">
        <v>1.6779808664088363E-7</v>
      </c>
      <c r="J9" s="277">
        <v>7.615183736732605E-4</v>
      </c>
      <c r="K9" s="277">
        <v>6.5003307802926928E-6</v>
      </c>
      <c r="L9" s="277">
        <v>3.8822892312508112E-5</v>
      </c>
      <c r="M9" s="277">
        <v>0</v>
      </c>
      <c r="N9" s="277">
        <v>1.7508950513497575E-7</v>
      </c>
      <c r="O9" s="277">
        <v>9.170395312822587E-7</v>
      </c>
      <c r="P9" s="277">
        <v>5.8863146204829004E-7</v>
      </c>
      <c r="Q9" s="277">
        <v>5.7239471339964349E-7</v>
      </c>
      <c r="R9" s="277">
        <v>6.3159637298805757E-7</v>
      </c>
      <c r="S9" s="277">
        <v>9.5355326045795644E-8</v>
      </c>
      <c r="T9" s="277">
        <v>4.8388763593672917E-8</v>
      </c>
      <c r="U9" s="277">
        <v>4.084200699273949E-6</v>
      </c>
      <c r="V9" s="277">
        <v>1.0362902289165711E-7</v>
      </c>
      <c r="W9" s="277">
        <v>2.1582717786788104E-8</v>
      </c>
      <c r="X9" s="277">
        <v>5.7730941784427821E-7</v>
      </c>
      <c r="Y9" s="277">
        <v>1.3142102381090935E-7</v>
      </c>
      <c r="Z9" s="277">
        <v>1.5142854572581231E-8</v>
      </c>
      <c r="AA9" s="277">
        <v>8.0478427754143729E-6</v>
      </c>
      <c r="AB9" s="277">
        <v>3.0688174010236505E-6</v>
      </c>
      <c r="AC9" s="277">
        <v>3.997820215159956E-9</v>
      </c>
      <c r="AD9" s="277">
        <v>4.2049540816733674E-8</v>
      </c>
      <c r="AE9" s="277">
        <v>5.0667806880839076E-8</v>
      </c>
      <c r="AF9" s="277">
        <v>7.0930439867080144E-8</v>
      </c>
      <c r="AG9" s="277">
        <v>1.5916393452956404E-6</v>
      </c>
      <c r="AH9" s="277">
        <v>2.96675223249767E-7</v>
      </c>
      <c r="AI9" s="277">
        <v>6.7854829552994098E-8</v>
      </c>
      <c r="AJ9" s="277">
        <v>4.1922780030531392E-7</v>
      </c>
      <c r="AK9" s="277">
        <v>4.1277244156566509E-7</v>
      </c>
      <c r="AL9" s="277">
        <v>2.0330360363549241E-8</v>
      </c>
      <c r="AM9" s="277">
        <v>1.3417814429464763E-7</v>
      </c>
      <c r="AN9" s="277">
        <v>1.5676047216171789E-7</v>
      </c>
      <c r="AO9" s="277">
        <v>3.8301412881995363E-8</v>
      </c>
      <c r="AP9" s="277">
        <v>2.1696515375875029E-8</v>
      </c>
      <c r="AQ9" s="277">
        <v>6.7668072762719477E-8</v>
      </c>
      <c r="AR9" s="277">
        <v>5.1134635620305078E-8</v>
      </c>
      <c r="AS9" s="277">
        <v>4.5905457047288787E-8</v>
      </c>
      <c r="AT9" s="277">
        <v>5.3625652310429867E-8</v>
      </c>
      <c r="AU9" s="277">
        <v>8.8697817190207259E-8</v>
      </c>
      <c r="AV9" s="277">
        <v>1.5941308698413372E-7</v>
      </c>
      <c r="AW9" s="277">
        <v>9.1377373562042864E-8</v>
      </c>
      <c r="AX9" s="277">
        <v>1.3254815325639235E-7</v>
      </c>
      <c r="AY9" s="277">
        <v>2.0223083240276505E-7</v>
      </c>
      <c r="AZ9" s="277">
        <v>5.8606268607275475E-8</v>
      </c>
      <c r="BA9" s="277">
        <v>2.1417318969622423E-7</v>
      </c>
      <c r="BB9" s="277">
        <v>8.3369441455396473E-8</v>
      </c>
      <c r="BC9" s="277">
        <v>1.6393587296419971E-7</v>
      </c>
      <c r="BD9" s="277">
        <v>6.739990741154062E-8</v>
      </c>
      <c r="BE9" s="277">
        <v>5.6131180437809638E-8</v>
      </c>
      <c r="BF9" s="277">
        <v>0</v>
      </c>
      <c r="BG9" s="277">
        <v>5.5437360870890965E-8</v>
      </c>
      <c r="BH9" s="277">
        <v>5.3343441306078798E-8</v>
      </c>
      <c r="BI9" s="277">
        <v>4.7368618815726295E-8</v>
      </c>
      <c r="BJ9" s="277">
        <v>2.6415674167503848E-4</v>
      </c>
      <c r="BK9" s="277">
        <v>2.8194541890488392E-8</v>
      </c>
      <c r="BL9" s="277">
        <v>1.4574821683530062E-7</v>
      </c>
      <c r="BM9" s="277">
        <v>3.3639967148347428E-7</v>
      </c>
      <c r="BN9" s="277">
        <v>1.5604132268185971E-7</v>
      </c>
      <c r="BO9" s="277">
        <v>6.8768858061608372E-8</v>
      </c>
      <c r="BP9" s="277">
        <v>3.4655108345780273E-8</v>
      </c>
      <c r="BQ9" s="277">
        <v>6.1046205978320995E-8</v>
      </c>
      <c r="BR9" s="277">
        <v>1.7842275418164411E-7</v>
      </c>
      <c r="BS9" s="277">
        <v>1.3835963885483633E-7</v>
      </c>
      <c r="BT9" s="277">
        <v>1.0409939370132656E-7</v>
      </c>
      <c r="BU9" s="277">
        <v>1.1733593345168172E-7</v>
      </c>
      <c r="BV9" s="277">
        <v>7.5270720541377736E-8</v>
      </c>
      <c r="BW9" s="277">
        <v>5.3930816426913244E-8</v>
      </c>
      <c r="BX9" s="277">
        <v>3.2837944018252198E-8</v>
      </c>
      <c r="BY9" s="277">
        <v>1.187111176097842E-7</v>
      </c>
      <c r="BZ9" s="277">
        <v>3.783658841463091E-8</v>
      </c>
      <c r="CA9" s="277">
        <v>4.0471659995489273E-7</v>
      </c>
      <c r="CB9" s="277">
        <v>1.658726843455547E-7</v>
      </c>
      <c r="CC9" s="277">
        <v>5.8437545269418116E-7</v>
      </c>
      <c r="CD9" s="277">
        <v>2.1167583841748082E-7</v>
      </c>
      <c r="CE9" s="277">
        <v>7.1988158656716621E-8</v>
      </c>
      <c r="CF9" s="277">
        <v>2.2366446351848757E-6</v>
      </c>
      <c r="CG9" s="277">
        <v>1.0263648047329418E-7</v>
      </c>
      <c r="CH9" s="277">
        <v>2.6022898996186418E-7</v>
      </c>
      <c r="CI9" s="277">
        <v>3.3676007285054221E-7</v>
      </c>
      <c r="CJ9" s="277">
        <v>9.5821313472459157E-7</v>
      </c>
      <c r="CK9" s="277">
        <v>2.5546680862853975E-7</v>
      </c>
      <c r="CL9" s="277">
        <v>5.5349987415056407E-7</v>
      </c>
      <c r="CM9" s="277">
        <v>7.133703296493764E-7</v>
      </c>
      <c r="CN9" s="277">
        <v>5.8256667471333973E-6</v>
      </c>
      <c r="CO9" s="277">
        <v>1.2180478598703993E-5</v>
      </c>
      <c r="CP9" s="277">
        <v>7.3439675664055244E-6</v>
      </c>
      <c r="CQ9" s="277">
        <v>1.6037894340960275E-7</v>
      </c>
      <c r="CR9" s="277">
        <v>1.1236621857997486E-5</v>
      </c>
      <c r="CS9" s="277">
        <v>5.0561571637873246E-5</v>
      </c>
      <c r="CT9" s="277">
        <v>7.8563291091432865E-7</v>
      </c>
      <c r="CU9" s="277">
        <v>7.259590971297362E-7</v>
      </c>
      <c r="CV9" s="277">
        <v>3.516783750454733E-7</v>
      </c>
      <c r="CW9" s="277">
        <v>8.5718394112719849E-8</v>
      </c>
      <c r="CX9" s="277">
        <v>2.6267204562351314E-7</v>
      </c>
      <c r="CY9" s="277">
        <v>2.3468081515094327E-4</v>
      </c>
      <c r="CZ9" s="277">
        <v>3.3697662394871535E-4</v>
      </c>
      <c r="DA9" s="277">
        <v>3.0309278812673254E-7</v>
      </c>
      <c r="DB9" s="277">
        <v>1.3568196205883056E-6</v>
      </c>
      <c r="DC9" s="277">
        <v>1.4313117900699755E-7</v>
      </c>
      <c r="DD9" s="277">
        <v>1.201686056045489E-5</v>
      </c>
      <c r="DE9" s="277">
        <v>7.453203756409508E-6</v>
      </c>
      <c r="DF9" s="278">
        <v>2.3983537014004233E-7</v>
      </c>
      <c r="DG9" s="272"/>
      <c r="DH9" s="141"/>
      <c r="DI9" s="274">
        <v>0.82981166743224621</v>
      </c>
      <c r="DJ9" s="274">
        <v>0.19614147909967847</v>
      </c>
      <c r="DK9" s="274">
        <v>0.41731740927882405</v>
      </c>
      <c r="DL9" s="274">
        <v>7.1586922253727423E-5</v>
      </c>
      <c r="DM9" s="274">
        <v>4.0465169531722744E-2</v>
      </c>
      <c r="DN9" s="70"/>
      <c r="DO9"/>
    </row>
    <row r="10" spans="1:119" s="69" customFormat="1" ht="18" customHeight="1" x14ac:dyDescent="0.2">
      <c r="A10" s="264" t="s">
        <v>224</v>
      </c>
      <c r="B10" s="271" t="s">
        <v>89</v>
      </c>
      <c r="C10" s="272">
        <v>0</v>
      </c>
      <c r="D10" s="272">
        <v>0</v>
      </c>
      <c r="E10" s="272">
        <v>0</v>
      </c>
      <c r="F10" s="272">
        <v>0</v>
      </c>
      <c r="G10" s="272">
        <v>0</v>
      </c>
      <c r="H10" s="272">
        <v>1</v>
      </c>
      <c r="I10" s="272">
        <v>0</v>
      </c>
      <c r="J10" s="272">
        <v>0</v>
      </c>
      <c r="K10" s="272">
        <v>0</v>
      </c>
      <c r="L10" s="272">
        <v>0</v>
      </c>
      <c r="M10" s="272">
        <v>0</v>
      </c>
      <c r="N10" s="272">
        <v>0</v>
      </c>
      <c r="O10" s="272">
        <v>0</v>
      </c>
      <c r="P10" s="272">
        <v>0</v>
      </c>
      <c r="Q10" s="272">
        <v>0</v>
      </c>
      <c r="R10" s="272">
        <v>0</v>
      </c>
      <c r="S10" s="272">
        <v>0</v>
      </c>
      <c r="T10" s="272">
        <v>0</v>
      </c>
      <c r="U10" s="272">
        <v>0</v>
      </c>
      <c r="V10" s="272">
        <v>0</v>
      </c>
      <c r="W10" s="272">
        <v>0</v>
      </c>
      <c r="X10" s="272">
        <v>0</v>
      </c>
      <c r="Y10" s="272">
        <v>0</v>
      </c>
      <c r="Z10" s="272">
        <v>0</v>
      </c>
      <c r="AA10" s="272">
        <v>0</v>
      </c>
      <c r="AB10" s="272">
        <v>0</v>
      </c>
      <c r="AC10" s="272">
        <v>0</v>
      </c>
      <c r="AD10" s="272">
        <v>0</v>
      </c>
      <c r="AE10" s="272">
        <v>0</v>
      </c>
      <c r="AF10" s="272">
        <v>0</v>
      </c>
      <c r="AG10" s="272">
        <v>0</v>
      </c>
      <c r="AH10" s="272">
        <v>0</v>
      </c>
      <c r="AI10" s="272">
        <v>0</v>
      </c>
      <c r="AJ10" s="272">
        <v>0</v>
      </c>
      <c r="AK10" s="272">
        <v>0</v>
      </c>
      <c r="AL10" s="272">
        <v>0</v>
      </c>
      <c r="AM10" s="272">
        <v>0</v>
      </c>
      <c r="AN10" s="272">
        <v>0</v>
      </c>
      <c r="AO10" s="272">
        <v>0</v>
      </c>
      <c r="AP10" s="272">
        <v>0</v>
      </c>
      <c r="AQ10" s="272">
        <v>0</v>
      </c>
      <c r="AR10" s="272">
        <v>0</v>
      </c>
      <c r="AS10" s="272">
        <v>0</v>
      </c>
      <c r="AT10" s="272">
        <v>0</v>
      </c>
      <c r="AU10" s="272">
        <v>0</v>
      </c>
      <c r="AV10" s="272">
        <v>0</v>
      </c>
      <c r="AW10" s="272">
        <v>0</v>
      </c>
      <c r="AX10" s="272">
        <v>0</v>
      </c>
      <c r="AY10" s="272">
        <v>0</v>
      </c>
      <c r="AZ10" s="272">
        <v>0</v>
      </c>
      <c r="BA10" s="272">
        <v>0</v>
      </c>
      <c r="BB10" s="272">
        <v>0</v>
      </c>
      <c r="BC10" s="272">
        <v>0</v>
      </c>
      <c r="BD10" s="272">
        <v>0</v>
      </c>
      <c r="BE10" s="272">
        <v>0</v>
      </c>
      <c r="BF10" s="272">
        <v>0</v>
      </c>
      <c r="BG10" s="272">
        <v>0</v>
      </c>
      <c r="BH10" s="272">
        <v>0</v>
      </c>
      <c r="BI10" s="272">
        <v>0</v>
      </c>
      <c r="BJ10" s="272">
        <v>0</v>
      </c>
      <c r="BK10" s="272">
        <v>0</v>
      </c>
      <c r="BL10" s="272">
        <v>0</v>
      </c>
      <c r="BM10" s="272">
        <v>0</v>
      </c>
      <c r="BN10" s="272">
        <v>0</v>
      </c>
      <c r="BO10" s="272">
        <v>0</v>
      </c>
      <c r="BP10" s="272">
        <v>0</v>
      </c>
      <c r="BQ10" s="272">
        <v>0</v>
      </c>
      <c r="BR10" s="272">
        <v>0</v>
      </c>
      <c r="BS10" s="272">
        <v>0</v>
      </c>
      <c r="BT10" s="272">
        <v>0</v>
      </c>
      <c r="BU10" s="272">
        <v>0</v>
      </c>
      <c r="BV10" s="272">
        <v>0</v>
      </c>
      <c r="BW10" s="272">
        <v>0</v>
      </c>
      <c r="BX10" s="272">
        <v>0</v>
      </c>
      <c r="BY10" s="272">
        <v>0</v>
      </c>
      <c r="BZ10" s="272">
        <v>0</v>
      </c>
      <c r="CA10" s="272">
        <v>0</v>
      </c>
      <c r="CB10" s="272">
        <v>0</v>
      </c>
      <c r="CC10" s="272">
        <v>0</v>
      </c>
      <c r="CD10" s="272">
        <v>0</v>
      </c>
      <c r="CE10" s="272">
        <v>0</v>
      </c>
      <c r="CF10" s="272">
        <v>0</v>
      </c>
      <c r="CG10" s="272">
        <v>0</v>
      </c>
      <c r="CH10" s="272">
        <v>0</v>
      </c>
      <c r="CI10" s="272">
        <v>0</v>
      </c>
      <c r="CJ10" s="272">
        <v>0</v>
      </c>
      <c r="CK10" s="272">
        <v>0</v>
      </c>
      <c r="CL10" s="272">
        <v>0</v>
      </c>
      <c r="CM10" s="272">
        <v>0</v>
      </c>
      <c r="CN10" s="272">
        <v>0</v>
      </c>
      <c r="CO10" s="272">
        <v>0</v>
      </c>
      <c r="CP10" s="272">
        <v>0</v>
      </c>
      <c r="CQ10" s="272">
        <v>0</v>
      </c>
      <c r="CR10" s="272">
        <v>0</v>
      </c>
      <c r="CS10" s="272">
        <v>0</v>
      </c>
      <c r="CT10" s="272">
        <v>0</v>
      </c>
      <c r="CU10" s="272">
        <v>0</v>
      </c>
      <c r="CV10" s="272">
        <v>0</v>
      </c>
      <c r="CW10" s="272">
        <v>0</v>
      </c>
      <c r="CX10" s="272">
        <v>0</v>
      </c>
      <c r="CY10" s="272">
        <v>0</v>
      </c>
      <c r="CZ10" s="272">
        <v>0</v>
      </c>
      <c r="DA10" s="272">
        <v>0</v>
      </c>
      <c r="DB10" s="272">
        <v>0</v>
      </c>
      <c r="DC10" s="272">
        <v>0</v>
      </c>
      <c r="DD10" s="272">
        <v>0</v>
      </c>
      <c r="DE10" s="272">
        <v>0</v>
      </c>
      <c r="DF10" s="273">
        <v>0</v>
      </c>
      <c r="DG10" s="272"/>
      <c r="DH10" s="141"/>
      <c r="DI10" s="274">
        <v>0</v>
      </c>
      <c r="DJ10" s="274">
        <v>0</v>
      </c>
      <c r="DK10" s="274">
        <v>0</v>
      </c>
      <c r="DL10" s="274">
        <v>0</v>
      </c>
      <c r="DM10" s="274">
        <v>0</v>
      </c>
      <c r="DN10" s="70"/>
      <c r="DO10"/>
    </row>
    <row r="11" spans="1:119" s="69" customFormat="1" ht="18" customHeight="1" x14ac:dyDescent="0.2">
      <c r="A11" s="264" t="s">
        <v>225</v>
      </c>
      <c r="B11" s="271" t="s">
        <v>124</v>
      </c>
      <c r="C11" s="272">
        <v>8.1798398427158194E-6</v>
      </c>
      <c r="D11" s="272">
        <v>1.2798961563589722E-6</v>
      </c>
      <c r="E11" s="272">
        <v>3.6515425111828844E-6</v>
      </c>
      <c r="F11" s="272">
        <v>7.1137954731422509E-8</v>
      </c>
      <c r="G11" s="272">
        <v>-8.2450087355568468E-8</v>
      </c>
      <c r="H11" s="272">
        <v>0</v>
      </c>
      <c r="I11" s="272">
        <v>0.99999977513176297</v>
      </c>
      <c r="J11" s="272">
        <v>4.7868511106639262E-6</v>
      </c>
      <c r="K11" s="272">
        <v>1.7136541487336042E-5</v>
      </c>
      <c r="L11" s="272">
        <v>5.453146150136876E-5</v>
      </c>
      <c r="M11" s="272">
        <v>0</v>
      </c>
      <c r="N11" s="272">
        <v>6.9628817982649495E-7</v>
      </c>
      <c r="O11" s="272">
        <v>1.2665126547970087E-6</v>
      </c>
      <c r="P11" s="272">
        <v>2.2975390639433655E-6</v>
      </c>
      <c r="Q11" s="272">
        <v>2.6440147403255628E-5</v>
      </c>
      <c r="R11" s="272">
        <v>5.8312666432017095E-5</v>
      </c>
      <c r="S11" s="272">
        <v>4.0329194642849947E-6</v>
      </c>
      <c r="T11" s="272">
        <v>-2.9904070513550089E-7</v>
      </c>
      <c r="U11" s="272">
        <v>2.9968985898153679E-4</v>
      </c>
      <c r="V11" s="272">
        <v>1.4047747641597196E-3</v>
      </c>
      <c r="W11" s="272">
        <v>-1.3529439157312346E-5</v>
      </c>
      <c r="X11" s="272">
        <v>6.3003368550661851E-5</v>
      </c>
      <c r="Y11" s="272">
        <v>3.3986152712669045E-5</v>
      </c>
      <c r="Z11" s="272">
        <v>4.4852662928114755E-6</v>
      </c>
      <c r="AA11" s="272">
        <v>3.8404637976165203E-5</v>
      </c>
      <c r="AB11" s="272">
        <v>4.5234027930924488E-5</v>
      </c>
      <c r="AC11" s="272">
        <v>-4.4551547134338108E-5</v>
      </c>
      <c r="AD11" s="272">
        <v>1.1232677408354937E-3</v>
      </c>
      <c r="AE11" s="272">
        <v>1.0287147629959242E-5</v>
      </c>
      <c r="AF11" s="272">
        <v>2.5916811111067489E-5</v>
      </c>
      <c r="AG11" s="272">
        <v>4.0967950931260658E-6</v>
      </c>
      <c r="AH11" s="272">
        <v>2.4609222397212346E-3</v>
      </c>
      <c r="AI11" s="272">
        <v>1.5546919378013903E-3</v>
      </c>
      <c r="AJ11" s="272">
        <v>2.0231076731751269E-3</v>
      </c>
      <c r="AK11" s="272">
        <v>1.230570384205509E-3</v>
      </c>
      <c r="AL11" s="272">
        <v>1.4259067761441724E-4</v>
      </c>
      <c r="AM11" s="272">
        <v>1.0344850299290188E-4</v>
      </c>
      <c r="AN11" s="272">
        <v>3.009138145992984E-5</v>
      </c>
      <c r="AO11" s="272">
        <v>1.3936448654722211E-5</v>
      </c>
      <c r="AP11" s="272">
        <v>2.4655753992911571E-2</v>
      </c>
      <c r="AQ11" s="272">
        <v>1.6900013974702247E-3</v>
      </c>
      <c r="AR11" s="272">
        <v>3.7384844417593581E-5</v>
      </c>
      <c r="AS11" s="272">
        <v>9.9145835544132052E-5</v>
      </c>
      <c r="AT11" s="272">
        <v>3.0094604640268768E-5</v>
      </c>
      <c r="AU11" s="272">
        <v>1.5354636043273638E-5</v>
      </c>
      <c r="AV11" s="272">
        <v>1.4112348707660973E-4</v>
      </c>
      <c r="AW11" s="272">
        <v>-3.4583186914077312E-5</v>
      </c>
      <c r="AX11" s="272">
        <v>1.7441144885756214E-4</v>
      </c>
      <c r="AY11" s="272">
        <v>7.8628529494307266E-5</v>
      </c>
      <c r="AZ11" s="272">
        <v>3.7607541457407957E-5</v>
      </c>
      <c r="BA11" s="272">
        <v>2.0380524557764201E-5</v>
      </c>
      <c r="BB11" s="272">
        <v>3.6461552634643041E-4</v>
      </c>
      <c r="BC11" s="272">
        <v>3.0931513798437762E-5</v>
      </c>
      <c r="BD11" s="272">
        <v>9.4967002213012709E-6</v>
      </c>
      <c r="BE11" s="272">
        <v>3.0489484642329112E-5</v>
      </c>
      <c r="BF11" s="272">
        <v>0</v>
      </c>
      <c r="BG11" s="272">
        <v>3.5180455330735551E-5</v>
      </c>
      <c r="BH11" s="272">
        <v>1.4255472739447319E-5</v>
      </c>
      <c r="BI11" s="272">
        <v>2.5474974538414648E-5</v>
      </c>
      <c r="BJ11" s="272">
        <v>1.0484846695151123E-4</v>
      </c>
      <c r="BK11" s="272">
        <v>2.0897369404062958E-7</v>
      </c>
      <c r="BL11" s="272">
        <v>7.1520221662573706E-5</v>
      </c>
      <c r="BM11" s="272">
        <v>4.1663265220901587E-5</v>
      </c>
      <c r="BN11" s="272">
        <v>1.2840731095008689E-4</v>
      </c>
      <c r="BO11" s="272">
        <v>6.3115540739773794E-5</v>
      </c>
      <c r="BP11" s="272">
        <v>7.5078649265461607E-6</v>
      </c>
      <c r="BQ11" s="272">
        <v>1.9265843289189154E-6</v>
      </c>
      <c r="BR11" s="272">
        <v>8.6900255589826476E-6</v>
      </c>
      <c r="BS11" s="272">
        <v>5.304964351468975E-6</v>
      </c>
      <c r="BT11" s="272">
        <v>8.4757321510041001E-7</v>
      </c>
      <c r="BU11" s="272">
        <v>6.1166409703360963E-7</v>
      </c>
      <c r="BV11" s="272">
        <v>6.7699834895803934E-7</v>
      </c>
      <c r="BW11" s="272">
        <v>9.6738157875578244E-7</v>
      </c>
      <c r="BX11" s="272">
        <v>1.2393947368626879E-6</v>
      </c>
      <c r="BY11" s="272">
        <v>2.4307320630284749E-6</v>
      </c>
      <c r="BZ11" s="272">
        <v>-2.1003852816575482E-7</v>
      </c>
      <c r="CA11" s="272">
        <v>-3.985977615484548E-6</v>
      </c>
      <c r="CB11" s="272">
        <v>-2.6432676307380372E-7</v>
      </c>
      <c r="CC11" s="272">
        <v>-2.0734893509567405E-6</v>
      </c>
      <c r="CD11" s="272">
        <v>3.0380347013044323E-7</v>
      </c>
      <c r="CE11" s="272">
        <v>1.0721490268702406E-6</v>
      </c>
      <c r="CF11" s="272">
        <v>2.257145218579353E-6</v>
      </c>
      <c r="CG11" s="272">
        <v>1.4633512474187568E-7</v>
      </c>
      <c r="CH11" s="272">
        <v>1.0433389874982524E-6</v>
      </c>
      <c r="CI11" s="272">
        <v>1.8066480563854845E-6</v>
      </c>
      <c r="CJ11" s="272">
        <v>8.2120723516061212E-7</v>
      </c>
      <c r="CK11" s="272">
        <v>1.1974264556241749E-6</v>
      </c>
      <c r="CL11" s="272">
        <v>2.6302411680398831E-6</v>
      </c>
      <c r="CM11" s="272">
        <v>2.6924812870056053E-6</v>
      </c>
      <c r="CN11" s="272">
        <v>1.8871381700607561E-6</v>
      </c>
      <c r="CO11" s="272">
        <v>1.077569297829907E-5</v>
      </c>
      <c r="CP11" s="272">
        <v>3.643238510056242E-6</v>
      </c>
      <c r="CQ11" s="272">
        <v>1.8387455135605635E-5</v>
      </c>
      <c r="CR11" s="272">
        <v>8.83983726062448E-7</v>
      </c>
      <c r="CS11" s="272">
        <v>1.3348138731062884E-6</v>
      </c>
      <c r="CT11" s="272">
        <v>1.5206444143629986E-6</v>
      </c>
      <c r="CU11" s="272">
        <v>1.706450697385103E-6</v>
      </c>
      <c r="CV11" s="272">
        <v>1.2482677031406501E-6</v>
      </c>
      <c r="CW11" s="272">
        <v>1.0597287378585337E-5</v>
      </c>
      <c r="CX11" s="272">
        <v>5.7209691338197948E-7</v>
      </c>
      <c r="CY11" s="272">
        <v>-6.3343888172527721E-7</v>
      </c>
      <c r="CZ11" s="272">
        <v>3.303515815485479E-8</v>
      </c>
      <c r="DA11" s="272">
        <v>2.3034373452757356E-6</v>
      </c>
      <c r="DB11" s="272">
        <v>4.0212613665082153E-6</v>
      </c>
      <c r="DC11" s="272">
        <v>2.1578375285484543E-6</v>
      </c>
      <c r="DD11" s="272">
        <v>6.2208465995553715E-6</v>
      </c>
      <c r="DE11" s="272">
        <v>7.5050133881298612E-6</v>
      </c>
      <c r="DF11" s="273">
        <v>1.6886645788062708E-5</v>
      </c>
      <c r="DG11" s="272"/>
      <c r="DH11" s="141"/>
      <c r="DI11" s="274">
        <v>0.54416521522766859</v>
      </c>
      <c r="DJ11" s="274">
        <v>5.1754167703408807E-2</v>
      </c>
      <c r="DK11" s="274">
        <v>0.27668574272207019</v>
      </c>
      <c r="DL11" s="274">
        <v>2.9110247227209807E-6</v>
      </c>
      <c r="DM11" s="274">
        <v>4.8603943022295648E-2</v>
      </c>
      <c r="DN11" s="70"/>
      <c r="DO11"/>
    </row>
    <row r="12" spans="1:119" s="69" customFormat="1" ht="18" customHeight="1" x14ac:dyDescent="0.2">
      <c r="A12" s="264" t="s">
        <v>226</v>
      </c>
      <c r="B12" s="271" t="s">
        <v>5</v>
      </c>
      <c r="C12" s="272">
        <v>4.6716794980787713E-5</v>
      </c>
      <c r="D12" s="272">
        <v>3.4013168013473766E-3</v>
      </c>
      <c r="E12" s="272">
        <v>6.4379357799723106E-5</v>
      </c>
      <c r="F12" s="272">
        <v>3.4886297148163398E-3</v>
      </c>
      <c r="G12" s="272">
        <v>1.5577175044523865E-3</v>
      </c>
      <c r="H12" s="272">
        <v>0</v>
      </c>
      <c r="I12" s="272">
        <v>1.0152914273080209E-5</v>
      </c>
      <c r="J12" s="272">
        <v>1.0556587666205923</v>
      </c>
      <c r="K12" s="272">
        <v>8.7990138324392526E-3</v>
      </c>
      <c r="L12" s="272">
        <v>2.2670101490551927E-2</v>
      </c>
      <c r="M12" s="272">
        <v>0</v>
      </c>
      <c r="N12" s="272">
        <v>1.3812706331621483E-4</v>
      </c>
      <c r="O12" s="272">
        <v>6.4774617424083448E-4</v>
      </c>
      <c r="P12" s="272">
        <v>6.2058015062635918E-4</v>
      </c>
      <c r="Q12" s="272">
        <v>3.5801424246933202E-5</v>
      </c>
      <c r="R12" s="272">
        <v>7.4702898425303113E-4</v>
      </c>
      <c r="S12" s="272">
        <v>6.8172408767963133E-5</v>
      </c>
      <c r="T12" s="272">
        <v>2.7591144312055982E-5</v>
      </c>
      <c r="U12" s="272">
        <v>3.316966350947848E-5</v>
      </c>
      <c r="V12" s="272">
        <v>7.0061638328515634E-5</v>
      </c>
      <c r="W12" s="272">
        <v>1.3923123952212686E-5</v>
      </c>
      <c r="X12" s="272">
        <v>7.0533308310824245E-4</v>
      </c>
      <c r="Y12" s="272">
        <v>1.2881680444003376E-4</v>
      </c>
      <c r="Z12" s="272">
        <v>1.2296527030017683E-5</v>
      </c>
      <c r="AA12" s="272">
        <v>2.4790099633557328E-3</v>
      </c>
      <c r="AB12" s="272">
        <v>4.1632762168619707E-3</v>
      </c>
      <c r="AC12" s="272">
        <v>1.7088740215772732E-6</v>
      </c>
      <c r="AD12" s="272">
        <v>1.8115371651213435E-5</v>
      </c>
      <c r="AE12" s="272">
        <v>2.1019605972709335E-5</v>
      </c>
      <c r="AF12" s="272">
        <v>3.2509362015176154E-5</v>
      </c>
      <c r="AG12" s="272">
        <v>2.1267105689634852E-3</v>
      </c>
      <c r="AH12" s="272">
        <v>2.4281541994443565E-5</v>
      </c>
      <c r="AI12" s="272">
        <v>1.1633082516314523E-5</v>
      </c>
      <c r="AJ12" s="272">
        <v>1.6878955971652356E-4</v>
      </c>
      <c r="AK12" s="272">
        <v>3.7639399592721557E-4</v>
      </c>
      <c r="AL12" s="272">
        <v>3.8810833200757151E-6</v>
      </c>
      <c r="AM12" s="272">
        <v>3.3590479111695792E-6</v>
      </c>
      <c r="AN12" s="272">
        <v>9.917097511274339E-6</v>
      </c>
      <c r="AO12" s="272">
        <v>1.676455533515602E-6</v>
      </c>
      <c r="AP12" s="272">
        <v>2.5968518497787504E-6</v>
      </c>
      <c r="AQ12" s="272">
        <v>4.4605307412069008E-6</v>
      </c>
      <c r="AR12" s="272">
        <v>8.3464106708811E-6</v>
      </c>
      <c r="AS12" s="272">
        <v>7.2416992406074728E-6</v>
      </c>
      <c r="AT12" s="272">
        <v>6.9511335572794555E-6</v>
      </c>
      <c r="AU12" s="272">
        <v>4.99967782427067E-6</v>
      </c>
      <c r="AV12" s="272">
        <v>1.2813293387947262E-5</v>
      </c>
      <c r="AW12" s="272">
        <v>8.0885022071003207E-6</v>
      </c>
      <c r="AX12" s="272">
        <v>1.0867450459529677E-5</v>
      </c>
      <c r="AY12" s="272">
        <v>8.3970282511479939E-6</v>
      </c>
      <c r="AZ12" s="272">
        <v>8.6644040782634833E-6</v>
      </c>
      <c r="BA12" s="272">
        <v>5.4139441374500772E-6</v>
      </c>
      <c r="BB12" s="272">
        <v>1.0751420145397952E-5</v>
      </c>
      <c r="BC12" s="272">
        <v>1.0580323701346835E-5</v>
      </c>
      <c r="BD12" s="272">
        <v>5.5446888623506217E-6</v>
      </c>
      <c r="BE12" s="272">
        <v>6.7220813416452277E-6</v>
      </c>
      <c r="BF12" s="272">
        <v>0</v>
      </c>
      <c r="BG12" s="272">
        <v>1.2239294578838052E-5</v>
      </c>
      <c r="BH12" s="272">
        <v>8.5748064731236335E-6</v>
      </c>
      <c r="BI12" s="272">
        <v>6.1443151473125515E-6</v>
      </c>
      <c r="BJ12" s="272">
        <v>6.1730005907420678E-4</v>
      </c>
      <c r="BK12" s="272">
        <v>1.5141362742683039E-6</v>
      </c>
      <c r="BL12" s="272">
        <v>1.1921994428111841E-5</v>
      </c>
      <c r="BM12" s="272">
        <v>1.249719580824783E-5</v>
      </c>
      <c r="BN12" s="272">
        <v>4.1175197137215126E-6</v>
      </c>
      <c r="BO12" s="272">
        <v>1.9322662341677352E-6</v>
      </c>
      <c r="BP12" s="272">
        <v>3.0838898381647111E-6</v>
      </c>
      <c r="BQ12" s="272">
        <v>1.0957416324819973E-5</v>
      </c>
      <c r="BR12" s="272">
        <v>9.232356081787136E-6</v>
      </c>
      <c r="BS12" s="272">
        <v>1.1718951288706086E-5</v>
      </c>
      <c r="BT12" s="272">
        <v>5.2495401184605661E-6</v>
      </c>
      <c r="BU12" s="272">
        <v>4.9421769655974285E-6</v>
      </c>
      <c r="BV12" s="272">
        <v>4.2686114712899232E-6</v>
      </c>
      <c r="BW12" s="272">
        <v>3.1002732322961982E-6</v>
      </c>
      <c r="BX12" s="272">
        <v>1.8276328800778192E-6</v>
      </c>
      <c r="BY12" s="272">
        <v>1.3684591110995367E-5</v>
      </c>
      <c r="BZ12" s="272">
        <v>2.3402590737649219E-6</v>
      </c>
      <c r="CA12" s="272">
        <v>2.2495406806093878E-5</v>
      </c>
      <c r="CB12" s="272">
        <v>1.1670060689398905E-5</v>
      </c>
      <c r="CC12" s="272">
        <v>4.3977370511826409E-5</v>
      </c>
      <c r="CD12" s="272">
        <v>1.3007234847404616E-5</v>
      </c>
      <c r="CE12" s="272">
        <v>4.7301342548441257E-6</v>
      </c>
      <c r="CF12" s="272">
        <v>1.8150330349483724E-4</v>
      </c>
      <c r="CG12" s="272">
        <v>5.0357221471597012E-6</v>
      </c>
      <c r="CH12" s="272">
        <v>1.8044736670579039E-5</v>
      </c>
      <c r="CI12" s="272">
        <v>1.1875851366281155E-5</v>
      </c>
      <c r="CJ12" s="272">
        <v>1.4201901298542356E-5</v>
      </c>
      <c r="CK12" s="272">
        <v>1.8609841117330975E-5</v>
      </c>
      <c r="CL12" s="272">
        <v>2.2860091639108392E-5</v>
      </c>
      <c r="CM12" s="272">
        <v>2.4011599765768861E-4</v>
      </c>
      <c r="CN12" s="272">
        <v>1.4449232181595153E-3</v>
      </c>
      <c r="CO12" s="272">
        <v>6.3561630947336423E-4</v>
      </c>
      <c r="CP12" s="272">
        <v>8.4218073517957151E-4</v>
      </c>
      <c r="CQ12" s="272">
        <v>2.6028298706136729E-5</v>
      </c>
      <c r="CR12" s="272">
        <v>1.3275967741588045E-3</v>
      </c>
      <c r="CS12" s="272">
        <v>4.9342078134772434E-3</v>
      </c>
      <c r="CT12" s="272">
        <v>4.712745272104476E-4</v>
      </c>
      <c r="CU12" s="272">
        <v>9.8590579579942897E-6</v>
      </c>
      <c r="CV12" s="272">
        <v>1.3687256623576179E-5</v>
      </c>
      <c r="CW12" s="272">
        <v>5.981045893973519E-6</v>
      </c>
      <c r="CX12" s="272">
        <v>9.9507769858219594E-6</v>
      </c>
      <c r="CY12" s="272">
        <v>1.5286932588530927E-2</v>
      </c>
      <c r="CZ12" s="272">
        <v>3.6913300350107453E-2</v>
      </c>
      <c r="DA12" s="272">
        <v>2.6461243859247119E-5</v>
      </c>
      <c r="DB12" s="272">
        <v>3.1701792436086402E-5</v>
      </c>
      <c r="DC12" s="272">
        <v>3.7081509473655937E-5</v>
      </c>
      <c r="DD12" s="272">
        <v>9.830807446781489E-4</v>
      </c>
      <c r="DE12" s="272">
        <v>4.7359375322870749E-5</v>
      </c>
      <c r="DF12" s="273">
        <v>5.4619776935232377E-5</v>
      </c>
      <c r="DG12" s="272"/>
      <c r="DH12" s="141"/>
      <c r="DI12" s="274">
        <v>0.32067341237898045</v>
      </c>
      <c r="DJ12" s="274">
        <v>4.9307003556972893E-2</v>
      </c>
      <c r="DK12" s="274">
        <v>0.168305982521365</v>
      </c>
      <c r="DL12" s="274">
        <v>1.7858022761275964E-2</v>
      </c>
      <c r="DM12" s="274">
        <v>0.20137154466235163</v>
      </c>
      <c r="DN12" s="70"/>
      <c r="DO12"/>
    </row>
    <row r="13" spans="1:119" s="69" customFormat="1" ht="18" customHeight="1" x14ac:dyDescent="0.2">
      <c r="A13" s="264" t="s">
        <v>227</v>
      </c>
      <c r="B13" s="271" t="s">
        <v>6</v>
      </c>
      <c r="C13" s="272">
        <v>1.5446882160076783E-5</v>
      </c>
      <c r="D13" s="272">
        <v>2.5472395362872007E-6</v>
      </c>
      <c r="E13" s="272">
        <v>5.2553672121299948E-6</v>
      </c>
      <c r="F13" s="272">
        <v>4.2381866901219441E-6</v>
      </c>
      <c r="G13" s="272">
        <v>1.9879364162782758E-3</v>
      </c>
      <c r="H13" s="272">
        <v>0</v>
      </c>
      <c r="I13" s="272">
        <v>1.2206134598620415E-5</v>
      </c>
      <c r="J13" s="272">
        <v>3.4755392506207724E-4</v>
      </c>
      <c r="K13" s="272">
        <v>1.0134053463121442</v>
      </c>
      <c r="L13" s="272">
        <v>9.0601495784572063E-6</v>
      </c>
      <c r="M13" s="272">
        <v>0</v>
      </c>
      <c r="N13" s="272">
        <v>3.991714269802796E-6</v>
      </c>
      <c r="O13" s="272">
        <v>5.3055982899747347E-6</v>
      </c>
      <c r="P13" s="272">
        <v>1.060500542743974E-5</v>
      </c>
      <c r="Q13" s="272">
        <v>5.5708559798894227E-6</v>
      </c>
      <c r="R13" s="272">
        <v>5.9229019459581673E-6</v>
      </c>
      <c r="S13" s="272">
        <v>5.3365513983190959E-6</v>
      </c>
      <c r="T13" s="272">
        <v>3.5743693711184444E-6</v>
      </c>
      <c r="U13" s="272">
        <v>3.3452668233180334E-6</v>
      </c>
      <c r="V13" s="272">
        <v>4.5352889391857376E-6</v>
      </c>
      <c r="W13" s="272">
        <v>1.0923092853712268E-6</v>
      </c>
      <c r="X13" s="272">
        <v>5.8481984688274742E-6</v>
      </c>
      <c r="Y13" s="272">
        <v>4.0294111185666276E-6</v>
      </c>
      <c r="Z13" s="272">
        <v>2.1883249264130534E-6</v>
      </c>
      <c r="AA13" s="272">
        <v>2.7056789827830251E-5</v>
      </c>
      <c r="AB13" s="272">
        <v>5.9959501149254283E-6</v>
      </c>
      <c r="AC13" s="272">
        <v>4.5716325397615644E-7</v>
      </c>
      <c r="AD13" s="272">
        <v>1.3583783337345932E-5</v>
      </c>
      <c r="AE13" s="272">
        <v>3.8928752045121439E-6</v>
      </c>
      <c r="AF13" s="272">
        <v>8.0691185893879741E-6</v>
      </c>
      <c r="AG13" s="272">
        <v>4.8464759975036578E-6</v>
      </c>
      <c r="AH13" s="272">
        <v>1.9499680347867545E-5</v>
      </c>
      <c r="AI13" s="272">
        <v>1.5207989631222482E-5</v>
      </c>
      <c r="AJ13" s="272">
        <v>5.0220874943561311E-6</v>
      </c>
      <c r="AK13" s="272">
        <v>1.2449450709224481E-5</v>
      </c>
      <c r="AL13" s="272">
        <v>1.1198021107806594E-5</v>
      </c>
      <c r="AM13" s="272">
        <v>6.7087449939926208E-6</v>
      </c>
      <c r="AN13" s="272">
        <v>1.6783994879831683E-5</v>
      </c>
      <c r="AO13" s="272">
        <v>8.6892574758624464E-6</v>
      </c>
      <c r="AP13" s="272">
        <v>5.124463076719464E-6</v>
      </c>
      <c r="AQ13" s="272">
        <v>7.7264958371362492E-6</v>
      </c>
      <c r="AR13" s="272">
        <v>5.8721469109596809E-6</v>
      </c>
      <c r="AS13" s="272">
        <v>7.9253648951565569E-6</v>
      </c>
      <c r="AT13" s="272">
        <v>1.0148631305223089E-5</v>
      </c>
      <c r="AU13" s="272">
        <v>7.844375691670473E-6</v>
      </c>
      <c r="AV13" s="272">
        <v>4.7807717846865551E-6</v>
      </c>
      <c r="AW13" s="272">
        <v>4.0458397179906197E-6</v>
      </c>
      <c r="AX13" s="272">
        <v>3.8366599214038304E-6</v>
      </c>
      <c r="AY13" s="272">
        <v>3.8405737103882255E-6</v>
      </c>
      <c r="AZ13" s="272">
        <v>4.4328892308942335E-6</v>
      </c>
      <c r="BA13" s="272">
        <v>2.8089383195732707E-6</v>
      </c>
      <c r="BB13" s="272">
        <v>7.0138372124706238E-6</v>
      </c>
      <c r="BC13" s="272">
        <v>6.248585027982907E-6</v>
      </c>
      <c r="BD13" s="272">
        <v>2.5323866568061314E-6</v>
      </c>
      <c r="BE13" s="272">
        <v>2.0710664285952432E-6</v>
      </c>
      <c r="BF13" s="272">
        <v>0</v>
      </c>
      <c r="BG13" s="272">
        <v>2.5898372822091643E-6</v>
      </c>
      <c r="BH13" s="272">
        <v>6.0543408569595373E-6</v>
      </c>
      <c r="BI13" s="272">
        <v>1.180766700403309E-5</v>
      </c>
      <c r="BJ13" s="272">
        <v>5.6865618959807789E-6</v>
      </c>
      <c r="BK13" s="272">
        <v>2.069498839978514E-6</v>
      </c>
      <c r="BL13" s="272">
        <v>1.749034485606648E-5</v>
      </c>
      <c r="BM13" s="272">
        <v>1.8817806421705881E-5</v>
      </c>
      <c r="BN13" s="272">
        <v>1.0045107369584191E-5</v>
      </c>
      <c r="BO13" s="272">
        <v>4.266814797274806E-6</v>
      </c>
      <c r="BP13" s="272">
        <v>4.7470145610547694E-6</v>
      </c>
      <c r="BQ13" s="272">
        <v>5.1565944575928041E-6</v>
      </c>
      <c r="BR13" s="272">
        <v>1.2987706006038741E-5</v>
      </c>
      <c r="BS13" s="272">
        <v>1.4098026083386857E-5</v>
      </c>
      <c r="BT13" s="272">
        <v>3.8153381642622322E-5</v>
      </c>
      <c r="BU13" s="272">
        <v>1.3187487346362304E-5</v>
      </c>
      <c r="BV13" s="272">
        <v>1.4807189913630384E-5</v>
      </c>
      <c r="BW13" s="272">
        <v>1.016755040078943E-5</v>
      </c>
      <c r="BX13" s="272">
        <v>2.7562599084565537E-6</v>
      </c>
      <c r="BY13" s="272">
        <v>1.1320816767537434E-5</v>
      </c>
      <c r="BZ13" s="272">
        <v>2.4511863394867937E-6</v>
      </c>
      <c r="CA13" s="272">
        <v>2.4676357815922385E-5</v>
      </c>
      <c r="CB13" s="272">
        <v>2.2827665013352769E-5</v>
      </c>
      <c r="CC13" s="272">
        <v>4.751040602074785E-5</v>
      </c>
      <c r="CD13" s="272">
        <v>1.9589299634766439E-5</v>
      </c>
      <c r="CE13" s="272">
        <v>5.1031758741832768E-6</v>
      </c>
      <c r="CF13" s="272">
        <v>1.848607103435191E-4</v>
      </c>
      <c r="CG13" s="272">
        <v>4.904119426358838E-6</v>
      </c>
      <c r="CH13" s="272">
        <v>1.2292341346160574E-5</v>
      </c>
      <c r="CI13" s="272">
        <v>1.0234959508357322E-5</v>
      </c>
      <c r="CJ13" s="272">
        <v>5.1856942802925751E-6</v>
      </c>
      <c r="CK13" s="272">
        <v>1.9461012331681265E-5</v>
      </c>
      <c r="CL13" s="272">
        <v>8.5831477002677529E-6</v>
      </c>
      <c r="CM13" s="272">
        <v>2.7579746477254767E-5</v>
      </c>
      <c r="CN13" s="272">
        <v>1.7176155391371604E-4</v>
      </c>
      <c r="CO13" s="272">
        <v>2.5086979120652404E-5</v>
      </c>
      <c r="CP13" s="272">
        <v>1.8164432075714427E-4</v>
      </c>
      <c r="CQ13" s="272">
        <v>2.310802916672931E-5</v>
      </c>
      <c r="CR13" s="272">
        <v>2.1433723162134034E-4</v>
      </c>
      <c r="CS13" s="272">
        <v>8.0249151117707149E-4</v>
      </c>
      <c r="CT13" s="272">
        <v>1.8538102783545554E-5</v>
      </c>
      <c r="CU13" s="272">
        <v>8.643488468952024E-6</v>
      </c>
      <c r="CV13" s="272">
        <v>7.3087988836867562E-6</v>
      </c>
      <c r="CW13" s="272">
        <v>7.3516935632633789E-6</v>
      </c>
      <c r="CX13" s="272">
        <v>9.17873679782298E-6</v>
      </c>
      <c r="CY13" s="272">
        <v>5.1364870177749268E-3</v>
      </c>
      <c r="CZ13" s="272">
        <v>1.6107241704382727E-2</v>
      </c>
      <c r="DA13" s="272">
        <v>1.0864753741418994E-5</v>
      </c>
      <c r="DB13" s="272">
        <v>5.9476696733492345E-6</v>
      </c>
      <c r="DC13" s="272">
        <v>1.6870808817542204E-5</v>
      </c>
      <c r="DD13" s="272">
        <v>2.5888578090803191E-4</v>
      </c>
      <c r="DE13" s="272">
        <v>8.3577976046629753E-6</v>
      </c>
      <c r="DF13" s="273">
        <v>1.2119860589593163E-3</v>
      </c>
      <c r="DG13" s="272"/>
      <c r="DH13" s="141"/>
      <c r="DI13" s="274">
        <v>0.56957402608842467</v>
      </c>
      <c r="DJ13" s="274">
        <v>7.4837222617797974E-3</v>
      </c>
      <c r="DK13" s="274">
        <v>4.9383758230626372E-2</v>
      </c>
      <c r="DL13" s="274">
        <v>4.591684961250426E-3</v>
      </c>
      <c r="DM13" s="274">
        <v>0.23643352751898905</v>
      </c>
      <c r="DN13" s="70"/>
      <c r="DO13"/>
    </row>
    <row r="14" spans="1:119" s="69" customFormat="1" ht="18" customHeight="1" x14ac:dyDescent="0.2">
      <c r="A14" s="275" t="s">
        <v>228</v>
      </c>
      <c r="B14" s="276" t="s">
        <v>90</v>
      </c>
      <c r="C14" s="277">
        <v>5.5501195324821875E-4</v>
      </c>
      <c r="D14" s="277">
        <v>9.107509511805981E-3</v>
      </c>
      <c r="E14" s="277">
        <v>2.2154165250375031E-3</v>
      </c>
      <c r="F14" s="277">
        <v>1.0970590226750276E-4</v>
      </c>
      <c r="G14" s="277">
        <v>9.6900330246929589E-4</v>
      </c>
      <c r="H14" s="277">
        <v>0</v>
      </c>
      <c r="I14" s="277">
        <v>9.1431151512014329E-8</v>
      </c>
      <c r="J14" s="277">
        <v>1.1808397594157904E-5</v>
      </c>
      <c r="K14" s="277">
        <v>1.2810477125331682E-6</v>
      </c>
      <c r="L14" s="277">
        <v>1.0003714618796915</v>
      </c>
      <c r="M14" s="277">
        <v>0</v>
      </c>
      <c r="N14" s="277">
        <v>1.1580724644190064E-7</v>
      </c>
      <c r="O14" s="277">
        <v>1.82542624986934E-7</v>
      </c>
      <c r="P14" s="277">
        <v>1.9906438372777876E-7</v>
      </c>
      <c r="Q14" s="277">
        <v>1.5874797392993042E-7</v>
      </c>
      <c r="R14" s="277">
        <v>2.0469230172631024E-7</v>
      </c>
      <c r="S14" s="277">
        <v>1.4670400736794038E-7</v>
      </c>
      <c r="T14" s="277">
        <v>8.0670366889700933E-8</v>
      </c>
      <c r="U14" s="277">
        <v>3.601298719107626E-5</v>
      </c>
      <c r="V14" s="277">
        <v>2.3052272910347341E-7</v>
      </c>
      <c r="W14" s="277">
        <v>2.4783631752204757E-8</v>
      </c>
      <c r="X14" s="277">
        <v>2.2997649988753126E-7</v>
      </c>
      <c r="Y14" s="277">
        <v>1.3541002660624068E-7</v>
      </c>
      <c r="Z14" s="277">
        <v>2.7651305825065193E-8</v>
      </c>
      <c r="AA14" s="277">
        <v>3.1468659684512618E-7</v>
      </c>
      <c r="AB14" s="277">
        <v>2.7635701720845978E-7</v>
      </c>
      <c r="AC14" s="277">
        <v>9.2078821227411729E-9</v>
      </c>
      <c r="AD14" s="277">
        <v>3.367622760430168E-8</v>
      </c>
      <c r="AE14" s="277">
        <v>1.1151743867912597E-7</v>
      </c>
      <c r="AF14" s="277">
        <v>7.5158950205317701E-7</v>
      </c>
      <c r="AG14" s="277">
        <v>1.8110959843494785E-6</v>
      </c>
      <c r="AH14" s="277">
        <v>9.7874862871490835E-8</v>
      </c>
      <c r="AI14" s="277">
        <v>1.064556442105228E-7</v>
      </c>
      <c r="AJ14" s="277">
        <v>1.1667042724569241E-7</v>
      </c>
      <c r="AK14" s="277">
        <v>1.0760198442411962E-7</v>
      </c>
      <c r="AL14" s="277">
        <v>5.2708991352808479E-8</v>
      </c>
      <c r="AM14" s="277">
        <v>5.3567633792550457E-8</v>
      </c>
      <c r="AN14" s="277">
        <v>6.7102910737760992E-8</v>
      </c>
      <c r="AO14" s="277">
        <v>6.8969522867190506E-8</v>
      </c>
      <c r="AP14" s="277">
        <v>3.9696341900146955E-8</v>
      </c>
      <c r="AQ14" s="277">
        <v>6.2450044667422199E-8</v>
      </c>
      <c r="AR14" s="277">
        <v>8.1615531393911203E-8</v>
      </c>
      <c r="AS14" s="277">
        <v>6.9870728669582215E-8</v>
      </c>
      <c r="AT14" s="277">
        <v>1.0868465374728838E-7</v>
      </c>
      <c r="AU14" s="277">
        <v>8.1768633305960054E-8</v>
      </c>
      <c r="AV14" s="277">
        <v>1.1171807145157042E-7</v>
      </c>
      <c r="AW14" s="277">
        <v>1.3067014681373054E-7</v>
      </c>
      <c r="AX14" s="277">
        <v>1.2102431813423979E-7</v>
      </c>
      <c r="AY14" s="277">
        <v>1.1395073529436398E-7</v>
      </c>
      <c r="AZ14" s="277">
        <v>1.5182645226582279E-7</v>
      </c>
      <c r="BA14" s="277">
        <v>9.3065061037400835E-8</v>
      </c>
      <c r="BB14" s="277">
        <v>1.1551610715720556E-7</v>
      </c>
      <c r="BC14" s="277">
        <v>1.7268905971059592E-7</v>
      </c>
      <c r="BD14" s="277">
        <v>6.9120210473818498E-8</v>
      </c>
      <c r="BE14" s="277">
        <v>6.7154175587060741E-8</v>
      </c>
      <c r="BF14" s="277">
        <v>0</v>
      </c>
      <c r="BG14" s="277">
        <v>8.8090566456644467E-8</v>
      </c>
      <c r="BH14" s="277">
        <v>8.419660714755797E-8</v>
      </c>
      <c r="BI14" s="277">
        <v>7.4965258481347892E-8</v>
      </c>
      <c r="BJ14" s="277">
        <v>5.0255480081394647E-7</v>
      </c>
      <c r="BK14" s="277">
        <v>1.3562833245929622E-8</v>
      </c>
      <c r="BL14" s="277">
        <v>1.6364046565856888E-7</v>
      </c>
      <c r="BM14" s="277">
        <v>1.4654559078225596E-7</v>
      </c>
      <c r="BN14" s="277">
        <v>2.4938812945439398E-7</v>
      </c>
      <c r="BO14" s="277">
        <v>4.4442671816473455E-8</v>
      </c>
      <c r="BP14" s="277">
        <v>3.6038507166252174E-8</v>
      </c>
      <c r="BQ14" s="277">
        <v>7.3034970024993867E-8</v>
      </c>
      <c r="BR14" s="277">
        <v>1.1309905200627698E-7</v>
      </c>
      <c r="BS14" s="277">
        <v>9.2410003465628612E-8</v>
      </c>
      <c r="BT14" s="277">
        <v>2.2369224524545779E-6</v>
      </c>
      <c r="BU14" s="277">
        <v>1.0809160361597605E-7</v>
      </c>
      <c r="BV14" s="277">
        <v>7.0157699803424705E-8</v>
      </c>
      <c r="BW14" s="277">
        <v>5.8304236049231202E-8</v>
      </c>
      <c r="BX14" s="277">
        <v>1.9990721897777342E-8</v>
      </c>
      <c r="BY14" s="277">
        <v>1.3985599398118638E-7</v>
      </c>
      <c r="BZ14" s="277">
        <v>1.7285713883422708E-8</v>
      </c>
      <c r="CA14" s="277">
        <v>2.1258874968711793E-7</v>
      </c>
      <c r="CB14" s="277">
        <v>4.1643764799456698E-8</v>
      </c>
      <c r="CC14" s="277">
        <v>7.4884763382993742E-8</v>
      </c>
      <c r="CD14" s="277">
        <v>7.6527779850648786E-8</v>
      </c>
      <c r="CE14" s="277">
        <v>3.3012866909287403E-8</v>
      </c>
      <c r="CF14" s="277">
        <v>1.3709481631414305E-7</v>
      </c>
      <c r="CG14" s="277">
        <v>4.7869977921990354E-8</v>
      </c>
      <c r="CH14" s="277">
        <v>2.1884565198334588E-7</v>
      </c>
      <c r="CI14" s="277">
        <v>4.7548908601138017E-6</v>
      </c>
      <c r="CJ14" s="277">
        <v>1.5844784173012342E-7</v>
      </c>
      <c r="CK14" s="277">
        <v>2.8716433375975661E-7</v>
      </c>
      <c r="CL14" s="277">
        <v>4.0030497582760158E-6</v>
      </c>
      <c r="CM14" s="277">
        <v>9.2351179206729619E-8</v>
      </c>
      <c r="CN14" s="277">
        <v>1.347605752941872E-5</v>
      </c>
      <c r="CO14" s="277">
        <v>3.0810684521727317E-4</v>
      </c>
      <c r="CP14" s="277">
        <v>3.2289555590074227E-6</v>
      </c>
      <c r="CQ14" s="277">
        <v>1.1194338181597865E-7</v>
      </c>
      <c r="CR14" s="277">
        <v>2.3754115275088912E-6</v>
      </c>
      <c r="CS14" s="277">
        <v>1.3145616230597862E-6</v>
      </c>
      <c r="CT14" s="277">
        <v>2.4775445102323256E-7</v>
      </c>
      <c r="CU14" s="277">
        <v>1.2519006420747177E-7</v>
      </c>
      <c r="CV14" s="277">
        <v>3.3683023368668476E-6</v>
      </c>
      <c r="CW14" s="277">
        <v>1.14295296951413E-7</v>
      </c>
      <c r="CX14" s="277">
        <v>9.8210535337344992E-8</v>
      </c>
      <c r="CY14" s="277">
        <v>1.4205424562466622E-6</v>
      </c>
      <c r="CZ14" s="277">
        <v>1.9705165100937928E-6</v>
      </c>
      <c r="DA14" s="277">
        <v>1.5173274338303324E-7</v>
      </c>
      <c r="DB14" s="277">
        <v>1.0714782109178286E-4</v>
      </c>
      <c r="DC14" s="277">
        <v>3.6440093253204347E-4</v>
      </c>
      <c r="DD14" s="277">
        <v>3.4396630752381791E-7</v>
      </c>
      <c r="DE14" s="277">
        <v>4.3637586434665482E-7</v>
      </c>
      <c r="DF14" s="278">
        <v>1.763361956982939E-7</v>
      </c>
      <c r="DG14" s="272"/>
      <c r="DH14" s="141"/>
      <c r="DI14" s="274">
        <v>0.6960132890365448</v>
      </c>
      <c r="DJ14" s="274">
        <v>5.9800664451827246E-2</v>
      </c>
      <c r="DK14" s="274">
        <v>0.32059800664451826</v>
      </c>
      <c r="DL14" s="274">
        <v>5.2771104466102178E-5</v>
      </c>
      <c r="DM14" s="274">
        <v>6.0212782011620058E-2</v>
      </c>
      <c r="DN14" s="70"/>
      <c r="DO14"/>
    </row>
    <row r="15" spans="1:119" s="69" customFormat="1" ht="18" customHeight="1" x14ac:dyDescent="0.2">
      <c r="A15" s="264" t="s">
        <v>229</v>
      </c>
      <c r="B15" s="271" t="s">
        <v>7</v>
      </c>
      <c r="C15" s="272">
        <v>0</v>
      </c>
      <c r="D15" s="272">
        <v>0</v>
      </c>
      <c r="E15" s="272">
        <v>0</v>
      </c>
      <c r="F15" s="272">
        <v>0</v>
      </c>
      <c r="G15" s="272">
        <v>0</v>
      </c>
      <c r="H15" s="272">
        <v>0</v>
      </c>
      <c r="I15" s="272">
        <v>0</v>
      </c>
      <c r="J15" s="272">
        <v>0</v>
      </c>
      <c r="K15" s="272">
        <v>0</v>
      </c>
      <c r="L15" s="272">
        <v>0</v>
      </c>
      <c r="M15" s="272">
        <v>1</v>
      </c>
      <c r="N15" s="272">
        <v>0</v>
      </c>
      <c r="O15" s="272">
        <v>0</v>
      </c>
      <c r="P15" s="272">
        <v>0</v>
      </c>
      <c r="Q15" s="272">
        <v>0</v>
      </c>
      <c r="R15" s="272">
        <v>0</v>
      </c>
      <c r="S15" s="272">
        <v>0</v>
      </c>
      <c r="T15" s="272">
        <v>0</v>
      </c>
      <c r="U15" s="272">
        <v>0</v>
      </c>
      <c r="V15" s="272">
        <v>0</v>
      </c>
      <c r="W15" s="272">
        <v>0</v>
      </c>
      <c r="X15" s="272">
        <v>0</v>
      </c>
      <c r="Y15" s="272">
        <v>0</v>
      </c>
      <c r="Z15" s="272">
        <v>0</v>
      </c>
      <c r="AA15" s="272">
        <v>0</v>
      </c>
      <c r="AB15" s="272">
        <v>0</v>
      </c>
      <c r="AC15" s="272">
        <v>0</v>
      </c>
      <c r="AD15" s="272">
        <v>0</v>
      </c>
      <c r="AE15" s="272">
        <v>0</v>
      </c>
      <c r="AF15" s="272">
        <v>0</v>
      </c>
      <c r="AG15" s="272">
        <v>0</v>
      </c>
      <c r="AH15" s="272">
        <v>0</v>
      </c>
      <c r="AI15" s="272">
        <v>0</v>
      </c>
      <c r="AJ15" s="272">
        <v>0</v>
      </c>
      <c r="AK15" s="272">
        <v>0</v>
      </c>
      <c r="AL15" s="272">
        <v>0</v>
      </c>
      <c r="AM15" s="272">
        <v>0</v>
      </c>
      <c r="AN15" s="272">
        <v>0</v>
      </c>
      <c r="AO15" s="272">
        <v>0</v>
      </c>
      <c r="AP15" s="272">
        <v>0</v>
      </c>
      <c r="AQ15" s="272">
        <v>0</v>
      </c>
      <c r="AR15" s="272">
        <v>0</v>
      </c>
      <c r="AS15" s="272">
        <v>0</v>
      </c>
      <c r="AT15" s="272">
        <v>0</v>
      </c>
      <c r="AU15" s="272">
        <v>0</v>
      </c>
      <c r="AV15" s="272">
        <v>0</v>
      </c>
      <c r="AW15" s="272">
        <v>0</v>
      </c>
      <c r="AX15" s="272">
        <v>0</v>
      </c>
      <c r="AY15" s="272">
        <v>0</v>
      </c>
      <c r="AZ15" s="272">
        <v>0</v>
      </c>
      <c r="BA15" s="272">
        <v>0</v>
      </c>
      <c r="BB15" s="272">
        <v>0</v>
      </c>
      <c r="BC15" s="272">
        <v>0</v>
      </c>
      <c r="BD15" s="272">
        <v>0</v>
      </c>
      <c r="BE15" s="272">
        <v>0</v>
      </c>
      <c r="BF15" s="272">
        <v>0</v>
      </c>
      <c r="BG15" s="272">
        <v>0</v>
      </c>
      <c r="BH15" s="272">
        <v>0</v>
      </c>
      <c r="BI15" s="272">
        <v>0</v>
      </c>
      <c r="BJ15" s="272">
        <v>0</v>
      </c>
      <c r="BK15" s="272">
        <v>0</v>
      </c>
      <c r="BL15" s="272">
        <v>0</v>
      </c>
      <c r="BM15" s="272">
        <v>0</v>
      </c>
      <c r="BN15" s="272">
        <v>0</v>
      </c>
      <c r="BO15" s="272">
        <v>0</v>
      </c>
      <c r="BP15" s="272">
        <v>0</v>
      </c>
      <c r="BQ15" s="272">
        <v>0</v>
      </c>
      <c r="BR15" s="272">
        <v>0</v>
      </c>
      <c r="BS15" s="272">
        <v>0</v>
      </c>
      <c r="BT15" s="272">
        <v>0</v>
      </c>
      <c r="BU15" s="272">
        <v>0</v>
      </c>
      <c r="BV15" s="272">
        <v>0</v>
      </c>
      <c r="BW15" s="272">
        <v>0</v>
      </c>
      <c r="BX15" s="272">
        <v>0</v>
      </c>
      <c r="BY15" s="272">
        <v>0</v>
      </c>
      <c r="BZ15" s="272">
        <v>0</v>
      </c>
      <c r="CA15" s="272">
        <v>0</v>
      </c>
      <c r="CB15" s="272">
        <v>0</v>
      </c>
      <c r="CC15" s="272">
        <v>0</v>
      </c>
      <c r="CD15" s="272">
        <v>0</v>
      </c>
      <c r="CE15" s="272">
        <v>0</v>
      </c>
      <c r="CF15" s="272">
        <v>0</v>
      </c>
      <c r="CG15" s="272">
        <v>0</v>
      </c>
      <c r="CH15" s="272">
        <v>0</v>
      </c>
      <c r="CI15" s="272">
        <v>0</v>
      </c>
      <c r="CJ15" s="272">
        <v>0</v>
      </c>
      <c r="CK15" s="272">
        <v>0</v>
      </c>
      <c r="CL15" s="272">
        <v>0</v>
      </c>
      <c r="CM15" s="272">
        <v>0</v>
      </c>
      <c r="CN15" s="272">
        <v>0</v>
      </c>
      <c r="CO15" s="272">
        <v>0</v>
      </c>
      <c r="CP15" s="272">
        <v>0</v>
      </c>
      <c r="CQ15" s="272">
        <v>0</v>
      </c>
      <c r="CR15" s="272">
        <v>0</v>
      </c>
      <c r="CS15" s="272">
        <v>0</v>
      </c>
      <c r="CT15" s="272">
        <v>0</v>
      </c>
      <c r="CU15" s="272">
        <v>0</v>
      </c>
      <c r="CV15" s="272">
        <v>0</v>
      </c>
      <c r="CW15" s="272">
        <v>0</v>
      </c>
      <c r="CX15" s="272">
        <v>0</v>
      </c>
      <c r="CY15" s="272">
        <v>0</v>
      </c>
      <c r="CZ15" s="272">
        <v>0</v>
      </c>
      <c r="DA15" s="272">
        <v>0</v>
      </c>
      <c r="DB15" s="272">
        <v>0</v>
      </c>
      <c r="DC15" s="272">
        <v>0</v>
      </c>
      <c r="DD15" s="272">
        <v>0</v>
      </c>
      <c r="DE15" s="272">
        <v>0</v>
      </c>
      <c r="DF15" s="273">
        <v>0</v>
      </c>
      <c r="DG15" s="272"/>
      <c r="DH15" s="141"/>
      <c r="DI15" s="274">
        <v>0</v>
      </c>
      <c r="DJ15" s="274">
        <v>0</v>
      </c>
      <c r="DK15" s="274">
        <v>0</v>
      </c>
      <c r="DL15" s="274">
        <v>0</v>
      </c>
      <c r="DM15" s="274">
        <v>0</v>
      </c>
      <c r="DN15" s="70"/>
      <c r="DO15"/>
    </row>
    <row r="16" spans="1:119" s="69" customFormat="1" ht="18" customHeight="1" x14ac:dyDescent="0.2">
      <c r="A16" s="264" t="s">
        <v>230</v>
      </c>
      <c r="B16" s="271" t="s">
        <v>8</v>
      </c>
      <c r="C16" s="272">
        <v>9.7421508826990322E-5</v>
      </c>
      <c r="D16" s="272">
        <v>1.1328215801371826E-5</v>
      </c>
      <c r="E16" s="272">
        <v>8.9865304788542286E-5</v>
      </c>
      <c r="F16" s="272">
        <v>1.7510984370504742E-5</v>
      </c>
      <c r="G16" s="272">
        <v>2.3200098723166981E-3</v>
      </c>
      <c r="H16" s="272">
        <v>0</v>
      </c>
      <c r="I16" s="272">
        <v>6.3047266622912829E-5</v>
      </c>
      <c r="J16" s="272">
        <v>3.9129009590050621E-5</v>
      </c>
      <c r="K16" s="272">
        <v>7.0580417686635203E-5</v>
      </c>
      <c r="L16" s="272">
        <v>1.1513656256848561E-5</v>
      </c>
      <c r="M16" s="272">
        <v>0</v>
      </c>
      <c r="N16" s="272">
        <v>1.0526707464553997</v>
      </c>
      <c r="O16" s="272">
        <v>4.5361019482363658E-2</v>
      </c>
      <c r="P16" s="272">
        <v>1.3670700443763699E-4</v>
      </c>
      <c r="Q16" s="272">
        <v>1.4471573335053819E-3</v>
      </c>
      <c r="R16" s="272">
        <v>3.7469328138015951E-4</v>
      </c>
      <c r="S16" s="272">
        <v>5.2149424837797027E-4</v>
      </c>
      <c r="T16" s="272">
        <v>8.1210223722872994E-5</v>
      </c>
      <c r="U16" s="272">
        <v>4.9822459806796757E-4</v>
      </c>
      <c r="V16" s="272">
        <v>3.0653049940113622E-5</v>
      </c>
      <c r="W16" s="272">
        <v>1.337119318956179E-5</v>
      </c>
      <c r="X16" s="272">
        <v>3.039519786431196E-5</v>
      </c>
      <c r="Y16" s="272">
        <v>3.3066651433297067E-5</v>
      </c>
      <c r="Z16" s="272">
        <v>9.0359744104793333E-4</v>
      </c>
      <c r="AA16" s="272">
        <v>4.5437383467133324E-5</v>
      </c>
      <c r="AB16" s="272">
        <v>5.4184701478950029E-5</v>
      </c>
      <c r="AC16" s="272">
        <v>4.0597403881799765E-6</v>
      </c>
      <c r="AD16" s="272">
        <v>2.3932002920895151E-5</v>
      </c>
      <c r="AE16" s="272">
        <v>1.2534427324438014E-4</v>
      </c>
      <c r="AF16" s="272">
        <v>3.4946053194233823E-3</v>
      </c>
      <c r="AG16" s="272">
        <v>7.6344818150201679E-3</v>
      </c>
      <c r="AH16" s="272">
        <v>1.0973486500696734E-3</v>
      </c>
      <c r="AI16" s="272">
        <v>4.2843601958897594E-5</v>
      </c>
      <c r="AJ16" s="272">
        <v>5.5376135946709849E-5</v>
      </c>
      <c r="AK16" s="272">
        <v>6.1644636657208127E-4</v>
      </c>
      <c r="AL16" s="272">
        <v>3.1096221733905639E-5</v>
      </c>
      <c r="AM16" s="272">
        <v>1.8691467884211922E-5</v>
      </c>
      <c r="AN16" s="272">
        <v>4.1168688723810041E-5</v>
      </c>
      <c r="AO16" s="272">
        <v>1.9671846582379901E-5</v>
      </c>
      <c r="AP16" s="272">
        <v>2.9241600903558405E-5</v>
      </c>
      <c r="AQ16" s="272">
        <v>1.4535752087380626E-4</v>
      </c>
      <c r="AR16" s="272">
        <v>7.3985559954937565E-5</v>
      </c>
      <c r="AS16" s="272">
        <v>1.2806286770542798E-4</v>
      </c>
      <c r="AT16" s="272">
        <v>5.6020311643673049E-5</v>
      </c>
      <c r="AU16" s="272">
        <v>7.6087182481706373E-5</v>
      </c>
      <c r="AV16" s="272">
        <v>2.4055271584807398E-4</v>
      </c>
      <c r="AW16" s="272">
        <v>3.8607384161492572E-4</v>
      </c>
      <c r="AX16" s="272">
        <v>7.79736828111338E-5</v>
      </c>
      <c r="AY16" s="272">
        <v>3.9908697390703567E-5</v>
      </c>
      <c r="AZ16" s="272">
        <v>6.5769076497683801E-4</v>
      </c>
      <c r="BA16" s="272">
        <v>2.4687071925888825E-5</v>
      </c>
      <c r="BB16" s="272">
        <v>2.3129166873528024E-4</v>
      </c>
      <c r="BC16" s="272">
        <v>1.6139675109035377E-4</v>
      </c>
      <c r="BD16" s="272">
        <v>2.4279752842974554E-5</v>
      </c>
      <c r="BE16" s="272">
        <v>3.1435179955843784E-4</v>
      </c>
      <c r="BF16" s="272">
        <v>0</v>
      </c>
      <c r="BG16" s="272">
        <v>2.5810908813119447E-4</v>
      </c>
      <c r="BH16" s="272">
        <v>3.4157481023710108E-4</v>
      </c>
      <c r="BI16" s="272">
        <v>2.5954069130778191E-4</v>
      </c>
      <c r="BJ16" s="272">
        <v>1.6726748587457486E-3</v>
      </c>
      <c r="BK16" s="272">
        <v>4.2374544622793632E-5</v>
      </c>
      <c r="BL16" s="272">
        <v>2.331377771777865E-4</v>
      </c>
      <c r="BM16" s="272">
        <v>1.1213302535263859E-3</v>
      </c>
      <c r="BN16" s="272">
        <v>1.7348649482132981E-4</v>
      </c>
      <c r="BO16" s="272">
        <v>2.9313540589836793E-5</v>
      </c>
      <c r="BP16" s="272">
        <v>3.6354605470875136E-5</v>
      </c>
      <c r="BQ16" s="272">
        <v>8.7716495848061827E-5</v>
      </c>
      <c r="BR16" s="272">
        <v>1.4601727332098918E-4</v>
      </c>
      <c r="BS16" s="272">
        <v>1.226869927577104E-4</v>
      </c>
      <c r="BT16" s="272">
        <v>1.5665769390279882E-4</v>
      </c>
      <c r="BU16" s="272">
        <v>6.662055013502618E-5</v>
      </c>
      <c r="BV16" s="272">
        <v>3.8118114344556355E-5</v>
      </c>
      <c r="BW16" s="272">
        <v>3.8286951462874002E-5</v>
      </c>
      <c r="BX16" s="272">
        <v>3.6857947272550584E-5</v>
      </c>
      <c r="BY16" s="272">
        <v>3.5584726296116696E-4</v>
      </c>
      <c r="BZ16" s="272">
        <v>2.4652767663652762E-5</v>
      </c>
      <c r="CA16" s="272">
        <v>1.3269385913846211E-4</v>
      </c>
      <c r="CB16" s="272">
        <v>9.754149931765928E-4</v>
      </c>
      <c r="CC16" s="272">
        <v>1.6779305213337827E-4</v>
      </c>
      <c r="CD16" s="272">
        <v>3.2558120621913538E-4</v>
      </c>
      <c r="CE16" s="272">
        <v>1.6015938818629709E-4</v>
      </c>
      <c r="CF16" s="272">
        <v>4.8700457979404147E-4</v>
      </c>
      <c r="CG16" s="272">
        <v>8.3085207787467403E-5</v>
      </c>
      <c r="CH16" s="272">
        <v>7.8782370602584813E-5</v>
      </c>
      <c r="CI16" s="272">
        <v>1.3548263064617984E-4</v>
      </c>
      <c r="CJ16" s="272">
        <v>1.9873251420673746E-4</v>
      </c>
      <c r="CK16" s="272">
        <v>8.0613273736375115E-5</v>
      </c>
      <c r="CL16" s="272">
        <v>1.2289810752219563E-4</v>
      </c>
      <c r="CM16" s="272">
        <v>1.4579699856184046E-4</v>
      </c>
      <c r="CN16" s="272">
        <v>4.9547833453234466E-5</v>
      </c>
      <c r="CO16" s="272">
        <v>1.3425532143140209E-4</v>
      </c>
      <c r="CP16" s="272">
        <v>6.7236471111988428E-5</v>
      </c>
      <c r="CQ16" s="272">
        <v>1.0163687209827827E-3</v>
      </c>
      <c r="CR16" s="272">
        <v>5.959342253192731E-5</v>
      </c>
      <c r="CS16" s="272">
        <v>8.4036082113724938E-5</v>
      </c>
      <c r="CT16" s="272">
        <v>1.6658391304013714E-4</v>
      </c>
      <c r="CU16" s="272">
        <v>1.1243502318737764E-4</v>
      </c>
      <c r="CV16" s="272">
        <v>9.7895960411923638E-5</v>
      </c>
      <c r="CW16" s="272">
        <v>5.8784589345458785E-5</v>
      </c>
      <c r="CX16" s="272">
        <v>1.9519696518514103E-4</v>
      </c>
      <c r="CY16" s="272">
        <v>3.7242805205594474E-4</v>
      </c>
      <c r="CZ16" s="272">
        <v>4.3693443854227572E-5</v>
      </c>
      <c r="DA16" s="272">
        <v>1.0158171857003917E-4</v>
      </c>
      <c r="DB16" s="272">
        <v>1.2856795900128999E-3</v>
      </c>
      <c r="DC16" s="272">
        <v>4.579114969828723E-5</v>
      </c>
      <c r="DD16" s="272">
        <v>1.6904577258948972E-4</v>
      </c>
      <c r="DE16" s="272">
        <v>5.3266666766900493E-3</v>
      </c>
      <c r="DF16" s="273">
        <v>1.0115307111800859E-4</v>
      </c>
      <c r="DG16" s="272"/>
      <c r="DH16" s="141"/>
      <c r="DI16" s="274">
        <v>0.53741372772089491</v>
      </c>
      <c r="DJ16" s="274">
        <v>0.12307925673113386</v>
      </c>
      <c r="DK16" s="274">
        <v>0.39503981797497156</v>
      </c>
      <c r="DL16" s="274">
        <v>2.2249262326710817E-4</v>
      </c>
      <c r="DM16" s="274">
        <v>0.31724160664546008</v>
      </c>
      <c r="DN16" s="70"/>
      <c r="DO16"/>
    </row>
    <row r="17" spans="1:119" s="69" customFormat="1" ht="18" customHeight="1" x14ac:dyDescent="0.2">
      <c r="A17" s="264" t="s">
        <v>231</v>
      </c>
      <c r="B17" s="271" t="s">
        <v>9</v>
      </c>
      <c r="C17" s="272">
        <v>2.4661225756851708E-4</v>
      </c>
      <c r="D17" s="272">
        <v>2.0333142492064443E-5</v>
      </c>
      <c r="E17" s="272">
        <v>3.9887861466333821E-4</v>
      </c>
      <c r="F17" s="272">
        <v>1.3063193906228143E-5</v>
      </c>
      <c r="G17" s="272">
        <v>1.5950668909827539E-4</v>
      </c>
      <c r="H17" s="272">
        <v>0</v>
      </c>
      <c r="I17" s="272">
        <v>2.1164314339410043E-4</v>
      </c>
      <c r="J17" s="272">
        <v>1.0298612921383373E-4</v>
      </c>
      <c r="K17" s="272">
        <v>3.5514530767518152E-5</v>
      </c>
      <c r="L17" s="272">
        <v>1.1243364772761002E-5</v>
      </c>
      <c r="M17" s="272">
        <v>0</v>
      </c>
      <c r="N17" s="272">
        <v>1.1964337971547001E-4</v>
      </c>
      <c r="O17" s="272">
        <v>1.0005695825762646</v>
      </c>
      <c r="P17" s="272">
        <v>7.602983805394544E-5</v>
      </c>
      <c r="Q17" s="272">
        <v>1.3569568617001528E-4</v>
      </c>
      <c r="R17" s="272">
        <v>1.0240789335395656E-4</v>
      </c>
      <c r="S17" s="272">
        <v>1.1873862234608259E-4</v>
      </c>
      <c r="T17" s="272">
        <v>4.6637580476019744E-5</v>
      </c>
      <c r="U17" s="272">
        <v>4.4267709387788554E-4</v>
      </c>
      <c r="V17" s="272">
        <v>7.0025556826199198E-5</v>
      </c>
      <c r="W17" s="272">
        <v>1.5795083030632043E-5</v>
      </c>
      <c r="X17" s="272">
        <v>7.5963675764997621E-5</v>
      </c>
      <c r="Y17" s="272">
        <v>7.9443404558033034E-5</v>
      </c>
      <c r="Z17" s="272">
        <v>6.4030923857810512E-6</v>
      </c>
      <c r="AA17" s="272">
        <v>1.2797771542100806E-4</v>
      </c>
      <c r="AB17" s="272">
        <v>7.1273877353966855E-5</v>
      </c>
      <c r="AC17" s="272">
        <v>3.1516541015616782E-6</v>
      </c>
      <c r="AD17" s="272">
        <v>3.93546136852925E-5</v>
      </c>
      <c r="AE17" s="272">
        <v>7.4619455365616198E-5</v>
      </c>
      <c r="AF17" s="272">
        <v>1.5722371290277447E-4</v>
      </c>
      <c r="AG17" s="272">
        <v>1.4312326171058746E-4</v>
      </c>
      <c r="AH17" s="272">
        <v>4.5846809001436409E-4</v>
      </c>
      <c r="AI17" s="272">
        <v>6.1460388174650448E-5</v>
      </c>
      <c r="AJ17" s="272">
        <v>2.8425991050872807E-4</v>
      </c>
      <c r="AK17" s="272">
        <v>1.5482943091290729E-4</v>
      </c>
      <c r="AL17" s="272">
        <v>1.7363356705149616E-5</v>
      </c>
      <c r="AM17" s="272">
        <v>3.2633365960581687E-5</v>
      </c>
      <c r="AN17" s="272">
        <v>1.2460742974516382E-4</v>
      </c>
      <c r="AO17" s="272">
        <v>5.0451907287991185E-5</v>
      </c>
      <c r="AP17" s="272">
        <v>3.1826718998751457E-5</v>
      </c>
      <c r="AQ17" s="272">
        <v>5.7156370238645575E-5</v>
      </c>
      <c r="AR17" s="272">
        <v>8.2752658080330365E-5</v>
      </c>
      <c r="AS17" s="272">
        <v>7.3745459881886769E-5</v>
      </c>
      <c r="AT17" s="272">
        <v>1.0801947895955742E-4</v>
      </c>
      <c r="AU17" s="272">
        <v>6.207359522486137E-5</v>
      </c>
      <c r="AV17" s="272">
        <v>1.0640604612285156E-4</v>
      </c>
      <c r="AW17" s="272">
        <v>3.3327907055481331E-5</v>
      </c>
      <c r="AX17" s="272">
        <v>2.3627898973517538E-4</v>
      </c>
      <c r="AY17" s="272">
        <v>1.3983456594759774E-4</v>
      </c>
      <c r="AZ17" s="272">
        <v>1.9396652550917443E-4</v>
      </c>
      <c r="BA17" s="272">
        <v>5.9228122128780019E-5</v>
      </c>
      <c r="BB17" s="272">
        <v>5.5156279178018436E-5</v>
      </c>
      <c r="BC17" s="272">
        <v>7.2148575217233059E-5</v>
      </c>
      <c r="BD17" s="272">
        <v>5.5707390892788062E-5</v>
      </c>
      <c r="BE17" s="272">
        <v>1.4759631079425955E-4</v>
      </c>
      <c r="BF17" s="272">
        <v>0</v>
      </c>
      <c r="BG17" s="272">
        <v>5.2344405779929561E-5</v>
      </c>
      <c r="BH17" s="272">
        <v>4.9729462249997466E-5</v>
      </c>
      <c r="BI17" s="272">
        <v>5.0785615852511419E-5</v>
      </c>
      <c r="BJ17" s="272">
        <v>5.3550511343395041E-4</v>
      </c>
      <c r="BK17" s="272">
        <v>5.3363225235982172E-5</v>
      </c>
      <c r="BL17" s="272">
        <v>3.2449840717447734E-4</v>
      </c>
      <c r="BM17" s="272">
        <v>1.5035292145146458E-4</v>
      </c>
      <c r="BN17" s="272">
        <v>8.8554276194186451E-5</v>
      </c>
      <c r="BO17" s="272">
        <v>3.7256334012568726E-5</v>
      </c>
      <c r="BP17" s="272">
        <v>2.4694855438269026E-5</v>
      </c>
      <c r="BQ17" s="272">
        <v>5.6453638158577993E-5</v>
      </c>
      <c r="BR17" s="272">
        <v>1.1473746400847919E-4</v>
      </c>
      <c r="BS17" s="272">
        <v>2.6520450850520447E-4</v>
      </c>
      <c r="BT17" s="272">
        <v>2.8662155964215877E-4</v>
      </c>
      <c r="BU17" s="272">
        <v>1.2923715405506109E-4</v>
      </c>
      <c r="BV17" s="272">
        <v>4.1384584359059353E-5</v>
      </c>
      <c r="BW17" s="272">
        <v>2.5380986959741779E-5</v>
      </c>
      <c r="BX17" s="272">
        <v>1.8572067864303394E-5</v>
      </c>
      <c r="BY17" s="272">
        <v>9.4548334358522169E-5</v>
      </c>
      <c r="BZ17" s="272">
        <v>2.5981839656690782E-5</v>
      </c>
      <c r="CA17" s="272">
        <v>1.4253253140635131E-4</v>
      </c>
      <c r="CB17" s="272">
        <v>1.8108125074992043E-4</v>
      </c>
      <c r="CC17" s="272">
        <v>1.5895992057009091E-4</v>
      </c>
      <c r="CD17" s="272">
        <v>6.4619888440617555E-5</v>
      </c>
      <c r="CE17" s="272">
        <v>8.6044201953885694E-5</v>
      </c>
      <c r="CF17" s="272">
        <v>2.2216297279704214E-4</v>
      </c>
      <c r="CG17" s="272">
        <v>1.7848695771508177E-4</v>
      </c>
      <c r="CH17" s="272">
        <v>7.7651411842986559E-5</v>
      </c>
      <c r="CI17" s="272">
        <v>1.0046807551839469E-4</v>
      </c>
      <c r="CJ17" s="272">
        <v>9.1574528363978642E-5</v>
      </c>
      <c r="CK17" s="272">
        <v>1.0205485310099006E-4</v>
      </c>
      <c r="CL17" s="272">
        <v>1.2410973350087068E-4</v>
      </c>
      <c r="CM17" s="272">
        <v>4.8896150744596534E-4</v>
      </c>
      <c r="CN17" s="272">
        <v>3.0680776877521024E-5</v>
      </c>
      <c r="CO17" s="272">
        <v>1.3589877406292315E-4</v>
      </c>
      <c r="CP17" s="272">
        <v>1.8082810788983493E-4</v>
      </c>
      <c r="CQ17" s="272">
        <v>7.9067899404965797E-4</v>
      </c>
      <c r="CR17" s="272">
        <v>2.1966112812074159E-4</v>
      </c>
      <c r="CS17" s="272">
        <v>1.8832414402301763E-4</v>
      </c>
      <c r="CT17" s="272">
        <v>1.317848091331155E-3</v>
      </c>
      <c r="CU17" s="272">
        <v>2.6283033214932142E-4</v>
      </c>
      <c r="CV17" s="272">
        <v>7.256132897387734E-5</v>
      </c>
      <c r="CW17" s="272">
        <v>7.587273605708145E-5</v>
      </c>
      <c r="CX17" s="272">
        <v>1.5521655280220897E-4</v>
      </c>
      <c r="CY17" s="272">
        <v>3.5573804106701917E-4</v>
      </c>
      <c r="CZ17" s="272">
        <v>1.161306481505644E-4</v>
      </c>
      <c r="DA17" s="272">
        <v>6.2950243885403351E-4</v>
      </c>
      <c r="DB17" s="272">
        <v>2.6037302858811142E-4</v>
      </c>
      <c r="DC17" s="272">
        <v>3.9054587344556995E-4</v>
      </c>
      <c r="DD17" s="272">
        <v>1.7065870259112828E-4</v>
      </c>
      <c r="DE17" s="272">
        <v>4.0610109781914798E-4</v>
      </c>
      <c r="DF17" s="273">
        <v>1.0370237071078797E-4</v>
      </c>
      <c r="DG17" s="272"/>
      <c r="DH17" s="141"/>
      <c r="DI17" s="274">
        <v>0.59617368542612981</v>
      </c>
      <c r="DJ17" s="274">
        <v>0.14161213334359843</v>
      </c>
      <c r="DK17" s="274">
        <v>0.45702517514820235</v>
      </c>
      <c r="DL17" s="274">
        <v>8.1587919818476541E-4</v>
      </c>
      <c r="DM17" s="274">
        <v>5.7894551886516155E-2</v>
      </c>
      <c r="DN17" s="70"/>
      <c r="DO17"/>
    </row>
    <row r="18" spans="1:119" s="69" customFormat="1" ht="18" customHeight="1" x14ac:dyDescent="0.2">
      <c r="A18" s="264" t="s">
        <v>232</v>
      </c>
      <c r="B18" s="271" t="s">
        <v>91</v>
      </c>
      <c r="C18" s="272">
        <v>6.274718454121071E-5</v>
      </c>
      <c r="D18" s="272">
        <v>6.0540127224458407E-4</v>
      </c>
      <c r="E18" s="272">
        <v>4.3831147613788205E-5</v>
      </c>
      <c r="F18" s="272">
        <v>1.477636294384774E-3</v>
      </c>
      <c r="G18" s="272">
        <v>4.5572036431723649E-5</v>
      </c>
      <c r="H18" s="272">
        <v>0</v>
      </c>
      <c r="I18" s="272">
        <v>1.0492912777285642E-4</v>
      </c>
      <c r="J18" s="272">
        <v>5.2756745562472512E-5</v>
      </c>
      <c r="K18" s="272">
        <v>2.057624390422781E-4</v>
      </c>
      <c r="L18" s="272">
        <v>1.1089577131169915E-3</v>
      </c>
      <c r="M18" s="272">
        <v>0</v>
      </c>
      <c r="N18" s="272">
        <v>2.5782404120777821E-5</v>
      </c>
      <c r="O18" s="272">
        <v>3.0288846166259021E-5</v>
      </c>
      <c r="P18" s="272">
        <v>1.0189510143432208</v>
      </c>
      <c r="Q18" s="272">
        <v>8.048297093235221E-3</v>
      </c>
      <c r="R18" s="272">
        <v>5.4806973219202862E-5</v>
      </c>
      <c r="S18" s="272">
        <v>2.4934685827811292E-4</v>
      </c>
      <c r="T18" s="272">
        <v>1.661813259971828E-5</v>
      </c>
      <c r="U18" s="272">
        <v>5.4685623466114628E-5</v>
      </c>
      <c r="V18" s="272">
        <v>3.4921008791750971E-5</v>
      </c>
      <c r="W18" s="272">
        <v>1.2321313086538555E-5</v>
      </c>
      <c r="X18" s="272">
        <v>3.1960274526468783E-5</v>
      </c>
      <c r="Y18" s="272">
        <v>3.6437507031572229E-5</v>
      </c>
      <c r="Z18" s="272">
        <v>8.3931162777809633E-6</v>
      </c>
      <c r="AA18" s="272">
        <v>2.7689837760245438E-5</v>
      </c>
      <c r="AB18" s="272">
        <v>4.0774627223643229E-5</v>
      </c>
      <c r="AC18" s="272">
        <v>2.0370921491610529E-6</v>
      </c>
      <c r="AD18" s="272">
        <v>1.6561089535133515E-5</v>
      </c>
      <c r="AE18" s="272">
        <v>4.7982318077587919E-5</v>
      </c>
      <c r="AF18" s="272">
        <v>3.3290836754956049E-5</v>
      </c>
      <c r="AG18" s="272">
        <v>3.3152447520403023E-5</v>
      </c>
      <c r="AH18" s="272">
        <v>6.9603207106369938E-4</v>
      </c>
      <c r="AI18" s="272">
        <v>2.3634755902126413E-5</v>
      </c>
      <c r="AJ18" s="272">
        <v>1.6743676516607594E-3</v>
      </c>
      <c r="AK18" s="272">
        <v>1.5643599565349104E-4</v>
      </c>
      <c r="AL18" s="272">
        <v>4.9437186432249753E-5</v>
      </c>
      <c r="AM18" s="272">
        <v>2.2505501769176111E-5</v>
      </c>
      <c r="AN18" s="272">
        <v>7.5203081489587124E-5</v>
      </c>
      <c r="AO18" s="272">
        <v>1.4111565993209651E-5</v>
      </c>
      <c r="AP18" s="272">
        <v>2.1811501622202429E-5</v>
      </c>
      <c r="AQ18" s="272">
        <v>1.6752816980153745E-4</v>
      </c>
      <c r="AR18" s="272">
        <v>1.5800133477036546E-4</v>
      </c>
      <c r="AS18" s="272">
        <v>6.1758688386448119E-5</v>
      </c>
      <c r="AT18" s="272">
        <v>3.5544849289499551E-5</v>
      </c>
      <c r="AU18" s="272">
        <v>2.3438248153301335E-5</v>
      </c>
      <c r="AV18" s="272">
        <v>6.2517735730902089E-5</v>
      </c>
      <c r="AW18" s="272">
        <v>2.5996236786615082E-5</v>
      </c>
      <c r="AX18" s="272">
        <v>5.2625178892065432E-5</v>
      </c>
      <c r="AY18" s="272">
        <v>3.5030229390948756E-5</v>
      </c>
      <c r="AZ18" s="272">
        <v>4.213111159623586E-5</v>
      </c>
      <c r="BA18" s="272">
        <v>1.6647928197516005E-5</v>
      </c>
      <c r="BB18" s="272">
        <v>4.0018451461018196E-5</v>
      </c>
      <c r="BC18" s="272">
        <v>3.5004666136568322E-5</v>
      </c>
      <c r="BD18" s="272">
        <v>1.2460547924686801E-5</v>
      </c>
      <c r="BE18" s="272">
        <v>1.877426382536108E-5</v>
      </c>
      <c r="BF18" s="272">
        <v>0</v>
      </c>
      <c r="BG18" s="272">
        <v>2.6694606125621999E-5</v>
      </c>
      <c r="BH18" s="272">
        <v>1.001380215343534E-4</v>
      </c>
      <c r="BI18" s="272">
        <v>1.1729984322194431E-4</v>
      </c>
      <c r="BJ18" s="272">
        <v>1.7203485644700174E-3</v>
      </c>
      <c r="BK18" s="272">
        <v>7.4178888367884855E-6</v>
      </c>
      <c r="BL18" s="272">
        <v>3.8904347660823112E-3</v>
      </c>
      <c r="BM18" s="272">
        <v>1.5081890821039552E-3</v>
      </c>
      <c r="BN18" s="272">
        <v>7.8370993248181548E-5</v>
      </c>
      <c r="BO18" s="272">
        <v>8.0400881416314396E-5</v>
      </c>
      <c r="BP18" s="272">
        <v>4.0229279008956425E-4</v>
      </c>
      <c r="BQ18" s="272">
        <v>9.3374273528170644E-5</v>
      </c>
      <c r="BR18" s="272">
        <v>1.2569857127073906E-4</v>
      </c>
      <c r="BS18" s="272">
        <v>5.1699165609723547E-5</v>
      </c>
      <c r="BT18" s="272">
        <v>1.0086532910624505E-4</v>
      </c>
      <c r="BU18" s="272">
        <v>3.4301613063737941E-5</v>
      </c>
      <c r="BV18" s="272">
        <v>2.383017479038935E-5</v>
      </c>
      <c r="BW18" s="272">
        <v>3.6896212527932448E-5</v>
      </c>
      <c r="BX18" s="272">
        <v>4.3474083244493117E-5</v>
      </c>
      <c r="BY18" s="272">
        <v>6.3770965345850207E-5</v>
      </c>
      <c r="BZ18" s="272">
        <v>9.0466666537255864E-6</v>
      </c>
      <c r="CA18" s="272">
        <v>1.2826874681188418E-4</v>
      </c>
      <c r="CB18" s="272">
        <v>7.2022125645412771E-5</v>
      </c>
      <c r="CC18" s="272">
        <v>2.0309617640220241E-4</v>
      </c>
      <c r="CD18" s="272">
        <v>5.7029610891429638E-5</v>
      </c>
      <c r="CE18" s="272">
        <v>7.0455268166445391E-5</v>
      </c>
      <c r="CF18" s="272">
        <v>8.2710245660482288E-4</v>
      </c>
      <c r="CG18" s="272">
        <v>2.5406510322568993E-5</v>
      </c>
      <c r="CH18" s="272">
        <v>4.4688472782903359E-5</v>
      </c>
      <c r="CI18" s="272">
        <v>6.0604014556727722E-5</v>
      </c>
      <c r="CJ18" s="272">
        <v>2.7821474332297866E-5</v>
      </c>
      <c r="CK18" s="272">
        <v>4.6621254234797006E-5</v>
      </c>
      <c r="CL18" s="272">
        <v>3.9750788704041405E-5</v>
      </c>
      <c r="CM18" s="272">
        <v>5.4242601728879269E-5</v>
      </c>
      <c r="CN18" s="272">
        <v>4.3871239859907653E-5</v>
      </c>
      <c r="CO18" s="272">
        <v>7.2516760778366325E-5</v>
      </c>
      <c r="CP18" s="272">
        <v>1.9863071956223768E-5</v>
      </c>
      <c r="CQ18" s="272">
        <v>4.7805049595245703E-5</v>
      </c>
      <c r="CR18" s="272">
        <v>2.7696866378523096E-5</v>
      </c>
      <c r="CS18" s="272">
        <v>2.9638920544704974E-5</v>
      </c>
      <c r="CT18" s="272">
        <v>8.3874122509434418E-5</v>
      </c>
      <c r="CU18" s="272">
        <v>3.4556667263130403E-5</v>
      </c>
      <c r="CV18" s="272">
        <v>3.565211745898996E-5</v>
      </c>
      <c r="CW18" s="272">
        <v>1.5152837490547772E-5</v>
      </c>
      <c r="CX18" s="272">
        <v>4.4477488242042812E-5</v>
      </c>
      <c r="CY18" s="272">
        <v>7.1370995533156186E-5</v>
      </c>
      <c r="CZ18" s="272">
        <v>9.1070244484948027E-5</v>
      </c>
      <c r="DA18" s="272">
        <v>3.8754711238048642E-5</v>
      </c>
      <c r="DB18" s="272">
        <v>1.1142870594723058E-4</v>
      </c>
      <c r="DC18" s="272">
        <v>8.190925603680937E-6</v>
      </c>
      <c r="DD18" s="272">
        <v>7.8975149297604412E-5</v>
      </c>
      <c r="DE18" s="272">
        <v>9.7082762282791796E-5</v>
      </c>
      <c r="DF18" s="273">
        <v>5.8617631200058439E-5</v>
      </c>
      <c r="DG18" s="272"/>
      <c r="DH18" s="141"/>
      <c r="DI18" s="274">
        <v>0.44159942890957421</v>
      </c>
      <c r="DJ18" s="274">
        <v>5.0721847026666544E-2</v>
      </c>
      <c r="DK18" s="274">
        <v>0.20848557714886862</v>
      </c>
      <c r="DL18" s="274">
        <v>6.8377226409522681E-5</v>
      </c>
      <c r="DM18" s="274">
        <v>7.9380916049734629E-2</v>
      </c>
      <c r="DN18" s="70"/>
      <c r="DO18"/>
    </row>
    <row r="19" spans="1:119" s="69" customFormat="1" ht="18" customHeight="1" x14ac:dyDescent="0.2">
      <c r="A19" s="275" t="s">
        <v>233</v>
      </c>
      <c r="B19" s="276" t="s">
        <v>10</v>
      </c>
      <c r="C19" s="277">
        <v>1.8847018819790473E-4</v>
      </c>
      <c r="D19" s="277">
        <v>6.2906486984439384E-5</v>
      </c>
      <c r="E19" s="277">
        <v>2.1286631816164802E-4</v>
      </c>
      <c r="F19" s="277">
        <v>5.6902922328845817E-5</v>
      </c>
      <c r="G19" s="277">
        <v>5.6710613525382934E-5</v>
      </c>
      <c r="H19" s="277">
        <v>0</v>
      </c>
      <c r="I19" s="277">
        <v>3.1780457162978011E-4</v>
      </c>
      <c r="J19" s="277">
        <v>3.0217571255126068E-4</v>
      </c>
      <c r="K19" s="277">
        <v>1.7516140828799091E-4</v>
      </c>
      <c r="L19" s="277">
        <v>6.7866148948596042E-5</v>
      </c>
      <c r="M19" s="277">
        <v>0</v>
      </c>
      <c r="N19" s="277">
        <v>4.814395749328785E-4</v>
      </c>
      <c r="O19" s="277">
        <v>3.7812402854769933E-4</v>
      </c>
      <c r="P19" s="277">
        <v>3.565497211606523E-4</v>
      </c>
      <c r="Q19" s="277">
        <v>1.0072568873721335</v>
      </c>
      <c r="R19" s="277">
        <v>5.4196350545430885E-4</v>
      </c>
      <c r="S19" s="277">
        <v>5.3866951093151842E-4</v>
      </c>
      <c r="T19" s="277">
        <v>2.4036695537600034E-4</v>
      </c>
      <c r="U19" s="277">
        <v>5.1874026365139473E-4</v>
      </c>
      <c r="V19" s="277">
        <v>4.6559862726314541E-4</v>
      </c>
      <c r="W19" s="277">
        <v>1.2628607870058465E-4</v>
      </c>
      <c r="X19" s="277">
        <v>3.5430742916877712E-4</v>
      </c>
      <c r="Y19" s="277">
        <v>4.5676234535261E-4</v>
      </c>
      <c r="Z19" s="277">
        <v>4.9999072888358178E-5</v>
      </c>
      <c r="AA19" s="277">
        <v>7.4540113899301689E-4</v>
      </c>
      <c r="AB19" s="277">
        <v>3.3388855181927556E-4</v>
      </c>
      <c r="AC19" s="277">
        <v>1.6376475068743225E-5</v>
      </c>
      <c r="AD19" s="277">
        <v>2.3272828750862658E-4</v>
      </c>
      <c r="AE19" s="277">
        <v>3.8674936054467732E-4</v>
      </c>
      <c r="AF19" s="277">
        <v>6.0349639232288633E-4</v>
      </c>
      <c r="AG19" s="277">
        <v>3.5528938603868795E-4</v>
      </c>
      <c r="AH19" s="277">
        <v>4.7169375659513905E-4</v>
      </c>
      <c r="AI19" s="277">
        <v>2.8898595231803775E-4</v>
      </c>
      <c r="AJ19" s="277">
        <v>1.6404321933358389E-3</v>
      </c>
      <c r="AK19" s="277">
        <v>6.5709022280677708E-4</v>
      </c>
      <c r="AL19" s="277">
        <v>2.0943728892868242E-4</v>
      </c>
      <c r="AM19" s="277">
        <v>1.6403251354565356E-4</v>
      </c>
      <c r="AN19" s="277">
        <v>4.4812628060469852E-4</v>
      </c>
      <c r="AO19" s="277">
        <v>1.2163983302134183E-4</v>
      </c>
      <c r="AP19" s="277">
        <v>1.9324097741076028E-4</v>
      </c>
      <c r="AQ19" s="277">
        <v>3.0124554535423384E-4</v>
      </c>
      <c r="AR19" s="277">
        <v>2.4638456832053196E-4</v>
      </c>
      <c r="AS19" s="277">
        <v>2.549899853603182E-4</v>
      </c>
      <c r="AT19" s="277">
        <v>3.2826534971589898E-4</v>
      </c>
      <c r="AU19" s="277">
        <v>2.7013901625574032E-4</v>
      </c>
      <c r="AV19" s="277">
        <v>4.1338286067488434E-4</v>
      </c>
      <c r="AW19" s="277">
        <v>3.0482329442145186E-4</v>
      </c>
      <c r="AX19" s="277">
        <v>5.7127434934631011E-4</v>
      </c>
      <c r="AY19" s="277">
        <v>3.4349988573422217E-4</v>
      </c>
      <c r="AZ19" s="277">
        <v>3.8967984110135635E-4</v>
      </c>
      <c r="BA19" s="277">
        <v>3.0181402456729337E-4</v>
      </c>
      <c r="BB19" s="277">
        <v>2.8678126642124222E-4</v>
      </c>
      <c r="BC19" s="277">
        <v>8.6804940150671185E-4</v>
      </c>
      <c r="BD19" s="277">
        <v>2.6508107459176464E-4</v>
      </c>
      <c r="BE19" s="277">
        <v>2.3770782678031034E-4</v>
      </c>
      <c r="BF19" s="277">
        <v>0</v>
      </c>
      <c r="BG19" s="277">
        <v>2.8868717403384293E-4</v>
      </c>
      <c r="BH19" s="277">
        <v>5.8726781474891497E-4</v>
      </c>
      <c r="BI19" s="277">
        <v>4.7536788890479382E-4</v>
      </c>
      <c r="BJ19" s="277">
        <v>9.0778754524819519E-4</v>
      </c>
      <c r="BK19" s="277">
        <v>8.5798085122198455E-5</v>
      </c>
      <c r="BL19" s="277">
        <v>3.1197575830854843E-3</v>
      </c>
      <c r="BM19" s="277">
        <v>8.4108735827778149E-3</v>
      </c>
      <c r="BN19" s="277">
        <v>1.5116217152251872E-4</v>
      </c>
      <c r="BO19" s="277">
        <v>5.9021942857580499E-5</v>
      </c>
      <c r="BP19" s="277">
        <v>4.6245653800163579E-4</v>
      </c>
      <c r="BQ19" s="277">
        <v>7.6071177529544857E-4</v>
      </c>
      <c r="BR19" s="277">
        <v>2.4361674323958031E-3</v>
      </c>
      <c r="BS19" s="277">
        <v>1.8337423230129024E-3</v>
      </c>
      <c r="BT19" s="277">
        <v>6.115792696486141E-4</v>
      </c>
      <c r="BU19" s="277">
        <v>1.2030313901803321E-3</v>
      </c>
      <c r="BV19" s="277">
        <v>5.298270173176526E-4</v>
      </c>
      <c r="BW19" s="277">
        <v>8.9888913681197521E-4</v>
      </c>
      <c r="BX19" s="277">
        <v>4.3095807795461618E-4</v>
      </c>
      <c r="BY19" s="277">
        <v>5.9228284901983465E-4</v>
      </c>
      <c r="BZ19" s="277">
        <v>9.8986374520916305E-5</v>
      </c>
      <c r="CA19" s="277">
        <v>6.9216071235989301E-4</v>
      </c>
      <c r="CB19" s="277">
        <v>5.7158605759847743E-4</v>
      </c>
      <c r="CC19" s="277">
        <v>7.5454506059487408E-4</v>
      </c>
      <c r="CD19" s="277">
        <v>4.8088034107414158E-4</v>
      </c>
      <c r="CE19" s="277">
        <v>6.8716738047593746E-4</v>
      </c>
      <c r="CF19" s="277">
        <v>1.6578535601352159E-3</v>
      </c>
      <c r="CG19" s="277">
        <v>3.2110729736911393E-4</v>
      </c>
      <c r="CH19" s="277">
        <v>1.7061817362736295E-3</v>
      </c>
      <c r="CI19" s="277">
        <v>8.342056405666714E-4</v>
      </c>
      <c r="CJ19" s="277">
        <v>1.110299703565716E-3</v>
      </c>
      <c r="CK19" s="277">
        <v>1.6851724796046299E-3</v>
      </c>
      <c r="CL19" s="277">
        <v>8.6738549430008787E-4</v>
      </c>
      <c r="CM19" s="277">
        <v>9.5473482486321186E-4</v>
      </c>
      <c r="CN19" s="277">
        <v>1.385620615717583E-3</v>
      </c>
      <c r="CO19" s="277">
        <v>2.6581569654480835E-3</v>
      </c>
      <c r="CP19" s="277">
        <v>7.7538633074728989E-4</v>
      </c>
      <c r="CQ19" s="277">
        <v>5.071622664190805E-4</v>
      </c>
      <c r="CR19" s="277">
        <v>1.7216699980889308E-3</v>
      </c>
      <c r="CS19" s="277">
        <v>1.3836851763907193E-3</v>
      </c>
      <c r="CT19" s="277">
        <v>6.5519617581364939E-3</v>
      </c>
      <c r="CU19" s="277">
        <v>1.0959434919077093E-3</v>
      </c>
      <c r="CV19" s="277">
        <v>6.9890965469414064E-4</v>
      </c>
      <c r="CW19" s="277">
        <v>1.8979006150929604E-4</v>
      </c>
      <c r="CX19" s="277">
        <v>9.0979155913003716E-4</v>
      </c>
      <c r="CY19" s="277">
        <v>9.2102617694898501E-4</v>
      </c>
      <c r="CZ19" s="277">
        <v>1.0200161617496704E-3</v>
      </c>
      <c r="DA19" s="277">
        <v>3.5453688727580168E-4</v>
      </c>
      <c r="DB19" s="277">
        <v>1.8271570639013157E-3</v>
      </c>
      <c r="DC19" s="277">
        <v>1.1437489368175613E-4</v>
      </c>
      <c r="DD19" s="277">
        <v>9.6221886058742644E-4</v>
      </c>
      <c r="DE19" s="277">
        <v>2.2410694673886955E-4</v>
      </c>
      <c r="DF19" s="278">
        <v>5.2142117710256156E-4</v>
      </c>
      <c r="DG19" s="272"/>
      <c r="DH19" s="141"/>
      <c r="DI19" s="274">
        <v>0.39298553612024795</v>
      </c>
      <c r="DJ19" s="274">
        <v>5.8437427569644096E-2</v>
      </c>
      <c r="DK19" s="274">
        <v>0.2558227841858951</v>
      </c>
      <c r="DL19" s="274">
        <v>8.2726545852235072E-4</v>
      </c>
      <c r="DM19" s="274">
        <v>0.33137982016044987</v>
      </c>
      <c r="DN19" s="70"/>
      <c r="DO19"/>
    </row>
    <row r="20" spans="1:119" ht="18" customHeight="1" x14ac:dyDescent="0.2">
      <c r="A20" s="264" t="s">
        <v>234</v>
      </c>
      <c r="B20" s="271" t="s">
        <v>11</v>
      </c>
      <c r="C20" s="272">
        <v>1.093184985839403E-3</v>
      </c>
      <c r="D20" s="272">
        <v>6.5018778546247267E-5</v>
      </c>
      <c r="E20" s="272">
        <v>9.3220761639790537E-4</v>
      </c>
      <c r="F20" s="272">
        <v>1.2748802663103593E-4</v>
      </c>
      <c r="G20" s="272">
        <v>3.7727918901812151E-5</v>
      </c>
      <c r="H20" s="272">
        <v>0</v>
      </c>
      <c r="I20" s="272">
        <v>1.7545228492123107E-4</v>
      </c>
      <c r="J20" s="272">
        <v>4.4206452599936981E-4</v>
      </c>
      <c r="K20" s="272">
        <v>3.9888609865816257E-4</v>
      </c>
      <c r="L20" s="272">
        <v>4.3204627349590437E-5</v>
      </c>
      <c r="M20" s="272">
        <v>0</v>
      </c>
      <c r="N20" s="272">
        <v>2.4674795995717025E-4</v>
      </c>
      <c r="O20" s="272">
        <v>2.9599642126824054E-4</v>
      </c>
      <c r="P20" s="272">
        <v>1.653207519322564E-3</v>
      </c>
      <c r="Q20" s="272">
        <v>6.3803077218157545E-4</v>
      </c>
      <c r="R20" s="272">
        <v>1.0611066701442102</v>
      </c>
      <c r="S20" s="272">
        <v>4.4368238841602292E-2</v>
      </c>
      <c r="T20" s="272">
        <v>1.2212252573066563E-2</v>
      </c>
      <c r="U20" s="272">
        <v>1.6397392286375602E-4</v>
      </c>
      <c r="V20" s="272">
        <v>9.4435669763105477E-5</v>
      </c>
      <c r="W20" s="272">
        <v>2.8862114869525105E-5</v>
      </c>
      <c r="X20" s="272">
        <v>8.3974082737318698E-5</v>
      </c>
      <c r="Y20" s="272">
        <v>1.5396180570391172E-4</v>
      </c>
      <c r="Z20" s="272">
        <v>9.8998888106665672E-4</v>
      </c>
      <c r="AA20" s="272">
        <v>1.1290740396328973E-3</v>
      </c>
      <c r="AB20" s="272">
        <v>1.0150821557654074E-3</v>
      </c>
      <c r="AC20" s="272">
        <v>8.998283526851178E-6</v>
      </c>
      <c r="AD20" s="272">
        <v>4.9122101953929974E-5</v>
      </c>
      <c r="AE20" s="272">
        <v>3.3077515219485302E-4</v>
      </c>
      <c r="AF20" s="272">
        <v>8.6162536428266163E-4</v>
      </c>
      <c r="AG20" s="272">
        <v>1.5228856946226409E-4</v>
      </c>
      <c r="AH20" s="272">
        <v>1.6606990535844653E-3</v>
      </c>
      <c r="AI20" s="272">
        <v>1.1608302437606802E-4</v>
      </c>
      <c r="AJ20" s="272">
        <v>3.0717755261008392E-3</v>
      </c>
      <c r="AK20" s="272">
        <v>1.2244182018428462E-3</v>
      </c>
      <c r="AL20" s="272">
        <v>4.9277768765475265E-5</v>
      </c>
      <c r="AM20" s="272">
        <v>6.7970963791687654E-5</v>
      </c>
      <c r="AN20" s="272">
        <v>7.787152873711018E-5</v>
      </c>
      <c r="AO20" s="272">
        <v>9.2106823299785526E-5</v>
      </c>
      <c r="AP20" s="272">
        <v>4.6883929275376868E-5</v>
      </c>
      <c r="AQ20" s="272">
        <v>1.6822377317576653E-4</v>
      </c>
      <c r="AR20" s="272">
        <v>1.1686016125108082E-4</v>
      </c>
      <c r="AS20" s="272">
        <v>2.1703346942374992E-4</v>
      </c>
      <c r="AT20" s="272">
        <v>2.6387792300742682E-4</v>
      </c>
      <c r="AU20" s="272">
        <v>1.1332034976131074E-4</v>
      </c>
      <c r="AV20" s="272">
        <v>2.2533809876573911E-4</v>
      </c>
      <c r="AW20" s="272">
        <v>1.2850616201598862E-4</v>
      </c>
      <c r="AX20" s="272">
        <v>5.5142097815220339E-4</v>
      </c>
      <c r="AY20" s="272">
        <v>9.8691816619409759E-4</v>
      </c>
      <c r="AZ20" s="272">
        <v>6.1295358729110622E-4</v>
      </c>
      <c r="BA20" s="272">
        <v>9.3364338103952749E-5</v>
      </c>
      <c r="BB20" s="272">
        <v>8.8389199102206501E-4</v>
      </c>
      <c r="BC20" s="272">
        <v>4.4284012823436357E-4</v>
      </c>
      <c r="BD20" s="272">
        <v>1.4959234707083357E-4</v>
      </c>
      <c r="BE20" s="272">
        <v>8.9357288679932015E-5</v>
      </c>
      <c r="BF20" s="272">
        <v>0</v>
      </c>
      <c r="BG20" s="272">
        <v>1.5199668404365001E-4</v>
      </c>
      <c r="BH20" s="272">
        <v>9.2318259617471827E-5</v>
      </c>
      <c r="BI20" s="272">
        <v>1.2627583167163899E-4</v>
      </c>
      <c r="BJ20" s="272">
        <v>2.1111348935700588E-3</v>
      </c>
      <c r="BK20" s="272">
        <v>6.179773561125094E-5</v>
      </c>
      <c r="BL20" s="272">
        <v>8.1667151210643673E-4</v>
      </c>
      <c r="BM20" s="272">
        <v>9.9445848666865561E-4</v>
      </c>
      <c r="BN20" s="272">
        <v>1.2697504664272463E-4</v>
      </c>
      <c r="BO20" s="272">
        <v>2.8799026050855507E-5</v>
      </c>
      <c r="BP20" s="272">
        <v>8.5912192068202339E-5</v>
      </c>
      <c r="BQ20" s="272">
        <v>1.7446072748970878E-4</v>
      </c>
      <c r="BR20" s="272">
        <v>3.119011332910774E-4</v>
      </c>
      <c r="BS20" s="272">
        <v>3.6180318219223613E-4</v>
      </c>
      <c r="BT20" s="272">
        <v>2.6233108214874173E-4</v>
      </c>
      <c r="BU20" s="272">
        <v>4.9790396017597785E-4</v>
      </c>
      <c r="BV20" s="272">
        <v>1.7646934096791187E-4</v>
      </c>
      <c r="BW20" s="272">
        <v>1.2775070717347181E-4</v>
      </c>
      <c r="BX20" s="272">
        <v>1.0145717272168343E-4</v>
      </c>
      <c r="BY20" s="272">
        <v>2.3449486256728588E-4</v>
      </c>
      <c r="BZ20" s="272">
        <v>7.6119871079319686E-5</v>
      </c>
      <c r="CA20" s="272">
        <v>3.8432240391166609E-4</v>
      </c>
      <c r="CB20" s="272">
        <v>2.4765596132363062E-4</v>
      </c>
      <c r="CC20" s="272">
        <v>6.6871582070565942E-4</v>
      </c>
      <c r="CD20" s="272">
        <v>7.2583646933190179E-4</v>
      </c>
      <c r="CE20" s="272">
        <v>6.4937953280490193E-4</v>
      </c>
      <c r="CF20" s="272">
        <v>2.3391623434987872E-3</v>
      </c>
      <c r="CG20" s="272">
        <v>3.0934875316182163E-4</v>
      </c>
      <c r="CH20" s="272">
        <v>4.0653206728843218E-4</v>
      </c>
      <c r="CI20" s="272">
        <v>1.4913098467028588E-3</v>
      </c>
      <c r="CJ20" s="272">
        <v>1.2997676918275838E-3</v>
      </c>
      <c r="CK20" s="272">
        <v>4.6406485167903674E-4</v>
      </c>
      <c r="CL20" s="272">
        <v>1.0505350725736978E-2</v>
      </c>
      <c r="CM20" s="272">
        <v>4.3821848819141474E-4</v>
      </c>
      <c r="CN20" s="272">
        <v>6.2507624233902918E-4</v>
      </c>
      <c r="CO20" s="272">
        <v>2.0669238930054418E-3</v>
      </c>
      <c r="CP20" s="272">
        <v>1.6672679162280712E-4</v>
      </c>
      <c r="CQ20" s="272">
        <v>1.3631198561369282E-3</v>
      </c>
      <c r="CR20" s="272">
        <v>3.1709776354389252E-4</v>
      </c>
      <c r="CS20" s="272">
        <v>4.3494568497707008E-4</v>
      </c>
      <c r="CT20" s="272">
        <v>1.0140719333993232E-3</v>
      </c>
      <c r="CU20" s="272">
        <v>2.3860582529738419E-4</v>
      </c>
      <c r="CV20" s="272">
        <v>1.766059353442703E-3</v>
      </c>
      <c r="CW20" s="272">
        <v>1.6120059003035212E-4</v>
      </c>
      <c r="CX20" s="272">
        <v>8.9017502004321545E-4</v>
      </c>
      <c r="CY20" s="272">
        <v>3.3597350459765694E-4</v>
      </c>
      <c r="CZ20" s="272">
        <v>1.8755086840085031E-4</v>
      </c>
      <c r="DA20" s="272">
        <v>3.2775982759307627E-4</v>
      </c>
      <c r="DB20" s="272">
        <v>4.0253956513566682E-4</v>
      </c>
      <c r="DC20" s="272">
        <v>1.1623357309802319E-4</v>
      </c>
      <c r="DD20" s="272">
        <v>1.9578474506183759E-4</v>
      </c>
      <c r="DE20" s="272">
        <v>2.3839116762806544E-2</v>
      </c>
      <c r="DF20" s="273">
        <v>2.6472288788988781E-4</v>
      </c>
      <c r="DG20" s="272"/>
      <c r="DH20" s="141"/>
      <c r="DI20" s="274">
        <v>0.28231216457960645</v>
      </c>
      <c r="DJ20" s="274">
        <v>3.3775817206049767E-2</v>
      </c>
      <c r="DK20" s="274">
        <v>0.14443405431777526</v>
      </c>
      <c r="DL20" s="274">
        <v>2.558707592994303E-4</v>
      </c>
      <c r="DM20" s="274">
        <v>0.15261368104052753</v>
      </c>
      <c r="DN20" s="70"/>
      <c r="DO20"/>
    </row>
    <row r="21" spans="1:119" ht="18" customHeight="1" x14ac:dyDescent="0.2">
      <c r="A21" s="264" t="s">
        <v>235</v>
      </c>
      <c r="B21" s="271" t="s">
        <v>12</v>
      </c>
      <c r="C21" s="272">
        <v>2.1611288744391017E-2</v>
      </c>
      <c r="D21" s="272">
        <v>1.0279729829788893E-3</v>
      </c>
      <c r="E21" s="272">
        <v>1.8015749989991208E-2</v>
      </c>
      <c r="F21" s="272">
        <v>1.5721362554957962E-3</v>
      </c>
      <c r="G21" s="272">
        <v>1.5819703647285721E-4</v>
      </c>
      <c r="H21" s="272">
        <v>0</v>
      </c>
      <c r="I21" s="272">
        <v>4.8497441530141538E-4</v>
      </c>
      <c r="J21" s="272">
        <v>5.7423361404904203E-3</v>
      </c>
      <c r="K21" s="272">
        <v>5.4436113490911415E-3</v>
      </c>
      <c r="L21" s="272">
        <v>4.3417190295914529E-4</v>
      </c>
      <c r="M21" s="272">
        <v>0</v>
      </c>
      <c r="N21" s="272">
        <v>7.8930971756644873E-4</v>
      </c>
      <c r="O21" s="272">
        <v>1.070102265392563E-3</v>
      </c>
      <c r="P21" s="272">
        <v>9.5777041581209508E-4</v>
      </c>
      <c r="Q21" s="272">
        <v>2.3803046729197388E-3</v>
      </c>
      <c r="R21" s="272">
        <v>6.6343841041734055E-4</v>
      </c>
      <c r="S21" s="272">
        <v>1.0030455351601446</v>
      </c>
      <c r="T21" s="272">
        <v>5.4193229468415822E-4</v>
      </c>
      <c r="U21" s="272">
        <v>1.2480067717375587E-3</v>
      </c>
      <c r="V21" s="272">
        <v>5.1375800875157846E-4</v>
      </c>
      <c r="W21" s="272">
        <v>8.7804946865406084E-5</v>
      </c>
      <c r="X21" s="272">
        <v>6.1896635287632981E-4</v>
      </c>
      <c r="Y21" s="272">
        <v>1.0327177757185266E-3</v>
      </c>
      <c r="Z21" s="272">
        <v>4.3247753451404399E-4</v>
      </c>
      <c r="AA21" s="272">
        <v>8.2143282575680675E-3</v>
      </c>
      <c r="AB21" s="272">
        <v>9.1805608332659588E-3</v>
      </c>
      <c r="AC21" s="272">
        <v>2.3956866410494953E-5</v>
      </c>
      <c r="AD21" s="272">
        <v>1.6324053636506013E-4</v>
      </c>
      <c r="AE21" s="272">
        <v>1.181887622713564E-3</v>
      </c>
      <c r="AF21" s="272">
        <v>1.1502601142574611E-3</v>
      </c>
      <c r="AG21" s="272">
        <v>1.1462596064617271E-3</v>
      </c>
      <c r="AH21" s="272">
        <v>3.2343781921360189E-3</v>
      </c>
      <c r="AI21" s="272">
        <v>5.3890530055491473E-4</v>
      </c>
      <c r="AJ21" s="272">
        <v>7.9944737742829661E-3</v>
      </c>
      <c r="AK21" s="272">
        <v>8.8696662380381914E-4</v>
      </c>
      <c r="AL21" s="272">
        <v>1.1321453535161684E-4</v>
      </c>
      <c r="AM21" s="272">
        <v>1.1697204869111024E-4</v>
      </c>
      <c r="AN21" s="272">
        <v>2.1448637750935313E-4</v>
      </c>
      <c r="AO21" s="272">
        <v>3.6146924211060316E-4</v>
      </c>
      <c r="AP21" s="272">
        <v>1.2631840069638405E-4</v>
      </c>
      <c r="AQ21" s="272">
        <v>2.7120082045769986E-4</v>
      </c>
      <c r="AR21" s="272">
        <v>3.6594701284294804E-4</v>
      </c>
      <c r="AS21" s="272">
        <v>1.1430524767121839E-3</v>
      </c>
      <c r="AT21" s="272">
        <v>5.0141509467405338E-4</v>
      </c>
      <c r="AU21" s="272">
        <v>3.5689353425779626E-4</v>
      </c>
      <c r="AV21" s="272">
        <v>1.9394114382961475E-3</v>
      </c>
      <c r="AW21" s="272">
        <v>4.1277570751770668E-4</v>
      </c>
      <c r="AX21" s="272">
        <v>6.8078249993689462E-4</v>
      </c>
      <c r="AY21" s="272">
        <v>1.1395659673014763E-3</v>
      </c>
      <c r="AZ21" s="272">
        <v>1.8231023710176728E-3</v>
      </c>
      <c r="BA21" s="272">
        <v>2.9571154465930311E-4</v>
      </c>
      <c r="BB21" s="272">
        <v>2.0076888014540924E-3</v>
      </c>
      <c r="BC21" s="272">
        <v>8.491424027159011E-4</v>
      </c>
      <c r="BD21" s="272">
        <v>3.8157999473504222E-4</v>
      </c>
      <c r="BE21" s="272">
        <v>2.0594847013683714E-4</v>
      </c>
      <c r="BF21" s="272">
        <v>0</v>
      </c>
      <c r="BG21" s="272">
        <v>3.1681071247454236E-4</v>
      </c>
      <c r="BH21" s="272">
        <v>2.4298067459733552E-4</v>
      </c>
      <c r="BI21" s="272">
        <v>6.7372043339552145E-4</v>
      </c>
      <c r="BJ21" s="272">
        <v>2.5660689107291947E-3</v>
      </c>
      <c r="BK21" s="272">
        <v>2.8161425845354575E-4</v>
      </c>
      <c r="BL21" s="272">
        <v>3.7200281658611472E-4</v>
      </c>
      <c r="BM21" s="272">
        <v>7.5876145819866764E-4</v>
      </c>
      <c r="BN21" s="272">
        <v>3.3091196255779386E-4</v>
      </c>
      <c r="BO21" s="272">
        <v>6.8758826904197996E-5</v>
      </c>
      <c r="BP21" s="272">
        <v>1.1596637853542708E-4</v>
      </c>
      <c r="BQ21" s="272">
        <v>1.8643052689650246E-4</v>
      </c>
      <c r="BR21" s="272">
        <v>4.719141970044989E-4</v>
      </c>
      <c r="BS21" s="272">
        <v>1.3030585767056903E-3</v>
      </c>
      <c r="BT21" s="272">
        <v>2.9585041445313177E-3</v>
      </c>
      <c r="BU21" s="272">
        <v>1.2365054190206397E-3</v>
      </c>
      <c r="BV21" s="272">
        <v>3.9044463174753329E-4</v>
      </c>
      <c r="BW21" s="272">
        <v>2.4208794186337363E-4</v>
      </c>
      <c r="BX21" s="272">
        <v>1.5895951451512906E-4</v>
      </c>
      <c r="BY21" s="272">
        <v>7.2785859339240581E-4</v>
      </c>
      <c r="BZ21" s="272">
        <v>2.1730330887542729E-4</v>
      </c>
      <c r="CA21" s="272">
        <v>1.0674495773065425E-3</v>
      </c>
      <c r="CB21" s="272">
        <v>8.7964827435416148E-4</v>
      </c>
      <c r="CC21" s="272">
        <v>1.779006362543574E-3</v>
      </c>
      <c r="CD21" s="272">
        <v>1.2892967743224468E-3</v>
      </c>
      <c r="CE21" s="272">
        <v>7.8232381840586448E-4</v>
      </c>
      <c r="CF21" s="272">
        <v>5.597413542906801E-3</v>
      </c>
      <c r="CG21" s="272">
        <v>1.0273423846321272E-3</v>
      </c>
      <c r="CH21" s="272">
        <v>7.1223383329325118E-4</v>
      </c>
      <c r="CI21" s="272">
        <v>6.6927795771402421E-4</v>
      </c>
      <c r="CJ21" s="272">
        <v>6.4670444394702932E-4</v>
      </c>
      <c r="CK21" s="272">
        <v>6.8233111906963208E-4</v>
      </c>
      <c r="CL21" s="272">
        <v>6.2928479751007016E-4</v>
      </c>
      <c r="CM21" s="272">
        <v>9.0535339919168016E-4</v>
      </c>
      <c r="CN21" s="272">
        <v>6.6180375812158534E-4</v>
      </c>
      <c r="CO21" s="272">
        <v>2.6434241467438529E-3</v>
      </c>
      <c r="CP21" s="272">
        <v>1.0105555870247762E-3</v>
      </c>
      <c r="CQ21" s="272">
        <v>2.8231645596541585E-3</v>
      </c>
      <c r="CR21" s="272">
        <v>1.1512674211904444E-3</v>
      </c>
      <c r="CS21" s="272">
        <v>2.7862253236494703E-3</v>
      </c>
      <c r="CT21" s="272">
        <v>1.585413407795096E-3</v>
      </c>
      <c r="CU21" s="272">
        <v>4.9499803373937996E-4</v>
      </c>
      <c r="CV21" s="272">
        <v>7.060979722812125E-4</v>
      </c>
      <c r="CW21" s="272">
        <v>3.503713220263312E-4</v>
      </c>
      <c r="CX21" s="272">
        <v>7.1547054147550859E-4</v>
      </c>
      <c r="CY21" s="272">
        <v>1.3357800802950301E-3</v>
      </c>
      <c r="CZ21" s="272">
        <v>1.8602171760054443E-3</v>
      </c>
      <c r="DA21" s="272">
        <v>8.9857031896035163E-4</v>
      </c>
      <c r="DB21" s="272">
        <v>8.5266242932169637E-4</v>
      </c>
      <c r="DC21" s="272">
        <v>4.7821826401095755E-4</v>
      </c>
      <c r="DD21" s="272">
        <v>9.3999162218831979E-4</v>
      </c>
      <c r="DE21" s="272">
        <v>0.11248578017568632</v>
      </c>
      <c r="DF21" s="273">
        <v>5.0989227323885598E-4</v>
      </c>
      <c r="DG21" s="272"/>
      <c r="DH21" s="141"/>
      <c r="DI21" s="274">
        <v>0.5037953761707511</v>
      </c>
      <c r="DJ21" s="274">
        <v>9.0191197175913645E-2</v>
      </c>
      <c r="DK21" s="274">
        <v>0.28971881567939273</v>
      </c>
      <c r="DL21" s="274">
        <v>1.3254241273765734E-3</v>
      </c>
      <c r="DM21" s="274">
        <v>0.34688483011907312</v>
      </c>
      <c r="DN21" s="70"/>
      <c r="DO21"/>
    </row>
    <row r="22" spans="1:119" ht="18" customHeight="1" x14ac:dyDescent="0.2">
      <c r="A22" s="264" t="s">
        <v>236</v>
      </c>
      <c r="B22" s="271" t="s">
        <v>92</v>
      </c>
      <c r="C22" s="272">
        <v>6.6553600214334279E-4</v>
      </c>
      <c r="D22" s="272">
        <v>2.0621513198451562E-4</v>
      </c>
      <c r="E22" s="272">
        <v>6.8446031926033845E-4</v>
      </c>
      <c r="F22" s="272">
        <v>2.9403952731069772E-4</v>
      </c>
      <c r="G22" s="272">
        <v>2.5272032578414912E-4</v>
      </c>
      <c r="H22" s="272">
        <v>0</v>
      </c>
      <c r="I22" s="272">
        <v>1.3532377473304328E-3</v>
      </c>
      <c r="J22" s="272">
        <v>5.4162732166885708E-3</v>
      </c>
      <c r="K22" s="272">
        <v>1.3406808700312661E-3</v>
      </c>
      <c r="L22" s="272">
        <v>2.7223272773608073E-4</v>
      </c>
      <c r="M22" s="272">
        <v>0</v>
      </c>
      <c r="N22" s="272">
        <v>4.5851773308185268E-4</v>
      </c>
      <c r="O22" s="272">
        <v>6.0502588888336083E-4</v>
      </c>
      <c r="P22" s="272">
        <v>7.1500654548899416E-4</v>
      </c>
      <c r="Q22" s="272">
        <v>8.286965101438682E-4</v>
      </c>
      <c r="R22" s="272">
        <v>7.1433717419587431E-4</v>
      </c>
      <c r="S22" s="272">
        <v>1.9234949393593388E-3</v>
      </c>
      <c r="T22" s="272">
        <v>1.0139397106665926</v>
      </c>
      <c r="U22" s="272">
        <v>6.9528739420879901E-4</v>
      </c>
      <c r="V22" s="272">
        <v>5.7917808284243231E-4</v>
      </c>
      <c r="W22" s="272">
        <v>2.1966514906153923E-4</v>
      </c>
      <c r="X22" s="272">
        <v>4.6165832665388048E-4</v>
      </c>
      <c r="Y22" s="272">
        <v>5.4158455868751466E-4</v>
      </c>
      <c r="Z22" s="272">
        <v>3.7964912258384501E-4</v>
      </c>
      <c r="AA22" s="272">
        <v>2.9027700793049639E-3</v>
      </c>
      <c r="AB22" s="272">
        <v>4.042124683572082E-3</v>
      </c>
      <c r="AC22" s="272">
        <v>6.3328742733701691E-5</v>
      </c>
      <c r="AD22" s="272">
        <v>3.7481089193699637E-4</v>
      </c>
      <c r="AE22" s="272">
        <v>7.0700915981580564E-4</v>
      </c>
      <c r="AF22" s="272">
        <v>5.3712620392373637E-4</v>
      </c>
      <c r="AG22" s="272">
        <v>3.9208383034158726E-4</v>
      </c>
      <c r="AH22" s="272">
        <v>2.9179448834024762E-3</v>
      </c>
      <c r="AI22" s="272">
        <v>5.6758953490583671E-4</v>
      </c>
      <c r="AJ22" s="272">
        <v>1.2461783983936734E-3</v>
      </c>
      <c r="AK22" s="272">
        <v>6.5938406820032413E-4</v>
      </c>
      <c r="AL22" s="272">
        <v>2.7375997573367581E-4</v>
      </c>
      <c r="AM22" s="272">
        <v>2.6168345605843615E-4</v>
      </c>
      <c r="AN22" s="272">
        <v>9.346242841675621E-4</v>
      </c>
      <c r="AO22" s="272">
        <v>2.8387357514939162E-4</v>
      </c>
      <c r="AP22" s="272">
        <v>3.3212539537482073E-4</v>
      </c>
      <c r="AQ22" s="272">
        <v>5.005502449606968E-4</v>
      </c>
      <c r="AR22" s="272">
        <v>5.259141671694424E-4</v>
      </c>
      <c r="AS22" s="272">
        <v>9.9793482606425304E-4</v>
      </c>
      <c r="AT22" s="272">
        <v>1.0717465913133153E-3</v>
      </c>
      <c r="AU22" s="272">
        <v>9.2440442982860834E-4</v>
      </c>
      <c r="AV22" s="272">
        <v>1.5345387634073321E-3</v>
      </c>
      <c r="AW22" s="272">
        <v>2.1720709439832101E-3</v>
      </c>
      <c r="AX22" s="272">
        <v>5.4775313584903319E-4</v>
      </c>
      <c r="AY22" s="272">
        <v>7.1980872073401528E-4</v>
      </c>
      <c r="AZ22" s="272">
        <v>4.5268163332412839E-3</v>
      </c>
      <c r="BA22" s="272">
        <v>5.4889534743375612E-4</v>
      </c>
      <c r="BB22" s="272">
        <v>5.1211277857788392E-4</v>
      </c>
      <c r="BC22" s="272">
        <v>2.4365987952415734E-3</v>
      </c>
      <c r="BD22" s="272">
        <v>4.3098241340206405E-4</v>
      </c>
      <c r="BE22" s="272">
        <v>7.8061913613292652E-4</v>
      </c>
      <c r="BF22" s="272">
        <v>0</v>
      </c>
      <c r="BG22" s="272">
        <v>4.3587345257778962E-4</v>
      </c>
      <c r="BH22" s="272">
        <v>9.5668234351028569E-4</v>
      </c>
      <c r="BI22" s="272">
        <v>1.9064769097433395E-3</v>
      </c>
      <c r="BJ22" s="272">
        <v>2.6361139981395409E-3</v>
      </c>
      <c r="BK22" s="272">
        <v>7.6147708436266387E-4</v>
      </c>
      <c r="BL22" s="272">
        <v>1.0556653343562713E-3</v>
      </c>
      <c r="BM22" s="272">
        <v>1.0813823128835213E-3</v>
      </c>
      <c r="BN22" s="272">
        <v>6.1761158060268302E-4</v>
      </c>
      <c r="BO22" s="272">
        <v>1.9092499796666173E-4</v>
      </c>
      <c r="BP22" s="272">
        <v>1.1111350221551274E-3</v>
      </c>
      <c r="BQ22" s="272">
        <v>3.4576946402208549E-3</v>
      </c>
      <c r="BR22" s="272">
        <v>2.9116762813338895E-3</v>
      </c>
      <c r="BS22" s="272">
        <v>4.5870586181827305E-3</v>
      </c>
      <c r="BT22" s="272">
        <v>3.346901356172756E-3</v>
      </c>
      <c r="BU22" s="272">
        <v>9.9095976670895026E-3</v>
      </c>
      <c r="BV22" s="272">
        <v>1.8057807471316308E-3</v>
      </c>
      <c r="BW22" s="272">
        <v>1.1611375781950632E-3</v>
      </c>
      <c r="BX22" s="272">
        <v>1.0498643167257858E-3</v>
      </c>
      <c r="BY22" s="272">
        <v>1.857665991257613E-3</v>
      </c>
      <c r="BZ22" s="272">
        <v>4.4205128995497632E-4</v>
      </c>
      <c r="CA22" s="272">
        <v>1.7342636352373824E-3</v>
      </c>
      <c r="CB22" s="272">
        <v>1.368519354376829E-3</v>
      </c>
      <c r="CC22" s="272">
        <v>2.2306128386316024E-3</v>
      </c>
      <c r="CD22" s="272">
        <v>1.9411323643594256E-3</v>
      </c>
      <c r="CE22" s="272">
        <v>8.3205862726856174E-4</v>
      </c>
      <c r="CF22" s="272">
        <v>5.6378261077452193E-3</v>
      </c>
      <c r="CG22" s="272">
        <v>5.7273971076762173E-3</v>
      </c>
      <c r="CH22" s="272">
        <v>6.559887471236316E-3</v>
      </c>
      <c r="CI22" s="272">
        <v>6.8945709128954095E-3</v>
      </c>
      <c r="CJ22" s="272">
        <v>4.0165903117644688E-3</v>
      </c>
      <c r="CK22" s="272">
        <v>6.3417652951842235E-3</v>
      </c>
      <c r="CL22" s="272">
        <v>3.8190298775739151E-2</v>
      </c>
      <c r="CM22" s="272">
        <v>6.2346576647491613E-3</v>
      </c>
      <c r="CN22" s="272">
        <v>2.1215586519438795E-3</v>
      </c>
      <c r="CO22" s="272">
        <v>2.0069162375311367E-2</v>
      </c>
      <c r="CP22" s="272">
        <v>1.4342179551716377E-3</v>
      </c>
      <c r="CQ22" s="272">
        <v>5.7004080213358928E-3</v>
      </c>
      <c r="CR22" s="272">
        <v>2.9913868871200146E-3</v>
      </c>
      <c r="CS22" s="272">
        <v>1.1874587376686672E-3</v>
      </c>
      <c r="CT22" s="272">
        <v>2.5344855683801584E-2</v>
      </c>
      <c r="CU22" s="272">
        <v>1.6523380851282631E-3</v>
      </c>
      <c r="CV22" s="272">
        <v>2.050222149438145E-2</v>
      </c>
      <c r="CW22" s="272">
        <v>1.0936593590437551E-3</v>
      </c>
      <c r="CX22" s="272">
        <v>2.7329160883379877E-3</v>
      </c>
      <c r="CY22" s="272">
        <v>1.5649329189353913E-3</v>
      </c>
      <c r="CZ22" s="272">
        <v>1.2490560045736738E-3</v>
      </c>
      <c r="DA22" s="272">
        <v>1.4320044596687505E-3</v>
      </c>
      <c r="DB22" s="272">
        <v>3.6911246010268672E-3</v>
      </c>
      <c r="DC22" s="272">
        <v>4.8471614128358243E-4</v>
      </c>
      <c r="DD22" s="272">
        <v>1.6835001268079492E-3</v>
      </c>
      <c r="DE22" s="272">
        <v>9.4100573681145567E-4</v>
      </c>
      <c r="DF22" s="273">
        <v>1.8292890611371242E-3</v>
      </c>
      <c r="DG22" s="272"/>
      <c r="DH22" s="141"/>
      <c r="DI22" s="274">
        <v>0.72060746225245598</v>
      </c>
      <c r="DJ22" s="274">
        <v>0.10621270779857057</v>
      </c>
      <c r="DK22" s="274">
        <v>0.42663266775666492</v>
      </c>
      <c r="DL22" s="274">
        <v>2.3649977254804311E-3</v>
      </c>
      <c r="DM22" s="274">
        <v>0.52473471180153286</v>
      </c>
      <c r="DN22" s="70"/>
      <c r="DO22"/>
    </row>
    <row r="23" spans="1:119" ht="18" customHeight="1" x14ac:dyDescent="0.2">
      <c r="A23" s="264" t="s">
        <v>237</v>
      </c>
      <c r="B23" s="271" t="s">
        <v>13</v>
      </c>
      <c r="C23" s="272">
        <v>2.0800142247224929E-2</v>
      </c>
      <c r="D23" s="272">
        <v>1.1479383159266316E-4</v>
      </c>
      <c r="E23" s="272">
        <v>8.6353039479044225E-4</v>
      </c>
      <c r="F23" s="272">
        <v>1.3952785544826016E-6</v>
      </c>
      <c r="G23" s="272">
        <v>2.6895674450535316E-6</v>
      </c>
      <c r="H23" s="272">
        <v>0</v>
      </c>
      <c r="I23" s="272">
        <v>4.6561148204112228E-6</v>
      </c>
      <c r="J23" s="272">
        <v>1.0656317649619685E-4</v>
      </c>
      <c r="K23" s="272">
        <v>6.4044695260677046E-5</v>
      </c>
      <c r="L23" s="272">
        <v>5.5879171864544716E-5</v>
      </c>
      <c r="M23" s="272">
        <v>0</v>
      </c>
      <c r="N23" s="272">
        <v>3.3097344860938578E-5</v>
      </c>
      <c r="O23" s="272">
        <v>7.9115176000905714E-6</v>
      </c>
      <c r="P23" s="272">
        <v>2.3549145623757147E-5</v>
      </c>
      <c r="Q23" s="272">
        <v>1.8418276975647223E-5</v>
      </c>
      <c r="R23" s="272">
        <v>2.4634404381115583E-5</v>
      </c>
      <c r="S23" s="272">
        <v>1.0683205405864905E-5</v>
      </c>
      <c r="T23" s="272">
        <v>8.685187530477828E-6</v>
      </c>
      <c r="U23" s="272">
        <v>1.1076837416439107</v>
      </c>
      <c r="V23" s="272">
        <v>5.1702970969643861E-3</v>
      </c>
      <c r="W23" s="272">
        <v>4.5644615524014603E-5</v>
      </c>
      <c r="X23" s="272">
        <v>3.7093579301658076E-3</v>
      </c>
      <c r="Y23" s="272">
        <v>1.5356368295592246E-3</v>
      </c>
      <c r="Z23" s="272">
        <v>6.185411519794139E-5</v>
      </c>
      <c r="AA23" s="272">
        <v>7.0267118890745216E-4</v>
      </c>
      <c r="AB23" s="272">
        <v>1.0675142856954257E-3</v>
      </c>
      <c r="AC23" s="272">
        <v>2.4463297479238561E-6</v>
      </c>
      <c r="AD23" s="272">
        <v>-3.6220930934873917E-4</v>
      </c>
      <c r="AE23" s="272">
        <v>8.5686175257646631E-5</v>
      </c>
      <c r="AF23" s="272">
        <v>1.8698552967349408E-4</v>
      </c>
      <c r="AG23" s="272">
        <v>7.4925937544341544E-6</v>
      </c>
      <c r="AH23" s="272">
        <v>7.3834554005769521E-5</v>
      </c>
      <c r="AI23" s="272">
        <v>8.7799566945341149E-6</v>
      </c>
      <c r="AJ23" s="272">
        <v>3.4114922065531335E-5</v>
      </c>
      <c r="AK23" s="272">
        <v>1.0892992527592687E-4</v>
      </c>
      <c r="AL23" s="272">
        <v>1.5179280961818982E-5</v>
      </c>
      <c r="AM23" s="272">
        <v>3.3259638635620506E-4</v>
      </c>
      <c r="AN23" s="272">
        <v>1.710475786345314E-5</v>
      </c>
      <c r="AO23" s="272">
        <v>4.9174752389502345E-5</v>
      </c>
      <c r="AP23" s="272">
        <v>7.748628345797764E-5</v>
      </c>
      <c r="AQ23" s="272">
        <v>1.8713134768679159E-5</v>
      </c>
      <c r="AR23" s="272">
        <v>3.2113226843390164E-5</v>
      </c>
      <c r="AS23" s="272">
        <v>2.1788065090099365E-5</v>
      </c>
      <c r="AT23" s="272">
        <v>1.7786002066449292E-5</v>
      </c>
      <c r="AU23" s="272">
        <v>1.2318434345908298E-5</v>
      </c>
      <c r="AV23" s="272">
        <v>1.0577743735260441E-5</v>
      </c>
      <c r="AW23" s="272">
        <v>4.1638211905924404E-5</v>
      </c>
      <c r="AX23" s="272">
        <v>1.7302164704949916E-5</v>
      </c>
      <c r="AY23" s="272">
        <v>1.1822412194874509E-5</v>
      </c>
      <c r="AZ23" s="272">
        <v>2.7245459946288624E-5</v>
      </c>
      <c r="BA23" s="272">
        <v>5.2871232956860087E-6</v>
      </c>
      <c r="BB23" s="272">
        <v>2.2191745092017403E-4</v>
      </c>
      <c r="BC23" s="272">
        <v>1.1644121458550359E-5</v>
      </c>
      <c r="BD23" s="272">
        <v>4.2124999990327078E-6</v>
      </c>
      <c r="BE23" s="272">
        <v>9.2859431152048694E-6</v>
      </c>
      <c r="BF23" s="272">
        <v>0</v>
      </c>
      <c r="BG23" s="272">
        <v>9.2482709632063845E-6</v>
      </c>
      <c r="BH23" s="272">
        <v>1.1485421268294448E-5</v>
      </c>
      <c r="BI23" s="272">
        <v>1.2634490551829029E-5</v>
      </c>
      <c r="BJ23" s="272">
        <v>2.3591541921097493E-5</v>
      </c>
      <c r="BK23" s="272">
        <v>1.5553774705487638E-6</v>
      </c>
      <c r="BL23" s="272">
        <v>1.2232601797482402E-5</v>
      </c>
      <c r="BM23" s="272">
        <v>1.2295436607599272E-5</v>
      </c>
      <c r="BN23" s="272">
        <v>7.0333680236685697E-5</v>
      </c>
      <c r="BO23" s="272">
        <v>2.9988592525064873E-5</v>
      </c>
      <c r="BP23" s="272">
        <v>6.0419952058341159E-5</v>
      </c>
      <c r="BQ23" s="272">
        <v>7.7652099150818802E-5</v>
      </c>
      <c r="BR23" s="272">
        <v>2.2922525687706363E-5</v>
      </c>
      <c r="BS23" s="272">
        <v>2.4161664060023595E-5</v>
      </c>
      <c r="BT23" s="272">
        <v>4.0161153922604011E-6</v>
      </c>
      <c r="BU23" s="272">
        <v>4.501586570715734E-6</v>
      </c>
      <c r="BV23" s="272">
        <v>8.3338259451927815E-6</v>
      </c>
      <c r="BW23" s="272">
        <v>4.096259769469059E-6</v>
      </c>
      <c r="BX23" s="272">
        <v>1.3778782788773344E-6</v>
      </c>
      <c r="BY23" s="272">
        <v>5.741349288580988E-6</v>
      </c>
      <c r="BZ23" s="272">
        <v>6.4522805094886027E-7</v>
      </c>
      <c r="CA23" s="272">
        <v>4.0105788738918597E-6</v>
      </c>
      <c r="CB23" s="272">
        <v>4.8731305233985881E-6</v>
      </c>
      <c r="CC23" s="272">
        <v>3.8903454962152884E-6</v>
      </c>
      <c r="CD23" s="272">
        <v>4.387431178476976E-6</v>
      </c>
      <c r="CE23" s="272">
        <v>6.3754435712280261E-6</v>
      </c>
      <c r="CF23" s="272">
        <v>6.8772182460309975E-6</v>
      </c>
      <c r="CG23" s="272">
        <v>2.0190331295795186E-6</v>
      </c>
      <c r="CH23" s="272">
        <v>4.4566264421139156E-6</v>
      </c>
      <c r="CI23" s="272">
        <v>9.3872335061279129E-6</v>
      </c>
      <c r="CJ23" s="272">
        <v>2.500636501698216E-6</v>
      </c>
      <c r="CK23" s="272">
        <v>6.2864593577046659E-6</v>
      </c>
      <c r="CL23" s="272">
        <v>9.3372335996206606E-6</v>
      </c>
      <c r="CM23" s="272">
        <v>6.5194995397380631E-6</v>
      </c>
      <c r="CN23" s="272">
        <v>8.1902268465830332E-6</v>
      </c>
      <c r="CO23" s="272">
        <v>3.7177744222384945E-5</v>
      </c>
      <c r="CP23" s="272">
        <v>2.511657224303424E-5</v>
      </c>
      <c r="CQ23" s="272">
        <v>4.6466823976632325E-5</v>
      </c>
      <c r="CR23" s="272">
        <v>4.8615440098723828E-6</v>
      </c>
      <c r="CS23" s="272">
        <v>9.3520506853440812E-6</v>
      </c>
      <c r="CT23" s="272">
        <v>1.0025833062571843E-5</v>
      </c>
      <c r="CU23" s="272">
        <v>3.9527934161963256E-6</v>
      </c>
      <c r="CV23" s="272">
        <v>7.9934697278612857E-6</v>
      </c>
      <c r="CW23" s="272">
        <v>6.2386216123407071E-6</v>
      </c>
      <c r="CX23" s="272">
        <v>3.7947022086976166E-6</v>
      </c>
      <c r="CY23" s="272">
        <v>3.0161718936125393E-5</v>
      </c>
      <c r="CZ23" s="272">
        <v>2.7981415035512619E-5</v>
      </c>
      <c r="DA23" s="272">
        <v>1.3545971845409325E-5</v>
      </c>
      <c r="DB23" s="272">
        <v>1.1919165113521597E-4</v>
      </c>
      <c r="DC23" s="272">
        <v>1.7006178257012449E-5</v>
      </c>
      <c r="DD23" s="272">
        <v>2.3848538025090547E-4</v>
      </c>
      <c r="DE23" s="272">
        <v>6.4640059713488929E-6</v>
      </c>
      <c r="DF23" s="273">
        <v>3.3186633365973645E-4</v>
      </c>
      <c r="DG23" s="272"/>
      <c r="DH23" s="141"/>
      <c r="DI23" s="274">
        <v>0.33163242469003179</v>
      </c>
      <c r="DJ23" s="274">
        <v>9.1311937693030754E-3</v>
      </c>
      <c r="DK23" s="274">
        <v>8.0166510004028468E-2</v>
      </c>
      <c r="DL23" s="274">
        <v>3.9463163034169632E-5</v>
      </c>
      <c r="DM23" s="274">
        <v>0.46961695797694314</v>
      </c>
      <c r="DN23" s="70"/>
      <c r="DO23"/>
    </row>
    <row r="24" spans="1:119" ht="18" customHeight="1" x14ac:dyDescent="0.2">
      <c r="A24" s="275" t="s">
        <v>238</v>
      </c>
      <c r="B24" s="276" t="s">
        <v>93</v>
      </c>
      <c r="C24" s="277">
        <v>9.3204740274517453E-4</v>
      </c>
      <c r="D24" s="277">
        <v>3.728694972550639E-4</v>
      </c>
      <c r="E24" s="277">
        <v>1.2317583804851817E-4</v>
      </c>
      <c r="F24" s="277">
        <v>1.4099070137164719E-5</v>
      </c>
      <c r="G24" s="277">
        <v>8.9753995397432983E-5</v>
      </c>
      <c r="H24" s="277">
        <v>0</v>
      </c>
      <c r="I24" s="277">
        <v>5.8737424238624831E-5</v>
      </c>
      <c r="J24" s="277">
        <v>1.6509024204510369E-3</v>
      </c>
      <c r="K24" s="277">
        <v>8.1346957472270111E-4</v>
      </c>
      <c r="L24" s="277">
        <v>3.986999442466542E-4</v>
      </c>
      <c r="M24" s="277">
        <v>0</v>
      </c>
      <c r="N24" s="277">
        <v>1.4083715539325005E-4</v>
      </c>
      <c r="O24" s="277">
        <v>2.0385999666768396E-4</v>
      </c>
      <c r="P24" s="277">
        <v>2.6477419600466683E-4</v>
      </c>
      <c r="Q24" s="277">
        <v>4.2619205310195479E-4</v>
      </c>
      <c r="R24" s="277">
        <v>1.1826137439313079E-3</v>
      </c>
      <c r="S24" s="277">
        <v>3.9008929646318466E-4</v>
      </c>
      <c r="T24" s="277">
        <v>9.3719437700861221E-5</v>
      </c>
      <c r="U24" s="277">
        <v>1.6985890544276214E-2</v>
      </c>
      <c r="V24" s="277">
        <v>1.050869082295532</v>
      </c>
      <c r="W24" s="277">
        <v>2.758944670643017E-3</v>
      </c>
      <c r="X24" s="277">
        <v>1.9249848754723225E-2</v>
      </c>
      <c r="Y24" s="277">
        <v>7.3120910394643612E-3</v>
      </c>
      <c r="Z24" s="277">
        <v>2.8153198071734771E-3</v>
      </c>
      <c r="AA24" s="277">
        <v>1.0691367957312606E-2</v>
      </c>
      <c r="AB24" s="277">
        <v>1.2907181359152493E-2</v>
      </c>
      <c r="AC24" s="277">
        <v>1.8141993441223092E-5</v>
      </c>
      <c r="AD24" s="277">
        <v>1.3383424345546276E-4</v>
      </c>
      <c r="AE24" s="277">
        <v>1.5519285900214357E-3</v>
      </c>
      <c r="AF24" s="277">
        <v>5.8121589518186304E-3</v>
      </c>
      <c r="AG24" s="277">
        <v>3.3217011666408661E-4</v>
      </c>
      <c r="AH24" s="277">
        <v>8.5082726647376719E-3</v>
      </c>
      <c r="AI24" s="277">
        <v>3.3353625979839585E-4</v>
      </c>
      <c r="AJ24" s="277">
        <v>5.8527988745689938E-3</v>
      </c>
      <c r="AK24" s="277">
        <v>7.8744205963618516E-4</v>
      </c>
      <c r="AL24" s="277">
        <v>2.3652372517973842E-3</v>
      </c>
      <c r="AM24" s="277">
        <v>2.2615560862895754E-3</v>
      </c>
      <c r="AN24" s="277">
        <v>5.6640757694210433E-4</v>
      </c>
      <c r="AO24" s="277">
        <v>3.905154562391558E-4</v>
      </c>
      <c r="AP24" s="277">
        <v>1.2411782622423154E-3</v>
      </c>
      <c r="AQ24" s="277">
        <v>4.8634056638297273E-4</v>
      </c>
      <c r="AR24" s="277">
        <v>2.1268705681716077E-3</v>
      </c>
      <c r="AS24" s="277">
        <v>4.2203791089124264E-4</v>
      </c>
      <c r="AT24" s="277">
        <v>8.3185561205653875E-4</v>
      </c>
      <c r="AU24" s="277">
        <v>2.8996915704730534E-4</v>
      </c>
      <c r="AV24" s="277">
        <v>3.3571455858298356E-4</v>
      </c>
      <c r="AW24" s="277">
        <v>4.6190826692046614E-3</v>
      </c>
      <c r="AX24" s="277">
        <v>1.2275616257602065E-3</v>
      </c>
      <c r="AY24" s="277">
        <v>5.0396402537451735E-4</v>
      </c>
      <c r="AZ24" s="277">
        <v>3.0008481763223451E-3</v>
      </c>
      <c r="BA24" s="277">
        <v>3.6174827665653455E-4</v>
      </c>
      <c r="BB24" s="277">
        <v>6.2247714396789422E-3</v>
      </c>
      <c r="BC24" s="277">
        <v>8.6250137853097382E-4</v>
      </c>
      <c r="BD24" s="277">
        <v>2.4674206823959658E-4</v>
      </c>
      <c r="BE24" s="277">
        <v>2.1703152002924107E-4</v>
      </c>
      <c r="BF24" s="277">
        <v>0</v>
      </c>
      <c r="BG24" s="277">
        <v>1.630206480192163E-4</v>
      </c>
      <c r="BH24" s="277">
        <v>3.394764055103039E-4</v>
      </c>
      <c r="BI24" s="277">
        <v>7.298416693415549E-4</v>
      </c>
      <c r="BJ24" s="277">
        <v>9.9504074807936493E-4</v>
      </c>
      <c r="BK24" s="277">
        <v>1.1339369172163999E-4</v>
      </c>
      <c r="BL24" s="277">
        <v>2.1146200846573627E-4</v>
      </c>
      <c r="BM24" s="277">
        <v>2.9303246763422343E-4</v>
      </c>
      <c r="BN24" s="277">
        <v>1.9303066833418244E-4</v>
      </c>
      <c r="BO24" s="277">
        <v>9.5782828839428039E-5</v>
      </c>
      <c r="BP24" s="277">
        <v>5.6222776105038917E-5</v>
      </c>
      <c r="BQ24" s="277">
        <v>6.9232778205474986E-5</v>
      </c>
      <c r="BR24" s="277">
        <v>3.0579889000134377E-3</v>
      </c>
      <c r="BS24" s="277">
        <v>3.0857538689819226E-3</v>
      </c>
      <c r="BT24" s="277">
        <v>3.2863397986317337E-5</v>
      </c>
      <c r="BU24" s="277">
        <v>3.6528120529177594E-5</v>
      </c>
      <c r="BV24" s="277">
        <v>2.3845943594406718E-5</v>
      </c>
      <c r="BW24" s="277">
        <v>1.7831327785544979E-5</v>
      </c>
      <c r="BX24" s="277">
        <v>1.284078637596846E-5</v>
      </c>
      <c r="BY24" s="277">
        <v>1.9066296185320903E-4</v>
      </c>
      <c r="BZ24" s="277">
        <v>1.8657797582347194E-5</v>
      </c>
      <c r="CA24" s="277">
        <v>1.2087562458255394E-4</v>
      </c>
      <c r="CB24" s="277">
        <v>3.6464526730016275E-5</v>
      </c>
      <c r="CC24" s="277">
        <v>9.9439654106817885E-5</v>
      </c>
      <c r="CD24" s="277">
        <v>4.3701157771418299E-5</v>
      </c>
      <c r="CE24" s="277">
        <v>2.0819377720731629E-4</v>
      </c>
      <c r="CF24" s="277">
        <v>2.3884147216018402E-4</v>
      </c>
      <c r="CG24" s="277">
        <v>2.8278684204012995E-5</v>
      </c>
      <c r="CH24" s="277">
        <v>7.1068477991604838E-5</v>
      </c>
      <c r="CI24" s="277">
        <v>7.9299485717513154E-5</v>
      </c>
      <c r="CJ24" s="277">
        <v>2.8991642235381437E-5</v>
      </c>
      <c r="CK24" s="277">
        <v>4.6557191157711325E-5</v>
      </c>
      <c r="CL24" s="277">
        <v>1.1587333697696297E-4</v>
      </c>
      <c r="CM24" s="277">
        <v>2.4107610171249084E-4</v>
      </c>
      <c r="CN24" s="277">
        <v>8.2497673157243184E-5</v>
      </c>
      <c r="CO24" s="277">
        <v>4.0122338571348419E-3</v>
      </c>
      <c r="CP24" s="277">
        <v>5.3750272687779735E-4</v>
      </c>
      <c r="CQ24" s="277">
        <v>6.4374594317675683E-3</v>
      </c>
      <c r="CR24" s="277">
        <v>1.1010188486404146E-4</v>
      </c>
      <c r="CS24" s="277">
        <v>2.0122173503492159E-4</v>
      </c>
      <c r="CT24" s="277">
        <v>4.6955376561772412E-5</v>
      </c>
      <c r="CU24" s="277">
        <v>4.9194565585791306E-5</v>
      </c>
      <c r="CV24" s="277">
        <v>1.3247648347996846E-4</v>
      </c>
      <c r="CW24" s="277">
        <v>2.3772388493336068E-4</v>
      </c>
      <c r="CX24" s="277">
        <v>3.5967502240873486E-5</v>
      </c>
      <c r="CY24" s="277">
        <v>2.662780365510365E-4</v>
      </c>
      <c r="CZ24" s="277">
        <v>2.7141377227189999E-4</v>
      </c>
      <c r="DA24" s="277">
        <v>7.4695050924407608E-4</v>
      </c>
      <c r="DB24" s="277">
        <v>6.2197594487212388E-4</v>
      </c>
      <c r="DC24" s="277">
        <v>1.206608233633959E-3</v>
      </c>
      <c r="DD24" s="277">
        <v>1.3474969488798955E-4</v>
      </c>
      <c r="DE24" s="277">
        <v>1.5373299612497679E-4</v>
      </c>
      <c r="DF24" s="278">
        <v>3.9123697258673152E-4</v>
      </c>
      <c r="DG24" s="272"/>
      <c r="DH24" s="141"/>
      <c r="DI24" s="274">
        <v>0.47265878592881655</v>
      </c>
      <c r="DJ24" s="274">
        <v>2.0346286374694128E-2</v>
      </c>
      <c r="DK24" s="274">
        <v>0.1305244233910953</v>
      </c>
      <c r="DL24" s="274">
        <v>1.9352532233112064E-4</v>
      </c>
      <c r="DM24" s="274">
        <v>0.3016364005740837</v>
      </c>
      <c r="DN24" s="70"/>
      <c r="DO24"/>
    </row>
    <row r="25" spans="1:119" ht="18" customHeight="1" x14ac:dyDescent="0.2">
      <c r="A25" s="264" t="s">
        <v>239</v>
      </c>
      <c r="B25" s="271" t="s">
        <v>125</v>
      </c>
      <c r="C25" s="272">
        <v>5.4447918765180019E-4</v>
      </c>
      <c r="D25" s="272">
        <v>1.8167337186352018E-5</v>
      </c>
      <c r="E25" s="272">
        <v>7.4227557083044021E-5</v>
      </c>
      <c r="F25" s="272">
        <v>1.4046157447293998E-5</v>
      </c>
      <c r="G25" s="272">
        <v>2.0420084464962301E-5</v>
      </c>
      <c r="H25" s="272">
        <v>0</v>
      </c>
      <c r="I25" s="272">
        <v>4.830804610826819E-5</v>
      </c>
      <c r="J25" s="272">
        <v>2.4351059694136123E-4</v>
      </c>
      <c r="K25" s="272">
        <v>3.2301856349665098E-4</v>
      </c>
      <c r="L25" s="272">
        <v>3.5572739579338551E-5</v>
      </c>
      <c r="M25" s="272">
        <v>0</v>
      </c>
      <c r="N25" s="272">
        <v>2.31962621777523E-4</v>
      </c>
      <c r="O25" s="272">
        <v>1.2455016564097494E-4</v>
      </c>
      <c r="P25" s="272">
        <v>4.6394297573435243E-4</v>
      </c>
      <c r="Q25" s="272">
        <v>3.4907547045484691E-4</v>
      </c>
      <c r="R25" s="272">
        <v>9.040083689959708E-4</v>
      </c>
      <c r="S25" s="272">
        <v>3.273238672590947E-4</v>
      </c>
      <c r="T25" s="272">
        <v>1.9320383023112731E-4</v>
      </c>
      <c r="U25" s="272">
        <v>1.8386853339628379E-2</v>
      </c>
      <c r="V25" s="272">
        <v>1.4314693154855536E-3</v>
      </c>
      <c r="W25" s="272">
        <v>1.1253917537334375</v>
      </c>
      <c r="X25" s="272">
        <v>0.19912484852478032</v>
      </c>
      <c r="Y25" s="272">
        <v>0.16244885315683877</v>
      </c>
      <c r="Z25" s="272">
        <v>2.7679489726242972E-3</v>
      </c>
      <c r="AA25" s="272">
        <v>5.5580747477735042E-3</v>
      </c>
      <c r="AB25" s="272">
        <v>2.2682748986945948E-2</v>
      </c>
      <c r="AC25" s="272">
        <v>1.1360307000975718E-4</v>
      </c>
      <c r="AD25" s="272">
        <v>2.3622677475141067E-4</v>
      </c>
      <c r="AE25" s="272">
        <v>5.783595228143602E-3</v>
      </c>
      <c r="AF25" s="272">
        <v>6.1303375338975933E-3</v>
      </c>
      <c r="AG25" s="272">
        <v>2.4587597948971666E-4</v>
      </c>
      <c r="AH25" s="272">
        <v>1.7943018418520404E-3</v>
      </c>
      <c r="AI25" s="272">
        <v>5.4059696062860561E-5</v>
      </c>
      <c r="AJ25" s="272">
        <v>8.6394784503794744E-5</v>
      </c>
      <c r="AK25" s="272">
        <v>1.4833243152004864E-3</v>
      </c>
      <c r="AL25" s="272">
        <v>2.0819023590342819E-5</v>
      </c>
      <c r="AM25" s="272">
        <v>2.0738213231310447E-5</v>
      </c>
      <c r="AN25" s="272">
        <v>5.7619079060536423E-5</v>
      </c>
      <c r="AO25" s="272">
        <v>6.3447955411209297E-6</v>
      </c>
      <c r="AP25" s="272">
        <v>4.5795540198280115E-5</v>
      </c>
      <c r="AQ25" s="272">
        <v>3.5104635335888944E-4</v>
      </c>
      <c r="AR25" s="272">
        <v>5.5098084853194295E-5</v>
      </c>
      <c r="AS25" s="272">
        <v>8.1168292744030642E-5</v>
      </c>
      <c r="AT25" s="272">
        <v>1.6762744052300715E-4</v>
      </c>
      <c r="AU25" s="272">
        <v>5.1832120448408586E-5</v>
      </c>
      <c r="AV25" s="272">
        <v>2.9532898149578566E-4</v>
      </c>
      <c r="AW25" s="272">
        <v>1.0190294527629839E-3</v>
      </c>
      <c r="AX25" s="272">
        <v>3.6084297945502869E-4</v>
      </c>
      <c r="AY25" s="272">
        <v>2.2085676811299556E-4</v>
      </c>
      <c r="AZ25" s="272">
        <v>4.4769895666766789E-4</v>
      </c>
      <c r="BA25" s="272">
        <v>9.3432338655615523E-5</v>
      </c>
      <c r="BB25" s="272">
        <v>4.987094173865799E-4</v>
      </c>
      <c r="BC25" s="272">
        <v>1.9665621715756778E-4</v>
      </c>
      <c r="BD25" s="272">
        <v>9.1454560694514766E-5</v>
      </c>
      <c r="BE25" s="272">
        <v>1.3826884819229584E-4</v>
      </c>
      <c r="BF25" s="272">
        <v>0</v>
      </c>
      <c r="BG25" s="272">
        <v>2.3329364608576001E-4</v>
      </c>
      <c r="BH25" s="272">
        <v>7.0775894413709666E-5</v>
      </c>
      <c r="BI25" s="272">
        <v>5.9715164958997572E-5</v>
      </c>
      <c r="BJ25" s="272">
        <v>7.2439597690992087E-4</v>
      </c>
      <c r="BK25" s="272">
        <v>6.917459202568173E-6</v>
      </c>
      <c r="BL25" s="272">
        <v>7.0926009914780265E-5</v>
      </c>
      <c r="BM25" s="272">
        <v>1.0100300436397215E-4</v>
      </c>
      <c r="BN25" s="272">
        <v>3.2420695082995865E-5</v>
      </c>
      <c r="BO25" s="272">
        <v>1.3238097693923607E-5</v>
      </c>
      <c r="BP25" s="272">
        <v>1.6723152961282243E-5</v>
      </c>
      <c r="BQ25" s="272">
        <v>3.4713555555001044E-4</v>
      </c>
      <c r="BR25" s="272">
        <v>1.2776001178281963E-4</v>
      </c>
      <c r="BS25" s="272">
        <v>7.0817499807075931E-5</v>
      </c>
      <c r="BT25" s="272">
        <v>1.7807529952791849E-5</v>
      </c>
      <c r="BU25" s="272">
        <v>1.5895786352591928E-5</v>
      </c>
      <c r="BV25" s="272">
        <v>8.9281124293221895E-6</v>
      </c>
      <c r="BW25" s="272">
        <v>9.5932533520669185E-6</v>
      </c>
      <c r="BX25" s="272">
        <v>6.1651824143394796E-6</v>
      </c>
      <c r="BY25" s="272">
        <v>1.4743860420034921E-5</v>
      </c>
      <c r="BZ25" s="272">
        <v>5.28406020750668E-6</v>
      </c>
      <c r="CA25" s="272">
        <v>5.5434348416753258E-5</v>
      </c>
      <c r="CB25" s="272">
        <v>1.4100082736028458E-5</v>
      </c>
      <c r="CC25" s="272">
        <v>3.7298261956407644E-5</v>
      </c>
      <c r="CD25" s="272">
        <v>1.8858631403706681E-5</v>
      </c>
      <c r="CE25" s="272">
        <v>1.4410383556292493E-5</v>
      </c>
      <c r="CF25" s="272">
        <v>7.9396222182829491E-5</v>
      </c>
      <c r="CG25" s="272">
        <v>9.6456501344392073E-6</v>
      </c>
      <c r="CH25" s="272">
        <v>1.4585168136982359E-5</v>
      </c>
      <c r="CI25" s="272">
        <v>2.3300354621298405E-5</v>
      </c>
      <c r="CJ25" s="272">
        <v>3.4913716301621983E-5</v>
      </c>
      <c r="CK25" s="272">
        <v>1.5729964227680428E-5</v>
      </c>
      <c r="CL25" s="272">
        <v>6.5137530342745831E-5</v>
      </c>
      <c r="CM25" s="272">
        <v>2.6407963068960002E-5</v>
      </c>
      <c r="CN25" s="272">
        <v>8.6670232917502812E-5</v>
      </c>
      <c r="CO25" s="272">
        <v>2.1606723367936509E-3</v>
      </c>
      <c r="CP25" s="272">
        <v>2.828457568800912E-4</v>
      </c>
      <c r="CQ25" s="272">
        <v>2.9108013770823401E-4</v>
      </c>
      <c r="CR25" s="272">
        <v>2.1167887520808974E-5</v>
      </c>
      <c r="CS25" s="272">
        <v>3.4312517482955581E-5</v>
      </c>
      <c r="CT25" s="272">
        <v>3.70739989949167E-5</v>
      </c>
      <c r="CU25" s="272">
        <v>3.1281500153498466E-5</v>
      </c>
      <c r="CV25" s="272">
        <v>4.1100369281944463E-5</v>
      </c>
      <c r="CW25" s="272">
        <v>9.7009421828353544E-5</v>
      </c>
      <c r="CX25" s="272">
        <v>3.2688087044204055E-5</v>
      </c>
      <c r="CY25" s="272">
        <v>4.5019183037263843E-5</v>
      </c>
      <c r="CZ25" s="272">
        <v>3.8381578059190729E-5</v>
      </c>
      <c r="DA25" s="272">
        <v>1.5930650615346973E-4</v>
      </c>
      <c r="DB25" s="272">
        <v>4.2606879450636174E-5</v>
      </c>
      <c r="DC25" s="272">
        <v>1.2363330587786652E-4</v>
      </c>
      <c r="DD25" s="272">
        <v>5.3332557739911212E-5</v>
      </c>
      <c r="DE25" s="272">
        <v>1.8998129706413234E-4</v>
      </c>
      <c r="DF25" s="273">
        <v>5.9167747468272544E-5</v>
      </c>
      <c r="DG25" s="272"/>
      <c r="DH25" s="141"/>
      <c r="DI25" s="274">
        <v>0.11396785505167797</v>
      </c>
      <c r="DJ25" s="274">
        <v>3.0394936808794794E-3</v>
      </c>
      <c r="DK25" s="274">
        <v>1.9125125823196205E-2</v>
      </c>
      <c r="DL25" s="274">
        <v>7.0254616638845612E-5</v>
      </c>
      <c r="DM25" s="274">
        <v>0.8004225112829717</v>
      </c>
      <c r="DN25" s="70"/>
      <c r="DO25"/>
    </row>
    <row r="26" spans="1:119" ht="18" customHeight="1" x14ac:dyDescent="0.2">
      <c r="A26" s="264" t="s">
        <v>240</v>
      </c>
      <c r="B26" s="271" t="s">
        <v>126</v>
      </c>
      <c r="C26" s="272">
        <v>5.5143580913635879E-4</v>
      </c>
      <c r="D26" s="272">
        <v>6.2803488733578606E-5</v>
      </c>
      <c r="E26" s="272">
        <v>1.7781804596096127E-4</v>
      </c>
      <c r="F26" s="272">
        <v>4.4777166017834505E-5</v>
      </c>
      <c r="G26" s="272">
        <v>5.8527473393841749E-5</v>
      </c>
      <c r="H26" s="272">
        <v>0</v>
      </c>
      <c r="I26" s="272">
        <v>1.8236773633776548E-4</v>
      </c>
      <c r="J26" s="272">
        <v>1.1913798654988297E-3</v>
      </c>
      <c r="K26" s="272">
        <v>1.6705781495889658E-3</v>
      </c>
      <c r="L26" s="272">
        <v>1.435033913680904E-4</v>
      </c>
      <c r="M26" s="272">
        <v>0</v>
      </c>
      <c r="N26" s="272">
        <v>6.3846320519941175E-4</v>
      </c>
      <c r="O26" s="272">
        <v>5.1911912576036129E-4</v>
      </c>
      <c r="P26" s="272">
        <v>1.446568763428936E-3</v>
      </c>
      <c r="Q26" s="272">
        <v>1.128970530420803E-3</v>
      </c>
      <c r="R26" s="272">
        <v>3.9511540350747861E-3</v>
      </c>
      <c r="S26" s="272">
        <v>1.2391940711386814E-3</v>
      </c>
      <c r="T26" s="272">
        <v>5.3585162790641496E-4</v>
      </c>
      <c r="U26" s="272">
        <v>3.3105959041547645E-3</v>
      </c>
      <c r="V26" s="272">
        <v>3.8538492760961962E-3</v>
      </c>
      <c r="W26" s="272">
        <v>9.081145546077387E-3</v>
      </c>
      <c r="X26" s="272">
        <v>1.1157498958612766</v>
      </c>
      <c r="Y26" s="272">
        <v>0.17163323222666746</v>
      </c>
      <c r="Z26" s="272">
        <v>1.3782572721851656E-2</v>
      </c>
      <c r="AA26" s="272">
        <v>2.9147302751459089E-2</v>
      </c>
      <c r="AB26" s="272">
        <v>4.9902085836097204E-2</v>
      </c>
      <c r="AC26" s="272">
        <v>8.2605331983627166E-5</v>
      </c>
      <c r="AD26" s="272">
        <v>1.0010307188223204E-3</v>
      </c>
      <c r="AE26" s="272">
        <v>1.7615115329419909E-2</v>
      </c>
      <c r="AF26" s="272">
        <v>3.1849096070753445E-2</v>
      </c>
      <c r="AG26" s="272">
        <v>9.5294777376487064E-4</v>
      </c>
      <c r="AH26" s="272">
        <v>7.6536503216741028E-3</v>
      </c>
      <c r="AI26" s="272">
        <v>1.688156679741232E-4</v>
      </c>
      <c r="AJ26" s="272">
        <v>3.6267995805362545E-4</v>
      </c>
      <c r="AK26" s="272">
        <v>6.7789728442338272E-3</v>
      </c>
      <c r="AL26" s="272">
        <v>7.8163946941638184E-5</v>
      </c>
      <c r="AM26" s="272">
        <v>3.8764043828428127E-5</v>
      </c>
      <c r="AN26" s="272">
        <v>1.031143878347382E-4</v>
      </c>
      <c r="AO26" s="272">
        <v>1.4349724842407248E-5</v>
      </c>
      <c r="AP26" s="272">
        <v>2.2866091318277576E-4</v>
      </c>
      <c r="AQ26" s="272">
        <v>1.3246528276483326E-3</v>
      </c>
      <c r="AR26" s="272">
        <v>1.6777176266322892E-4</v>
      </c>
      <c r="AS26" s="272">
        <v>3.1762711805673828E-4</v>
      </c>
      <c r="AT26" s="272">
        <v>7.459936252698342E-4</v>
      </c>
      <c r="AU26" s="272">
        <v>1.9391267478046322E-4</v>
      </c>
      <c r="AV26" s="272">
        <v>7.8175910745945305E-4</v>
      </c>
      <c r="AW26" s="272">
        <v>4.618455274234174E-3</v>
      </c>
      <c r="AX26" s="272">
        <v>8.0396652331722997E-4</v>
      </c>
      <c r="AY26" s="272">
        <v>7.1175273272790012E-4</v>
      </c>
      <c r="AZ26" s="272">
        <v>1.7973323179555089E-3</v>
      </c>
      <c r="BA26" s="272">
        <v>4.2289296811200524E-4</v>
      </c>
      <c r="BB26" s="272">
        <v>1.7786711593248507E-3</v>
      </c>
      <c r="BC26" s="272">
        <v>5.6067494577516103E-4</v>
      </c>
      <c r="BD26" s="272">
        <v>2.3586070991129802E-4</v>
      </c>
      <c r="BE26" s="272">
        <v>4.3670849156990187E-4</v>
      </c>
      <c r="BF26" s="272">
        <v>0</v>
      </c>
      <c r="BG26" s="272">
        <v>6.1581359304703465E-4</v>
      </c>
      <c r="BH26" s="272">
        <v>2.2311482850513641E-4</v>
      </c>
      <c r="BI26" s="272">
        <v>2.047599507528799E-4</v>
      </c>
      <c r="BJ26" s="272">
        <v>1.3287242707242287E-3</v>
      </c>
      <c r="BK26" s="272">
        <v>2.2842391119245236E-5</v>
      </c>
      <c r="BL26" s="272">
        <v>2.1217872624577986E-4</v>
      </c>
      <c r="BM26" s="272">
        <v>3.3404837348602475E-4</v>
      </c>
      <c r="BN26" s="272">
        <v>9.9712278723495629E-5</v>
      </c>
      <c r="BO26" s="272">
        <v>4.0791441563311688E-5</v>
      </c>
      <c r="BP26" s="272">
        <v>3.3842245229598705E-5</v>
      </c>
      <c r="BQ26" s="272">
        <v>9.2846919604484154E-5</v>
      </c>
      <c r="BR26" s="272">
        <v>3.9233940548378529E-4</v>
      </c>
      <c r="BS26" s="272">
        <v>2.562114247057183E-4</v>
      </c>
      <c r="BT26" s="272">
        <v>5.1600526413455212E-5</v>
      </c>
      <c r="BU26" s="272">
        <v>4.5857201019514522E-5</v>
      </c>
      <c r="BV26" s="272">
        <v>2.363786304933919E-5</v>
      </c>
      <c r="BW26" s="272">
        <v>2.7936232220258788E-5</v>
      </c>
      <c r="BX26" s="272">
        <v>1.8795293367045146E-5</v>
      </c>
      <c r="BY26" s="272">
        <v>4.652190696530395E-5</v>
      </c>
      <c r="BZ26" s="272">
        <v>1.5671272465768551E-5</v>
      </c>
      <c r="CA26" s="272">
        <v>1.6512763018063472E-4</v>
      </c>
      <c r="CB26" s="272">
        <v>4.4871941234777094E-5</v>
      </c>
      <c r="CC26" s="272">
        <v>1.1727521942138353E-4</v>
      </c>
      <c r="CD26" s="272">
        <v>6.0219015068722773E-5</v>
      </c>
      <c r="CE26" s="272">
        <v>4.5283322798919491E-5</v>
      </c>
      <c r="CF26" s="272">
        <v>3.5856592119153498E-4</v>
      </c>
      <c r="CG26" s="272">
        <v>3.0434320271663204E-5</v>
      </c>
      <c r="CH26" s="272">
        <v>4.3568245154156043E-5</v>
      </c>
      <c r="CI26" s="272">
        <v>6.7446279510799574E-5</v>
      </c>
      <c r="CJ26" s="272">
        <v>1.0068218767379104E-4</v>
      </c>
      <c r="CK26" s="272">
        <v>4.6310245140128305E-5</v>
      </c>
      <c r="CL26" s="272">
        <v>2.0264191815300755E-4</v>
      </c>
      <c r="CM26" s="272">
        <v>7.8419282178856937E-5</v>
      </c>
      <c r="CN26" s="272">
        <v>4.5377045339105862E-4</v>
      </c>
      <c r="CO26" s="272">
        <v>3.4079288766713641E-3</v>
      </c>
      <c r="CP26" s="272">
        <v>1.127676776477378E-3</v>
      </c>
      <c r="CQ26" s="272">
        <v>9.4974429278047888E-4</v>
      </c>
      <c r="CR26" s="272">
        <v>6.4199286017928376E-5</v>
      </c>
      <c r="CS26" s="272">
        <v>1.089470564440584E-4</v>
      </c>
      <c r="CT26" s="272">
        <v>1.0960897421933466E-4</v>
      </c>
      <c r="CU26" s="272">
        <v>9.1462831067478276E-5</v>
      </c>
      <c r="CV26" s="272">
        <v>1.1059966571795991E-4</v>
      </c>
      <c r="CW26" s="272">
        <v>4.0057889535222206E-4</v>
      </c>
      <c r="CX26" s="272">
        <v>7.9513058930774278E-5</v>
      </c>
      <c r="CY26" s="272">
        <v>1.2071070588553995E-4</v>
      </c>
      <c r="CZ26" s="272">
        <v>1.2200148295403599E-4</v>
      </c>
      <c r="DA26" s="272">
        <v>4.7124213074140845E-4</v>
      </c>
      <c r="DB26" s="272">
        <v>1.2069312194844688E-4</v>
      </c>
      <c r="DC26" s="272">
        <v>6.5054441406371016E-4</v>
      </c>
      <c r="DD26" s="272">
        <v>1.3253024020857106E-4</v>
      </c>
      <c r="DE26" s="272">
        <v>5.8921391639197922E-4</v>
      </c>
      <c r="DF26" s="273">
        <v>1.569425293765764E-4</v>
      </c>
      <c r="DG26" s="272"/>
      <c r="DH26" s="141"/>
      <c r="DI26" s="274">
        <v>0.22797459949948076</v>
      </c>
      <c r="DJ26" s="274">
        <v>1.4045182927867345E-2</v>
      </c>
      <c r="DK26" s="274">
        <v>8.267363534732744E-2</v>
      </c>
      <c r="DL26" s="274">
        <v>2.1724287970206264E-4</v>
      </c>
      <c r="DM26" s="274">
        <v>0.31844822843378029</v>
      </c>
      <c r="DN26" s="70"/>
      <c r="DO26"/>
    </row>
    <row r="27" spans="1:119" ht="18" customHeight="1" x14ac:dyDescent="0.2">
      <c r="A27" s="264" t="s">
        <v>241</v>
      </c>
      <c r="B27" s="271" t="s">
        <v>14</v>
      </c>
      <c r="C27" s="272">
        <v>1.4505884249657166E-4</v>
      </c>
      <c r="D27" s="272">
        <v>6.2410455757079077E-6</v>
      </c>
      <c r="E27" s="272">
        <v>5.8974160390349658E-5</v>
      </c>
      <c r="F27" s="272">
        <v>3.7199873220751181E-5</v>
      </c>
      <c r="G27" s="272">
        <v>4.4596912114227088E-5</v>
      </c>
      <c r="H27" s="272">
        <v>0</v>
      </c>
      <c r="I27" s="272">
        <v>1.4777666374693314E-5</v>
      </c>
      <c r="J27" s="272">
        <v>1.2998621955454239E-4</v>
      </c>
      <c r="K27" s="272">
        <v>1.1666521413677257E-4</v>
      </c>
      <c r="L27" s="272">
        <v>5.2125046613381747E-5</v>
      </c>
      <c r="M27" s="272">
        <v>0</v>
      </c>
      <c r="N27" s="272">
        <v>7.7904136017593168E-4</v>
      </c>
      <c r="O27" s="272">
        <v>8.275781087477372E-5</v>
      </c>
      <c r="P27" s="272">
        <v>4.4337583736974681E-4</v>
      </c>
      <c r="Q27" s="272">
        <v>4.4286634185525009E-4</v>
      </c>
      <c r="R27" s="272">
        <v>5.9555827005609797E-4</v>
      </c>
      <c r="S27" s="272">
        <v>4.0081210176018341E-4</v>
      </c>
      <c r="T27" s="272">
        <v>2.3487127036401448E-4</v>
      </c>
      <c r="U27" s="272">
        <v>9.6765084241852385E-5</v>
      </c>
      <c r="V27" s="272">
        <v>4.8785059012089345E-5</v>
      </c>
      <c r="W27" s="272">
        <v>7.716492472865253E-6</v>
      </c>
      <c r="X27" s="272">
        <v>2.5845497420463394E-5</v>
      </c>
      <c r="Y27" s="272">
        <v>1.0001958102334745</v>
      </c>
      <c r="Z27" s="272">
        <v>2.2666876020200634E-3</v>
      </c>
      <c r="AA27" s="272">
        <v>3.8321958535472223E-4</v>
      </c>
      <c r="AB27" s="272">
        <v>2.9150310771724817E-3</v>
      </c>
      <c r="AC27" s="272">
        <v>1.4954456118341816E-6</v>
      </c>
      <c r="AD27" s="272">
        <v>1.6182178225543944E-5</v>
      </c>
      <c r="AE27" s="272">
        <v>1.9833997991672153E-2</v>
      </c>
      <c r="AF27" s="272">
        <v>3.4755283204002189E-4</v>
      </c>
      <c r="AG27" s="272">
        <v>4.9095235934297769E-4</v>
      </c>
      <c r="AH27" s="272">
        <v>2.8877753141037961E-4</v>
      </c>
      <c r="AI27" s="272">
        <v>1.5865035911312323E-5</v>
      </c>
      <c r="AJ27" s="272">
        <v>4.633523605433192E-5</v>
      </c>
      <c r="AK27" s="272">
        <v>2.7706498021189108E-4</v>
      </c>
      <c r="AL27" s="272">
        <v>7.5389358484972968E-6</v>
      </c>
      <c r="AM27" s="272">
        <v>8.0899073320776045E-6</v>
      </c>
      <c r="AN27" s="272">
        <v>1.3488464163176699E-5</v>
      </c>
      <c r="AO27" s="272">
        <v>4.9194516827479648E-6</v>
      </c>
      <c r="AP27" s="272">
        <v>6.7275497808911084E-6</v>
      </c>
      <c r="AQ27" s="272">
        <v>8.1420579794245725E-4</v>
      </c>
      <c r="AR27" s="272">
        <v>3.6249693079974453E-5</v>
      </c>
      <c r="AS27" s="272">
        <v>4.1405519483653747E-5</v>
      </c>
      <c r="AT27" s="272">
        <v>6.6455079409884945E-5</v>
      </c>
      <c r="AU27" s="272">
        <v>4.5356064463128362E-5</v>
      </c>
      <c r="AV27" s="272">
        <v>9.1323330499472539E-4</v>
      </c>
      <c r="AW27" s="272">
        <v>1.3541224112785949E-3</v>
      </c>
      <c r="AX27" s="272">
        <v>5.8310716994960444E-4</v>
      </c>
      <c r="AY27" s="272">
        <v>6.0586479794741063E-4</v>
      </c>
      <c r="AZ27" s="272">
        <v>8.6747659590757432E-4</v>
      </c>
      <c r="BA27" s="272">
        <v>5.4090981171480542E-5</v>
      </c>
      <c r="BB27" s="272">
        <v>1.157364903223556E-3</v>
      </c>
      <c r="BC27" s="272">
        <v>6.036252982812905E-4</v>
      </c>
      <c r="BD27" s="272">
        <v>2.6259416037142621E-4</v>
      </c>
      <c r="BE27" s="272">
        <v>2.9645628375703003E-4</v>
      </c>
      <c r="BF27" s="272">
        <v>0</v>
      </c>
      <c r="BG27" s="272">
        <v>6.6101894808458152E-4</v>
      </c>
      <c r="BH27" s="272">
        <v>7.0119616536744994E-5</v>
      </c>
      <c r="BI27" s="272">
        <v>4.2749742141224797E-5</v>
      </c>
      <c r="BJ27" s="272">
        <v>1.1484355678953422E-3</v>
      </c>
      <c r="BK27" s="272">
        <v>8.0364748027147272E-6</v>
      </c>
      <c r="BL27" s="272">
        <v>1.0493560897724335E-4</v>
      </c>
      <c r="BM27" s="272">
        <v>1.3390859400913053E-4</v>
      </c>
      <c r="BN27" s="272">
        <v>5.8410824680245091E-5</v>
      </c>
      <c r="BO27" s="272">
        <v>2.1096493350593836E-5</v>
      </c>
      <c r="BP27" s="272">
        <v>7.6650323642620563E-6</v>
      </c>
      <c r="BQ27" s="272">
        <v>1.6675596994428812E-5</v>
      </c>
      <c r="BR27" s="272">
        <v>3.348363445165374E-4</v>
      </c>
      <c r="BS27" s="272">
        <v>4.1668971631510758E-5</v>
      </c>
      <c r="BT27" s="272">
        <v>3.8999788133074208E-5</v>
      </c>
      <c r="BU27" s="272">
        <v>3.131977075260594E-5</v>
      </c>
      <c r="BV27" s="272">
        <v>1.4895974258914004E-5</v>
      </c>
      <c r="BW27" s="272">
        <v>2.0262904346825602E-5</v>
      </c>
      <c r="BX27" s="272">
        <v>1.1436668320324627E-5</v>
      </c>
      <c r="BY27" s="272">
        <v>1.6328811518875977E-5</v>
      </c>
      <c r="BZ27" s="272">
        <v>3.6692104557500827E-6</v>
      </c>
      <c r="CA27" s="272">
        <v>3.0819642644144759E-5</v>
      </c>
      <c r="CB27" s="272">
        <v>1.1521734426371784E-5</v>
      </c>
      <c r="CC27" s="272">
        <v>2.4316241092798451E-5</v>
      </c>
      <c r="CD27" s="272">
        <v>2.6172311274937046E-5</v>
      </c>
      <c r="CE27" s="272">
        <v>2.159986149365667E-5</v>
      </c>
      <c r="CF27" s="272">
        <v>5.8251510040105306E-5</v>
      </c>
      <c r="CG27" s="272">
        <v>8.0748080151460752E-6</v>
      </c>
      <c r="CH27" s="272">
        <v>1.565135325977571E-5</v>
      </c>
      <c r="CI27" s="272">
        <v>2.4179644880271637E-5</v>
      </c>
      <c r="CJ27" s="272">
        <v>7.7766767259430158E-5</v>
      </c>
      <c r="CK27" s="272">
        <v>1.8008061277347862E-5</v>
      </c>
      <c r="CL27" s="272">
        <v>5.1930673657650909E-5</v>
      </c>
      <c r="CM27" s="272">
        <v>2.6922315738919917E-5</v>
      </c>
      <c r="CN27" s="272">
        <v>1.3972970012946293E-5</v>
      </c>
      <c r="CO27" s="272">
        <v>1.2764136357356612E-4</v>
      </c>
      <c r="CP27" s="272">
        <v>5.7665955835336219E-5</v>
      </c>
      <c r="CQ27" s="272">
        <v>1.1295872683881456E-4</v>
      </c>
      <c r="CR27" s="272">
        <v>1.0080104513878133E-5</v>
      </c>
      <c r="CS27" s="272">
        <v>1.7575187634713194E-5</v>
      </c>
      <c r="CT27" s="272">
        <v>4.32413893432897E-5</v>
      </c>
      <c r="CU27" s="272">
        <v>2.2842964350644718E-5</v>
      </c>
      <c r="CV27" s="272">
        <v>4.338282047461031E-5</v>
      </c>
      <c r="CW27" s="272">
        <v>7.1384195342315246E-5</v>
      </c>
      <c r="CX27" s="272">
        <v>2.3256651045574015E-5</v>
      </c>
      <c r="CY27" s="272">
        <v>2.9540846425767338E-5</v>
      </c>
      <c r="CZ27" s="272">
        <v>2.44891099979005E-5</v>
      </c>
      <c r="DA27" s="272">
        <v>4.5960540307393275E-5</v>
      </c>
      <c r="DB27" s="272">
        <v>6.0852869856196153E-5</v>
      </c>
      <c r="DC27" s="272">
        <v>9.375340658775837E-6</v>
      </c>
      <c r="DD27" s="272">
        <v>1.8517387398914704E-5</v>
      </c>
      <c r="DE27" s="272">
        <v>3.3031337822689066E-4</v>
      </c>
      <c r="DF27" s="273">
        <v>1.5197577732749208E-4</v>
      </c>
      <c r="DG27" s="272"/>
      <c r="DH27" s="141"/>
      <c r="DI27" s="274">
        <v>0.21119540406268583</v>
      </c>
      <c r="DJ27" s="274">
        <v>9.2359925574971701E-3</v>
      </c>
      <c r="DK27" s="274">
        <v>6.3951815548692767E-2</v>
      </c>
      <c r="DL27" s="274">
        <v>4.1067314279404332E-5</v>
      </c>
      <c r="DM27" s="274">
        <v>0.16141655253375076</v>
      </c>
      <c r="DN27" s="70"/>
      <c r="DO27"/>
    </row>
    <row r="28" spans="1:119" ht="18" customHeight="1" x14ac:dyDescent="0.2">
      <c r="A28" s="264" t="s">
        <v>242</v>
      </c>
      <c r="B28" s="271" t="s">
        <v>15</v>
      </c>
      <c r="C28" s="272">
        <v>0</v>
      </c>
      <c r="D28" s="272">
        <v>0</v>
      </c>
      <c r="E28" s="272">
        <v>0</v>
      </c>
      <c r="F28" s="272">
        <v>0</v>
      </c>
      <c r="G28" s="272">
        <v>0</v>
      </c>
      <c r="H28" s="272">
        <v>0</v>
      </c>
      <c r="I28" s="272">
        <v>0</v>
      </c>
      <c r="J28" s="272">
        <v>0</v>
      </c>
      <c r="K28" s="272">
        <v>0</v>
      </c>
      <c r="L28" s="272">
        <v>0</v>
      </c>
      <c r="M28" s="272">
        <v>0</v>
      </c>
      <c r="N28" s="272">
        <v>0</v>
      </c>
      <c r="O28" s="272">
        <v>0</v>
      </c>
      <c r="P28" s="272">
        <v>0</v>
      </c>
      <c r="Q28" s="272">
        <v>0</v>
      </c>
      <c r="R28" s="272">
        <v>0</v>
      </c>
      <c r="S28" s="272">
        <v>0</v>
      </c>
      <c r="T28" s="272">
        <v>0</v>
      </c>
      <c r="U28" s="272">
        <v>0</v>
      </c>
      <c r="V28" s="272">
        <v>0</v>
      </c>
      <c r="W28" s="272">
        <v>0</v>
      </c>
      <c r="X28" s="272">
        <v>0</v>
      </c>
      <c r="Y28" s="272">
        <v>0</v>
      </c>
      <c r="Z28" s="272">
        <v>1</v>
      </c>
      <c r="AA28" s="272">
        <v>0</v>
      </c>
      <c r="AB28" s="272">
        <v>0</v>
      </c>
      <c r="AC28" s="272">
        <v>0</v>
      </c>
      <c r="AD28" s="272">
        <v>0</v>
      </c>
      <c r="AE28" s="272">
        <v>0</v>
      </c>
      <c r="AF28" s="272">
        <v>0</v>
      </c>
      <c r="AG28" s="272">
        <v>0</v>
      </c>
      <c r="AH28" s="272">
        <v>0</v>
      </c>
      <c r="AI28" s="272">
        <v>0</v>
      </c>
      <c r="AJ28" s="272">
        <v>0</v>
      </c>
      <c r="AK28" s="272">
        <v>0</v>
      </c>
      <c r="AL28" s="272">
        <v>0</v>
      </c>
      <c r="AM28" s="272">
        <v>0</v>
      </c>
      <c r="AN28" s="272">
        <v>0</v>
      </c>
      <c r="AO28" s="272">
        <v>0</v>
      </c>
      <c r="AP28" s="272">
        <v>0</v>
      </c>
      <c r="AQ28" s="272">
        <v>0</v>
      </c>
      <c r="AR28" s="272">
        <v>0</v>
      </c>
      <c r="AS28" s="272">
        <v>0</v>
      </c>
      <c r="AT28" s="272">
        <v>0</v>
      </c>
      <c r="AU28" s="272">
        <v>0</v>
      </c>
      <c r="AV28" s="272">
        <v>0</v>
      </c>
      <c r="AW28" s="272">
        <v>0</v>
      </c>
      <c r="AX28" s="272">
        <v>0</v>
      </c>
      <c r="AY28" s="272">
        <v>0</v>
      </c>
      <c r="AZ28" s="272">
        <v>0</v>
      </c>
      <c r="BA28" s="272">
        <v>0</v>
      </c>
      <c r="BB28" s="272">
        <v>0</v>
      </c>
      <c r="BC28" s="272">
        <v>0</v>
      </c>
      <c r="BD28" s="272">
        <v>0</v>
      </c>
      <c r="BE28" s="272">
        <v>0</v>
      </c>
      <c r="BF28" s="272">
        <v>0</v>
      </c>
      <c r="BG28" s="272">
        <v>0</v>
      </c>
      <c r="BH28" s="272">
        <v>0</v>
      </c>
      <c r="BI28" s="272">
        <v>0</v>
      </c>
      <c r="BJ28" s="272">
        <v>0</v>
      </c>
      <c r="BK28" s="272">
        <v>0</v>
      </c>
      <c r="BL28" s="272">
        <v>0</v>
      </c>
      <c r="BM28" s="272">
        <v>0</v>
      </c>
      <c r="BN28" s="272">
        <v>0</v>
      </c>
      <c r="BO28" s="272">
        <v>0</v>
      </c>
      <c r="BP28" s="272">
        <v>0</v>
      </c>
      <c r="BQ28" s="272">
        <v>0</v>
      </c>
      <c r="BR28" s="272">
        <v>0</v>
      </c>
      <c r="BS28" s="272">
        <v>0</v>
      </c>
      <c r="BT28" s="272">
        <v>0</v>
      </c>
      <c r="BU28" s="272">
        <v>0</v>
      </c>
      <c r="BV28" s="272">
        <v>0</v>
      </c>
      <c r="BW28" s="272">
        <v>0</v>
      </c>
      <c r="BX28" s="272">
        <v>0</v>
      </c>
      <c r="BY28" s="272">
        <v>0</v>
      </c>
      <c r="BZ28" s="272">
        <v>0</v>
      </c>
      <c r="CA28" s="272">
        <v>0</v>
      </c>
      <c r="CB28" s="272">
        <v>0</v>
      </c>
      <c r="CC28" s="272">
        <v>0</v>
      </c>
      <c r="CD28" s="272">
        <v>0</v>
      </c>
      <c r="CE28" s="272">
        <v>0</v>
      </c>
      <c r="CF28" s="272">
        <v>0</v>
      </c>
      <c r="CG28" s="272">
        <v>0</v>
      </c>
      <c r="CH28" s="272">
        <v>0</v>
      </c>
      <c r="CI28" s="272">
        <v>0</v>
      </c>
      <c r="CJ28" s="272">
        <v>0</v>
      </c>
      <c r="CK28" s="272">
        <v>0</v>
      </c>
      <c r="CL28" s="272">
        <v>0</v>
      </c>
      <c r="CM28" s="272">
        <v>0</v>
      </c>
      <c r="CN28" s="272">
        <v>0</v>
      </c>
      <c r="CO28" s="272">
        <v>0</v>
      </c>
      <c r="CP28" s="272">
        <v>0</v>
      </c>
      <c r="CQ28" s="272">
        <v>0</v>
      </c>
      <c r="CR28" s="272">
        <v>0</v>
      </c>
      <c r="CS28" s="272">
        <v>0</v>
      </c>
      <c r="CT28" s="272">
        <v>0</v>
      </c>
      <c r="CU28" s="272">
        <v>0</v>
      </c>
      <c r="CV28" s="272">
        <v>0</v>
      </c>
      <c r="CW28" s="272">
        <v>0</v>
      </c>
      <c r="CX28" s="272">
        <v>0</v>
      </c>
      <c r="CY28" s="272">
        <v>0</v>
      </c>
      <c r="CZ28" s="272">
        <v>0</v>
      </c>
      <c r="DA28" s="272">
        <v>0</v>
      </c>
      <c r="DB28" s="272">
        <v>0</v>
      </c>
      <c r="DC28" s="272">
        <v>0</v>
      </c>
      <c r="DD28" s="272">
        <v>0</v>
      </c>
      <c r="DE28" s="272">
        <v>0</v>
      </c>
      <c r="DF28" s="273">
        <v>0</v>
      </c>
      <c r="DG28" s="272"/>
      <c r="DH28" s="141"/>
      <c r="DI28" s="274">
        <v>0.878755364806867</v>
      </c>
      <c r="DJ28" s="274">
        <v>0.11051502145922747</v>
      </c>
      <c r="DK28" s="274">
        <v>0.64002145922746778</v>
      </c>
      <c r="DL28" s="274">
        <v>0</v>
      </c>
      <c r="DM28" s="274">
        <v>0</v>
      </c>
      <c r="DN28" s="70"/>
      <c r="DO28"/>
    </row>
    <row r="29" spans="1:119" ht="18" customHeight="1" x14ac:dyDescent="0.2">
      <c r="A29" s="275" t="s">
        <v>243</v>
      </c>
      <c r="B29" s="276" t="s">
        <v>16</v>
      </c>
      <c r="C29" s="277">
        <v>1.1163631263849302E-5</v>
      </c>
      <c r="D29" s="277">
        <v>1.1384126457317492E-3</v>
      </c>
      <c r="E29" s="277">
        <v>1.0648522204764277E-4</v>
      </c>
      <c r="F29" s="277">
        <v>8.3691326302008921E-7</v>
      </c>
      <c r="G29" s="277">
        <v>6.5202386618532507E-5</v>
      </c>
      <c r="H29" s="277">
        <v>0</v>
      </c>
      <c r="I29" s="277">
        <v>4.8297784719676346E-6</v>
      </c>
      <c r="J29" s="277">
        <v>5.2013083071412769E-6</v>
      </c>
      <c r="K29" s="277">
        <v>4.3854426507158173E-6</v>
      </c>
      <c r="L29" s="277">
        <v>1.7654289730834866E-6</v>
      </c>
      <c r="M29" s="277">
        <v>0</v>
      </c>
      <c r="N29" s="277">
        <v>1.7088732423499271E-6</v>
      </c>
      <c r="O29" s="277">
        <v>8.4427552606007875E-6</v>
      </c>
      <c r="P29" s="277">
        <v>5.9448123552327277E-6</v>
      </c>
      <c r="Q29" s="277">
        <v>3.7952070923320873E-6</v>
      </c>
      <c r="R29" s="277">
        <v>4.9910185566100849E-6</v>
      </c>
      <c r="S29" s="277">
        <v>3.4029990932750217E-6</v>
      </c>
      <c r="T29" s="277">
        <v>3.0133442217017963E-6</v>
      </c>
      <c r="U29" s="277">
        <v>1.3383565297179615E-5</v>
      </c>
      <c r="V29" s="277">
        <v>8.9777478714575868E-6</v>
      </c>
      <c r="W29" s="277">
        <v>3.4426466992856656E-6</v>
      </c>
      <c r="X29" s="277">
        <v>5.0097401247754696E-6</v>
      </c>
      <c r="Y29" s="277">
        <v>6.3881365036349408E-6</v>
      </c>
      <c r="Z29" s="277">
        <v>2.1047646446597199E-6</v>
      </c>
      <c r="AA29" s="277">
        <v>1.0097921466103688</v>
      </c>
      <c r="AB29" s="277">
        <v>3.0672064271625453E-4</v>
      </c>
      <c r="AC29" s="277">
        <v>3.4474221768017354E-7</v>
      </c>
      <c r="AD29" s="277">
        <v>4.6775464403506035E-6</v>
      </c>
      <c r="AE29" s="277">
        <v>1.6558493853643696E-6</v>
      </c>
      <c r="AF29" s="277">
        <v>3.2006607578464768E-6</v>
      </c>
      <c r="AG29" s="277">
        <v>1.673409604387506E-6</v>
      </c>
      <c r="AH29" s="277">
        <v>7.3740527077569119E-6</v>
      </c>
      <c r="AI29" s="277">
        <v>9.2606525432798119E-6</v>
      </c>
      <c r="AJ29" s="277">
        <v>2.2978681681142332E-6</v>
      </c>
      <c r="AK29" s="277">
        <v>9.2855199792358691E-6</v>
      </c>
      <c r="AL29" s="277">
        <v>3.6614189121613193E-6</v>
      </c>
      <c r="AM29" s="277">
        <v>1.8953937645161835E-6</v>
      </c>
      <c r="AN29" s="277">
        <v>5.1235299248222774E-6</v>
      </c>
      <c r="AO29" s="277">
        <v>2.1971278288619431E-6</v>
      </c>
      <c r="AP29" s="277">
        <v>1.9232062421836787E-6</v>
      </c>
      <c r="AQ29" s="277">
        <v>2.6997135314928277E-6</v>
      </c>
      <c r="AR29" s="277">
        <v>2.2413081721769791E-6</v>
      </c>
      <c r="AS29" s="277">
        <v>2.638199434127469E-6</v>
      </c>
      <c r="AT29" s="277">
        <v>3.2813287458942608E-6</v>
      </c>
      <c r="AU29" s="277">
        <v>2.2125985539751746E-6</v>
      </c>
      <c r="AV29" s="277">
        <v>3.072555736213728E-6</v>
      </c>
      <c r="AW29" s="277">
        <v>2.8743508645069653E-6</v>
      </c>
      <c r="AX29" s="277">
        <v>2.8654396361770141E-6</v>
      </c>
      <c r="AY29" s="277">
        <v>1.6973644142540173E-6</v>
      </c>
      <c r="AZ29" s="277">
        <v>1.5403219950398895E-6</v>
      </c>
      <c r="BA29" s="277">
        <v>1.1037835671499593E-6</v>
      </c>
      <c r="BB29" s="277">
        <v>2.7738571877112155E-6</v>
      </c>
      <c r="BC29" s="277">
        <v>2.3209366775081584E-6</v>
      </c>
      <c r="BD29" s="277">
        <v>1.3869636579537369E-6</v>
      </c>
      <c r="BE29" s="277">
        <v>1.1740561107336327E-6</v>
      </c>
      <c r="BF29" s="277">
        <v>0</v>
      </c>
      <c r="BG29" s="277">
        <v>1.569023317862523E-6</v>
      </c>
      <c r="BH29" s="277">
        <v>2.8315793547145498E-6</v>
      </c>
      <c r="BI29" s="277">
        <v>9.7954545979439123E-6</v>
      </c>
      <c r="BJ29" s="277">
        <v>2.8307148793652679E-6</v>
      </c>
      <c r="BK29" s="277">
        <v>4.5866248166211365E-6</v>
      </c>
      <c r="BL29" s="277">
        <v>5.7612126479632304E-6</v>
      </c>
      <c r="BM29" s="277">
        <v>5.9625175248340637E-6</v>
      </c>
      <c r="BN29" s="277">
        <v>5.9600657328571089E-6</v>
      </c>
      <c r="BO29" s="277">
        <v>2.8323534373962074E-6</v>
      </c>
      <c r="BP29" s="277">
        <v>1.7214812491859967E-5</v>
      </c>
      <c r="BQ29" s="277">
        <v>6.5827978113760323E-6</v>
      </c>
      <c r="BR29" s="277">
        <v>1.1982993910548818E-5</v>
      </c>
      <c r="BS29" s="277">
        <v>1.3352411659111212E-3</v>
      </c>
      <c r="BT29" s="277">
        <v>5.0335711419309805E-6</v>
      </c>
      <c r="BU29" s="277">
        <v>1.1078117031550872E-5</v>
      </c>
      <c r="BV29" s="277">
        <v>4.9715851244021304E-6</v>
      </c>
      <c r="BW29" s="277">
        <v>3.406123549045875E-6</v>
      </c>
      <c r="BX29" s="277">
        <v>1.47786814113185E-6</v>
      </c>
      <c r="BY29" s="277">
        <v>4.410460290289865E-5</v>
      </c>
      <c r="BZ29" s="277">
        <v>3.3150114080944322E-6</v>
      </c>
      <c r="CA29" s="277">
        <v>4.883972095974283E-6</v>
      </c>
      <c r="CB29" s="277">
        <v>1.1621779809585496E-5</v>
      </c>
      <c r="CC29" s="277">
        <v>8.2973520821166864E-6</v>
      </c>
      <c r="CD29" s="277">
        <v>9.5991981110155811E-6</v>
      </c>
      <c r="CE29" s="277">
        <v>3.0621697249212648E-5</v>
      </c>
      <c r="CF29" s="277">
        <v>2.2274777711888884E-5</v>
      </c>
      <c r="CG29" s="277">
        <v>2.2337385748155209E-4</v>
      </c>
      <c r="CH29" s="277">
        <v>2.0102419265663601E-5</v>
      </c>
      <c r="CI29" s="277">
        <v>1.3082878301768552E-5</v>
      </c>
      <c r="CJ29" s="277">
        <v>2.9645179439973979E-6</v>
      </c>
      <c r="CK29" s="277">
        <v>1.1963878720501399E-5</v>
      </c>
      <c r="CL29" s="277">
        <v>7.9776929383185448E-6</v>
      </c>
      <c r="CM29" s="277">
        <v>1.2052358042128174E-4</v>
      </c>
      <c r="CN29" s="277">
        <v>1.6072416174256489E-5</v>
      </c>
      <c r="CO29" s="277">
        <v>1.7728655119275338E-4</v>
      </c>
      <c r="CP29" s="277">
        <v>2.9605628526516617E-2</v>
      </c>
      <c r="CQ29" s="277">
        <v>3.8200903574256945E-3</v>
      </c>
      <c r="CR29" s="277">
        <v>5.9166587172672066E-4</v>
      </c>
      <c r="CS29" s="277">
        <v>5.3333380078357409E-4</v>
      </c>
      <c r="CT29" s="277">
        <v>6.5930399018669586E-6</v>
      </c>
      <c r="CU29" s="277">
        <v>4.4602155319480304E-6</v>
      </c>
      <c r="CV29" s="277">
        <v>7.523426726345982E-6</v>
      </c>
      <c r="CW29" s="277">
        <v>4.4925883267658137E-6</v>
      </c>
      <c r="CX29" s="277">
        <v>5.1429807384871811E-6</v>
      </c>
      <c r="CY29" s="277">
        <v>6.1105755530843229E-5</v>
      </c>
      <c r="CZ29" s="277">
        <v>1.9399433610395445E-5</v>
      </c>
      <c r="DA29" s="277">
        <v>1.431648056100309E-5</v>
      </c>
      <c r="DB29" s="277">
        <v>3.9352617552330561E-5</v>
      </c>
      <c r="DC29" s="277">
        <v>1.0081855327645418E-2</v>
      </c>
      <c r="DD29" s="277">
        <v>2.2804980437693523E-5</v>
      </c>
      <c r="DE29" s="277">
        <v>2.392308753955442E-6</v>
      </c>
      <c r="DF29" s="278">
        <v>2.6733665111167956E-4</v>
      </c>
      <c r="DG29" s="272"/>
      <c r="DH29" s="141"/>
      <c r="DI29" s="274">
        <v>0.45689014809476075</v>
      </c>
      <c r="DJ29" s="274">
        <v>2.534427958788622E-2</v>
      </c>
      <c r="DK29" s="274">
        <v>0.15807728099897</v>
      </c>
      <c r="DL29" s="274">
        <v>1.7222386482813965E-3</v>
      </c>
      <c r="DM29" s="274">
        <v>0.13758019838805402</v>
      </c>
      <c r="DN29" s="70"/>
      <c r="DO29"/>
    </row>
    <row r="30" spans="1:119" ht="18" customHeight="1" x14ac:dyDescent="0.2">
      <c r="A30" s="264" t="s">
        <v>244</v>
      </c>
      <c r="B30" s="271" t="s">
        <v>94</v>
      </c>
      <c r="C30" s="272">
        <v>6.9003393753391479E-3</v>
      </c>
      <c r="D30" s="272">
        <v>2.6493530070660138E-4</v>
      </c>
      <c r="E30" s="272">
        <v>1.4521881076798762E-3</v>
      </c>
      <c r="F30" s="272">
        <v>4.9567415861458457E-5</v>
      </c>
      <c r="G30" s="272">
        <v>1.8473972193948715E-4</v>
      </c>
      <c r="H30" s="272">
        <v>0</v>
      </c>
      <c r="I30" s="272">
        <v>6.2281198946886787E-4</v>
      </c>
      <c r="J30" s="272">
        <v>6.4598734203234439E-4</v>
      </c>
      <c r="K30" s="272">
        <v>3.2025238053905798E-4</v>
      </c>
      <c r="L30" s="272">
        <v>6.6529688354001891E-5</v>
      </c>
      <c r="M30" s="272">
        <v>0</v>
      </c>
      <c r="N30" s="272">
        <v>9.8572486641292263E-4</v>
      </c>
      <c r="O30" s="272">
        <v>1.4517644874790666E-3</v>
      </c>
      <c r="P30" s="272">
        <v>1.1092840111690736E-2</v>
      </c>
      <c r="Q30" s="272">
        <v>6.5270308512147693E-3</v>
      </c>
      <c r="R30" s="272">
        <v>1.6219497184931731E-3</v>
      </c>
      <c r="S30" s="272">
        <v>3.3194648095909848E-3</v>
      </c>
      <c r="T30" s="272">
        <v>4.3414956338288955E-3</v>
      </c>
      <c r="U30" s="272">
        <v>1.1690518524310343E-3</v>
      </c>
      <c r="V30" s="272">
        <v>2.4155880156386746E-3</v>
      </c>
      <c r="W30" s="272">
        <v>1.7284581367202044E-3</v>
      </c>
      <c r="X30" s="272">
        <v>2.581481211618056E-3</v>
      </c>
      <c r="Y30" s="272">
        <v>2.4189451770031296E-3</v>
      </c>
      <c r="Z30" s="272">
        <v>6.0792014931275874E-4</v>
      </c>
      <c r="AA30" s="272">
        <v>3.3213421577350721E-3</v>
      </c>
      <c r="AB30" s="272">
        <v>1.0174053782299222</v>
      </c>
      <c r="AC30" s="272">
        <v>1.4316217751231925E-4</v>
      </c>
      <c r="AD30" s="272">
        <v>3.7518303240269475E-3</v>
      </c>
      <c r="AE30" s="272">
        <v>9.4343308328487241E-4</v>
      </c>
      <c r="AF30" s="272">
        <v>2.3711051092373632E-3</v>
      </c>
      <c r="AG30" s="272">
        <v>7.4111838574567588E-4</v>
      </c>
      <c r="AH30" s="272">
        <v>5.8645551028195693E-4</v>
      </c>
      <c r="AI30" s="272">
        <v>1.3731061329328245E-3</v>
      </c>
      <c r="AJ30" s="272">
        <v>2.8734847234416106E-4</v>
      </c>
      <c r="AK30" s="272">
        <v>3.9340803438147982E-3</v>
      </c>
      <c r="AL30" s="272">
        <v>1.1779094943905854E-4</v>
      </c>
      <c r="AM30" s="272">
        <v>2.4942803330528154E-4</v>
      </c>
      <c r="AN30" s="272">
        <v>9.5285172580223754E-4</v>
      </c>
      <c r="AO30" s="272">
        <v>9.0889210319682409E-5</v>
      </c>
      <c r="AP30" s="272">
        <v>6.9660167361183757E-5</v>
      </c>
      <c r="AQ30" s="272">
        <v>3.9189938083531139E-4</v>
      </c>
      <c r="AR30" s="272">
        <v>1.2711698452870081E-3</v>
      </c>
      <c r="AS30" s="272">
        <v>1.2406521447124049E-3</v>
      </c>
      <c r="AT30" s="272">
        <v>5.9452013089735661E-4</v>
      </c>
      <c r="AU30" s="272">
        <v>5.7172711004738663E-4</v>
      </c>
      <c r="AV30" s="272">
        <v>2.3562583718498985E-3</v>
      </c>
      <c r="AW30" s="272">
        <v>7.4659019229757618E-4</v>
      </c>
      <c r="AX30" s="272">
        <v>1.0937074433852616E-3</v>
      </c>
      <c r="AY30" s="272">
        <v>8.6435899631705985E-4</v>
      </c>
      <c r="AZ30" s="272">
        <v>6.0829749076122869E-4</v>
      </c>
      <c r="BA30" s="272">
        <v>5.9117384179299551E-4</v>
      </c>
      <c r="BB30" s="272">
        <v>1.2936464311779823E-3</v>
      </c>
      <c r="BC30" s="272">
        <v>9.6270939816121002E-4</v>
      </c>
      <c r="BD30" s="272">
        <v>9.5807931840289587E-4</v>
      </c>
      <c r="BE30" s="272">
        <v>1.2446474528279273E-3</v>
      </c>
      <c r="BF30" s="272">
        <v>0</v>
      </c>
      <c r="BG30" s="272">
        <v>2.5563021365883724E-3</v>
      </c>
      <c r="BH30" s="272">
        <v>1.4481699884611912E-3</v>
      </c>
      <c r="BI30" s="272">
        <v>1.0024051074764462E-3</v>
      </c>
      <c r="BJ30" s="272">
        <v>4.1315837525857779E-3</v>
      </c>
      <c r="BK30" s="272">
        <v>6.2029310331710062E-5</v>
      </c>
      <c r="BL30" s="272">
        <v>1.2716914413511333E-3</v>
      </c>
      <c r="BM30" s="272">
        <v>1.5949298997853941E-3</v>
      </c>
      <c r="BN30" s="272">
        <v>3.2918006663055648E-4</v>
      </c>
      <c r="BO30" s="272">
        <v>1.5880629236404185E-4</v>
      </c>
      <c r="BP30" s="272">
        <v>1.9496009791082088E-4</v>
      </c>
      <c r="BQ30" s="272">
        <v>1.2653199657649771E-3</v>
      </c>
      <c r="BR30" s="272">
        <v>6.5634171377196965E-4</v>
      </c>
      <c r="BS30" s="272">
        <v>9.4439994154418621E-4</v>
      </c>
      <c r="BT30" s="272">
        <v>1.3362391628034463E-4</v>
      </c>
      <c r="BU30" s="272">
        <v>1.9590997115389778E-4</v>
      </c>
      <c r="BV30" s="272">
        <v>1.1869917225643809E-4</v>
      </c>
      <c r="BW30" s="272">
        <v>1.0485114093029908E-4</v>
      </c>
      <c r="BX30" s="272">
        <v>8.0571162561554453E-5</v>
      </c>
      <c r="BY30" s="272">
        <v>2.2569382424457833E-4</v>
      </c>
      <c r="BZ30" s="272">
        <v>5.806542210018054E-5</v>
      </c>
      <c r="CA30" s="272">
        <v>3.9670320893965501E-4</v>
      </c>
      <c r="CB30" s="272">
        <v>1.1183020979399414E-4</v>
      </c>
      <c r="CC30" s="272">
        <v>2.7181634558877393E-4</v>
      </c>
      <c r="CD30" s="272">
        <v>1.8302984223509671E-4</v>
      </c>
      <c r="CE30" s="272">
        <v>1.6956145427701982E-4</v>
      </c>
      <c r="CF30" s="272">
        <v>4.5588499872366506E-4</v>
      </c>
      <c r="CG30" s="272">
        <v>1.1058921138999241E-4</v>
      </c>
      <c r="CH30" s="272">
        <v>2.5928004021570671E-4</v>
      </c>
      <c r="CI30" s="272">
        <v>4.5148248072295451E-4</v>
      </c>
      <c r="CJ30" s="272">
        <v>3.7402461875785315E-4</v>
      </c>
      <c r="CK30" s="272">
        <v>2.9058218834455025E-4</v>
      </c>
      <c r="CL30" s="272">
        <v>1.1489542618272135E-3</v>
      </c>
      <c r="CM30" s="272">
        <v>4.0144510685895837E-4</v>
      </c>
      <c r="CN30" s="272">
        <v>1.4748467239693568E-4</v>
      </c>
      <c r="CO30" s="272">
        <v>3.2163481093484005E-3</v>
      </c>
      <c r="CP30" s="272">
        <v>5.4516693442326644E-4</v>
      </c>
      <c r="CQ30" s="272">
        <v>2.7946780828890672E-3</v>
      </c>
      <c r="CR30" s="272">
        <v>4.9100911360687406E-4</v>
      </c>
      <c r="CS30" s="272">
        <v>7.4783570612599228E-4</v>
      </c>
      <c r="CT30" s="272">
        <v>7.2431382352585762E-4</v>
      </c>
      <c r="CU30" s="272">
        <v>7.6550902613617183E-4</v>
      </c>
      <c r="CV30" s="272">
        <v>1.027414452137079E-3</v>
      </c>
      <c r="CW30" s="272">
        <v>8.2985124969222604E-4</v>
      </c>
      <c r="CX30" s="272">
        <v>1.0684632473292655E-3</v>
      </c>
      <c r="CY30" s="272">
        <v>9.5470381196276753E-4</v>
      </c>
      <c r="CZ30" s="272">
        <v>5.9990178212201691E-4</v>
      </c>
      <c r="DA30" s="272">
        <v>5.0019641413196394E-3</v>
      </c>
      <c r="DB30" s="272">
        <v>6.1650341419616512E-4</v>
      </c>
      <c r="DC30" s="272">
        <v>1.2280474522252045E-4</v>
      </c>
      <c r="DD30" s="272">
        <v>1.619008704991047E-3</v>
      </c>
      <c r="DE30" s="272">
        <v>2.1906259139119976E-3</v>
      </c>
      <c r="DF30" s="273">
        <v>2.8658101033142126E-4</v>
      </c>
      <c r="DG30" s="272"/>
      <c r="DH30" s="141"/>
      <c r="DI30" s="274">
        <v>0.37756812825912556</v>
      </c>
      <c r="DJ30" s="274">
        <v>3.4029658042519055E-2</v>
      </c>
      <c r="DK30" s="274">
        <v>0.19524669073405534</v>
      </c>
      <c r="DL30" s="274">
        <v>1.224597645945693E-3</v>
      </c>
      <c r="DM30" s="274">
        <v>0.16714425694603852</v>
      </c>
      <c r="DN30" s="70"/>
      <c r="DO30"/>
    </row>
    <row r="31" spans="1:119" ht="18" customHeight="1" x14ac:dyDescent="0.2">
      <c r="A31" s="264" t="s">
        <v>245</v>
      </c>
      <c r="B31" s="271" t="s">
        <v>17</v>
      </c>
      <c r="C31" s="272">
        <v>1.6429284476730834E-2</v>
      </c>
      <c r="D31" s="272">
        <v>1.8530923928909765E-3</v>
      </c>
      <c r="E31" s="272">
        <v>6.0010378602255729E-3</v>
      </c>
      <c r="F31" s="272">
        <v>3.3709987375143444E-3</v>
      </c>
      <c r="G31" s="272">
        <v>1.3229856274552863E-2</v>
      </c>
      <c r="H31" s="272">
        <v>0</v>
      </c>
      <c r="I31" s="272">
        <v>4.9638278392111532E-2</v>
      </c>
      <c r="J31" s="272">
        <v>4.0187681578601649E-3</v>
      </c>
      <c r="K31" s="272">
        <v>2.3644563499220228E-3</v>
      </c>
      <c r="L31" s="272">
        <v>4.5974432060701597E-3</v>
      </c>
      <c r="M31" s="272">
        <v>0</v>
      </c>
      <c r="N31" s="272">
        <v>4.0692818383597307E-3</v>
      </c>
      <c r="O31" s="272">
        <v>2.324878232178165E-3</v>
      </c>
      <c r="P31" s="272">
        <v>4.4085076397624269E-3</v>
      </c>
      <c r="Q31" s="272">
        <v>2.3358807166770621E-3</v>
      </c>
      <c r="R31" s="272">
        <v>3.9135469083441858E-3</v>
      </c>
      <c r="S31" s="272">
        <v>2.1791261413817557E-3</v>
      </c>
      <c r="T31" s="272">
        <v>1.778604036363176E-3</v>
      </c>
      <c r="U31" s="272">
        <v>3.7850147520180205E-2</v>
      </c>
      <c r="V31" s="272">
        <v>8.8853521709837714E-3</v>
      </c>
      <c r="W31" s="272">
        <v>0.38087180142419585</v>
      </c>
      <c r="X31" s="272">
        <v>7.5290100272409219E-2</v>
      </c>
      <c r="Y31" s="272">
        <v>5.7864621726235785E-2</v>
      </c>
      <c r="Z31" s="272">
        <v>2.1850391247396493E-3</v>
      </c>
      <c r="AA31" s="272">
        <v>4.2596985629611084E-3</v>
      </c>
      <c r="AB31" s="272">
        <v>1.209769220049595E-2</v>
      </c>
      <c r="AC31" s="272">
        <v>1.0218499138672636</v>
      </c>
      <c r="AD31" s="272">
        <v>9.3401747548162578E-2</v>
      </c>
      <c r="AE31" s="272">
        <v>3.1715425331744888E-3</v>
      </c>
      <c r="AF31" s="272">
        <v>4.8251419999672729E-3</v>
      </c>
      <c r="AG31" s="272">
        <v>1.8331665370897089E-3</v>
      </c>
      <c r="AH31" s="272">
        <v>1.4149679371032E-2</v>
      </c>
      <c r="AI31" s="272">
        <v>1.3969378632840498E-2</v>
      </c>
      <c r="AJ31" s="272">
        <v>1.8729103781249413E-2</v>
      </c>
      <c r="AK31" s="272">
        <v>1.5830520620795086E-2</v>
      </c>
      <c r="AL31" s="272">
        <v>1.8959924178844991E-3</v>
      </c>
      <c r="AM31" s="272">
        <v>3.0166118607063358E-3</v>
      </c>
      <c r="AN31" s="272">
        <v>3.8913178423546171E-3</v>
      </c>
      <c r="AO31" s="272">
        <v>1.3905624698877981E-3</v>
      </c>
      <c r="AP31" s="272">
        <v>4.958830671934057E-3</v>
      </c>
      <c r="AQ31" s="272">
        <v>3.3553030559624495E-3</v>
      </c>
      <c r="AR31" s="272">
        <v>3.476255913851368E-3</v>
      </c>
      <c r="AS31" s="272">
        <v>3.5094665044198229E-3</v>
      </c>
      <c r="AT31" s="272">
        <v>2.1190306601724211E-3</v>
      </c>
      <c r="AU31" s="272">
        <v>1.5200409628949494E-3</v>
      </c>
      <c r="AV31" s="272">
        <v>2.2296197937016035E-3</v>
      </c>
      <c r="AW31" s="272">
        <v>1.6901918973071394E-3</v>
      </c>
      <c r="AX31" s="272">
        <v>1.7097545436788046E-3</v>
      </c>
      <c r="AY31" s="272">
        <v>1.3807490896943898E-3</v>
      </c>
      <c r="AZ31" s="272">
        <v>1.558967918460299E-3</v>
      </c>
      <c r="BA31" s="272">
        <v>8.2415140139108884E-4</v>
      </c>
      <c r="BB31" s="272">
        <v>1.978384508559786E-3</v>
      </c>
      <c r="BC31" s="272">
        <v>9.4131981707290438E-4</v>
      </c>
      <c r="BD31" s="272">
        <v>7.5665244548466816E-4</v>
      </c>
      <c r="BE31" s="272">
        <v>1.1116058644829905E-3</v>
      </c>
      <c r="BF31" s="272">
        <v>0</v>
      </c>
      <c r="BG31" s="272">
        <v>1.552897946918447E-3</v>
      </c>
      <c r="BH31" s="272">
        <v>2.9443222531490496E-3</v>
      </c>
      <c r="BI31" s="272">
        <v>3.3625992946648207E-3</v>
      </c>
      <c r="BJ31" s="272">
        <v>4.356827363889839E-3</v>
      </c>
      <c r="BK31" s="272">
        <v>3.9424938539873279E-3</v>
      </c>
      <c r="BL31" s="272">
        <v>4.2861277704886154E-3</v>
      </c>
      <c r="BM31" s="272">
        <v>4.5412476935096186E-3</v>
      </c>
      <c r="BN31" s="272">
        <v>5.5003971616455578E-3</v>
      </c>
      <c r="BO31" s="272">
        <v>1.3840524090912027E-3</v>
      </c>
      <c r="BP31" s="272">
        <v>1.322536146902438E-2</v>
      </c>
      <c r="BQ31" s="272">
        <v>1.9093628772464278E-2</v>
      </c>
      <c r="BR31" s="272">
        <v>1.1782269696503762E-2</v>
      </c>
      <c r="BS31" s="272">
        <v>1.4629710161814491E-2</v>
      </c>
      <c r="BT31" s="272">
        <v>3.9625124106352728E-3</v>
      </c>
      <c r="BU31" s="272">
        <v>2.0165531869863963E-3</v>
      </c>
      <c r="BV31" s="272">
        <v>1.8223614796045859E-3</v>
      </c>
      <c r="BW31" s="272">
        <v>1.3089626963302856E-3</v>
      </c>
      <c r="BX31" s="272">
        <v>5.1841211966404191E-4</v>
      </c>
      <c r="BY31" s="272">
        <v>3.3791954095533515E-3</v>
      </c>
      <c r="BZ31" s="272">
        <v>1.0659768661445908E-2</v>
      </c>
      <c r="CA31" s="272">
        <v>0.15794185538352951</v>
      </c>
      <c r="CB31" s="272">
        <v>2.6457682502352562E-2</v>
      </c>
      <c r="CC31" s="272">
        <v>9.2511851385514765E-2</v>
      </c>
      <c r="CD31" s="272">
        <v>1.5859012247685388E-2</v>
      </c>
      <c r="CE31" s="272">
        <v>1.616641956637596E-3</v>
      </c>
      <c r="CF31" s="272">
        <v>3.3313792303171822E-3</v>
      </c>
      <c r="CG31" s="272">
        <v>8.5646267933901007E-3</v>
      </c>
      <c r="CH31" s="272">
        <v>2.3267679764405543E-3</v>
      </c>
      <c r="CI31" s="272">
        <v>2.9773380733460063E-3</v>
      </c>
      <c r="CJ31" s="272">
        <v>2.4595372550616844E-3</v>
      </c>
      <c r="CK31" s="272">
        <v>1.5963917700768915E-3</v>
      </c>
      <c r="CL31" s="272">
        <v>3.7989238388883928E-3</v>
      </c>
      <c r="CM31" s="272">
        <v>1.1288003191656189E-2</v>
      </c>
      <c r="CN31" s="272">
        <v>3.0807263755489086E-3</v>
      </c>
      <c r="CO31" s="272">
        <v>6.6703927385116414E-3</v>
      </c>
      <c r="CP31" s="272">
        <v>2.1444261207672539E-3</v>
      </c>
      <c r="CQ31" s="272">
        <v>6.3316317826452142E-3</v>
      </c>
      <c r="CR31" s="272">
        <v>1.2607461994868746E-3</v>
      </c>
      <c r="CS31" s="272">
        <v>2.7939914643987022E-3</v>
      </c>
      <c r="CT31" s="272">
        <v>4.3384336607803107E-3</v>
      </c>
      <c r="CU31" s="272">
        <v>3.4661459745677233E-3</v>
      </c>
      <c r="CV31" s="272">
        <v>3.1221033554530682E-3</v>
      </c>
      <c r="CW31" s="272">
        <v>3.2616938522637287E-3</v>
      </c>
      <c r="CX31" s="272">
        <v>2.4305492431410595E-3</v>
      </c>
      <c r="CY31" s="272">
        <v>7.7685708586309465E-3</v>
      </c>
      <c r="CZ31" s="272">
        <v>3.2621408368885604E-3</v>
      </c>
      <c r="DA31" s="272">
        <v>5.6841480348376059E-3</v>
      </c>
      <c r="DB31" s="272">
        <v>8.9084848589804453E-3</v>
      </c>
      <c r="DC31" s="272">
        <v>1.339899491315811E-3</v>
      </c>
      <c r="DD31" s="272">
        <v>5.2616128777474248E-3</v>
      </c>
      <c r="DE31" s="272">
        <v>1.5827290761957688E-3</v>
      </c>
      <c r="DF31" s="273">
        <v>9.655582852680332E-3</v>
      </c>
      <c r="DG31" s="272"/>
      <c r="DH31" s="141"/>
      <c r="DI31" s="274">
        <v>0.59564944372846584</v>
      </c>
      <c r="DJ31" s="274">
        <v>1.4679387706793615E-3</v>
      </c>
      <c r="DK31" s="274">
        <v>1.4046513768706767E-2</v>
      </c>
      <c r="DL31" s="274">
        <v>9.9767174262776013E-3</v>
      </c>
      <c r="DM31" s="274">
        <v>0.50965064331770049</v>
      </c>
      <c r="DN31" s="70"/>
      <c r="DO31"/>
    </row>
    <row r="32" spans="1:119" ht="18" customHeight="1" x14ac:dyDescent="0.2">
      <c r="A32" s="264" t="s">
        <v>246</v>
      </c>
      <c r="B32" s="271" t="s">
        <v>18</v>
      </c>
      <c r="C32" s="272">
        <v>7.7949198724121762E-5</v>
      </c>
      <c r="D32" s="272">
        <v>3.2784139236440394E-5</v>
      </c>
      <c r="E32" s="272">
        <v>2.1023685071653371E-4</v>
      </c>
      <c r="F32" s="272">
        <v>1.7959345534895268E-5</v>
      </c>
      <c r="G32" s="272">
        <v>1.9249667207810487E-5</v>
      </c>
      <c r="H32" s="272">
        <v>0</v>
      </c>
      <c r="I32" s="272">
        <v>6.6687931728931063E-5</v>
      </c>
      <c r="J32" s="272">
        <v>5.2097757455199047E-5</v>
      </c>
      <c r="K32" s="272">
        <v>3.2085537024155202E-5</v>
      </c>
      <c r="L32" s="272">
        <v>2.7435311221311686E-5</v>
      </c>
      <c r="M32" s="272">
        <v>0</v>
      </c>
      <c r="N32" s="272">
        <v>7.9584430267757596E-5</v>
      </c>
      <c r="O32" s="272">
        <v>3.5898908987553292E-5</v>
      </c>
      <c r="P32" s="272">
        <v>4.1309581764965663E-5</v>
      </c>
      <c r="Q32" s="272">
        <v>8.5687234054905944E-5</v>
      </c>
      <c r="R32" s="272">
        <v>2.454648030853108E-4</v>
      </c>
      <c r="S32" s="272">
        <v>5.5961186567564961E-5</v>
      </c>
      <c r="T32" s="272">
        <v>5.2886181614934803E-5</v>
      </c>
      <c r="U32" s="272">
        <v>1.6906766476955744E-3</v>
      </c>
      <c r="V32" s="272">
        <v>4.811457584568037E-4</v>
      </c>
      <c r="W32" s="272">
        <v>1.3409920236359348E-4</v>
      </c>
      <c r="X32" s="272">
        <v>1.1395792611893132E-3</v>
      </c>
      <c r="Y32" s="272">
        <v>2.5153229671766715E-4</v>
      </c>
      <c r="Z32" s="272">
        <v>4.5583366631895166E-5</v>
      </c>
      <c r="AA32" s="272">
        <v>7.4617841310765297E-5</v>
      </c>
      <c r="AB32" s="272">
        <v>1.4609672977599386E-4</v>
      </c>
      <c r="AC32" s="272">
        <v>1.1692972385150662E-5</v>
      </c>
      <c r="AD32" s="272">
        <v>1.0045410242995378</v>
      </c>
      <c r="AE32" s="272">
        <v>1.1179023861478503E-4</v>
      </c>
      <c r="AF32" s="272">
        <v>1.2283872200252038E-4</v>
      </c>
      <c r="AG32" s="272">
        <v>3.6393859254723534E-5</v>
      </c>
      <c r="AH32" s="272">
        <v>1.1230070303597726E-4</v>
      </c>
      <c r="AI32" s="272">
        <v>9.3688863975137908E-5</v>
      </c>
      <c r="AJ32" s="272">
        <v>1.2123954243851275E-4</v>
      </c>
      <c r="AK32" s="272">
        <v>3.1559017329630995E-3</v>
      </c>
      <c r="AL32" s="272">
        <v>1.427313760243719E-3</v>
      </c>
      <c r="AM32" s="272">
        <v>2.4821051767908494E-3</v>
      </c>
      <c r="AN32" s="272">
        <v>5.7014508662581453E-3</v>
      </c>
      <c r="AO32" s="272">
        <v>4.1683314902788945E-4</v>
      </c>
      <c r="AP32" s="272">
        <v>7.0767058830722963E-4</v>
      </c>
      <c r="AQ32" s="272">
        <v>1.745752847806743E-4</v>
      </c>
      <c r="AR32" s="272">
        <v>2.4481293379799998E-4</v>
      </c>
      <c r="AS32" s="272">
        <v>2.0829227928906082E-4</v>
      </c>
      <c r="AT32" s="272">
        <v>2.2791183573646733E-4</v>
      </c>
      <c r="AU32" s="272">
        <v>1.6371679681235544E-4</v>
      </c>
      <c r="AV32" s="272">
        <v>9.1180839792809313E-5</v>
      </c>
      <c r="AW32" s="272">
        <v>9.6686004585004199E-5</v>
      </c>
      <c r="AX32" s="272">
        <v>1.056295712797965E-4</v>
      </c>
      <c r="AY32" s="272">
        <v>1.0016677420380679E-4</v>
      </c>
      <c r="AZ32" s="272">
        <v>6.6525739588874346E-5</v>
      </c>
      <c r="BA32" s="272">
        <v>3.3420421362394753E-5</v>
      </c>
      <c r="BB32" s="272">
        <v>8.2547056227090401E-5</v>
      </c>
      <c r="BC32" s="272">
        <v>3.7060346626714251E-5</v>
      </c>
      <c r="BD32" s="272">
        <v>2.5352935944511936E-5</v>
      </c>
      <c r="BE32" s="272">
        <v>7.1536293003685538E-5</v>
      </c>
      <c r="BF32" s="272">
        <v>0</v>
      </c>
      <c r="BG32" s="272">
        <v>1.4165244488776804E-4</v>
      </c>
      <c r="BH32" s="272">
        <v>2.0370570321373287E-4</v>
      </c>
      <c r="BI32" s="272">
        <v>4.3844521055313383E-4</v>
      </c>
      <c r="BJ32" s="272">
        <v>5.8720091720834446E-5</v>
      </c>
      <c r="BK32" s="272">
        <v>6.6674957667952202E-5</v>
      </c>
      <c r="BL32" s="272">
        <v>5.3670324599062894E-4</v>
      </c>
      <c r="BM32" s="272">
        <v>6.6682583427651388E-5</v>
      </c>
      <c r="BN32" s="272">
        <v>7.7907293809717617E-3</v>
      </c>
      <c r="BO32" s="272">
        <v>1.4890297040721691E-3</v>
      </c>
      <c r="BP32" s="272">
        <v>6.7049903529930862E-3</v>
      </c>
      <c r="BQ32" s="272">
        <v>7.9157104011152462E-5</v>
      </c>
      <c r="BR32" s="272">
        <v>2.2702700594277062E-4</v>
      </c>
      <c r="BS32" s="272">
        <v>3.7216129930815511E-4</v>
      </c>
      <c r="BT32" s="272">
        <v>6.9205194704685099E-5</v>
      </c>
      <c r="BU32" s="272">
        <v>2.4426408475605983E-5</v>
      </c>
      <c r="BV32" s="272">
        <v>5.1815797841965628E-5</v>
      </c>
      <c r="BW32" s="272">
        <v>2.6796206487786456E-5</v>
      </c>
      <c r="BX32" s="272">
        <v>6.5382424107775701E-6</v>
      </c>
      <c r="BY32" s="272">
        <v>1.8430549638755075E-4</v>
      </c>
      <c r="BZ32" s="272">
        <v>7.3098967594782321E-6</v>
      </c>
      <c r="CA32" s="272">
        <v>3.3675979604096962E-5</v>
      </c>
      <c r="CB32" s="272">
        <v>1.3623040733196697E-5</v>
      </c>
      <c r="CC32" s="272">
        <v>4.3531714407812029E-5</v>
      </c>
      <c r="CD32" s="272">
        <v>2.6603964492746844E-5</v>
      </c>
      <c r="CE32" s="272">
        <v>9.4103440464968457E-5</v>
      </c>
      <c r="CF32" s="272">
        <v>6.2555623896184701E-5</v>
      </c>
      <c r="CG32" s="272">
        <v>3.4202330276512921E-5</v>
      </c>
      <c r="CH32" s="272">
        <v>5.9425755524902651E-5</v>
      </c>
      <c r="CI32" s="272">
        <v>3.675986786281436E-5</v>
      </c>
      <c r="CJ32" s="272">
        <v>1.8165091567311249E-5</v>
      </c>
      <c r="CK32" s="272">
        <v>3.0275837184915336E-5</v>
      </c>
      <c r="CL32" s="272">
        <v>3.6589275076949844E-5</v>
      </c>
      <c r="CM32" s="272">
        <v>7.192445250647192E-5</v>
      </c>
      <c r="CN32" s="272">
        <v>5.5767662765604269E-5</v>
      </c>
      <c r="CO32" s="272">
        <v>5.4794373848295383E-5</v>
      </c>
      <c r="CP32" s="272">
        <v>2.9842259884300464E-5</v>
      </c>
      <c r="CQ32" s="272">
        <v>8.4896194654870478E-5</v>
      </c>
      <c r="CR32" s="272">
        <v>4.3581083836244284E-5</v>
      </c>
      <c r="CS32" s="272">
        <v>5.5548408019692249E-5</v>
      </c>
      <c r="CT32" s="272">
        <v>1.2442053830761594E-4</v>
      </c>
      <c r="CU32" s="272">
        <v>3.0596363137097069E-5</v>
      </c>
      <c r="CV32" s="272">
        <v>3.3068142592601297E-5</v>
      </c>
      <c r="CW32" s="272">
        <v>3.0041337986728211E-5</v>
      </c>
      <c r="CX32" s="272">
        <v>2.3707463250717905E-5</v>
      </c>
      <c r="CY32" s="272">
        <v>1.5160192442694451E-4</v>
      </c>
      <c r="CZ32" s="272">
        <v>2.3539773204063594E-4</v>
      </c>
      <c r="DA32" s="272">
        <v>6.4634031261982835E-5</v>
      </c>
      <c r="DB32" s="272">
        <v>1.3476549937931553E-4</v>
      </c>
      <c r="DC32" s="272">
        <v>1.9038945894849517E-5</v>
      </c>
      <c r="DD32" s="272">
        <v>8.1069190868261388E-5</v>
      </c>
      <c r="DE32" s="272">
        <v>3.0944008413785247E-5</v>
      </c>
      <c r="DF32" s="273">
        <v>4.0727418203335275E-5</v>
      </c>
      <c r="DG32" s="272"/>
      <c r="DH32" s="141"/>
      <c r="DI32" s="274">
        <v>0.44011647334001625</v>
      </c>
      <c r="DJ32" s="274">
        <v>1.2745238436202205E-2</v>
      </c>
      <c r="DK32" s="274">
        <v>9.2033032602988216E-2</v>
      </c>
      <c r="DL32" s="274">
        <v>9.5741058885486321E-5</v>
      </c>
      <c r="DM32" s="274">
        <v>0.34315907923383648</v>
      </c>
      <c r="DN32" s="70"/>
      <c r="DO32"/>
    </row>
    <row r="33" spans="1:119" ht="18" customHeight="1" x14ac:dyDescent="0.2">
      <c r="A33" s="264" t="s">
        <v>247</v>
      </c>
      <c r="B33" s="271" t="s">
        <v>19</v>
      </c>
      <c r="C33" s="272">
        <v>6.3770532446410745E-3</v>
      </c>
      <c r="D33" s="272">
        <v>2.2944184609389171E-4</v>
      </c>
      <c r="E33" s="272">
        <v>2.5548823494888962E-3</v>
      </c>
      <c r="F33" s="272">
        <v>1.9168896483823064E-3</v>
      </c>
      <c r="G33" s="272">
        <v>2.216070335352217E-3</v>
      </c>
      <c r="H33" s="272">
        <v>0</v>
      </c>
      <c r="I33" s="272">
        <v>5.594475912683969E-4</v>
      </c>
      <c r="J33" s="272">
        <v>5.7835930779378117E-3</v>
      </c>
      <c r="K33" s="272">
        <v>5.9619807763791619E-3</v>
      </c>
      <c r="L33" s="272">
        <v>3.2206858390681033E-4</v>
      </c>
      <c r="M33" s="272">
        <v>0</v>
      </c>
      <c r="N33" s="272">
        <v>1.3611999745066299E-3</v>
      </c>
      <c r="O33" s="272">
        <v>2.3815114425095678E-3</v>
      </c>
      <c r="P33" s="272">
        <v>4.4293656992263394E-3</v>
      </c>
      <c r="Q33" s="272">
        <v>2.0416270087495133E-2</v>
      </c>
      <c r="R33" s="272">
        <v>3.5475523734679677E-3</v>
      </c>
      <c r="S33" s="272">
        <v>6.1250093971605777E-3</v>
      </c>
      <c r="T33" s="272">
        <v>9.4184357461787657E-3</v>
      </c>
      <c r="U33" s="272">
        <v>4.95236201677785E-3</v>
      </c>
      <c r="V33" s="272">
        <v>2.1827749069935893E-3</v>
      </c>
      <c r="W33" s="272">
        <v>1.5483787457234337E-4</v>
      </c>
      <c r="X33" s="272">
        <v>9.6757568616835838E-4</v>
      </c>
      <c r="Y33" s="272">
        <v>6.4235970092346825E-4</v>
      </c>
      <c r="Z33" s="272">
        <v>6.2838741251677898E-4</v>
      </c>
      <c r="AA33" s="272">
        <v>1.9922019633288903E-2</v>
      </c>
      <c r="AB33" s="272">
        <v>1.3704325884274289E-2</v>
      </c>
      <c r="AC33" s="272">
        <v>5.5289261778705523E-5</v>
      </c>
      <c r="AD33" s="272">
        <v>2.151276643432253E-4</v>
      </c>
      <c r="AE33" s="272">
        <v>1.0678841778640329</v>
      </c>
      <c r="AF33" s="272">
        <v>1.2246747556731488E-2</v>
      </c>
      <c r="AG33" s="272">
        <v>1.2386525471704707E-2</v>
      </c>
      <c r="AH33" s="272">
        <v>1.0811456509694698E-2</v>
      </c>
      <c r="AI33" s="272">
        <v>4.4417149673454037E-4</v>
      </c>
      <c r="AJ33" s="272">
        <v>2.0817650274621287E-3</v>
      </c>
      <c r="AK33" s="272">
        <v>1.3202425972905023E-3</v>
      </c>
      <c r="AL33" s="272">
        <v>2.2514794387008377E-4</v>
      </c>
      <c r="AM33" s="272">
        <v>2.0956100361019139E-4</v>
      </c>
      <c r="AN33" s="272">
        <v>4.072443292849826E-4</v>
      </c>
      <c r="AO33" s="272">
        <v>1.7226895782740978E-4</v>
      </c>
      <c r="AP33" s="272">
        <v>2.5684321492310414E-4</v>
      </c>
      <c r="AQ33" s="272">
        <v>3.9308918904325443E-3</v>
      </c>
      <c r="AR33" s="272">
        <v>9.938632785113624E-4</v>
      </c>
      <c r="AS33" s="272">
        <v>1.1136009838353693E-3</v>
      </c>
      <c r="AT33" s="272">
        <v>2.6488960945411687E-3</v>
      </c>
      <c r="AU33" s="272">
        <v>1.6931187001648809E-3</v>
      </c>
      <c r="AV33" s="272">
        <v>1.2719852066693094E-2</v>
      </c>
      <c r="AW33" s="272">
        <v>1.6319378233950186E-3</v>
      </c>
      <c r="AX33" s="272">
        <v>5.1746358469625985E-3</v>
      </c>
      <c r="AY33" s="272">
        <v>6.7020030379367108E-3</v>
      </c>
      <c r="AZ33" s="272">
        <v>1.4364792538780848E-2</v>
      </c>
      <c r="BA33" s="272">
        <v>1.9681616054623889E-3</v>
      </c>
      <c r="BB33" s="272">
        <v>2.1621410226992401E-2</v>
      </c>
      <c r="BC33" s="272">
        <v>1.4856722260708029E-2</v>
      </c>
      <c r="BD33" s="272">
        <v>8.9315530874819384E-3</v>
      </c>
      <c r="BE33" s="272">
        <v>1.2324046174380481E-2</v>
      </c>
      <c r="BF33" s="272">
        <v>0</v>
      </c>
      <c r="BG33" s="272">
        <v>1.1863266666775975E-2</v>
      </c>
      <c r="BH33" s="272">
        <v>2.2847813594876454E-3</v>
      </c>
      <c r="BI33" s="272">
        <v>1.1380273015909755E-3</v>
      </c>
      <c r="BJ33" s="272">
        <v>1.9184595367761102E-2</v>
      </c>
      <c r="BK33" s="272">
        <v>3.9507075803233566E-4</v>
      </c>
      <c r="BL33" s="272">
        <v>5.0175305035135443E-3</v>
      </c>
      <c r="BM33" s="272">
        <v>6.4287006228012445E-3</v>
      </c>
      <c r="BN33" s="272">
        <v>2.9290365837999683E-3</v>
      </c>
      <c r="BO33" s="272">
        <v>1.0074494735877698E-3</v>
      </c>
      <c r="BP33" s="272">
        <v>3.0801722237454814E-4</v>
      </c>
      <c r="BQ33" s="272">
        <v>6.3204012163328054E-4</v>
      </c>
      <c r="BR33" s="272">
        <v>1.7736509095779038E-2</v>
      </c>
      <c r="BS33" s="272">
        <v>1.9209492815608464E-3</v>
      </c>
      <c r="BT33" s="272">
        <v>1.942910401608672E-3</v>
      </c>
      <c r="BU33" s="272">
        <v>1.5037285199383081E-3</v>
      </c>
      <c r="BV33" s="272">
        <v>6.7376918240137325E-4</v>
      </c>
      <c r="BW33" s="272">
        <v>9.9503062326912971E-4</v>
      </c>
      <c r="BX33" s="272">
        <v>5.6860224564912005E-4</v>
      </c>
      <c r="BY33" s="272">
        <v>7.0502988312145848E-4</v>
      </c>
      <c r="BZ33" s="272">
        <v>1.6088092114891438E-4</v>
      </c>
      <c r="CA33" s="272">
        <v>1.3248414680834737E-3</v>
      </c>
      <c r="CB33" s="272">
        <v>4.4318607216210722E-4</v>
      </c>
      <c r="CC33" s="272">
        <v>1.0996613021964879E-3</v>
      </c>
      <c r="CD33" s="272">
        <v>1.2283448644652922E-3</v>
      </c>
      <c r="CE33" s="272">
        <v>1.0297649394625736E-3</v>
      </c>
      <c r="CF33" s="272">
        <v>2.7827004490027373E-3</v>
      </c>
      <c r="CG33" s="272">
        <v>3.3658241326628831E-4</v>
      </c>
      <c r="CH33" s="272">
        <v>6.5177126275648908E-4</v>
      </c>
      <c r="CI33" s="272">
        <v>1.0226610586725404E-3</v>
      </c>
      <c r="CJ33" s="272">
        <v>3.8874935844842892E-3</v>
      </c>
      <c r="CK33" s="272">
        <v>7.3642847529944283E-4</v>
      </c>
      <c r="CL33" s="272">
        <v>1.9823793072465518E-3</v>
      </c>
      <c r="CM33" s="272">
        <v>1.2009958864873768E-3</v>
      </c>
      <c r="CN33" s="272">
        <v>5.7879370553257699E-4</v>
      </c>
      <c r="CO33" s="272">
        <v>6.0379644211913767E-3</v>
      </c>
      <c r="CP33" s="272">
        <v>1.3740051984469119E-3</v>
      </c>
      <c r="CQ33" s="272">
        <v>7.6848998003451439E-4</v>
      </c>
      <c r="CR33" s="272">
        <v>3.662273586002735E-4</v>
      </c>
      <c r="CS33" s="272">
        <v>5.9844533184440988E-4</v>
      </c>
      <c r="CT33" s="272">
        <v>1.918616393976049E-3</v>
      </c>
      <c r="CU33" s="272">
        <v>8.2077700082659234E-4</v>
      </c>
      <c r="CV33" s="272">
        <v>1.9682141819211572E-3</v>
      </c>
      <c r="CW33" s="272">
        <v>2.4543154072282393E-3</v>
      </c>
      <c r="CX33" s="272">
        <v>9.6663128376945609E-4</v>
      </c>
      <c r="CY33" s="272">
        <v>1.2178531975030268E-3</v>
      </c>
      <c r="CZ33" s="272">
        <v>1.098337934781582E-3</v>
      </c>
      <c r="DA33" s="272">
        <v>1.6257219844549851E-3</v>
      </c>
      <c r="DB33" s="272">
        <v>2.9583991333217543E-3</v>
      </c>
      <c r="DC33" s="272">
        <v>4.0846932043245749E-4</v>
      </c>
      <c r="DD33" s="272">
        <v>6.0591080652758536E-4</v>
      </c>
      <c r="DE33" s="272">
        <v>1.3661784526438309E-2</v>
      </c>
      <c r="DF33" s="273">
        <v>1.3687810264795188E-3</v>
      </c>
      <c r="DG33" s="272"/>
      <c r="DH33" s="141"/>
      <c r="DI33" s="274">
        <v>0.47168072901218594</v>
      </c>
      <c r="DJ33" s="274">
        <v>6.1808583815576072E-2</v>
      </c>
      <c r="DK33" s="274">
        <v>0.29305633562832495</v>
      </c>
      <c r="DL33" s="274">
        <v>1.734646287483887E-3</v>
      </c>
      <c r="DM33" s="274">
        <v>0.30462069493494348</v>
      </c>
      <c r="DN33" s="70"/>
      <c r="DO33"/>
    </row>
    <row r="34" spans="1:119" ht="18" customHeight="1" x14ac:dyDescent="0.2">
      <c r="A34" s="275" t="s">
        <v>248</v>
      </c>
      <c r="B34" s="276" t="s">
        <v>20</v>
      </c>
      <c r="C34" s="277">
        <v>3.2041619296885792E-4</v>
      </c>
      <c r="D34" s="277">
        <v>5.9136558716494488E-5</v>
      </c>
      <c r="E34" s="277">
        <v>4.8090069338525528E-4</v>
      </c>
      <c r="F34" s="277">
        <v>4.7526738949195567E-5</v>
      </c>
      <c r="G34" s="277">
        <v>5.0314013015852779E-5</v>
      </c>
      <c r="H34" s="277">
        <v>0</v>
      </c>
      <c r="I34" s="277">
        <v>9.4741961346895968E-4</v>
      </c>
      <c r="J34" s="277">
        <v>8.7021902542505405E-5</v>
      </c>
      <c r="K34" s="277">
        <v>5.9512812866291803E-5</v>
      </c>
      <c r="L34" s="277">
        <v>3.3544480201168159E-5</v>
      </c>
      <c r="M34" s="277">
        <v>0</v>
      </c>
      <c r="N34" s="277">
        <v>6.9066224714861267E-5</v>
      </c>
      <c r="O34" s="277">
        <v>3.6902759731303022E-4</v>
      </c>
      <c r="P34" s="277">
        <v>1.044135474521861E-4</v>
      </c>
      <c r="Q34" s="277">
        <v>2.2538067123664603E-4</v>
      </c>
      <c r="R34" s="277">
        <v>7.4620655329140495E-5</v>
      </c>
      <c r="S34" s="277">
        <v>1.0372203195495137E-4</v>
      </c>
      <c r="T34" s="277">
        <v>5.3509536943967098E-5</v>
      </c>
      <c r="U34" s="277">
        <v>3.3094517744568529E-4</v>
      </c>
      <c r="V34" s="277">
        <v>1.2110733069580972E-4</v>
      </c>
      <c r="W34" s="277">
        <v>1.3768714535431387E-4</v>
      </c>
      <c r="X34" s="277">
        <v>2.9249236806321862E-4</v>
      </c>
      <c r="Y34" s="277">
        <v>1.5524622070764972E-4</v>
      </c>
      <c r="Z34" s="277">
        <v>1.6188159404469803E-5</v>
      </c>
      <c r="AA34" s="277">
        <v>4.0682653037407425E-4</v>
      </c>
      <c r="AB34" s="277">
        <v>1.1816204915077503E-4</v>
      </c>
      <c r="AC34" s="277">
        <v>7.1694940019079459E-6</v>
      </c>
      <c r="AD34" s="277">
        <v>1.0909880859946763E-4</v>
      </c>
      <c r="AE34" s="277">
        <v>1.5392865855543629E-4</v>
      </c>
      <c r="AF34" s="277">
        <v>1.0078007926404375</v>
      </c>
      <c r="AG34" s="277">
        <v>1.5720910030918344E-3</v>
      </c>
      <c r="AH34" s="277">
        <v>1.2921557589103976E-4</v>
      </c>
      <c r="AI34" s="277">
        <v>2.1384796164686105E-4</v>
      </c>
      <c r="AJ34" s="277">
        <v>1.3809142647973493E-4</v>
      </c>
      <c r="AK34" s="277">
        <v>3.2965935345137868E-4</v>
      </c>
      <c r="AL34" s="277">
        <v>1.621528793277528E-4</v>
      </c>
      <c r="AM34" s="277">
        <v>1.657788909537772E-4</v>
      </c>
      <c r="AN34" s="277">
        <v>2.6854656734553848E-4</v>
      </c>
      <c r="AO34" s="277">
        <v>5.4311235288105624E-5</v>
      </c>
      <c r="AP34" s="277">
        <v>6.6939456478389123E-5</v>
      </c>
      <c r="AQ34" s="277">
        <v>6.4010587230419719E-5</v>
      </c>
      <c r="AR34" s="277">
        <v>3.9786497574941404E-4</v>
      </c>
      <c r="AS34" s="277">
        <v>1.2956778263114051E-4</v>
      </c>
      <c r="AT34" s="277">
        <v>1.1165653956251669E-3</v>
      </c>
      <c r="AU34" s="277">
        <v>3.4029065714259242E-3</v>
      </c>
      <c r="AV34" s="277">
        <v>1.3452362787581826E-3</v>
      </c>
      <c r="AW34" s="277">
        <v>1.0352286326159113E-4</v>
      </c>
      <c r="AX34" s="277">
        <v>9.4101259400631169E-5</v>
      </c>
      <c r="AY34" s="277">
        <v>9.4310044838670211E-4</v>
      </c>
      <c r="AZ34" s="277">
        <v>9.4054801396706755E-4</v>
      </c>
      <c r="BA34" s="277">
        <v>8.5097519221844951E-5</v>
      </c>
      <c r="BB34" s="277">
        <v>2.3889712869708439E-4</v>
      </c>
      <c r="BC34" s="277">
        <v>7.4935513249104759E-4</v>
      </c>
      <c r="BD34" s="277">
        <v>1.5602543778261434E-4</v>
      </c>
      <c r="BE34" s="277">
        <v>1.9191281377914061E-3</v>
      </c>
      <c r="BF34" s="277">
        <v>0</v>
      </c>
      <c r="BG34" s="277">
        <v>1.9159713386022355E-3</v>
      </c>
      <c r="BH34" s="277">
        <v>1.0697301924635799E-3</v>
      </c>
      <c r="BI34" s="277">
        <v>1.8571917490886336E-3</v>
      </c>
      <c r="BJ34" s="277">
        <v>8.8368881236379265E-4</v>
      </c>
      <c r="BK34" s="277">
        <v>3.152968090466004E-4</v>
      </c>
      <c r="BL34" s="277">
        <v>1.2864193562705901E-4</v>
      </c>
      <c r="BM34" s="277">
        <v>1.2695872409153878E-4</v>
      </c>
      <c r="BN34" s="277">
        <v>3.8260385327269384E-4</v>
      </c>
      <c r="BO34" s="277">
        <v>1.766466139001441E-4</v>
      </c>
      <c r="BP34" s="277">
        <v>1.2860681517957016E-4</v>
      </c>
      <c r="BQ34" s="277">
        <v>5.4292231600648329E-5</v>
      </c>
      <c r="BR34" s="277">
        <v>4.3096351714503722E-4</v>
      </c>
      <c r="BS34" s="277">
        <v>3.6921827539141447E-3</v>
      </c>
      <c r="BT34" s="277">
        <v>6.940827296514308E-5</v>
      </c>
      <c r="BU34" s="277">
        <v>6.4434594233975164E-5</v>
      </c>
      <c r="BV34" s="277">
        <v>3.3666443907918141E-5</v>
      </c>
      <c r="BW34" s="277">
        <v>2.4181361737530885E-5</v>
      </c>
      <c r="BX34" s="277">
        <v>1.2431076671038935E-5</v>
      </c>
      <c r="BY34" s="277">
        <v>2.1730197802422138E-4</v>
      </c>
      <c r="BZ34" s="277">
        <v>1.4399704053139252E-4</v>
      </c>
      <c r="CA34" s="277">
        <v>1.6961227171906714E-3</v>
      </c>
      <c r="CB34" s="277">
        <v>3.422276140767736E-4</v>
      </c>
      <c r="CC34" s="277">
        <v>1.7539328415444401E-4</v>
      </c>
      <c r="CD34" s="277">
        <v>2.3185488609208188E-4</v>
      </c>
      <c r="CE34" s="277">
        <v>9.4091683332081651E-5</v>
      </c>
      <c r="CF34" s="277">
        <v>1.5075151821606944E-4</v>
      </c>
      <c r="CG34" s="277">
        <v>1.3320407458306585E-4</v>
      </c>
      <c r="CH34" s="277">
        <v>1.4875439047459216E-4</v>
      </c>
      <c r="CI34" s="277">
        <v>1.2797371862131708E-4</v>
      </c>
      <c r="CJ34" s="277">
        <v>8.5740538729007045E-5</v>
      </c>
      <c r="CK34" s="277">
        <v>1.3026593170504269E-4</v>
      </c>
      <c r="CL34" s="277">
        <v>9.0283754342066109E-5</v>
      </c>
      <c r="CM34" s="277">
        <v>4.7817844780788442E-4</v>
      </c>
      <c r="CN34" s="277">
        <v>8.2736818864003936E-5</v>
      </c>
      <c r="CO34" s="277">
        <v>2.0445955188834881E-4</v>
      </c>
      <c r="CP34" s="277">
        <v>1.9922951272534009E-4</v>
      </c>
      <c r="CQ34" s="277">
        <v>2.4168825523729402E-4</v>
      </c>
      <c r="CR34" s="277">
        <v>1.6475894338324144E-4</v>
      </c>
      <c r="CS34" s="277">
        <v>2.4518916069453265E-4</v>
      </c>
      <c r="CT34" s="277">
        <v>7.0791966407918172E-4</v>
      </c>
      <c r="CU34" s="277">
        <v>4.8784181058770517E-4</v>
      </c>
      <c r="CV34" s="277">
        <v>9.4099519770245204E-5</v>
      </c>
      <c r="CW34" s="277">
        <v>4.2964174583036748E-3</v>
      </c>
      <c r="CX34" s="277">
        <v>5.9338207562044416E-5</v>
      </c>
      <c r="CY34" s="277">
        <v>2.7658788543914145E-4</v>
      </c>
      <c r="CZ34" s="277">
        <v>9.2395597140335956E-5</v>
      </c>
      <c r="DA34" s="277">
        <v>1.5195200791171516E-4</v>
      </c>
      <c r="DB34" s="277">
        <v>6.596853914519438E-4</v>
      </c>
      <c r="DC34" s="277">
        <v>1.0674467997982163E-3</v>
      </c>
      <c r="DD34" s="277">
        <v>2.113188723695259E-4</v>
      </c>
      <c r="DE34" s="277">
        <v>1.4262368178618685E-3</v>
      </c>
      <c r="DF34" s="278">
        <v>1.5937626557877791E-4</v>
      </c>
      <c r="DG34" s="272"/>
      <c r="DH34" s="141"/>
      <c r="DI34" s="274">
        <v>0.53714225589225584</v>
      </c>
      <c r="DJ34" s="274">
        <v>7.3519283746556474E-2</v>
      </c>
      <c r="DK34" s="274">
        <v>0.31682353841444749</v>
      </c>
      <c r="DL34" s="274">
        <v>2.6426444939961485E-4</v>
      </c>
      <c r="DM34" s="274">
        <v>0.12776855738878579</v>
      </c>
      <c r="DN34" s="70"/>
      <c r="DO34"/>
    </row>
    <row r="35" spans="1:119" ht="18" customHeight="1" x14ac:dyDescent="0.2">
      <c r="A35" s="264" t="s">
        <v>249</v>
      </c>
      <c r="B35" s="271" t="s">
        <v>127</v>
      </c>
      <c r="C35" s="272">
        <v>6.0651881917047501E-6</v>
      </c>
      <c r="D35" s="272">
        <v>1.4663938231204237E-6</v>
      </c>
      <c r="E35" s="272">
        <v>4.8238943416238586E-6</v>
      </c>
      <c r="F35" s="272">
        <v>2.0455057701757548E-6</v>
      </c>
      <c r="G35" s="272">
        <v>2.2633460665400708E-6</v>
      </c>
      <c r="H35" s="272">
        <v>0</v>
      </c>
      <c r="I35" s="272">
        <v>3.2829964297109677E-4</v>
      </c>
      <c r="J35" s="272">
        <v>1.1910358586018508E-5</v>
      </c>
      <c r="K35" s="272">
        <v>9.0721823430565582E-6</v>
      </c>
      <c r="L35" s="272">
        <v>2.7800005929924076E-6</v>
      </c>
      <c r="M35" s="272">
        <v>0</v>
      </c>
      <c r="N35" s="272">
        <v>1.5833816177483179E-5</v>
      </c>
      <c r="O35" s="272">
        <v>5.1565738162813544E-4</v>
      </c>
      <c r="P35" s="272">
        <v>1.2977285212560847E-5</v>
      </c>
      <c r="Q35" s="272">
        <v>1.1897388912742852E-4</v>
      </c>
      <c r="R35" s="272">
        <v>9.5163899645159503E-6</v>
      </c>
      <c r="S35" s="272">
        <v>1.7620250869947355E-5</v>
      </c>
      <c r="T35" s="272">
        <v>9.2904518708460906E-6</v>
      </c>
      <c r="U35" s="272">
        <v>3.6344263926296009E-5</v>
      </c>
      <c r="V35" s="272">
        <v>7.7317346219870714E-6</v>
      </c>
      <c r="W35" s="272">
        <v>4.2411008633159079E-6</v>
      </c>
      <c r="X35" s="272">
        <v>7.4687335215785821E-6</v>
      </c>
      <c r="Y35" s="272">
        <v>6.3558179709046252E-6</v>
      </c>
      <c r="Z35" s="272">
        <v>8.8824226106562072E-7</v>
      </c>
      <c r="AA35" s="272">
        <v>8.582456899396918E-6</v>
      </c>
      <c r="AB35" s="272">
        <v>3.042968221003165E-5</v>
      </c>
      <c r="AC35" s="272">
        <v>3.5326820441703448E-7</v>
      </c>
      <c r="AD35" s="272">
        <v>4.6779755589107633E-5</v>
      </c>
      <c r="AE35" s="272">
        <v>1.1232505707275128E-5</v>
      </c>
      <c r="AF35" s="272">
        <v>2.4793335269512647E-5</v>
      </c>
      <c r="AG35" s="272">
        <v>1.0107539857154175</v>
      </c>
      <c r="AH35" s="272">
        <v>1.4460773620344191E-5</v>
      </c>
      <c r="AI35" s="272">
        <v>1.2331410938255188E-5</v>
      </c>
      <c r="AJ35" s="272">
        <v>1.1940285663252635E-4</v>
      </c>
      <c r="AK35" s="272">
        <v>6.3906785299566377E-5</v>
      </c>
      <c r="AL35" s="272">
        <v>9.5092104233627873E-6</v>
      </c>
      <c r="AM35" s="272">
        <v>1.3043618563246833E-5</v>
      </c>
      <c r="AN35" s="272">
        <v>5.8109313175533577E-5</v>
      </c>
      <c r="AO35" s="272">
        <v>6.1319864935979535E-6</v>
      </c>
      <c r="AP35" s="272">
        <v>1.1310596016449252E-5</v>
      </c>
      <c r="AQ35" s="272">
        <v>1.0005436012489068E-5</v>
      </c>
      <c r="AR35" s="272">
        <v>5.2232173592821694E-5</v>
      </c>
      <c r="AS35" s="272">
        <v>1.0190808190045333E-5</v>
      </c>
      <c r="AT35" s="272">
        <v>9.796519495301461E-6</v>
      </c>
      <c r="AU35" s="272">
        <v>2.1819061186960479E-5</v>
      </c>
      <c r="AV35" s="272">
        <v>1.2766590194316385E-4</v>
      </c>
      <c r="AW35" s="272">
        <v>3.393191531878844E-5</v>
      </c>
      <c r="AX35" s="272">
        <v>3.613149470799329E-5</v>
      </c>
      <c r="AY35" s="272">
        <v>1.5539446716994126E-5</v>
      </c>
      <c r="AZ35" s="272">
        <v>5.8716819099219229E-6</v>
      </c>
      <c r="BA35" s="272">
        <v>8.2658404252515723E-6</v>
      </c>
      <c r="BB35" s="272">
        <v>7.8645246308064588E-6</v>
      </c>
      <c r="BC35" s="272">
        <v>2.2497350715039314E-5</v>
      </c>
      <c r="BD35" s="272">
        <v>2.6927299167051259E-6</v>
      </c>
      <c r="BE35" s="272">
        <v>1.4772694413807757E-5</v>
      </c>
      <c r="BF35" s="272">
        <v>0</v>
      </c>
      <c r="BG35" s="272">
        <v>1.5768831249873918E-5</v>
      </c>
      <c r="BH35" s="272">
        <v>6.2882680459327133E-6</v>
      </c>
      <c r="BI35" s="272">
        <v>2.5489207930071618E-5</v>
      </c>
      <c r="BJ35" s="272">
        <v>4.5389844649528334E-4</v>
      </c>
      <c r="BK35" s="272">
        <v>6.6918504256460662E-6</v>
      </c>
      <c r="BL35" s="272">
        <v>1.056511590235165E-5</v>
      </c>
      <c r="BM35" s="272">
        <v>1.2016545314311451E-5</v>
      </c>
      <c r="BN35" s="272">
        <v>7.9084855551306379E-6</v>
      </c>
      <c r="BO35" s="272">
        <v>4.5716745409985114E-6</v>
      </c>
      <c r="BP35" s="272">
        <v>2.2678966392833333E-5</v>
      </c>
      <c r="BQ35" s="272">
        <v>8.0366177799345503E-4</v>
      </c>
      <c r="BR35" s="272">
        <v>3.7021165099613854E-5</v>
      </c>
      <c r="BS35" s="272">
        <v>6.8288080190902822E-5</v>
      </c>
      <c r="BT35" s="272">
        <v>2.0322930020239402E-5</v>
      </c>
      <c r="BU35" s="272">
        <v>2.2320700351332629E-5</v>
      </c>
      <c r="BV35" s="272">
        <v>8.0444959530700783E-6</v>
      </c>
      <c r="BW35" s="272">
        <v>4.8170718450946638E-6</v>
      </c>
      <c r="BX35" s="272">
        <v>2.9467245163067446E-6</v>
      </c>
      <c r="BY35" s="272">
        <v>2.9935213499575299E-5</v>
      </c>
      <c r="BZ35" s="272">
        <v>3.3804013840133041E-6</v>
      </c>
      <c r="CA35" s="272">
        <v>2.4909838046574653E-5</v>
      </c>
      <c r="CB35" s="272">
        <v>7.2806265413506063E-6</v>
      </c>
      <c r="CC35" s="272">
        <v>1.3356597927947554E-5</v>
      </c>
      <c r="CD35" s="272">
        <v>7.5348406949176864E-6</v>
      </c>
      <c r="CE35" s="272">
        <v>5.8740010408764906E-6</v>
      </c>
      <c r="CF35" s="272">
        <v>2.0119157620763164E-5</v>
      </c>
      <c r="CG35" s="272">
        <v>9.975669951534788E-5</v>
      </c>
      <c r="CH35" s="272">
        <v>7.4857376166989978E-5</v>
      </c>
      <c r="CI35" s="272">
        <v>4.3109304579786458E-5</v>
      </c>
      <c r="CJ35" s="272">
        <v>8.8955782489084647E-6</v>
      </c>
      <c r="CK35" s="272">
        <v>3.9421171779346526E-5</v>
      </c>
      <c r="CL35" s="272">
        <v>1.4505842755970286E-5</v>
      </c>
      <c r="CM35" s="272">
        <v>6.9692795412875874E-5</v>
      </c>
      <c r="CN35" s="272">
        <v>1.9752495444006222E-5</v>
      </c>
      <c r="CO35" s="272">
        <v>1.1441570824279463E-4</v>
      </c>
      <c r="CP35" s="272">
        <v>1.0289265629546009E-5</v>
      </c>
      <c r="CQ35" s="272">
        <v>3.6915891174421016E-5</v>
      </c>
      <c r="CR35" s="272">
        <v>1.3249256650175789E-5</v>
      </c>
      <c r="CS35" s="272">
        <v>1.4646321153149506E-5</v>
      </c>
      <c r="CT35" s="272">
        <v>1.7784190837707005E-4</v>
      </c>
      <c r="CU35" s="272">
        <v>9.4864744505199913E-5</v>
      </c>
      <c r="CV35" s="272">
        <v>2.4659912351334522E-5</v>
      </c>
      <c r="CW35" s="272">
        <v>7.7471023038934558E-6</v>
      </c>
      <c r="CX35" s="272">
        <v>2.5843179630455363E-5</v>
      </c>
      <c r="CY35" s="272">
        <v>3.7204249798861566E-5</v>
      </c>
      <c r="CZ35" s="272">
        <v>1.7657951173559574E-5</v>
      </c>
      <c r="DA35" s="272">
        <v>3.5563489880379668E-5</v>
      </c>
      <c r="DB35" s="272">
        <v>5.261281717613924E-5</v>
      </c>
      <c r="DC35" s="272">
        <v>7.7998430156042616E-6</v>
      </c>
      <c r="DD35" s="272">
        <v>1.126537470155915E-4</v>
      </c>
      <c r="DE35" s="272">
        <v>1.9635429501492546E-5</v>
      </c>
      <c r="DF35" s="273">
        <v>8.7787714105513198E-5</v>
      </c>
      <c r="DG35" s="272"/>
      <c r="DH35" s="141"/>
      <c r="DI35" s="274">
        <v>0.69790160992872452</v>
      </c>
      <c r="DJ35" s="274">
        <v>0.21153366894283007</v>
      </c>
      <c r="DK35" s="274">
        <v>0.66176543886756711</v>
      </c>
      <c r="DL35" s="274">
        <v>4.0409391300977744E-4</v>
      </c>
      <c r="DM35" s="274">
        <v>0.12673073151598357</v>
      </c>
      <c r="DN35" s="70"/>
      <c r="DO35"/>
    </row>
    <row r="36" spans="1:119" ht="18" customHeight="1" x14ac:dyDescent="0.2">
      <c r="A36" s="264" t="s">
        <v>250</v>
      </c>
      <c r="B36" s="271" t="s">
        <v>21</v>
      </c>
      <c r="C36" s="272">
        <v>1.1084943530079966E-4</v>
      </c>
      <c r="D36" s="272">
        <v>2.9500339565812472E-5</v>
      </c>
      <c r="E36" s="272">
        <v>1.5142822910691907E-4</v>
      </c>
      <c r="F36" s="272">
        <v>1.7237528196111084E-5</v>
      </c>
      <c r="G36" s="272">
        <v>2.2800908649967248E-5</v>
      </c>
      <c r="H36" s="272">
        <v>0</v>
      </c>
      <c r="I36" s="272">
        <v>1.0531840561901925E-4</v>
      </c>
      <c r="J36" s="272">
        <v>3.6264384844451013E-4</v>
      </c>
      <c r="K36" s="272">
        <v>4.8813427859536723E-3</v>
      </c>
      <c r="L36" s="272">
        <v>2.2994804444611355E-5</v>
      </c>
      <c r="M36" s="272">
        <v>0</v>
      </c>
      <c r="N36" s="272">
        <v>8.6518701611207691E-5</v>
      </c>
      <c r="O36" s="272">
        <v>2.3759282851001641E-4</v>
      </c>
      <c r="P36" s="272">
        <v>1.0516824775996447E-4</v>
      </c>
      <c r="Q36" s="272">
        <v>3.9186508604981502E-3</v>
      </c>
      <c r="R36" s="272">
        <v>5.9239993984366495E-5</v>
      </c>
      <c r="S36" s="272">
        <v>4.0738979649613101E-5</v>
      </c>
      <c r="T36" s="272">
        <v>4.0468131682806762E-5</v>
      </c>
      <c r="U36" s="272">
        <v>8.2757495702644196E-5</v>
      </c>
      <c r="V36" s="272">
        <v>6.0846715980971799E-4</v>
      </c>
      <c r="W36" s="272">
        <v>5.0110636809993178E-5</v>
      </c>
      <c r="X36" s="272">
        <v>3.403387763028564E-4</v>
      </c>
      <c r="Y36" s="272">
        <v>9.3271724778057946E-5</v>
      </c>
      <c r="Z36" s="272">
        <v>1.5626752956899452E-5</v>
      </c>
      <c r="AA36" s="272">
        <v>6.1302940434991397E-3</v>
      </c>
      <c r="AB36" s="272">
        <v>3.1902772625135934E-3</v>
      </c>
      <c r="AC36" s="272">
        <v>3.8138538128276183E-6</v>
      </c>
      <c r="AD36" s="272">
        <v>4.7489468419562021E-5</v>
      </c>
      <c r="AE36" s="272">
        <v>1.4498146055397069E-3</v>
      </c>
      <c r="AF36" s="272">
        <v>4.6133624032832502E-4</v>
      </c>
      <c r="AG36" s="272">
        <v>3.7910138401043557E-5</v>
      </c>
      <c r="AH36" s="272">
        <v>1.0211128225016677</v>
      </c>
      <c r="AI36" s="272">
        <v>9.0082253363715474E-5</v>
      </c>
      <c r="AJ36" s="272">
        <v>6.3769047471039963E-5</v>
      </c>
      <c r="AK36" s="272">
        <v>2.5227575738882664E-3</v>
      </c>
      <c r="AL36" s="272">
        <v>5.9592226673884389E-5</v>
      </c>
      <c r="AM36" s="272">
        <v>2.2493926356186979E-5</v>
      </c>
      <c r="AN36" s="272">
        <v>5.5313318650382438E-5</v>
      </c>
      <c r="AO36" s="272">
        <v>1.5015862802312324E-5</v>
      </c>
      <c r="AP36" s="272">
        <v>3.0978781205308972E-5</v>
      </c>
      <c r="AQ36" s="272">
        <v>1.2256418741568136E-4</v>
      </c>
      <c r="AR36" s="272">
        <v>1.9963667130837708E-4</v>
      </c>
      <c r="AS36" s="272">
        <v>1.0861808932860983E-3</v>
      </c>
      <c r="AT36" s="272">
        <v>2.2009222277660916E-4</v>
      </c>
      <c r="AU36" s="272">
        <v>1.1239082549636288E-4</v>
      </c>
      <c r="AV36" s="272">
        <v>4.3914281974124381E-3</v>
      </c>
      <c r="AW36" s="272">
        <v>4.2858517032992446E-3</v>
      </c>
      <c r="AX36" s="272">
        <v>4.4850217904445801E-3</v>
      </c>
      <c r="AY36" s="272">
        <v>1.6796047161135469E-4</v>
      </c>
      <c r="AZ36" s="272">
        <v>1.1398023833878023E-3</v>
      </c>
      <c r="BA36" s="272">
        <v>2.0279455145423556E-4</v>
      </c>
      <c r="BB36" s="272">
        <v>7.3178341846939499E-3</v>
      </c>
      <c r="BC36" s="272">
        <v>3.6456223145229111E-4</v>
      </c>
      <c r="BD36" s="272">
        <v>3.1274021366336987E-4</v>
      </c>
      <c r="BE36" s="272">
        <v>7.8705784866860244E-3</v>
      </c>
      <c r="BF36" s="272">
        <v>0</v>
      </c>
      <c r="BG36" s="272">
        <v>7.0439924548677357E-5</v>
      </c>
      <c r="BH36" s="272">
        <v>1.7135935733562064E-4</v>
      </c>
      <c r="BI36" s="272">
        <v>2.6889158226599576E-3</v>
      </c>
      <c r="BJ36" s="272">
        <v>2.8696377970668162E-3</v>
      </c>
      <c r="BK36" s="272">
        <v>1.2951754150051513E-5</v>
      </c>
      <c r="BL36" s="272">
        <v>1.8407031088134281E-3</v>
      </c>
      <c r="BM36" s="272">
        <v>1.2895477684638549E-3</v>
      </c>
      <c r="BN36" s="272">
        <v>4.5104277848952817E-5</v>
      </c>
      <c r="BO36" s="272">
        <v>1.9173930360907574E-5</v>
      </c>
      <c r="BP36" s="272">
        <v>6.0312242616570688E-5</v>
      </c>
      <c r="BQ36" s="272">
        <v>8.9094590813209402E-5</v>
      </c>
      <c r="BR36" s="272">
        <v>1.7395477535693866E-4</v>
      </c>
      <c r="BS36" s="272">
        <v>1.6664283277260095E-4</v>
      </c>
      <c r="BT36" s="272">
        <v>5.5140775788768516E-5</v>
      </c>
      <c r="BU36" s="272">
        <v>3.6654813975884984E-5</v>
      </c>
      <c r="BV36" s="272">
        <v>2.8412023488158038E-5</v>
      </c>
      <c r="BW36" s="272">
        <v>3.6546622379075169E-5</v>
      </c>
      <c r="BX36" s="272">
        <v>3.838617798604182E-5</v>
      </c>
      <c r="BY36" s="272">
        <v>1.2650881233541633E-4</v>
      </c>
      <c r="BZ36" s="272">
        <v>2.6987764885534902E-5</v>
      </c>
      <c r="CA36" s="272">
        <v>2.7826230682118303E-4</v>
      </c>
      <c r="CB36" s="272">
        <v>5.6202788570760281E-5</v>
      </c>
      <c r="CC36" s="272">
        <v>1.7499307899884346E-4</v>
      </c>
      <c r="CD36" s="272">
        <v>5.5781013756051589E-5</v>
      </c>
      <c r="CE36" s="272">
        <v>5.5815345305317272E-5</v>
      </c>
      <c r="CF36" s="272">
        <v>8.1106207309165188E-5</v>
      </c>
      <c r="CG36" s="272">
        <v>2.9090490489625763E-5</v>
      </c>
      <c r="CH36" s="272">
        <v>5.7407433405442951E-5</v>
      </c>
      <c r="CI36" s="272">
        <v>8.9424820558997272E-5</v>
      </c>
      <c r="CJ36" s="272">
        <v>5.4120419217897914E-5</v>
      </c>
      <c r="CK36" s="272">
        <v>6.0135134381272487E-5</v>
      </c>
      <c r="CL36" s="272">
        <v>6.6928495741761586E-5</v>
      </c>
      <c r="CM36" s="272">
        <v>1.7463632674305407E-4</v>
      </c>
      <c r="CN36" s="272">
        <v>2.5012707933440341E-4</v>
      </c>
      <c r="CO36" s="272">
        <v>1.4561643783399002E-3</v>
      </c>
      <c r="CP36" s="272">
        <v>3.6219524677773225E-4</v>
      </c>
      <c r="CQ36" s="272">
        <v>3.7006820423197912E-3</v>
      </c>
      <c r="CR36" s="272">
        <v>8.7732789607842238E-5</v>
      </c>
      <c r="CS36" s="272">
        <v>1.4034167335188997E-4</v>
      </c>
      <c r="CT36" s="272">
        <v>1.8225646288212442E-4</v>
      </c>
      <c r="CU36" s="272">
        <v>1.888231022146312E-4</v>
      </c>
      <c r="CV36" s="272">
        <v>7.2136698424676358E-5</v>
      </c>
      <c r="CW36" s="272">
        <v>1.7279001176036153E-3</v>
      </c>
      <c r="CX36" s="272">
        <v>3.6795696749526329E-5</v>
      </c>
      <c r="CY36" s="272">
        <v>3.0400324650530522E-4</v>
      </c>
      <c r="CZ36" s="272">
        <v>2.0053752341640956E-4</v>
      </c>
      <c r="DA36" s="272">
        <v>1.084971934016224E-4</v>
      </c>
      <c r="DB36" s="272">
        <v>5.4085544148289031E-4</v>
      </c>
      <c r="DC36" s="272">
        <v>8.4924537306786807E-5</v>
      </c>
      <c r="DD36" s="272">
        <v>1.0349215949669206E-4</v>
      </c>
      <c r="DE36" s="272">
        <v>1.5282327322127754E-4</v>
      </c>
      <c r="DF36" s="273">
        <v>4.5725413794754709E-4</v>
      </c>
      <c r="DG36" s="272"/>
      <c r="DH36" s="141"/>
      <c r="DI36" s="274">
        <v>0.4808370426036187</v>
      </c>
      <c r="DJ36" s="274">
        <v>4.2222093762645241E-2</v>
      </c>
      <c r="DK36" s="274">
        <v>0.21919186080120237</v>
      </c>
      <c r="DL36" s="274">
        <v>1.5404815729062871E-4</v>
      </c>
      <c r="DM36" s="274">
        <v>0.46141537346778572</v>
      </c>
      <c r="DN36" s="70"/>
      <c r="DO36"/>
    </row>
    <row r="37" spans="1:119" ht="18" customHeight="1" x14ac:dyDescent="0.2">
      <c r="A37" s="264" t="s">
        <v>251</v>
      </c>
      <c r="B37" s="271" t="s">
        <v>22</v>
      </c>
      <c r="C37" s="272">
        <v>8.4642304487070588E-5</v>
      </c>
      <c r="D37" s="272">
        <v>3.0974301778862003E-5</v>
      </c>
      <c r="E37" s="272">
        <v>1.3104822047861934E-4</v>
      </c>
      <c r="F37" s="272">
        <v>7.4763587044692175E-6</v>
      </c>
      <c r="G37" s="272">
        <v>6.786143038418379E-6</v>
      </c>
      <c r="H37" s="272">
        <v>0</v>
      </c>
      <c r="I37" s="272">
        <v>1.1448739779705011E-4</v>
      </c>
      <c r="J37" s="272">
        <v>2.8251384651800169E-5</v>
      </c>
      <c r="K37" s="272">
        <v>2.9231615910834841E-5</v>
      </c>
      <c r="L37" s="272">
        <v>4.2657740913506554E-5</v>
      </c>
      <c r="M37" s="272">
        <v>0</v>
      </c>
      <c r="N37" s="272">
        <v>5.0831419368434966E-5</v>
      </c>
      <c r="O37" s="272">
        <v>2.9925990041118947E-5</v>
      </c>
      <c r="P37" s="272">
        <v>3.2347285630937692E-5</v>
      </c>
      <c r="Q37" s="272">
        <v>5.2283694415197437E-5</v>
      </c>
      <c r="R37" s="272">
        <v>1.2959075526221289E-4</v>
      </c>
      <c r="S37" s="272">
        <v>6.3639045514497951E-5</v>
      </c>
      <c r="T37" s="272">
        <v>2.8186649774041441E-5</v>
      </c>
      <c r="U37" s="272">
        <v>7.0973974954255376E-5</v>
      </c>
      <c r="V37" s="272">
        <v>6.3238058302678867E-5</v>
      </c>
      <c r="W37" s="272">
        <v>5.4249721367610043E-5</v>
      </c>
      <c r="X37" s="272">
        <v>8.5720017081127595E-5</v>
      </c>
      <c r="Y37" s="272">
        <v>1.2252835385459624E-4</v>
      </c>
      <c r="Z37" s="272">
        <v>3.4760954165572257E-5</v>
      </c>
      <c r="AA37" s="272">
        <v>3.8876476258842929E-5</v>
      </c>
      <c r="AB37" s="272">
        <v>6.6128735689792087E-5</v>
      </c>
      <c r="AC37" s="272">
        <v>4.3121582518092538E-6</v>
      </c>
      <c r="AD37" s="272">
        <v>1.1039223796501451E-4</v>
      </c>
      <c r="AE37" s="272">
        <v>6.774251882728844E-5</v>
      </c>
      <c r="AF37" s="272">
        <v>6.5536748733955862E-5</v>
      </c>
      <c r="AG37" s="272">
        <v>1.8778177430869363E-5</v>
      </c>
      <c r="AH37" s="272">
        <v>9.2972884719907283E-5</v>
      </c>
      <c r="AI37" s="272">
        <v>1.0509367172240052</v>
      </c>
      <c r="AJ37" s="272">
        <v>8.4275386778353596E-5</v>
      </c>
      <c r="AK37" s="272">
        <v>1.8650389845555957E-4</v>
      </c>
      <c r="AL37" s="272">
        <v>1.7966446530054628E-4</v>
      </c>
      <c r="AM37" s="272">
        <v>6.5112216704005973E-5</v>
      </c>
      <c r="AN37" s="272">
        <v>1.1689512872546587E-4</v>
      </c>
      <c r="AO37" s="272">
        <v>4.2640496270074377E-5</v>
      </c>
      <c r="AP37" s="272">
        <v>6.3941424067909982E-5</v>
      </c>
      <c r="AQ37" s="272">
        <v>5.73674292798675E-5</v>
      </c>
      <c r="AR37" s="272">
        <v>7.6364681677997743E-5</v>
      </c>
      <c r="AS37" s="272">
        <v>9.1629775982270912E-5</v>
      </c>
      <c r="AT37" s="272">
        <v>5.0616200052803802E-5</v>
      </c>
      <c r="AU37" s="272">
        <v>3.7105039415070205E-5</v>
      </c>
      <c r="AV37" s="272">
        <v>3.8899259139624264E-5</v>
      </c>
      <c r="AW37" s="272">
        <v>5.3349154851094296E-5</v>
      </c>
      <c r="AX37" s="272">
        <v>9.8631202260875865E-5</v>
      </c>
      <c r="AY37" s="272">
        <v>3.9028710922831576E-5</v>
      </c>
      <c r="AZ37" s="272">
        <v>4.186283181987432E-5</v>
      </c>
      <c r="BA37" s="272">
        <v>2.7134585536493137E-5</v>
      </c>
      <c r="BB37" s="272">
        <v>4.4817432790319893E-5</v>
      </c>
      <c r="BC37" s="272">
        <v>3.4327652508748739E-5</v>
      </c>
      <c r="BD37" s="272">
        <v>2.5464548515394952E-5</v>
      </c>
      <c r="BE37" s="272">
        <v>1.4424959529768925E-5</v>
      </c>
      <c r="BF37" s="272">
        <v>0</v>
      </c>
      <c r="BG37" s="272">
        <v>1.9868480434607858E-5</v>
      </c>
      <c r="BH37" s="272">
        <v>4.5892576605803354E-5</v>
      </c>
      <c r="BI37" s="272">
        <v>4.5929216361233122E-5</v>
      </c>
      <c r="BJ37" s="272">
        <v>1.2426499868236585E-4</v>
      </c>
      <c r="BK37" s="272">
        <v>9.45416017917175E-6</v>
      </c>
      <c r="BL37" s="272">
        <v>9.5696484345854562E-3</v>
      </c>
      <c r="BM37" s="272">
        <v>1.0983711418022606E-2</v>
      </c>
      <c r="BN37" s="272">
        <v>1.0020953330828147E-2</v>
      </c>
      <c r="BO37" s="272">
        <v>2.7022039202071212E-3</v>
      </c>
      <c r="BP37" s="272">
        <v>2.0465300788473755E-4</v>
      </c>
      <c r="BQ37" s="272">
        <v>6.0038658775964733E-4</v>
      </c>
      <c r="BR37" s="272">
        <v>6.5313392036895322E-4</v>
      </c>
      <c r="BS37" s="272">
        <v>1.6288845163994699E-4</v>
      </c>
      <c r="BT37" s="272">
        <v>7.4816446620113542E-5</v>
      </c>
      <c r="BU37" s="272">
        <v>6.6249060740780009E-5</v>
      </c>
      <c r="BV37" s="272">
        <v>9.7485815496118041E-5</v>
      </c>
      <c r="BW37" s="272">
        <v>2.059446546541772E-4</v>
      </c>
      <c r="BX37" s="272">
        <v>3.2921498834556493E-4</v>
      </c>
      <c r="BY37" s="272">
        <v>3.1816048965524756E-4</v>
      </c>
      <c r="BZ37" s="272">
        <v>8.5918833006950581E-6</v>
      </c>
      <c r="CA37" s="272">
        <v>2.6228274178805629E-4</v>
      </c>
      <c r="CB37" s="272">
        <v>6.3448813865716228E-5</v>
      </c>
      <c r="CC37" s="272">
        <v>7.4438640883797767E-5</v>
      </c>
      <c r="CD37" s="272">
        <v>8.4172875618388106E-5</v>
      </c>
      <c r="CE37" s="272">
        <v>1.0721434711456578E-4</v>
      </c>
      <c r="CF37" s="272">
        <v>2.690632062660529E-4</v>
      </c>
      <c r="CG37" s="272">
        <v>5.4885466929188416E-5</v>
      </c>
      <c r="CH37" s="272">
        <v>1.292992941966196E-4</v>
      </c>
      <c r="CI37" s="272">
        <v>2.5403105382835751E-4</v>
      </c>
      <c r="CJ37" s="272">
        <v>3.320396949069212E-5</v>
      </c>
      <c r="CK37" s="272">
        <v>1.6054986477495175E-4</v>
      </c>
      <c r="CL37" s="272">
        <v>4.4612333098730353E-5</v>
      </c>
      <c r="CM37" s="272">
        <v>2.3837796908707327E-4</v>
      </c>
      <c r="CN37" s="272">
        <v>1.6807655263032965E-4</v>
      </c>
      <c r="CO37" s="272">
        <v>1.3244933392470934E-4</v>
      </c>
      <c r="CP37" s="272">
        <v>4.1762859797973498E-5</v>
      </c>
      <c r="CQ37" s="272">
        <v>7.8450828920776457E-5</v>
      </c>
      <c r="CR37" s="272">
        <v>4.4389678118119049E-5</v>
      </c>
      <c r="CS37" s="272">
        <v>5.0275781435217643E-5</v>
      </c>
      <c r="CT37" s="272">
        <v>4.2141097398751589E-5</v>
      </c>
      <c r="CU37" s="272">
        <v>6.0800806207687924E-5</v>
      </c>
      <c r="CV37" s="272">
        <v>1.1197127514269589E-4</v>
      </c>
      <c r="CW37" s="272">
        <v>2.3374841226549367E-5</v>
      </c>
      <c r="CX37" s="272">
        <v>4.1866865541519142E-5</v>
      </c>
      <c r="CY37" s="272">
        <v>8.7919099257912907E-5</v>
      </c>
      <c r="CZ37" s="272">
        <v>5.4907325030509812E-5</v>
      </c>
      <c r="DA37" s="272">
        <v>6.3139211391139761E-5</v>
      </c>
      <c r="DB37" s="272">
        <v>1.1744146775528599E-4</v>
      </c>
      <c r="DC37" s="272">
        <v>1.7879433324107264E-5</v>
      </c>
      <c r="DD37" s="272">
        <v>5.6714417730157458E-5</v>
      </c>
      <c r="DE37" s="272">
        <v>2.940431707802124E-5</v>
      </c>
      <c r="DF37" s="273">
        <v>4.0405369569319796E-4</v>
      </c>
      <c r="DG37" s="272"/>
      <c r="DH37" s="141"/>
      <c r="DI37" s="274">
        <v>0.41557592462021664</v>
      </c>
      <c r="DJ37" s="274">
        <v>2.5447086725209924E-2</v>
      </c>
      <c r="DK37" s="274">
        <v>0.14270880071790271</v>
      </c>
      <c r="DL37" s="274">
        <v>1.1596654183241305E-4</v>
      </c>
      <c r="DM37" s="274">
        <v>0.2572311389580294</v>
      </c>
      <c r="DN37" s="70"/>
      <c r="DO37"/>
    </row>
    <row r="38" spans="1:119" ht="18" customHeight="1" x14ac:dyDescent="0.2">
      <c r="A38" s="264" t="s">
        <v>252</v>
      </c>
      <c r="B38" s="271" t="s">
        <v>23</v>
      </c>
      <c r="C38" s="272">
        <v>1.0622977614724746E-5</v>
      </c>
      <c r="D38" s="272">
        <v>9.7460581008423855E-7</v>
      </c>
      <c r="E38" s="272">
        <v>5.1304813764019354E-6</v>
      </c>
      <c r="F38" s="272">
        <v>7.4697181118729214E-7</v>
      </c>
      <c r="G38" s="272">
        <v>7.3098418805518938E-7</v>
      </c>
      <c r="H38" s="272">
        <v>0</v>
      </c>
      <c r="I38" s="272">
        <v>4.0568744010133084E-6</v>
      </c>
      <c r="J38" s="272">
        <v>1.6531933931485274E-6</v>
      </c>
      <c r="K38" s="272">
        <v>7.2753836207120084E-6</v>
      </c>
      <c r="L38" s="272">
        <v>8.6274860248934875E-7</v>
      </c>
      <c r="M38" s="272">
        <v>0</v>
      </c>
      <c r="N38" s="272">
        <v>1.2751521446519044E-6</v>
      </c>
      <c r="O38" s="272">
        <v>1.1600590557689585E-6</v>
      </c>
      <c r="P38" s="272">
        <v>2.8453584364416018E-6</v>
      </c>
      <c r="Q38" s="272">
        <v>7.3880516835319351E-5</v>
      </c>
      <c r="R38" s="272">
        <v>2.2590022529676017E-6</v>
      </c>
      <c r="S38" s="272">
        <v>1.5417697698677678E-6</v>
      </c>
      <c r="T38" s="272">
        <v>1.0057996783335079E-6</v>
      </c>
      <c r="U38" s="272">
        <v>2.1929814553355684E-6</v>
      </c>
      <c r="V38" s="272">
        <v>1.6309037560380291E-5</v>
      </c>
      <c r="W38" s="272">
        <v>9.2631947711836148E-7</v>
      </c>
      <c r="X38" s="272">
        <v>2.5991177400887371E-6</v>
      </c>
      <c r="Y38" s="272">
        <v>2.0793923345967719E-6</v>
      </c>
      <c r="Z38" s="272">
        <v>6.2722003861133296E-7</v>
      </c>
      <c r="AA38" s="272">
        <v>1.7720694919163094E-6</v>
      </c>
      <c r="AB38" s="272">
        <v>5.4950475883656431E-6</v>
      </c>
      <c r="AC38" s="272">
        <v>1.6928509993841905E-7</v>
      </c>
      <c r="AD38" s="272">
        <v>2.0596809327660268E-6</v>
      </c>
      <c r="AE38" s="272">
        <v>8.4740034502229366E-6</v>
      </c>
      <c r="AF38" s="272">
        <v>2.4323193710691281E-6</v>
      </c>
      <c r="AG38" s="272">
        <v>9.9437679663377786E-7</v>
      </c>
      <c r="AH38" s="272">
        <v>2.992763289761708E-6</v>
      </c>
      <c r="AI38" s="272">
        <v>2.8689633653732704E-6</v>
      </c>
      <c r="AJ38" s="272">
        <v>1.0005008710560144</v>
      </c>
      <c r="AK38" s="272">
        <v>3.1488241338249847E-6</v>
      </c>
      <c r="AL38" s="272">
        <v>2.8171393118982197E-6</v>
      </c>
      <c r="AM38" s="272">
        <v>1.2909203438339647E-6</v>
      </c>
      <c r="AN38" s="272">
        <v>3.2196812088702301E-6</v>
      </c>
      <c r="AO38" s="272">
        <v>1.2471812991842374E-6</v>
      </c>
      <c r="AP38" s="272">
        <v>1.4446641535038554E-6</v>
      </c>
      <c r="AQ38" s="272">
        <v>1.7181459860340679E-6</v>
      </c>
      <c r="AR38" s="272">
        <v>1.9481300555934206E-6</v>
      </c>
      <c r="AS38" s="272">
        <v>1.3311427890901403E-5</v>
      </c>
      <c r="AT38" s="272">
        <v>1.3339282096213714E-5</v>
      </c>
      <c r="AU38" s="272">
        <v>9.1193088663230057E-6</v>
      </c>
      <c r="AV38" s="272">
        <v>7.4796327728384314E-5</v>
      </c>
      <c r="AW38" s="272">
        <v>5.8851970406642428E-5</v>
      </c>
      <c r="AX38" s="272">
        <v>4.0725989720453281E-3</v>
      </c>
      <c r="AY38" s="272">
        <v>4.3344598969018464E-4</v>
      </c>
      <c r="AZ38" s="272">
        <v>3.4435484142182106E-5</v>
      </c>
      <c r="BA38" s="272">
        <v>8.2607650897574084E-5</v>
      </c>
      <c r="BB38" s="272">
        <v>1.2193461464130968E-4</v>
      </c>
      <c r="BC38" s="272">
        <v>1.2351588463441459E-4</v>
      </c>
      <c r="BD38" s="272">
        <v>4.4502546754160083E-5</v>
      </c>
      <c r="BE38" s="272">
        <v>7.4341574051057871E-6</v>
      </c>
      <c r="BF38" s="272">
        <v>0</v>
      </c>
      <c r="BG38" s="272">
        <v>2.019529887494804E-5</v>
      </c>
      <c r="BH38" s="272">
        <v>3.8451979250779745E-6</v>
      </c>
      <c r="BI38" s="272">
        <v>1.0854228560323052E-5</v>
      </c>
      <c r="BJ38" s="272">
        <v>2.6638431594175483E-5</v>
      </c>
      <c r="BK38" s="272">
        <v>5.405850829654496E-6</v>
      </c>
      <c r="BL38" s="272">
        <v>5.4808921439515254E-4</v>
      </c>
      <c r="BM38" s="272">
        <v>8.420198732892767E-5</v>
      </c>
      <c r="BN38" s="272">
        <v>1.51815703625609E-5</v>
      </c>
      <c r="BO38" s="272">
        <v>4.6030545655028736E-6</v>
      </c>
      <c r="BP38" s="272">
        <v>3.2187049396961531E-6</v>
      </c>
      <c r="BQ38" s="272">
        <v>5.4392257458104581E-6</v>
      </c>
      <c r="BR38" s="272">
        <v>8.0592008629673419E-6</v>
      </c>
      <c r="BS38" s="272">
        <v>3.2724546748320216E-5</v>
      </c>
      <c r="BT38" s="272">
        <v>8.7288795586877782E-6</v>
      </c>
      <c r="BU38" s="272">
        <v>2.5968369836547432E-6</v>
      </c>
      <c r="BV38" s="272">
        <v>2.1544692200685779E-6</v>
      </c>
      <c r="BW38" s="272">
        <v>2.4680141331216846E-6</v>
      </c>
      <c r="BX38" s="272">
        <v>2.4950818031018788E-6</v>
      </c>
      <c r="BY38" s="272">
        <v>4.7686871620810852E-6</v>
      </c>
      <c r="BZ38" s="272">
        <v>1.9069446073506016E-6</v>
      </c>
      <c r="CA38" s="272">
        <v>9.9410215050883309E-6</v>
      </c>
      <c r="CB38" s="272">
        <v>1.1235895617239561E-5</v>
      </c>
      <c r="CC38" s="272">
        <v>2.7603283755627613E-6</v>
      </c>
      <c r="CD38" s="272">
        <v>1.9197310007600407E-5</v>
      </c>
      <c r="CE38" s="272">
        <v>1.7932203313310565E-6</v>
      </c>
      <c r="CF38" s="272">
        <v>5.2477495773375845E-6</v>
      </c>
      <c r="CG38" s="272">
        <v>1.5288017144124436E-6</v>
      </c>
      <c r="CH38" s="272">
        <v>3.2816361620403393E-6</v>
      </c>
      <c r="CI38" s="272">
        <v>5.0408719572971147E-6</v>
      </c>
      <c r="CJ38" s="272">
        <v>2.1363464237304873E-6</v>
      </c>
      <c r="CK38" s="272">
        <v>3.8359976980339983E-6</v>
      </c>
      <c r="CL38" s="272">
        <v>3.8585464639736331E-6</v>
      </c>
      <c r="CM38" s="272">
        <v>1.5463537555300489E-5</v>
      </c>
      <c r="CN38" s="272">
        <v>1.6245194165195303E-5</v>
      </c>
      <c r="CO38" s="272">
        <v>7.4926045404295389E-6</v>
      </c>
      <c r="CP38" s="272">
        <v>1.8574967034348874E-5</v>
      </c>
      <c r="CQ38" s="272">
        <v>2.6386880628936873E-5</v>
      </c>
      <c r="CR38" s="272">
        <v>4.120129940547936E-5</v>
      </c>
      <c r="CS38" s="272">
        <v>5.6629386358764544E-5</v>
      </c>
      <c r="CT38" s="272">
        <v>2.2167147229834172E-5</v>
      </c>
      <c r="CU38" s="272">
        <v>6.1063072854011501E-6</v>
      </c>
      <c r="CV38" s="272">
        <v>2.8546068339158979E-6</v>
      </c>
      <c r="CW38" s="272">
        <v>4.9847270416759046E-5</v>
      </c>
      <c r="CX38" s="272">
        <v>2.2731613155302533E-6</v>
      </c>
      <c r="CY38" s="272">
        <v>9.6835821263767296E-5</v>
      </c>
      <c r="CZ38" s="272">
        <v>8.7535751405883364E-5</v>
      </c>
      <c r="DA38" s="272">
        <v>2.2254341452757236E-6</v>
      </c>
      <c r="DB38" s="272">
        <v>5.9137635767980448E-6</v>
      </c>
      <c r="DC38" s="272">
        <v>8.4142377519495846E-7</v>
      </c>
      <c r="DD38" s="272">
        <v>1.8807764713818285E-5</v>
      </c>
      <c r="DE38" s="272">
        <v>2.1043835268628116E-5</v>
      </c>
      <c r="DF38" s="273">
        <v>8.2481082793657047E-5</v>
      </c>
      <c r="DG38" s="272"/>
      <c r="DH38" s="141"/>
      <c r="DI38" s="274">
        <v>0.52555622369212263</v>
      </c>
      <c r="DJ38" s="274">
        <v>5.0243869846996726E-2</v>
      </c>
      <c r="DK38" s="274">
        <v>0.3152268323645353</v>
      </c>
      <c r="DL38" s="274">
        <v>1.2850780763738835E-5</v>
      </c>
      <c r="DM38" s="274">
        <v>9.9489029155395259E-2</v>
      </c>
      <c r="DN38" s="70"/>
      <c r="DO38"/>
    </row>
    <row r="39" spans="1:119" ht="18" customHeight="1" x14ac:dyDescent="0.2">
      <c r="A39" s="275" t="s">
        <v>253</v>
      </c>
      <c r="B39" s="276" t="s">
        <v>24</v>
      </c>
      <c r="C39" s="277">
        <v>8.1551521961368818E-4</v>
      </c>
      <c r="D39" s="277">
        <v>3.6926633190010514E-5</v>
      </c>
      <c r="E39" s="277">
        <v>1.4955037324709439E-3</v>
      </c>
      <c r="F39" s="277">
        <v>5.5611995633937378E-6</v>
      </c>
      <c r="G39" s="277">
        <v>5.1238643680518356E-6</v>
      </c>
      <c r="H39" s="277">
        <v>0</v>
      </c>
      <c r="I39" s="277">
        <v>4.3947478095992752E-5</v>
      </c>
      <c r="J39" s="277">
        <v>4.42560931503805E-5</v>
      </c>
      <c r="K39" s="277">
        <v>4.0616763483923691E-5</v>
      </c>
      <c r="L39" s="277">
        <v>1.4888374616337136E-5</v>
      </c>
      <c r="M39" s="277">
        <v>0</v>
      </c>
      <c r="N39" s="277">
        <v>1.7647231814368457E-5</v>
      </c>
      <c r="O39" s="277">
        <v>1.378394529925714E-5</v>
      </c>
      <c r="P39" s="277">
        <v>4.9597956725542986E-5</v>
      </c>
      <c r="Q39" s="277">
        <v>1.5024678209494776E-4</v>
      </c>
      <c r="R39" s="277">
        <v>1.4385339123362194E-4</v>
      </c>
      <c r="S39" s="277">
        <v>2.885671452132335E-5</v>
      </c>
      <c r="T39" s="277">
        <v>1.4046261530555686E-5</v>
      </c>
      <c r="U39" s="277">
        <v>1.1919751179967858E-3</v>
      </c>
      <c r="V39" s="277">
        <v>2.6312411548977746E-3</v>
      </c>
      <c r="W39" s="277">
        <v>2.7559499734025938E-5</v>
      </c>
      <c r="X39" s="277">
        <v>1.870997337257783E-4</v>
      </c>
      <c r="Y39" s="277">
        <v>1.4688821372126583E-4</v>
      </c>
      <c r="Z39" s="277">
        <v>1.882170634328558E-5</v>
      </c>
      <c r="AA39" s="277">
        <v>3.3083987534240867E-4</v>
      </c>
      <c r="AB39" s="277">
        <v>1.3982044325624551E-4</v>
      </c>
      <c r="AC39" s="277">
        <v>4.1114279856859573E-6</v>
      </c>
      <c r="AD39" s="277">
        <v>2.5957207377193762E-3</v>
      </c>
      <c r="AE39" s="277">
        <v>4.3328402004830557E-5</v>
      </c>
      <c r="AF39" s="277">
        <v>1.0316255407969253E-4</v>
      </c>
      <c r="AG39" s="277">
        <v>1.8837518654298559E-5</v>
      </c>
      <c r="AH39" s="277">
        <v>1.6356808360365443E-3</v>
      </c>
      <c r="AI39" s="277">
        <v>7.4332360105789242E-3</v>
      </c>
      <c r="AJ39" s="277">
        <v>3.119697107619222E-3</v>
      </c>
      <c r="AK39" s="277">
        <v>1.0071134852215664</v>
      </c>
      <c r="AL39" s="277">
        <v>6.3045668437772045E-3</v>
      </c>
      <c r="AM39" s="277">
        <v>1.4552552012138414E-4</v>
      </c>
      <c r="AN39" s="277">
        <v>2.9953340052248155E-3</v>
      </c>
      <c r="AO39" s="277">
        <v>3.0451655584507976E-5</v>
      </c>
      <c r="AP39" s="277">
        <v>2.665380022871193E-3</v>
      </c>
      <c r="AQ39" s="277">
        <v>3.645594804836414E-4</v>
      </c>
      <c r="AR39" s="277">
        <v>1.0176002290009727E-3</v>
      </c>
      <c r="AS39" s="277">
        <v>4.9579571680134944E-4</v>
      </c>
      <c r="AT39" s="277">
        <v>1.3173118158671989E-3</v>
      </c>
      <c r="AU39" s="277">
        <v>5.9838050194260383E-4</v>
      </c>
      <c r="AV39" s="277">
        <v>3.0143593770746481E-4</v>
      </c>
      <c r="AW39" s="277">
        <v>3.4104587457349343E-4</v>
      </c>
      <c r="AX39" s="277">
        <v>7.8365014310975505E-4</v>
      </c>
      <c r="AY39" s="277">
        <v>6.2338112586025809E-4</v>
      </c>
      <c r="AZ39" s="277">
        <v>2.9442976408355464E-4</v>
      </c>
      <c r="BA39" s="277">
        <v>3.2259466003081315E-4</v>
      </c>
      <c r="BB39" s="277">
        <v>1.4019855906959218E-3</v>
      </c>
      <c r="BC39" s="277">
        <v>2.3995130500752246E-4</v>
      </c>
      <c r="BD39" s="277">
        <v>1.7960401978948248E-4</v>
      </c>
      <c r="BE39" s="277">
        <v>5.0965640847469964E-4</v>
      </c>
      <c r="BF39" s="277">
        <v>0</v>
      </c>
      <c r="BG39" s="277">
        <v>4.274953119282589E-4</v>
      </c>
      <c r="BH39" s="277">
        <v>1.873008224591044E-4</v>
      </c>
      <c r="BI39" s="277">
        <v>3.047706003741472E-4</v>
      </c>
      <c r="BJ39" s="277">
        <v>7.1501504044195539E-4</v>
      </c>
      <c r="BK39" s="277">
        <v>4.6926049551831845E-6</v>
      </c>
      <c r="BL39" s="277">
        <v>1.502270915431277E-3</v>
      </c>
      <c r="BM39" s="277">
        <v>2.552108025237042E-3</v>
      </c>
      <c r="BN39" s="277">
        <v>1.2886552893121427E-3</v>
      </c>
      <c r="BO39" s="277">
        <v>8.043643527957567E-4</v>
      </c>
      <c r="BP39" s="277">
        <v>7.3423632285491737E-5</v>
      </c>
      <c r="BQ39" s="277">
        <v>1.6606279517157675E-4</v>
      </c>
      <c r="BR39" s="277">
        <v>1.2710449738758862E-3</v>
      </c>
      <c r="BS39" s="277">
        <v>5.7170551677919117E-5</v>
      </c>
      <c r="BT39" s="277">
        <v>3.9938287692907294E-5</v>
      </c>
      <c r="BU39" s="277">
        <v>2.5788701552780283E-5</v>
      </c>
      <c r="BV39" s="277">
        <v>3.1061597003910303E-5</v>
      </c>
      <c r="BW39" s="277">
        <v>4.9415102389952156E-5</v>
      </c>
      <c r="BX39" s="277">
        <v>6.8284277665998022E-5</v>
      </c>
      <c r="BY39" s="277">
        <v>1.0232146382407332E-4</v>
      </c>
      <c r="BZ39" s="277">
        <v>4.8150781637118748E-6</v>
      </c>
      <c r="CA39" s="277">
        <v>9.530350207820592E-5</v>
      </c>
      <c r="CB39" s="277">
        <v>2.3671127547181554E-5</v>
      </c>
      <c r="CC39" s="277">
        <v>3.8371875663176209E-5</v>
      </c>
      <c r="CD39" s="277">
        <v>3.2639214934853421E-5</v>
      </c>
      <c r="CE39" s="277">
        <v>3.1748990922769744E-5</v>
      </c>
      <c r="CF39" s="277">
        <v>8.2059074716970683E-5</v>
      </c>
      <c r="CG39" s="277">
        <v>2.2286940176738271E-5</v>
      </c>
      <c r="CH39" s="277">
        <v>4.5622426686167123E-5</v>
      </c>
      <c r="CI39" s="277">
        <v>7.5353584649115384E-5</v>
      </c>
      <c r="CJ39" s="277">
        <v>1.6201342332278779E-5</v>
      </c>
      <c r="CK39" s="277">
        <v>5.0366669165334545E-5</v>
      </c>
      <c r="CL39" s="277">
        <v>3.7493377499906092E-5</v>
      </c>
      <c r="CM39" s="277">
        <v>9.3229274212569546E-5</v>
      </c>
      <c r="CN39" s="277">
        <v>2.4604095050145608E-4</v>
      </c>
      <c r="CO39" s="277">
        <v>1.2849815558793943E-4</v>
      </c>
      <c r="CP39" s="277">
        <v>3.3474743781497721E-5</v>
      </c>
      <c r="CQ39" s="277">
        <v>5.9640030926201424E-5</v>
      </c>
      <c r="CR39" s="277">
        <v>1.9503604061215286E-5</v>
      </c>
      <c r="CS39" s="277">
        <v>3.2386280578763495E-5</v>
      </c>
      <c r="CT39" s="277">
        <v>2.7043518019023891E-5</v>
      </c>
      <c r="CU39" s="277">
        <v>3.0570097219115957E-5</v>
      </c>
      <c r="CV39" s="277">
        <v>3.969963865959104E-5</v>
      </c>
      <c r="CW39" s="277">
        <v>9.7262197111727797E-5</v>
      </c>
      <c r="CX39" s="277">
        <v>1.7870581936341044E-5</v>
      </c>
      <c r="CY39" s="277">
        <v>5.8781338935516221E-5</v>
      </c>
      <c r="CZ39" s="277">
        <v>4.10726800619875E-5</v>
      </c>
      <c r="DA39" s="277">
        <v>4.7855028304164244E-5</v>
      </c>
      <c r="DB39" s="277">
        <v>1.5923370324390378E-4</v>
      </c>
      <c r="DC39" s="277">
        <v>1.5568319820439911E-5</v>
      </c>
      <c r="DD39" s="277">
        <v>1.6618062362134994E-4</v>
      </c>
      <c r="DE39" s="277">
        <v>8.7710412550180868E-4</v>
      </c>
      <c r="DF39" s="278">
        <v>2.9635717485442632E-4</v>
      </c>
      <c r="DG39" s="272"/>
      <c r="DH39" s="141"/>
      <c r="DI39" s="274">
        <v>0.53512956738588313</v>
      </c>
      <c r="DJ39" s="274">
        <v>5.9922657125302682E-2</v>
      </c>
      <c r="DK39" s="274">
        <v>0.28461455058007157</v>
      </c>
      <c r="DL39" s="274">
        <v>1.0983832183255961E-4</v>
      </c>
      <c r="DM39" s="274">
        <v>0.15137210907835696</v>
      </c>
      <c r="DN39" s="70"/>
      <c r="DO39"/>
    </row>
    <row r="40" spans="1:119" ht="18" customHeight="1" x14ac:dyDescent="0.2">
      <c r="A40" s="264" t="s">
        <v>254</v>
      </c>
      <c r="B40" s="271" t="s">
        <v>25</v>
      </c>
      <c r="C40" s="272">
        <v>-6.579927653141356E-6</v>
      </c>
      <c r="D40" s="272">
        <v>-1.0834609386484366E-6</v>
      </c>
      <c r="E40" s="272">
        <v>-5.6953744302191718E-6</v>
      </c>
      <c r="F40" s="272">
        <v>-5.8800062342823663E-7</v>
      </c>
      <c r="G40" s="272">
        <v>-1.383500597488872E-6</v>
      </c>
      <c r="H40" s="272">
        <v>0</v>
      </c>
      <c r="I40" s="272">
        <v>-3.136642869810042E-5</v>
      </c>
      <c r="J40" s="272">
        <v>-3.6131366364648425E-6</v>
      </c>
      <c r="K40" s="272">
        <v>-2.9639216670570902E-5</v>
      </c>
      <c r="L40" s="272">
        <v>-1.1494888150423238E-6</v>
      </c>
      <c r="M40" s="272">
        <v>0</v>
      </c>
      <c r="N40" s="272">
        <v>-2.1932037842041207E-6</v>
      </c>
      <c r="O40" s="272">
        <v>-3.3997315803876955E-6</v>
      </c>
      <c r="P40" s="272">
        <v>-1.1249771924988204E-5</v>
      </c>
      <c r="Q40" s="272">
        <v>-3.8712157848815395E-4</v>
      </c>
      <c r="R40" s="272">
        <v>-3.512837684645082E-6</v>
      </c>
      <c r="S40" s="272">
        <v>-2.6939383506079348E-6</v>
      </c>
      <c r="T40" s="272">
        <v>-1.2800868113964721E-6</v>
      </c>
      <c r="U40" s="272">
        <v>-2.5733175477713762E-6</v>
      </c>
      <c r="V40" s="272">
        <v>-1.1448098394784732E-5</v>
      </c>
      <c r="W40" s="272">
        <v>-1.4753529732726543E-6</v>
      </c>
      <c r="X40" s="272">
        <v>-5.356874125547586E-6</v>
      </c>
      <c r="Y40" s="272">
        <v>-4.1429409966628124E-6</v>
      </c>
      <c r="Z40" s="272">
        <v>-8.3917729372382666E-7</v>
      </c>
      <c r="AA40" s="272">
        <v>-1.3033396979356734E-5</v>
      </c>
      <c r="AB40" s="272">
        <v>-1.101876334099182E-5</v>
      </c>
      <c r="AC40" s="272">
        <v>-3.1649499596836254E-7</v>
      </c>
      <c r="AD40" s="272">
        <v>-2.4733544091921837E-6</v>
      </c>
      <c r="AE40" s="272">
        <v>-1.4623555697755161E-5</v>
      </c>
      <c r="AF40" s="272">
        <v>-6.0276331754925984E-5</v>
      </c>
      <c r="AG40" s="272">
        <v>-6.2130530694912721E-6</v>
      </c>
      <c r="AH40" s="272">
        <v>-1.1686464154816962E-5</v>
      </c>
      <c r="AI40" s="272">
        <v>-4.0014701182067886E-5</v>
      </c>
      <c r="AJ40" s="272">
        <v>-3.4523139933773683E-5</v>
      </c>
      <c r="AK40" s="272">
        <v>-3.307761189399034E-5</v>
      </c>
      <c r="AL40" s="272">
        <v>0.97530963480774324</v>
      </c>
      <c r="AM40" s="272">
        <v>-2.2659199114837734E-2</v>
      </c>
      <c r="AN40" s="272">
        <v>-1.3347443209922193E-2</v>
      </c>
      <c r="AO40" s="272">
        <v>-3.3168296786819582E-3</v>
      </c>
      <c r="AP40" s="272">
        <v>-3.3952324958988887E-6</v>
      </c>
      <c r="AQ40" s="272">
        <v>-1.1766467768330704E-5</v>
      </c>
      <c r="AR40" s="272">
        <v>-1.4065725014288681E-3</v>
      </c>
      <c r="AS40" s="272">
        <v>-9.5953859763659496E-4</v>
      </c>
      <c r="AT40" s="272">
        <v>-7.4149039948119414E-4</v>
      </c>
      <c r="AU40" s="272">
        <v>-5.3375074805267757E-4</v>
      </c>
      <c r="AV40" s="272">
        <v>-1.3044915264478869E-4</v>
      </c>
      <c r="AW40" s="272">
        <v>-2.5038335204621862E-5</v>
      </c>
      <c r="AX40" s="272">
        <v>-1.0753132507802258E-4</v>
      </c>
      <c r="AY40" s="272">
        <v>-3.4639787567082152E-4</v>
      </c>
      <c r="AZ40" s="272">
        <v>-2.5667774468450809E-4</v>
      </c>
      <c r="BA40" s="272">
        <v>-6.3772962274315391E-5</v>
      </c>
      <c r="BB40" s="272">
        <v>-1.0018390512111198E-4</v>
      </c>
      <c r="BC40" s="272">
        <v>-5.6675310837732671E-5</v>
      </c>
      <c r="BD40" s="272">
        <v>-3.5539669883698838E-5</v>
      </c>
      <c r="BE40" s="272">
        <v>-3.0299444647889732E-4</v>
      </c>
      <c r="BF40" s="272">
        <v>0</v>
      </c>
      <c r="BG40" s="272">
        <v>-3.2310717715490435E-4</v>
      </c>
      <c r="BH40" s="272">
        <v>-6.2009208863116343E-4</v>
      </c>
      <c r="BI40" s="272">
        <v>-2.6302378258338029E-4</v>
      </c>
      <c r="BJ40" s="272">
        <v>-7.7764567172838368E-5</v>
      </c>
      <c r="BK40" s="272">
        <v>-6.6066215496509729E-7</v>
      </c>
      <c r="BL40" s="272">
        <v>-2.5966511378275813E-4</v>
      </c>
      <c r="BM40" s="272">
        <v>-1.9197159320295928E-4</v>
      </c>
      <c r="BN40" s="272">
        <v>-1.0286711561624881E-4</v>
      </c>
      <c r="BO40" s="272">
        <v>-8.6842093957564622E-5</v>
      </c>
      <c r="BP40" s="272">
        <v>-4.7733385002757948E-6</v>
      </c>
      <c r="BQ40" s="272">
        <v>-1.2052082522955382E-5</v>
      </c>
      <c r="BR40" s="272">
        <v>-1.8778052712120942E-5</v>
      </c>
      <c r="BS40" s="272">
        <v>-4.4186361010118025E-6</v>
      </c>
      <c r="BT40" s="272">
        <v>-4.5317993866774083E-6</v>
      </c>
      <c r="BU40" s="272">
        <v>-2.3836924442526668E-6</v>
      </c>
      <c r="BV40" s="272">
        <v>-2.4769580994995431E-6</v>
      </c>
      <c r="BW40" s="272">
        <v>-4.1983379685949447E-6</v>
      </c>
      <c r="BX40" s="272">
        <v>-5.5364996773901229E-6</v>
      </c>
      <c r="BY40" s="272">
        <v>-1.3236906156337203E-5</v>
      </c>
      <c r="BZ40" s="272">
        <v>-1.12309667943173E-6</v>
      </c>
      <c r="CA40" s="272">
        <v>-1.3341415044420868E-5</v>
      </c>
      <c r="CB40" s="272">
        <v>-4.7655736739571289E-6</v>
      </c>
      <c r="CC40" s="272">
        <v>-1.8053241568017449E-5</v>
      </c>
      <c r="CD40" s="272">
        <v>-4.3962132773738754E-6</v>
      </c>
      <c r="CE40" s="272">
        <v>-3.5979188027398855E-6</v>
      </c>
      <c r="CF40" s="272">
        <v>-2.662253614091831E-5</v>
      </c>
      <c r="CG40" s="272">
        <v>-2.0528080312625617E-6</v>
      </c>
      <c r="CH40" s="272">
        <v>-4.248732227575579E-6</v>
      </c>
      <c r="CI40" s="272">
        <v>-5.7517152107472019E-6</v>
      </c>
      <c r="CJ40" s="272">
        <v>-2.2935969228033714E-6</v>
      </c>
      <c r="CK40" s="272">
        <v>-4.7472372172554972E-6</v>
      </c>
      <c r="CL40" s="272">
        <v>-2.3040807069836896E-6</v>
      </c>
      <c r="CM40" s="272">
        <v>-1.0642055135806171E-5</v>
      </c>
      <c r="CN40" s="272">
        <v>-4.2553325739295221E-6</v>
      </c>
      <c r="CO40" s="272">
        <v>-5.0788775437199629E-6</v>
      </c>
      <c r="CP40" s="272">
        <v>-2.2303568007504571E-6</v>
      </c>
      <c r="CQ40" s="272">
        <v>-3.332573171771491E-6</v>
      </c>
      <c r="CR40" s="272">
        <v>-2.1890071931304421E-6</v>
      </c>
      <c r="CS40" s="272">
        <v>-2.4290729478815055E-6</v>
      </c>
      <c r="CT40" s="272">
        <v>-5.8755936969053979E-6</v>
      </c>
      <c r="CU40" s="272">
        <v>-6.8525978915801112E-6</v>
      </c>
      <c r="CV40" s="272">
        <v>-3.0517321819110645E-6</v>
      </c>
      <c r="CW40" s="272">
        <v>-4.3408548895537348E-5</v>
      </c>
      <c r="CX40" s="272">
        <v>-1.8921039671039542E-6</v>
      </c>
      <c r="CY40" s="272">
        <v>-4.503861011555565E-6</v>
      </c>
      <c r="CZ40" s="272">
        <v>-4.2967134800044694E-6</v>
      </c>
      <c r="DA40" s="272">
        <v>-4.1194239281546448E-6</v>
      </c>
      <c r="DB40" s="272">
        <v>-3.9479671149519296E-6</v>
      </c>
      <c r="DC40" s="272">
        <v>-9.0291926836959063E-7</v>
      </c>
      <c r="DD40" s="272">
        <v>-6.5697413596165296E-6</v>
      </c>
      <c r="DE40" s="272">
        <v>-4.9651039726733545E-6</v>
      </c>
      <c r="DF40" s="273">
        <v>-3.201216638683796E-5</v>
      </c>
      <c r="DG40" s="272"/>
      <c r="DH40" s="141"/>
      <c r="DI40" s="274">
        <v>0.30252413812488582</v>
      </c>
      <c r="DJ40" s="274">
        <v>3.5276095175185867E-3</v>
      </c>
      <c r="DK40" s="274">
        <v>2.7476002417326045E-2</v>
      </c>
      <c r="DL40" s="274">
        <v>2.8256317490759399E-6</v>
      </c>
      <c r="DM40" s="274">
        <v>-7.4214341440506537E-2</v>
      </c>
      <c r="DN40" s="70"/>
      <c r="DO40"/>
    </row>
    <row r="41" spans="1:119" ht="18" customHeight="1" x14ac:dyDescent="0.2">
      <c r="A41" s="264" t="s">
        <v>255</v>
      </c>
      <c r="B41" s="271" t="s">
        <v>26</v>
      </c>
      <c r="C41" s="272">
        <v>3.312626439602802E-4</v>
      </c>
      <c r="D41" s="272">
        <v>5.3200545960708872E-5</v>
      </c>
      <c r="E41" s="272">
        <v>2.6316446597626065E-4</v>
      </c>
      <c r="F41" s="272">
        <v>2.7265697608270416E-5</v>
      </c>
      <c r="G41" s="272">
        <v>6.081496792823686E-5</v>
      </c>
      <c r="H41" s="272">
        <v>0</v>
      </c>
      <c r="I41" s="272">
        <v>1.5779968416300943E-3</v>
      </c>
      <c r="J41" s="272">
        <v>1.9064638299284183E-4</v>
      </c>
      <c r="K41" s="272">
        <v>1.6108629182782113E-3</v>
      </c>
      <c r="L41" s="272">
        <v>5.9632640863903301E-5</v>
      </c>
      <c r="M41" s="272">
        <v>0</v>
      </c>
      <c r="N41" s="272">
        <v>1.1247393569446633E-4</v>
      </c>
      <c r="O41" s="272">
        <v>1.7279739322099654E-4</v>
      </c>
      <c r="P41" s="272">
        <v>5.8918053472946776E-4</v>
      </c>
      <c r="Q41" s="272">
        <v>1.9067890261519459E-2</v>
      </c>
      <c r="R41" s="272">
        <v>1.8718237288925163E-4</v>
      </c>
      <c r="S41" s="272">
        <v>1.4299169453141705E-4</v>
      </c>
      <c r="T41" s="272">
        <v>6.6330173479002441E-5</v>
      </c>
      <c r="U41" s="272">
        <v>1.2838127712767351E-4</v>
      </c>
      <c r="V41" s="272">
        <v>5.2184164753735999E-4</v>
      </c>
      <c r="W41" s="272">
        <v>7.7357329023921252E-5</v>
      </c>
      <c r="X41" s="272">
        <v>2.8011558546570532E-4</v>
      </c>
      <c r="Y41" s="272">
        <v>2.2061827982621174E-4</v>
      </c>
      <c r="Z41" s="272">
        <v>4.4613367298419193E-5</v>
      </c>
      <c r="AA41" s="272">
        <v>7.0278797650714876E-4</v>
      </c>
      <c r="AB41" s="272">
        <v>5.885711633436694E-4</v>
      </c>
      <c r="AC41" s="272">
        <v>1.6313698390213656E-5</v>
      </c>
      <c r="AD41" s="272">
        <v>1.2684149638426422E-4</v>
      </c>
      <c r="AE41" s="272">
        <v>7.3765861776232174E-4</v>
      </c>
      <c r="AF41" s="272">
        <v>3.1120702656505122E-3</v>
      </c>
      <c r="AG41" s="272">
        <v>2.8863331484670887E-4</v>
      </c>
      <c r="AH41" s="272">
        <v>6.1281418731081675E-4</v>
      </c>
      <c r="AI41" s="272">
        <v>1.9986545541850788E-3</v>
      </c>
      <c r="AJ41" s="272">
        <v>8.8123744177583151E-4</v>
      </c>
      <c r="AK41" s="272">
        <v>1.6359332075674277E-3</v>
      </c>
      <c r="AL41" s="272">
        <v>2.1820800922963261E-4</v>
      </c>
      <c r="AM41" s="272">
        <v>1.1440962447577088</v>
      </c>
      <c r="AN41" s="272">
        <v>2.6134733568944916E-2</v>
      </c>
      <c r="AO41" s="272">
        <v>0.15985135540216722</v>
      </c>
      <c r="AP41" s="272">
        <v>1.7542719239170202E-4</v>
      </c>
      <c r="AQ41" s="272">
        <v>5.8787149785953193E-4</v>
      </c>
      <c r="AR41" s="272">
        <v>6.4671993802119132E-2</v>
      </c>
      <c r="AS41" s="272">
        <v>5.240587267739983E-2</v>
      </c>
      <c r="AT41" s="272">
        <v>2.6670376647197642E-2</v>
      </c>
      <c r="AU41" s="272">
        <v>1.94000988676339E-2</v>
      </c>
      <c r="AV41" s="272">
        <v>5.706522483839729E-3</v>
      </c>
      <c r="AW41" s="272">
        <v>1.2741454905201477E-3</v>
      </c>
      <c r="AX41" s="272">
        <v>5.1722798157964964E-3</v>
      </c>
      <c r="AY41" s="272">
        <v>1.4500345234096998E-2</v>
      </c>
      <c r="AZ41" s="272">
        <v>1.3772732076392496E-2</v>
      </c>
      <c r="BA41" s="272">
        <v>2.3847155758408007E-3</v>
      </c>
      <c r="BB41" s="272">
        <v>6.9588009114998602E-3</v>
      </c>
      <c r="BC41" s="272">
        <v>3.8524994724832345E-3</v>
      </c>
      <c r="BD41" s="272">
        <v>1.5424340157062877E-3</v>
      </c>
      <c r="BE41" s="272">
        <v>1.4567838918382089E-2</v>
      </c>
      <c r="BF41" s="272">
        <v>0</v>
      </c>
      <c r="BG41" s="272">
        <v>8.8650348580549855E-3</v>
      </c>
      <c r="BH41" s="272">
        <v>2.031200651915812E-2</v>
      </c>
      <c r="BI41" s="272">
        <v>1.2558302218946047E-2</v>
      </c>
      <c r="BJ41" s="272">
        <v>3.0373853583529936E-3</v>
      </c>
      <c r="BK41" s="272">
        <v>3.177588810083958E-5</v>
      </c>
      <c r="BL41" s="272">
        <v>1.2866052033425742E-2</v>
      </c>
      <c r="BM41" s="272">
        <v>1.0707494097390472E-2</v>
      </c>
      <c r="BN41" s="272">
        <v>5.1468535830743118E-3</v>
      </c>
      <c r="BO41" s="272">
        <v>3.4316089274116874E-3</v>
      </c>
      <c r="BP41" s="272">
        <v>2.507080795352441E-4</v>
      </c>
      <c r="BQ41" s="272">
        <v>6.6467374331381963E-4</v>
      </c>
      <c r="BR41" s="272">
        <v>9.203284495058209E-4</v>
      </c>
      <c r="BS41" s="272">
        <v>2.1661937255155724E-4</v>
      </c>
      <c r="BT41" s="272">
        <v>2.4118728992985448E-4</v>
      </c>
      <c r="BU41" s="272">
        <v>1.2154576929459733E-4</v>
      </c>
      <c r="BV41" s="272">
        <v>1.3017315250737934E-4</v>
      </c>
      <c r="BW41" s="272">
        <v>2.2738001721719954E-4</v>
      </c>
      <c r="BX41" s="272">
        <v>3.0653092192079595E-4</v>
      </c>
      <c r="BY41" s="272">
        <v>6.7564116535890186E-4</v>
      </c>
      <c r="BZ41" s="272">
        <v>5.3721630410012999E-5</v>
      </c>
      <c r="CA41" s="272">
        <v>6.2673821874375006E-4</v>
      </c>
      <c r="CB41" s="272">
        <v>2.3168452025285941E-4</v>
      </c>
      <c r="CC41" s="272">
        <v>8.8218995940741074E-4</v>
      </c>
      <c r="CD41" s="272">
        <v>2.2476487887103993E-4</v>
      </c>
      <c r="CE41" s="272">
        <v>1.9171283781680798E-4</v>
      </c>
      <c r="CF41" s="272">
        <v>1.3704297336458685E-3</v>
      </c>
      <c r="CG41" s="272">
        <v>1.0356850971898681E-4</v>
      </c>
      <c r="CH41" s="272">
        <v>2.1931121097857833E-4</v>
      </c>
      <c r="CI41" s="272">
        <v>3.0619531009739366E-4</v>
      </c>
      <c r="CJ41" s="272">
        <v>1.0823858822369998E-4</v>
      </c>
      <c r="CK41" s="272">
        <v>2.4661939363013408E-4</v>
      </c>
      <c r="CL41" s="272">
        <v>1.1529209651163537E-4</v>
      </c>
      <c r="CM41" s="272">
        <v>5.5308006392790004E-4</v>
      </c>
      <c r="CN41" s="272">
        <v>2.2522100393312718E-4</v>
      </c>
      <c r="CO41" s="272">
        <v>2.5351479348110465E-4</v>
      </c>
      <c r="CP41" s="272">
        <v>1.1427462412589463E-4</v>
      </c>
      <c r="CQ41" s="272">
        <v>1.6395651079858392E-4</v>
      </c>
      <c r="CR41" s="272">
        <v>1.0905612387819853E-4</v>
      </c>
      <c r="CS41" s="272">
        <v>1.1995008944992494E-4</v>
      </c>
      <c r="CT41" s="272">
        <v>2.9190885200663756E-4</v>
      </c>
      <c r="CU41" s="272">
        <v>3.0237686515630871E-4</v>
      </c>
      <c r="CV41" s="272">
        <v>1.5870203231234988E-4</v>
      </c>
      <c r="CW41" s="272">
        <v>1.6729232222207938E-3</v>
      </c>
      <c r="CX41" s="272">
        <v>9.4577449867796985E-5</v>
      </c>
      <c r="CY41" s="272">
        <v>2.2095198952960416E-4</v>
      </c>
      <c r="CZ41" s="272">
        <v>2.171515805512161E-4</v>
      </c>
      <c r="DA41" s="272">
        <v>2.1536533868707681E-4</v>
      </c>
      <c r="DB41" s="272">
        <v>1.9936250760435026E-4</v>
      </c>
      <c r="DC41" s="272">
        <v>4.5482580468342347E-5</v>
      </c>
      <c r="DD41" s="272">
        <v>3.1188260251446945E-4</v>
      </c>
      <c r="DE41" s="272">
        <v>2.1627492638788231E-4</v>
      </c>
      <c r="DF41" s="273">
        <v>1.5174336830185045E-3</v>
      </c>
      <c r="DG41" s="272"/>
      <c r="DH41" s="141"/>
      <c r="DI41" s="274">
        <v>0.21737832721515599</v>
      </c>
      <c r="DJ41" s="274">
        <v>9.6201106624988434E-3</v>
      </c>
      <c r="DK41" s="274">
        <v>6.4165432487278351E-2</v>
      </c>
      <c r="DL41" s="274">
        <v>2.975629696181042E-4</v>
      </c>
      <c r="DM41" s="274">
        <v>0.3542956195380057</v>
      </c>
      <c r="DN41" s="70"/>
      <c r="DO41"/>
    </row>
    <row r="42" spans="1:119" ht="18" customHeight="1" x14ac:dyDescent="0.2">
      <c r="A42" s="264" t="s">
        <v>256</v>
      </c>
      <c r="B42" s="271" t="s">
        <v>128</v>
      </c>
      <c r="C42" s="272">
        <v>4.9932748569603685E-5</v>
      </c>
      <c r="D42" s="272">
        <v>1.137781060134983E-5</v>
      </c>
      <c r="E42" s="272">
        <v>8.0461996163934843E-5</v>
      </c>
      <c r="F42" s="272">
        <v>7.2998833382817898E-6</v>
      </c>
      <c r="G42" s="272">
        <v>2.2752841281936349E-5</v>
      </c>
      <c r="H42" s="272">
        <v>0</v>
      </c>
      <c r="I42" s="272">
        <v>9.9963123348736043E-5</v>
      </c>
      <c r="J42" s="272">
        <v>1.7808642328013196E-5</v>
      </c>
      <c r="K42" s="272">
        <v>9.8038299319556322E-5</v>
      </c>
      <c r="L42" s="272">
        <v>8.1769051232159448E-6</v>
      </c>
      <c r="M42" s="272">
        <v>0</v>
      </c>
      <c r="N42" s="272">
        <v>1.1162691130277751E-5</v>
      </c>
      <c r="O42" s="272">
        <v>1.157260991898867E-5</v>
      </c>
      <c r="P42" s="272">
        <v>3.4093133226614216E-5</v>
      </c>
      <c r="Q42" s="272">
        <v>6.5007055865445038E-4</v>
      </c>
      <c r="R42" s="272">
        <v>1.7620216941947022E-5</v>
      </c>
      <c r="S42" s="272">
        <v>1.2648636355344714E-5</v>
      </c>
      <c r="T42" s="272">
        <v>7.2843722565228212E-6</v>
      </c>
      <c r="U42" s="272">
        <v>2.0331982293219796E-5</v>
      </c>
      <c r="V42" s="272">
        <v>4.5962068913161362E-5</v>
      </c>
      <c r="W42" s="272">
        <v>9.3687881151032865E-6</v>
      </c>
      <c r="X42" s="272">
        <v>3.0810444410011929E-5</v>
      </c>
      <c r="Y42" s="272">
        <v>2.084180590810663E-5</v>
      </c>
      <c r="Z42" s="272">
        <v>4.2978292503440628E-6</v>
      </c>
      <c r="AA42" s="272">
        <v>4.6799584532321347E-5</v>
      </c>
      <c r="AB42" s="272">
        <v>3.9081286048607748E-5</v>
      </c>
      <c r="AC42" s="272">
        <v>2.2237139237646639E-6</v>
      </c>
      <c r="AD42" s="272">
        <v>1.6821690665392842E-5</v>
      </c>
      <c r="AE42" s="272">
        <v>3.1499943066093294E-5</v>
      </c>
      <c r="AF42" s="272">
        <v>7.428591089700592E-5</v>
      </c>
      <c r="AG42" s="272">
        <v>8.5214410912853319E-5</v>
      </c>
      <c r="AH42" s="272">
        <v>6.0845113573144505E-5</v>
      </c>
      <c r="AI42" s="272">
        <v>5.8570794639947786E-5</v>
      </c>
      <c r="AJ42" s="272">
        <v>1.4362317920565372E-3</v>
      </c>
      <c r="AK42" s="272">
        <v>1.2184312840224839E-4</v>
      </c>
      <c r="AL42" s="272">
        <v>2.2859924502041381E-5</v>
      </c>
      <c r="AM42" s="272">
        <v>1.138876340103222E-5</v>
      </c>
      <c r="AN42" s="272">
        <v>1.0030970250770084</v>
      </c>
      <c r="AO42" s="272">
        <v>8.9504038859016152E-6</v>
      </c>
      <c r="AP42" s="272">
        <v>1.5526764555818971E-5</v>
      </c>
      <c r="AQ42" s="272">
        <v>1.7107554403728703E-5</v>
      </c>
      <c r="AR42" s="272">
        <v>1.1275898199375411E-2</v>
      </c>
      <c r="AS42" s="272">
        <v>2.9287998144607117E-3</v>
      </c>
      <c r="AT42" s="272">
        <v>1.9589710424112883E-2</v>
      </c>
      <c r="AU42" s="272">
        <v>1.5379220647662374E-2</v>
      </c>
      <c r="AV42" s="272">
        <v>2.8825244143727692E-3</v>
      </c>
      <c r="AW42" s="272">
        <v>5.7840125860335685E-5</v>
      </c>
      <c r="AX42" s="272">
        <v>5.8371215495306038E-4</v>
      </c>
      <c r="AY42" s="272">
        <v>6.2504108572371351E-3</v>
      </c>
      <c r="AZ42" s="272">
        <v>8.1598380110966607E-4</v>
      </c>
      <c r="BA42" s="272">
        <v>1.4225889816212624E-3</v>
      </c>
      <c r="BB42" s="272">
        <v>1.2027963418575717E-3</v>
      </c>
      <c r="BC42" s="272">
        <v>3.7388091130897689E-4</v>
      </c>
      <c r="BD42" s="272">
        <v>5.482456513265354E-4</v>
      </c>
      <c r="BE42" s="272">
        <v>1.9682155384047073E-3</v>
      </c>
      <c r="BF42" s="272">
        <v>0</v>
      </c>
      <c r="BG42" s="272">
        <v>1.2627348021708182E-2</v>
      </c>
      <c r="BH42" s="272">
        <v>2.0794335501366355E-2</v>
      </c>
      <c r="BI42" s="272">
        <v>6.6485406135894255E-3</v>
      </c>
      <c r="BJ42" s="272">
        <v>1.5602310945368872E-3</v>
      </c>
      <c r="BK42" s="272">
        <v>6.9299410366009357E-6</v>
      </c>
      <c r="BL42" s="272">
        <v>5.2588295855937009E-4</v>
      </c>
      <c r="BM42" s="272">
        <v>6.0315431593586065E-4</v>
      </c>
      <c r="BN42" s="272">
        <v>4.2071206538254216E-4</v>
      </c>
      <c r="BO42" s="272">
        <v>1.5659179227452003E-3</v>
      </c>
      <c r="BP42" s="272">
        <v>3.1335636979233625E-5</v>
      </c>
      <c r="BQ42" s="272">
        <v>4.3458886651691679E-5</v>
      </c>
      <c r="BR42" s="272">
        <v>2.0029575053379963E-4</v>
      </c>
      <c r="BS42" s="272">
        <v>4.0183837869774719E-5</v>
      </c>
      <c r="BT42" s="272">
        <v>2.0904271115023262E-5</v>
      </c>
      <c r="BU42" s="272">
        <v>1.5258119711606466E-5</v>
      </c>
      <c r="BV42" s="272">
        <v>1.3399283000077791E-5</v>
      </c>
      <c r="BW42" s="272">
        <v>1.6649729508441576E-5</v>
      </c>
      <c r="BX42" s="272">
        <v>1.8443857875957619E-5</v>
      </c>
      <c r="BY42" s="272">
        <v>1.9532252346910245E-4</v>
      </c>
      <c r="BZ42" s="272">
        <v>1.1905701885360068E-5</v>
      </c>
      <c r="CA42" s="272">
        <v>1.6143823965646448E-4</v>
      </c>
      <c r="CB42" s="272">
        <v>4.3817561191946054E-5</v>
      </c>
      <c r="CC42" s="272">
        <v>2.9987752119658778E-4</v>
      </c>
      <c r="CD42" s="272">
        <v>2.6612662176642094E-5</v>
      </c>
      <c r="CE42" s="272">
        <v>1.6604197359919767E-5</v>
      </c>
      <c r="CF42" s="272">
        <v>4.8983827282134685E-5</v>
      </c>
      <c r="CG42" s="272">
        <v>2.0133114384542631E-5</v>
      </c>
      <c r="CH42" s="272">
        <v>2.6255446839854897E-5</v>
      </c>
      <c r="CI42" s="272">
        <v>3.1617051211970129E-5</v>
      </c>
      <c r="CJ42" s="272">
        <v>2.4803334646303167E-5</v>
      </c>
      <c r="CK42" s="272">
        <v>2.7790373776213373E-5</v>
      </c>
      <c r="CL42" s="272">
        <v>1.8019414111459291E-5</v>
      </c>
      <c r="CM42" s="272">
        <v>8.1495687821898225E-5</v>
      </c>
      <c r="CN42" s="272">
        <v>2.1587885426750997E-5</v>
      </c>
      <c r="CO42" s="272">
        <v>3.9672000638490057E-5</v>
      </c>
      <c r="CP42" s="272">
        <v>1.5794809387852383E-5</v>
      </c>
      <c r="CQ42" s="272">
        <v>3.1079113992859028E-5</v>
      </c>
      <c r="CR42" s="272">
        <v>1.5422056952967555E-5</v>
      </c>
      <c r="CS42" s="272">
        <v>2.0401294929412757E-5</v>
      </c>
      <c r="CT42" s="272">
        <v>3.3338291266344971E-5</v>
      </c>
      <c r="CU42" s="272">
        <v>1.0925393116088939E-4</v>
      </c>
      <c r="CV42" s="272">
        <v>1.9713191980131271E-5</v>
      </c>
      <c r="CW42" s="272">
        <v>1.0210002565587777E-3</v>
      </c>
      <c r="CX42" s="272">
        <v>1.4446047149867649E-5</v>
      </c>
      <c r="CY42" s="272">
        <v>4.0194302566678812E-5</v>
      </c>
      <c r="CZ42" s="272">
        <v>3.3772697587098249E-5</v>
      </c>
      <c r="DA42" s="272">
        <v>2.3733440255557868E-5</v>
      </c>
      <c r="DB42" s="272">
        <v>2.9472618291156848E-5</v>
      </c>
      <c r="DC42" s="272">
        <v>7.4260702399891203E-6</v>
      </c>
      <c r="DD42" s="272">
        <v>4.0506616702590689E-5</v>
      </c>
      <c r="DE42" s="272">
        <v>7.6883395616233284E-5</v>
      </c>
      <c r="DF42" s="273">
        <v>2.3000029459333888E-4</v>
      </c>
      <c r="DG42" s="272"/>
      <c r="DH42" s="141"/>
      <c r="DI42" s="274">
        <v>0.43296960452980782</v>
      </c>
      <c r="DJ42" s="274">
        <v>2.7146461348808784E-2</v>
      </c>
      <c r="DK42" s="274">
        <v>0.17517485622352344</v>
      </c>
      <c r="DL42" s="274">
        <v>3.8109447347030279E-5</v>
      </c>
      <c r="DM42" s="274">
        <v>0.65048293799699264</v>
      </c>
      <c r="DN42" s="70"/>
      <c r="DO42"/>
    </row>
    <row r="43" spans="1:119" ht="18" customHeight="1" x14ac:dyDescent="0.2">
      <c r="A43" s="264" t="s">
        <v>257</v>
      </c>
      <c r="B43" s="271" t="s">
        <v>27</v>
      </c>
      <c r="C43" s="272">
        <v>2.5706515582253858E-4</v>
      </c>
      <c r="D43" s="272">
        <v>3.6904242761438594E-5</v>
      </c>
      <c r="E43" s="272">
        <v>1.9216503616448777E-4</v>
      </c>
      <c r="F43" s="272">
        <v>2.1049929317856451E-5</v>
      </c>
      <c r="G43" s="272">
        <v>5.6110361253417937E-5</v>
      </c>
      <c r="H43" s="272">
        <v>0</v>
      </c>
      <c r="I43" s="272">
        <v>4.9478218617695908E-4</v>
      </c>
      <c r="J43" s="272">
        <v>1.8475297077862949E-4</v>
      </c>
      <c r="K43" s="272">
        <v>1.6926769464051163E-3</v>
      </c>
      <c r="L43" s="272">
        <v>3.6914092833004548E-5</v>
      </c>
      <c r="M43" s="272">
        <v>0</v>
      </c>
      <c r="N43" s="272">
        <v>6.8799086213794814E-5</v>
      </c>
      <c r="O43" s="272">
        <v>7.8954249877124353E-5</v>
      </c>
      <c r="P43" s="272">
        <v>4.6258464000267145E-4</v>
      </c>
      <c r="Q43" s="272">
        <v>4.4246344667254238E-2</v>
      </c>
      <c r="R43" s="272">
        <v>1.2697544178185704E-4</v>
      </c>
      <c r="S43" s="272">
        <v>1.2041415931417768E-4</v>
      </c>
      <c r="T43" s="272">
        <v>5.0919539103808807E-5</v>
      </c>
      <c r="U43" s="272">
        <v>9.7168095175365895E-5</v>
      </c>
      <c r="V43" s="272">
        <v>5.5110129641138103E-4</v>
      </c>
      <c r="W43" s="272">
        <v>5.1341522107700961E-5</v>
      </c>
      <c r="X43" s="272">
        <v>2.5261038739560134E-4</v>
      </c>
      <c r="Y43" s="272">
        <v>1.6922301049444855E-4</v>
      </c>
      <c r="Z43" s="272">
        <v>2.5966228420461265E-5</v>
      </c>
      <c r="AA43" s="272">
        <v>7.3069251554046179E-4</v>
      </c>
      <c r="AB43" s="272">
        <v>6.0164370590304534E-4</v>
      </c>
      <c r="AC43" s="272">
        <v>1.4811002159884528E-5</v>
      </c>
      <c r="AD43" s="272">
        <v>8.8692985088270867E-5</v>
      </c>
      <c r="AE43" s="272">
        <v>1.9565177067755056E-4</v>
      </c>
      <c r="AF43" s="272">
        <v>1.1020231034925586E-3</v>
      </c>
      <c r="AG43" s="272">
        <v>2.902009974517906E-4</v>
      </c>
      <c r="AH43" s="272">
        <v>6.1477441600329291E-4</v>
      </c>
      <c r="AI43" s="272">
        <v>9.1733257931738386E-4</v>
      </c>
      <c r="AJ43" s="272">
        <v>1.6230477095780904E-3</v>
      </c>
      <c r="AK43" s="272">
        <v>2.246373474217135E-3</v>
      </c>
      <c r="AL43" s="272">
        <v>1.2597294630602748E-4</v>
      </c>
      <c r="AM43" s="272">
        <v>6.2901258090801023E-5</v>
      </c>
      <c r="AN43" s="272">
        <v>7.9571266588692011E-4</v>
      </c>
      <c r="AO43" s="272">
        <v>1.000045695756163</v>
      </c>
      <c r="AP43" s="272">
        <v>1.0081086181947569E-4</v>
      </c>
      <c r="AQ43" s="272">
        <v>3.9336032648872699E-4</v>
      </c>
      <c r="AR43" s="272">
        <v>6.7020484669059951E-2</v>
      </c>
      <c r="AS43" s="272">
        <v>5.5909482298925707E-2</v>
      </c>
      <c r="AT43" s="272">
        <v>1.5881411981209612E-2</v>
      </c>
      <c r="AU43" s="272">
        <v>1.3597805218451529E-2</v>
      </c>
      <c r="AV43" s="272">
        <v>5.2471557185061121E-3</v>
      </c>
      <c r="AW43" s="272">
        <v>4.4407928999634758E-4</v>
      </c>
      <c r="AX43" s="272">
        <v>6.4912151478670336E-3</v>
      </c>
      <c r="AY43" s="272">
        <v>1.0113019490779817E-2</v>
      </c>
      <c r="AZ43" s="272">
        <v>1.8340890323647108E-2</v>
      </c>
      <c r="BA43" s="272">
        <v>9.0091236098727785E-4</v>
      </c>
      <c r="BB43" s="272">
        <v>6.5442657987960801E-3</v>
      </c>
      <c r="BC43" s="272">
        <v>4.9205520247290286E-3</v>
      </c>
      <c r="BD43" s="272">
        <v>1.5074524777505646E-3</v>
      </c>
      <c r="BE43" s="272">
        <v>5.0044000785625167E-3</v>
      </c>
      <c r="BF43" s="272">
        <v>0</v>
      </c>
      <c r="BG43" s="272">
        <v>7.6775135685714568E-3</v>
      </c>
      <c r="BH43" s="272">
        <v>2.324491928743434E-2</v>
      </c>
      <c r="BI43" s="272">
        <v>1.5753621754226541E-2</v>
      </c>
      <c r="BJ43" s="272">
        <v>2.1246742700425617E-3</v>
      </c>
      <c r="BK43" s="272">
        <v>2.557085774217583E-5</v>
      </c>
      <c r="BL43" s="272">
        <v>2.4107993803681631E-3</v>
      </c>
      <c r="BM43" s="272">
        <v>5.067980028462273E-3</v>
      </c>
      <c r="BN43" s="272">
        <v>6.3238814653403231E-4</v>
      </c>
      <c r="BO43" s="272">
        <v>3.2046763857840674E-4</v>
      </c>
      <c r="BP43" s="272">
        <v>1.5102020623557856E-4</v>
      </c>
      <c r="BQ43" s="272">
        <v>3.6694288024566356E-4</v>
      </c>
      <c r="BR43" s="272">
        <v>5.629166782036676E-4</v>
      </c>
      <c r="BS43" s="272">
        <v>1.9689770276082254E-4</v>
      </c>
      <c r="BT43" s="272">
        <v>2.1430862555832589E-4</v>
      </c>
      <c r="BU43" s="272">
        <v>1.0910329332920094E-4</v>
      </c>
      <c r="BV43" s="272">
        <v>8.3618516507010757E-5</v>
      </c>
      <c r="BW43" s="272">
        <v>1.4243244943886219E-4</v>
      </c>
      <c r="BX43" s="272">
        <v>1.6541623293642245E-4</v>
      </c>
      <c r="BY43" s="272">
        <v>5.9435929693871302E-4</v>
      </c>
      <c r="BZ43" s="272">
        <v>4.523189348315785E-5</v>
      </c>
      <c r="CA43" s="272">
        <v>4.0813989062898253E-4</v>
      </c>
      <c r="CB43" s="272">
        <v>1.701872497598319E-4</v>
      </c>
      <c r="CC43" s="272">
        <v>7.9200329776037994E-4</v>
      </c>
      <c r="CD43" s="272">
        <v>1.4841843788102941E-4</v>
      </c>
      <c r="CE43" s="272">
        <v>1.4625932247415088E-4</v>
      </c>
      <c r="CF43" s="272">
        <v>4.0865777846662248E-4</v>
      </c>
      <c r="CG43" s="272">
        <v>7.6940388536818542E-5</v>
      </c>
      <c r="CH43" s="272">
        <v>1.8794713210869841E-4</v>
      </c>
      <c r="CI43" s="272">
        <v>1.8566242597974219E-4</v>
      </c>
      <c r="CJ43" s="272">
        <v>1.1121332523539352E-4</v>
      </c>
      <c r="CK43" s="272">
        <v>1.9409787455654676E-4</v>
      </c>
      <c r="CL43" s="272">
        <v>1.0670324840291042E-4</v>
      </c>
      <c r="CM43" s="272">
        <v>4.8639452282243803E-4</v>
      </c>
      <c r="CN43" s="272">
        <v>1.6337620518030619E-4</v>
      </c>
      <c r="CO43" s="272">
        <v>2.48328600252315E-4</v>
      </c>
      <c r="CP43" s="272">
        <v>1.0985463000607244E-4</v>
      </c>
      <c r="CQ43" s="272">
        <v>1.2297440471158115E-4</v>
      </c>
      <c r="CR43" s="272">
        <v>1.2568414404015113E-4</v>
      </c>
      <c r="CS43" s="272">
        <v>1.2453338838079437E-4</v>
      </c>
      <c r="CT43" s="272">
        <v>4.254399965712023E-4</v>
      </c>
      <c r="CU43" s="272">
        <v>2.8691791085092694E-4</v>
      </c>
      <c r="CV43" s="272">
        <v>1.1106271386292891E-4</v>
      </c>
      <c r="CW43" s="272">
        <v>1.6117340664831084E-3</v>
      </c>
      <c r="CX43" s="272">
        <v>9.0216207207301533E-5</v>
      </c>
      <c r="CY43" s="272">
        <v>1.7086799553844734E-4</v>
      </c>
      <c r="CZ43" s="272">
        <v>2.1526134410066583E-4</v>
      </c>
      <c r="DA43" s="272">
        <v>1.9019003398313363E-4</v>
      </c>
      <c r="DB43" s="272">
        <v>1.7258623781910655E-4</v>
      </c>
      <c r="DC43" s="272">
        <v>3.4990645308809862E-5</v>
      </c>
      <c r="DD43" s="272">
        <v>2.545604918603776E-4</v>
      </c>
      <c r="DE43" s="272">
        <v>1.7793552430306667E-4</v>
      </c>
      <c r="DF43" s="273">
        <v>6.8432691021775227E-4</v>
      </c>
      <c r="DG43" s="272"/>
      <c r="DH43" s="141"/>
      <c r="DI43" s="274">
        <v>0.49937000734730885</v>
      </c>
      <c r="DJ43" s="274">
        <v>2.7713423689599649E-2</v>
      </c>
      <c r="DK43" s="274">
        <v>0.16617111413340838</v>
      </c>
      <c r="DL43" s="274">
        <v>2.3655193276155744E-4</v>
      </c>
      <c r="DM43" s="274">
        <v>0.76282573173994983</v>
      </c>
      <c r="DN43" s="70"/>
      <c r="DO43"/>
    </row>
    <row r="44" spans="1:119" ht="18" customHeight="1" x14ac:dyDescent="0.2">
      <c r="A44" s="275" t="s">
        <v>258</v>
      </c>
      <c r="B44" s="276" t="s">
        <v>28</v>
      </c>
      <c r="C44" s="277">
        <v>3.514942637216646E-5</v>
      </c>
      <c r="D44" s="277">
        <v>6.26795490187536E-6</v>
      </c>
      <c r="E44" s="277">
        <v>2.8048058830928532E-5</v>
      </c>
      <c r="F44" s="277">
        <v>3.4200387826489815E-6</v>
      </c>
      <c r="G44" s="277">
        <v>7.0680569874626961E-6</v>
      </c>
      <c r="H44" s="277">
        <v>0</v>
      </c>
      <c r="I44" s="277">
        <v>4.7667306550541763E-5</v>
      </c>
      <c r="J44" s="277">
        <v>6.3148166296655414E-5</v>
      </c>
      <c r="K44" s="277">
        <v>1.7576319870802194E-4</v>
      </c>
      <c r="L44" s="277">
        <v>6.8795353758367348E-6</v>
      </c>
      <c r="M44" s="277">
        <v>0</v>
      </c>
      <c r="N44" s="277">
        <v>8.2609567616356605E-6</v>
      </c>
      <c r="O44" s="277">
        <v>1.2345729422110472E-5</v>
      </c>
      <c r="P44" s="277">
        <v>6.1162261969276087E-5</v>
      </c>
      <c r="Q44" s="277">
        <v>6.6038255944598362E-4</v>
      </c>
      <c r="R44" s="277">
        <v>1.9411603467211661E-5</v>
      </c>
      <c r="S44" s="277">
        <v>1.7297533127027863E-5</v>
      </c>
      <c r="T44" s="277">
        <v>-5.2315655162127549E-5</v>
      </c>
      <c r="U44" s="277">
        <v>8.6892271966393681E-5</v>
      </c>
      <c r="V44" s="277">
        <v>4.6536211860923925E-3</v>
      </c>
      <c r="W44" s="277">
        <v>2.0701549303914106E-5</v>
      </c>
      <c r="X44" s="277">
        <v>4.2740791124709247E-4</v>
      </c>
      <c r="Y44" s="277">
        <v>9.6991432646343414E-5</v>
      </c>
      <c r="Z44" s="277">
        <v>1.9443060077463417E-5</v>
      </c>
      <c r="AA44" s="277">
        <v>1.5488413517758895E-4</v>
      </c>
      <c r="AB44" s="277">
        <v>6.7035438343918975E-4</v>
      </c>
      <c r="AC44" s="277">
        <v>1.7872314347447748E-6</v>
      </c>
      <c r="AD44" s="277">
        <v>1.5255706664185685E-5</v>
      </c>
      <c r="AE44" s="277">
        <v>1.5898056291084692E-4</v>
      </c>
      <c r="AF44" s="277">
        <v>1.4120739704296927E-4</v>
      </c>
      <c r="AG44" s="277">
        <v>4.2705309947404973E-5</v>
      </c>
      <c r="AH44" s="277">
        <v>6.4350708208862851E-4</v>
      </c>
      <c r="AI44" s="277">
        <v>3.6001766178942485E-5</v>
      </c>
      <c r="AJ44" s="277">
        <v>4.2253081556996187E-3</v>
      </c>
      <c r="AK44" s="277">
        <v>1.0362768158820078E-3</v>
      </c>
      <c r="AL44" s="277">
        <v>2.7165062044615901E-3</v>
      </c>
      <c r="AM44" s="277">
        <v>4.1065371665113303E-3</v>
      </c>
      <c r="AN44" s="277">
        <v>3.6580660694687968E-4</v>
      </c>
      <c r="AO44" s="277">
        <v>5.4064153527932002E-4</v>
      </c>
      <c r="AP44" s="277">
        <v>1.0221422902457848</v>
      </c>
      <c r="AQ44" s="277">
        <v>6.995386254352505E-2</v>
      </c>
      <c r="AR44" s="277">
        <v>1.2406537939316797E-3</v>
      </c>
      <c r="AS44" s="277">
        <v>3.9123570644604326E-3</v>
      </c>
      <c r="AT44" s="277">
        <v>1.0731183608473451E-3</v>
      </c>
      <c r="AU44" s="277">
        <v>5.3507634898946103E-4</v>
      </c>
      <c r="AV44" s="277">
        <v>5.1224576792153233E-3</v>
      </c>
      <c r="AW44" s="277">
        <v>-2.1274454743930196E-3</v>
      </c>
      <c r="AX44" s="277">
        <v>6.3494591144322059E-3</v>
      </c>
      <c r="AY44" s="277">
        <v>3.1382978415130966E-3</v>
      </c>
      <c r="AZ44" s="277">
        <v>1.2664570761523844E-3</v>
      </c>
      <c r="BA44" s="277">
        <v>7.7796014511213277E-4</v>
      </c>
      <c r="BB44" s="277">
        <v>1.3986945734670986E-2</v>
      </c>
      <c r="BC44" s="277">
        <v>1.1725428646976561E-3</v>
      </c>
      <c r="BD44" s="277">
        <v>3.3328170105437124E-4</v>
      </c>
      <c r="BE44" s="277">
        <v>4.4427673273156749E-4</v>
      </c>
      <c r="BF44" s="277">
        <v>0</v>
      </c>
      <c r="BG44" s="277">
        <v>1.4061991172882083E-3</v>
      </c>
      <c r="BH44" s="277">
        <v>5.2749854476084011E-4</v>
      </c>
      <c r="BI44" s="277">
        <v>7.1150671097310731E-4</v>
      </c>
      <c r="BJ44" s="277">
        <v>2.2345770163125674E-3</v>
      </c>
      <c r="BK44" s="277">
        <v>3.4221073738382922E-6</v>
      </c>
      <c r="BL44" s="277">
        <v>3.2582178691072095E-4</v>
      </c>
      <c r="BM44" s="277">
        <v>4.8435485252930311E-4</v>
      </c>
      <c r="BN44" s="277">
        <v>9.5905801671279501E-5</v>
      </c>
      <c r="BO44" s="277">
        <v>9.7393343096145049E-5</v>
      </c>
      <c r="BP44" s="277">
        <v>2.5000069469007147E-5</v>
      </c>
      <c r="BQ44" s="277">
        <v>3.4493044495030825E-5</v>
      </c>
      <c r="BR44" s="277">
        <v>7.2822151409429186E-5</v>
      </c>
      <c r="BS44" s="277">
        <v>3.1742635722365912E-5</v>
      </c>
      <c r="BT44" s="277">
        <v>1.9370913778277294E-5</v>
      </c>
      <c r="BU44" s="277">
        <v>9.7172569797876627E-6</v>
      </c>
      <c r="BV44" s="277">
        <v>9.8202530827689726E-6</v>
      </c>
      <c r="BW44" s="277">
        <v>1.2982848627678589E-5</v>
      </c>
      <c r="BX44" s="277">
        <v>1.5080131244385663E-5</v>
      </c>
      <c r="BY44" s="277">
        <v>3.9769930650227704E-5</v>
      </c>
      <c r="BZ44" s="277">
        <v>4.8228460660738094E-6</v>
      </c>
      <c r="CA44" s="277">
        <v>5.2418973749287107E-5</v>
      </c>
      <c r="CB44" s="277">
        <v>1.6186316315900102E-5</v>
      </c>
      <c r="CC44" s="277">
        <v>4.4379491779011587E-5</v>
      </c>
      <c r="CD44" s="277">
        <v>1.6356286524191465E-5</v>
      </c>
      <c r="CE44" s="277">
        <v>1.3307883375377457E-5</v>
      </c>
      <c r="CF44" s="277">
        <v>3.9726920657345816E-5</v>
      </c>
      <c r="CG44" s="277">
        <v>7.4813804054777749E-6</v>
      </c>
      <c r="CH44" s="277">
        <v>1.657319039025048E-5</v>
      </c>
      <c r="CI44" s="277">
        <v>2.9567087752702714E-5</v>
      </c>
      <c r="CJ44" s="277">
        <v>1.6824492326888472E-5</v>
      </c>
      <c r="CK44" s="277">
        <v>1.8709981150935528E-5</v>
      </c>
      <c r="CL44" s="277">
        <v>6.554884579828459E-5</v>
      </c>
      <c r="CM44" s="277">
        <v>5.3250288252642181E-5</v>
      </c>
      <c r="CN44" s="277">
        <v>1.7964996938538588E-5</v>
      </c>
      <c r="CO44" s="277">
        <v>7.2670279534804694E-5</v>
      </c>
      <c r="CP44" s="277">
        <v>7.3962416755598775E-5</v>
      </c>
      <c r="CQ44" s="277">
        <v>5.3025957174346322E-5</v>
      </c>
      <c r="CR44" s="277">
        <v>1.1822770635271145E-5</v>
      </c>
      <c r="CS44" s="277">
        <v>2.1445836675029886E-5</v>
      </c>
      <c r="CT44" s="277">
        <v>2.7318399992392125E-5</v>
      </c>
      <c r="CU44" s="277">
        <v>3.9263920569742655E-5</v>
      </c>
      <c r="CV44" s="277">
        <v>2.0712059419728531E-5</v>
      </c>
      <c r="CW44" s="277">
        <v>2.428213298314565E-4</v>
      </c>
      <c r="CX44" s="277">
        <v>1.1144783840395953E-5</v>
      </c>
      <c r="CY44" s="277">
        <v>3.6634983815923715E-5</v>
      </c>
      <c r="CZ44" s="277">
        <v>2.7650764668356464E-5</v>
      </c>
      <c r="DA44" s="277">
        <v>3.9524426667732601E-5</v>
      </c>
      <c r="DB44" s="277">
        <v>2.334797358104635E-5</v>
      </c>
      <c r="DC44" s="277">
        <v>1.3078635025702333E-5</v>
      </c>
      <c r="DD44" s="277">
        <v>3.4194193935157286E-5</v>
      </c>
      <c r="DE44" s="277">
        <v>1.3632455778871179E-4</v>
      </c>
      <c r="DF44" s="278">
        <v>2.531293680457164E-4</v>
      </c>
      <c r="DG44" s="272"/>
      <c r="DH44" s="141"/>
      <c r="DI44" s="274">
        <v>0.13406568680236902</v>
      </c>
      <c r="DJ44" s="274">
        <v>1.3588987375340528E-2</v>
      </c>
      <c r="DK44" s="274">
        <v>7.2935333777995645E-2</v>
      </c>
      <c r="DL44" s="274">
        <v>1.2282952908052768E-4</v>
      </c>
      <c r="DM44" s="274">
        <v>0.1356484816317246</v>
      </c>
      <c r="DN44" s="70"/>
      <c r="DO44"/>
    </row>
    <row r="45" spans="1:119" ht="18" customHeight="1" x14ac:dyDescent="0.2">
      <c r="A45" s="264" t="s">
        <v>259</v>
      </c>
      <c r="B45" s="271" t="s">
        <v>29</v>
      </c>
      <c r="C45" s="272">
        <v>1.3285082791275078E-4</v>
      </c>
      <c r="D45" s="272">
        <v>3.1646285704502518E-5</v>
      </c>
      <c r="E45" s="272">
        <v>1.7591619121337418E-4</v>
      </c>
      <c r="F45" s="272">
        <v>1.9979212359885657E-5</v>
      </c>
      <c r="G45" s="272">
        <v>2.596844194220917E-5</v>
      </c>
      <c r="H45" s="272">
        <v>0</v>
      </c>
      <c r="I45" s="272">
        <v>2.0736959434378683E-4</v>
      </c>
      <c r="J45" s="272">
        <v>6.3666946505488758E-4</v>
      </c>
      <c r="K45" s="272">
        <v>1.0207816953051322E-3</v>
      </c>
      <c r="L45" s="272">
        <v>4.0039923974663728E-5</v>
      </c>
      <c r="M45" s="272">
        <v>0</v>
      </c>
      <c r="N45" s="272">
        <v>4.5668011993153843E-5</v>
      </c>
      <c r="O45" s="272">
        <v>4.1373986357371334E-5</v>
      </c>
      <c r="P45" s="272">
        <v>4.049317802319695E-4</v>
      </c>
      <c r="Q45" s="272">
        <v>6.5360606304405598E-3</v>
      </c>
      <c r="R45" s="272">
        <v>7.9825588905521681E-5</v>
      </c>
      <c r="S45" s="272">
        <v>1.0160016283057212E-4</v>
      </c>
      <c r="T45" s="272">
        <v>5.2281586240390061E-4</v>
      </c>
      <c r="U45" s="272">
        <v>6.7099284616265739E-5</v>
      </c>
      <c r="V45" s="272">
        <v>2.0089094736589424E-4</v>
      </c>
      <c r="W45" s="272">
        <v>3.5940684932331756E-5</v>
      </c>
      <c r="X45" s="272">
        <v>1.0137978731248442E-4</v>
      </c>
      <c r="Y45" s="272">
        <v>8.3340107485933062E-5</v>
      </c>
      <c r="Z45" s="272">
        <v>1.927845064851567E-5</v>
      </c>
      <c r="AA45" s="272">
        <v>7.6628586913466182E-4</v>
      </c>
      <c r="AB45" s="272">
        <v>6.5291944477982144E-4</v>
      </c>
      <c r="AC45" s="272">
        <v>1.0553947941885407E-5</v>
      </c>
      <c r="AD45" s="272">
        <v>5.7467683645300991E-5</v>
      </c>
      <c r="AE45" s="272">
        <v>7.0731878489379543E-4</v>
      </c>
      <c r="AF45" s="272">
        <v>5.7867489127092831E-4</v>
      </c>
      <c r="AG45" s="272">
        <v>3.3456877639430707E-4</v>
      </c>
      <c r="AH45" s="272">
        <v>7.5688084690191647E-4</v>
      </c>
      <c r="AI45" s="272">
        <v>1.2126487851626148E-4</v>
      </c>
      <c r="AJ45" s="272">
        <v>7.7075954867549445E-4</v>
      </c>
      <c r="AK45" s="272">
        <v>9.9747172611515953E-4</v>
      </c>
      <c r="AL45" s="272">
        <v>1.0338349892768177E-4</v>
      </c>
      <c r="AM45" s="272">
        <v>6.0784907819032145E-4</v>
      </c>
      <c r="AN45" s="272">
        <v>1.8239757371606459E-4</v>
      </c>
      <c r="AO45" s="272">
        <v>1.0837614049203086E-4</v>
      </c>
      <c r="AP45" s="272">
        <v>5.3543707203467547E-4</v>
      </c>
      <c r="AQ45" s="272">
        <v>1.0107903822465052</v>
      </c>
      <c r="AR45" s="272">
        <v>1.3711870923747347E-2</v>
      </c>
      <c r="AS45" s="272">
        <v>1.0888190518980864E-2</v>
      </c>
      <c r="AT45" s="272">
        <v>1.267264478672933E-2</v>
      </c>
      <c r="AU45" s="272">
        <v>4.2893516777446818E-3</v>
      </c>
      <c r="AV45" s="272">
        <v>9.3828374300888393E-3</v>
      </c>
      <c r="AW45" s="272">
        <v>2.4691631183047327E-3</v>
      </c>
      <c r="AX45" s="272">
        <v>2.1922231733935198E-2</v>
      </c>
      <c r="AY45" s="272">
        <v>1.6484979868634751E-2</v>
      </c>
      <c r="AZ45" s="272">
        <v>1.2997428656644388E-2</v>
      </c>
      <c r="BA45" s="272">
        <v>7.060879275367536E-3</v>
      </c>
      <c r="BB45" s="272">
        <v>1.3801465913684896E-2</v>
      </c>
      <c r="BC45" s="272">
        <v>9.7299953913219696E-3</v>
      </c>
      <c r="BD45" s="272">
        <v>3.2890214395910333E-3</v>
      </c>
      <c r="BE45" s="272">
        <v>3.2457229789348402E-3</v>
      </c>
      <c r="BF45" s="272">
        <v>0</v>
      </c>
      <c r="BG45" s="272">
        <v>8.4916516316989165E-3</v>
      </c>
      <c r="BH45" s="272">
        <v>4.8441093628961681E-3</v>
      </c>
      <c r="BI45" s="272">
        <v>7.1813443813470391E-3</v>
      </c>
      <c r="BJ45" s="272">
        <v>4.2720174184350465E-3</v>
      </c>
      <c r="BK45" s="272">
        <v>1.7004569163486993E-5</v>
      </c>
      <c r="BL45" s="272">
        <v>2.9395916291824246E-3</v>
      </c>
      <c r="BM45" s="272">
        <v>4.0489777400204508E-3</v>
      </c>
      <c r="BN45" s="272">
        <v>8.837129633589236E-4</v>
      </c>
      <c r="BO45" s="272">
        <v>1.1310448803231209E-3</v>
      </c>
      <c r="BP45" s="272">
        <v>2.461436288814378E-4</v>
      </c>
      <c r="BQ45" s="272">
        <v>2.5144466465671695E-4</v>
      </c>
      <c r="BR45" s="272">
        <v>4.6513350692901185E-4</v>
      </c>
      <c r="BS45" s="272">
        <v>1.1772607982386742E-4</v>
      </c>
      <c r="BT45" s="272">
        <v>8.6343274656602606E-5</v>
      </c>
      <c r="BU45" s="272">
        <v>6.2120064422680998E-5</v>
      </c>
      <c r="BV45" s="272">
        <v>5.8648825344312362E-5</v>
      </c>
      <c r="BW45" s="272">
        <v>9.0489360938905372E-5</v>
      </c>
      <c r="BX45" s="272">
        <v>1.1480242584784794E-4</v>
      </c>
      <c r="BY45" s="272">
        <v>3.2712052239182459E-4</v>
      </c>
      <c r="BZ45" s="272">
        <v>2.5347882156256328E-5</v>
      </c>
      <c r="CA45" s="272">
        <v>3.4168091859938706E-4</v>
      </c>
      <c r="CB45" s="272">
        <v>9.8781403621534336E-5</v>
      </c>
      <c r="CC45" s="272">
        <v>3.742925512955444E-4</v>
      </c>
      <c r="CD45" s="272">
        <v>8.3281872654019214E-5</v>
      </c>
      <c r="CE45" s="272">
        <v>7.2103905839136445E-5</v>
      </c>
      <c r="CF45" s="272">
        <v>2.0136092244707856E-4</v>
      </c>
      <c r="CG45" s="272">
        <v>5.3710902852448374E-5</v>
      </c>
      <c r="CH45" s="272">
        <v>1.0236786054668014E-4</v>
      </c>
      <c r="CI45" s="272">
        <v>1.6525845571552537E-4</v>
      </c>
      <c r="CJ45" s="272">
        <v>7.2512253631757238E-5</v>
      </c>
      <c r="CK45" s="272">
        <v>1.137222678837797E-4</v>
      </c>
      <c r="CL45" s="272">
        <v>2.589911848956856E-4</v>
      </c>
      <c r="CM45" s="272">
        <v>3.2329913085910701E-4</v>
      </c>
      <c r="CN45" s="272">
        <v>1.0007346820494677E-4</v>
      </c>
      <c r="CO45" s="272">
        <v>2.2649779156090131E-4</v>
      </c>
      <c r="CP45" s="272">
        <v>8.4710102234496828E-4</v>
      </c>
      <c r="CQ45" s="272">
        <v>1.0189795708431889E-4</v>
      </c>
      <c r="CR45" s="272">
        <v>8.0676490426126397E-5</v>
      </c>
      <c r="CS45" s="272">
        <v>1.8771432529202746E-4</v>
      </c>
      <c r="CT45" s="272">
        <v>2.0252960845691816E-4</v>
      </c>
      <c r="CU45" s="272">
        <v>2.1195770635949661E-4</v>
      </c>
      <c r="CV45" s="272">
        <v>1.117085564629428E-4</v>
      </c>
      <c r="CW45" s="272">
        <v>1.6122588741371159E-3</v>
      </c>
      <c r="CX45" s="272">
        <v>6.4965192034750134E-5</v>
      </c>
      <c r="CY45" s="272">
        <v>3.217409609971981E-4</v>
      </c>
      <c r="CZ45" s="272">
        <v>2.0488720668223858E-4</v>
      </c>
      <c r="DA45" s="272">
        <v>2.9342243966818082E-4</v>
      </c>
      <c r="DB45" s="272">
        <v>1.0250252241641037E-4</v>
      </c>
      <c r="DC45" s="272">
        <v>3.1512500682300083E-5</v>
      </c>
      <c r="DD45" s="272">
        <v>2.1492053715067364E-4</v>
      </c>
      <c r="DE45" s="272">
        <v>5.9843498701219627E-4</v>
      </c>
      <c r="DF45" s="273">
        <v>6.5093787368627543E-4</v>
      </c>
      <c r="DG45" s="272"/>
      <c r="DH45" s="141"/>
      <c r="DI45" s="274">
        <v>0.26080004470911133</v>
      </c>
      <c r="DJ45" s="274">
        <v>3.4817220459386122E-2</v>
      </c>
      <c r="DK45" s="274">
        <v>0.204888817133525</v>
      </c>
      <c r="DL45" s="274">
        <v>1.9513532828311576E-4</v>
      </c>
      <c r="DM45" s="274">
        <v>0.31430511327991617</v>
      </c>
      <c r="DN45" s="70"/>
      <c r="DO45"/>
    </row>
    <row r="46" spans="1:119" ht="18" customHeight="1" x14ac:dyDescent="0.2">
      <c r="A46" s="264" t="s">
        <v>260</v>
      </c>
      <c r="B46" s="271" t="s">
        <v>129</v>
      </c>
      <c r="C46" s="272">
        <v>1.7218867534158681E-4</v>
      </c>
      <c r="D46" s="272">
        <v>6.3476810270644282E-5</v>
      </c>
      <c r="E46" s="272">
        <v>2.6883448002184499E-4</v>
      </c>
      <c r="F46" s="272">
        <v>1.5371052473997714E-5</v>
      </c>
      <c r="G46" s="272">
        <v>6.2420130810798935E-5</v>
      </c>
      <c r="H46" s="272">
        <v>0</v>
      </c>
      <c r="I46" s="272">
        <v>2.3627662421630584E-4</v>
      </c>
      <c r="J46" s="272">
        <v>5.7579045423165804E-5</v>
      </c>
      <c r="K46" s="272">
        <v>6.3363335709675563E-5</v>
      </c>
      <c r="L46" s="272">
        <v>8.7299998656678802E-5</v>
      </c>
      <c r="M46" s="272">
        <v>0</v>
      </c>
      <c r="N46" s="272">
        <v>1.0394706831888471E-4</v>
      </c>
      <c r="O46" s="272">
        <v>6.2382166527492154E-5</v>
      </c>
      <c r="P46" s="272">
        <v>1.2509739261204114E-4</v>
      </c>
      <c r="Q46" s="272">
        <v>4.7531132669718863E-4</v>
      </c>
      <c r="R46" s="272">
        <v>2.645629383647381E-4</v>
      </c>
      <c r="S46" s="272">
        <v>1.2993292254609074E-4</v>
      </c>
      <c r="T46" s="272">
        <v>5.7504821719351644E-5</v>
      </c>
      <c r="U46" s="272">
        <v>1.437510586406385E-4</v>
      </c>
      <c r="V46" s="272">
        <v>1.295874877901164E-4</v>
      </c>
      <c r="W46" s="272">
        <v>1.1059275511907365E-4</v>
      </c>
      <c r="X46" s="272">
        <v>1.755460868442719E-4</v>
      </c>
      <c r="Y46" s="272">
        <v>2.4999611154657547E-4</v>
      </c>
      <c r="Z46" s="272">
        <v>7.0604684052039043E-5</v>
      </c>
      <c r="AA46" s="272">
        <v>8.1457359103126795E-5</v>
      </c>
      <c r="AB46" s="272">
        <v>1.2938647339486907E-4</v>
      </c>
      <c r="AC46" s="272">
        <v>8.5222576779474176E-6</v>
      </c>
      <c r="AD46" s="272">
        <v>1.4409154949005323E-4</v>
      </c>
      <c r="AE46" s="272">
        <v>1.3858646219043987E-4</v>
      </c>
      <c r="AF46" s="272">
        <v>1.3659707641609629E-4</v>
      </c>
      <c r="AG46" s="272">
        <v>3.906846217859816E-5</v>
      </c>
      <c r="AH46" s="272">
        <v>1.8914375115651306E-4</v>
      </c>
      <c r="AI46" s="272">
        <v>1.2960496091771174E-4</v>
      </c>
      <c r="AJ46" s="272">
        <v>1.7469838307616613E-4</v>
      </c>
      <c r="AK46" s="272">
        <v>2.303309148700307E-4</v>
      </c>
      <c r="AL46" s="272">
        <v>3.6408774190078421E-4</v>
      </c>
      <c r="AM46" s="272">
        <v>1.3241143963135105E-4</v>
      </c>
      <c r="AN46" s="272">
        <v>2.1050393136524265E-4</v>
      </c>
      <c r="AO46" s="272">
        <v>8.6071367164853557E-5</v>
      </c>
      <c r="AP46" s="272">
        <v>1.3090295877006252E-4</v>
      </c>
      <c r="AQ46" s="272">
        <v>1.1668751349288617E-4</v>
      </c>
      <c r="AR46" s="272">
        <v>1.0045316534557025</v>
      </c>
      <c r="AS46" s="272">
        <v>3.6421844799061913E-4</v>
      </c>
      <c r="AT46" s="272">
        <v>2.1040291744107623E-4</v>
      </c>
      <c r="AU46" s="272">
        <v>9.0898976572501139E-5</v>
      </c>
      <c r="AV46" s="272">
        <v>8.2568895799420928E-5</v>
      </c>
      <c r="AW46" s="272">
        <v>1.1026311426705883E-4</v>
      </c>
      <c r="AX46" s="272">
        <v>2.2038366207977744E-4</v>
      </c>
      <c r="AY46" s="272">
        <v>8.3186448739301102E-5</v>
      </c>
      <c r="AZ46" s="272">
        <v>8.9686991507786148E-5</v>
      </c>
      <c r="BA46" s="272">
        <v>5.866693329898124E-5</v>
      </c>
      <c r="BB46" s="272">
        <v>8.5121831785559606E-5</v>
      </c>
      <c r="BC46" s="272">
        <v>8.8036227166875855E-5</v>
      </c>
      <c r="BD46" s="272">
        <v>5.5311802512169408E-5</v>
      </c>
      <c r="BE46" s="272">
        <v>3.0245534248633294E-5</v>
      </c>
      <c r="BF46" s="272">
        <v>0</v>
      </c>
      <c r="BG46" s="272">
        <v>4.1686833669805105E-5</v>
      </c>
      <c r="BH46" s="272">
        <v>9.5561201852786002E-4</v>
      </c>
      <c r="BI46" s="272">
        <v>1.2629525188940869E-3</v>
      </c>
      <c r="BJ46" s="272">
        <v>1.1373393706477853E-3</v>
      </c>
      <c r="BK46" s="272">
        <v>2.1884063408980926E-5</v>
      </c>
      <c r="BL46" s="272">
        <v>2.0524389706883542E-2</v>
      </c>
      <c r="BM46" s="272">
        <v>2.2411687534804259E-2</v>
      </c>
      <c r="BN46" s="272">
        <v>4.076966873195525E-3</v>
      </c>
      <c r="BO46" s="272">
        <v>3.4047359048726879E-3</v>
      </c>
      <c r="BP46" s="272">
        <v>4.1562327843555624E-4</v>
      </c>
      <c r="BQ46" s="272">
        <v>1.2176359596001672E-3</v>
      </c>
      <c r="BR46" s="272">
        <v>1.3331123948116922E-3</v>
      </c>
      <c r="BS46" s="272">
        <v>1.8952809178126001E-4</v>
      </c>
      <c r="BT46" s="272">
        <v>1.5254209358729167E-4</v>
      </c>
      <c r="BU46" s="272">
        <v>1.3376471595676013E-4</v>
      </c>
      <c r="BV46" s="272">
        <v>1.9658237172887573E-4</v>
      </c>
      <c r="BW46" s="272">
        <v>4.0866678307425103E-4</v>
      </c>
      <c r="BX46" s="272">
        <v>5.8371560483121555E-4</v>
      </c>
      <c r="BY46" s="272">
        <v>6.8875961092892696E-4</v>
      </c>
      <c r="BZ46" s="272">
        <v>1.7843048505299649E-5</v>
      </c>
      <c r="CA46" s="272">
        <v>5.4344144378806161E-4</v>
      </c>
      <c r="CB46" s="272">
        <v>2.2480701876887983E-4</v>
      </c>
      <c r="CC46" s="272">
        <v>2.0162184787967213E-4</v>
      </c>
      <c r="CD46" s="272">
        <v>1.70940015819579E-4</v>
      </c>
      <c r="CE46" s="272">
        <v>2.1875000411583639E-4</v>
      </c>
      <c r="CF46" s="272">
        <v>5.5178573128325146E-4</v>
      </c>
      <c r="CG46" s="272">
        <v>1.1313971236459132E-4</v>
      </c>
      <c r="CH46" s="272">
        <v>2.6256990961760567E-4</v>
      </c>
      <c r="CI46" s="272">
        <v>5.1794875516778297E-4</v>
      </c>
      <c r="CJ46" s="272">
        <v>7.1231200186735078E-5</v>
      </c>
      <c r="CK46" s="272">
        <v>3.2641721555648126E-4</v>
      </c>
      <c r="CL46" s="272">
        <v>9.2166207820125473E-5</v>
      </c>
      <c r="CM46" s="272">
        <v>4.8602064633912403E-4</v>
      </c>
      <c r="CN46" s="272">
        <v>3.4151342640096916E-4</v>
      </c>
      <c r="CO46" s="272">
        <v>2.4990252596815486E-4</v>
      </c>
      <c r="CP46" s="272">
        <v>8.5160121622138905E-5</v>
      </c>
      <c r="CQ46" s="272">
        <v>1.5533686964279154E-4</v>
      </c>
      <c r="CR46" s="272">
        <v>9.0754185374702288E-5</v>
      </c>
      <c r="CS46" s="272">
        <v>1.0272673716837022E-4</v>
      </c>
      <c r="CT46" s="272">
        <v>8.7700049738108587E-5</v>
      </c>
      <c r="CU46" s="272">
        <v>1.4826560322448701E-4</v>
      </c>
      <c r="CV46" s="272">
        <v>2.2889169417393364E-4</v>
      </c>
      <c r="CW46" s="272">
        <v>7.4222521708076407E-5</v>
      </c>
      <c r="CX46" s="272">
        <v>8.5664635134192051E-5</v>
      </c>
      <c r="CY46" s="272">
        <v>1.7189632716537901E-4</v>
      </c>
      <c r="CZ46" s="272">
        <v>1.1113256289759925E-4</v>
      </c>
      <c r="DA46" s="272">
        <v>1.278171861403613E-4</v>
      </c>
      <c r="DB46" s="272">
        <v>2.3954951481080949E-4</v>
      </c>
      <c r="DC46" s="272">
        <v>3.6390338337262269E-5</v>
      </c>
      <c r="DD46" s="272">
        <v>1.1541517294198207E-4</v>
      </c>
      <c r="DE46" s="272">
        <v>8.4851959447949154E-5</v>
      </c>
      <c r="DF46" s="273">
        <v>6.0021103754217392E-4</v>
      </c>
      <c r="DG46" s="272"/>
      <c r="DH46" s="141"/>
      <c r="DI46" s="274">
        <v>0.50709576741714069</v>
      </c>
      <c r="DJ46" s="274">
        <v>4.7948729546662447E-2</v>
      </c>
      <c r="DK46" s="274">
        <v>0.24245473974647475</v>
      </c>
      <c r="DL46" s="274">
        <v>2.375308873918789E-4</v>
      </c>
      <c r="DM46" s="274">
        <v>0.20740954458980621</v>
      </c>
      <c r="DN46" s="70"/>
      <c r="DO46"/>
    </row>
    <row r="47" spans="1:119" ht="18" customHeight="1" x14ac:dyDescent="0.2">
      <c r="A47" s="264" t="s">
        <v>261</v>
      </c>
      <c r="B47" s="271" t="s">
        <v>30</v>
      </c>
      <c r="C47" s="272">
        <v>3.3942966063904745E-3</v>
      </c>
      <c r="D47" s="272">
        <v>3.0383202611947163E-4</v>
      </c>
      <c r="E47" s="272">
        <v>1.1497992216080537E-3</v>
      </c>
      <c r="F47" s="272">
        <v>1.5623416013266927E-4</v>
      </c>
      <c r="G47" s="272">
        <v>4.8263971302499683E-4</v>
      </c>
      <c r="H47" s="272">
        <v>0</v>
      </c>
      <c r="I47" s="272">
        <v>6.9944941594476335E-3</v>
      </c>
      <c r="J47" s="272">
        <v>2.8874261551656202E-3</v>
      </c>
      <c r="K47" s="272">
        <v>3.1025352716121762E-2</v>
      </c>
      <c r="L47" s="272">
        <v>3.5208972692279652E-4</v>
      </c>
      <c r="M47" s="272">
        <v>0</v>
      </c>
      <c r="N47" s="272">
        <v>5.4816205052224864E-4</v>
      </c>
      <c r="O47" s="272">
        <v>8.9355183107643968E-4</v>
      </c>
      <c r="P47" s="272">
        <v>7.0304275200536075E-3</v>
      </c>
      <c r="Q47" s="272">
        <v>4.5034787094117186E-2</v>
      </c>
      <c r="R47" s="272">
        <v>1.2864436709255104E-3</v>
      </c>
      <c r="S47" s="272">
        <v>1.4516528723196745E-3</v>
      </c>
      <c r="T47" s="272">
        <v>5.3244101038908719E-4</v>
      </c>
      <c r="U47" s="272">
        <v>7.4705513276925007E-4</v>
      </c>
      <c r="V47" s="272">
        <v>8.4857695527917557E-3</v>
      </c>
      <c r="W47" s="272">
        <v>5.2925899135004199E-4</v>
      </c>
      <c r="X47" s="272">
        <v>3.6595040755598939E-3</v>
      </c>
      <c r="Y47" s="272">
        <v>2.1209000854746289E-3</v>
      </c>
      <c r="Z47" s="272">
        <v>2.6932522455170449E-4</v>
      </c>
      <c r="AA47" s="272">
        <v>1.2619466908042946E-2</v>
      </c>
      <c r="AB47" s="272">
        <v>1.0191697033210273E-2</v>
      </c>
      <c r="AC47" s="272">
        <v>2.1333363958147812E-4</v>
      </c>
      <c r="AD47" s="272">
        <v>8.4682762658408418E-4</v>
      </c>
      <c r="AE47" s="272">
        <v>1.8053547458923645E-3</v>
      </c>
      <c r="AF47" s="272">
        <v>1.9385944284317062E-2</v>
      </c>
      <c r="AG47" s="272">
        <v>4.9341363795061535E-3</v>
      </c>
      <c r="AH47" s="272">
        <v>9.0912691637902322E-3</v>
      </c>
      <c r="AI47" s="272">
        <v>2.4492892455412413E-3</v>
      </c>
      <c r="AJ47" s="272">
        <v>1.0604914347444342E-2</v>
      </c>
      <c r="AK47" s="272">
        <v>7.5697369751050016E-3</v>
      </c>
      <c r="AL47" s="272">
        <v>1.0456155318011211E-3</v>
      </c>
      <c r="AM47" s="272">
        <v>6.4175675483453402E-4</v>
      </c>
      <c r="AN47" s="272">
        <v>6.1234299383441694E-3</v>
      </c>
      <c r="AO47" s="272">
        <v>4.6522402002876102E-4</v>
      </c>
      <c r="AP47" s="272">
        <v>1.1910247941784734E-3</v>
      </c>
      <c r="AQ47" s="272">
        <v>2.0637729399656333E-3</v>
      </c>
      <c r="AR47" s="272">
        <v>2.4776669849396964E-2</v>
      </c>
      <c r="AS47" s="272">
        <v>1.0406379255079228</v>
      </c>
      <c r="AT47" s="272">
        <v>2.2206750835472001E-2</v>
      </c>
      <c r="AU47" s="272">
        <v>1.7859320340734033E-2</v>
      </c>
      <c r="AV47" s="272">
        <v>1.6174949754393202E-2</v>
      </c>
      <c r="AW47" s="272">
        <v>6.1195074427170294E-3</v>
      </c>
      <c r="AX47" s="272">
        <v>2.0893522522752696E-2</v>
      </c>
      <c r="AY47" s="272">
        <v>1.6841911196247509E-2</v>
      </c>
      <c r="AZ47" s="272">
        <v>1.7682711009743092E-2</v>
      </c>
      <c r="BA47" s="272">
        <v>1.3370742041976195E-2</v>
      </c>
      <c r="BB47" s="272">
        <v>1.0902832061963654E-2</v>
      </c>
      <c r="BC47" s="272">
        <v>1.2382116993580786E-2</v>
      </c>
      <c r="BD47" s="272">
        <v>1.7843846350224089E-2</v>
      </c>
      <c r="BE47" s="272">
        <v>3.4646625728560108E-3</v>
      </c>
      <c r="BF47" s="272">
        <v>0</v>
      </c>
      <c r="BG47" s="272">
        <v>6.0589789268297922E-3</v>
      </c>
      <c r="BH47" s="272">
        <v>1.7505439835880886E-2</v>
      </c>
      <c r="BI47" s="272">
        <v>6.8960226120202825E-3</v>
      </c>
      <c r="BJ47" s="272">
        <v>1.118608073520564E-2</v>
      </c>
      <c r="BK47" s="272">
        <v>2.2993221069524816E-4</v>
      </c>
      <c r="BL47" s="272">
        <v>1.1804344584121437E-2</v>
      </c>
      <c r="BM47" s="272">
        <v>4.9682828322677459E-2</v>
      </c>
      <c r="BN47" s="272">
        <v>2.9557629001457919E-3</v>
      </c>
      <c r="BO47" s="272">
        <v>1.0837789598936887E-3</v>
      </c>
      <c r="BP47" s="272">
        <v>1.2693528110914256E-3</v>
      </c>
      <c r="BQ47" s="272">
        <v>4.0007978912662704E-3</v>
      </c>
      <c r="BR47" s="272">
        <v>4.0452634524365989E-3</v>
      </c>
      <c r="BS47" s="272">
        <v>1.0575228338138068E-3</v>
      </c>
      <c r="BT47" s="272">
        <v>2.9957326948880231E-3</v>
      </c>
      <c r="BU47" s="272">
        <v>5.7401858744065052E-4</v>
      </c>
      <c r="BV47" s="272">
        <v>6.0284463965962123E-4</v>
      </c>
      <c r="BW47" s="272">
        <v>1.1330007837708324E-3</v>
      </c>
      <c r="BX47" s="272">
        <v>1.7112038534004496E-3</v>
      </c>
      <c r="BY47" s="272">
        <v>2.1034761399955624E-3</v>
      </c>
      <c r="BZ47" s="272">
        <v>4.8419118799946146E-4</v>
      </c>
      <c r="CA47" s="272">
        <v>2.6625069128848374E-3</v>
      </c>
      <c r="CB47" s="272">
        <v>1.6291078731225797E-3</v>
      </c>
      <c r="CC47" s="272">
        <v>1.6563628149211783E-3</v>
      </c>
      <c r="CD47" s="272">
        <v>1.6143134391088175E-3</v>
      </c>
      <c r="CE47" s="272">
        <v>1.6423013626528397E-3</v>
      </c>
      <c r="CF47" s="272">
        <v>4.7744388724783645E-3</v>
      </c>
      <c r="CG47" s="272">
        <v>4.5985612272948545E-4</v>
      </c>
      <c r="CH47" s="272">
        <v>1.3183361986518459E-3</v>
      </c>
      <c r="CI47" s="272">
        <v>1.4718435113461094E-3</v>
      </c>
      <c r="CJ47" s="272">
        <v>5.823996655139669E-4</v>
      </c>
      <c r="CK47" s="272">
        <v>1.3133272215402223E-3</v>
      </c>
      <c r="CL47" s="272">
        <v>7.3193644135675288E-4</v>
      </c>
      <c r="CM47" s="272">
        <v>5.2739467645173833E-3</v>
      </c>
      <c r="CN47" s="272">
        <v>1.0999639495956929E-3</v>
      </c>
      <c r="CO47" s="272">
        <v>1.3762490357849826E-3</v>
      </c>
      <c r="CP47" s="272">
        <v>1.0199995883259409E-3</v>
      </c>
      <c r="CQ47" s="272">
        <v>9.529786853641239E-4</v>
      </c>
      <c r="CR47" s="272">
        <v>6.4267704164370284E-4</v>
      </c>
      <c r="CS47" s="272">
        <v>8.6101615257940921E-4</v>
      </c>
      <c r="CT47" s="272">
        <v>2.2582610941708839E-3</v>
      </c>
      <c r="CU47" s="272">
        <v>1.7828715618805977E-3</v>
      </c>
      <c r="CV47" s="272">
        <v>8.0044061236718889E-4</v>
      </c>
      <c r="CW47" s="272">
        <v>5.0806738175774848E-3</v>
      </c>
      <c r="CX47" s="272">
        <v>5.6249910263105822E-4</v>
      </c>
      <c r="CY47" s="272">
        <v>1.7269164886545415E-3</v>
      </c>
      <c r="CZ47" s="272">
        <v>2.8496653432788957E-3</v>
      </c>
      <c r="DA47" s="272">
        <v>2.7306512760512549E-3</v>
      </c>
      <c r="DB47" s="272">
        <v>9.7347034588329297E-4</v>
      </c>
      <c r="DC47" s="272">
        <v>3.4997984167407304E-4</v>
      </c>
      <c r="DD47" s="272">
        <v>3.4939892818370059E-3</v>
      </c>
      <c r="DE47" s="272">
        <v>1.501339508146973E-3</v>
      </c>
      <c r="DF47" s="273">
        <v>4.1132905298506238E-3</v>
      </c>
      <c r="DG47" s="272"/>
      <c r="DH47" s="141"/>
      <c r="DI47" s="274">
        <v>0.54561002940408287</v>
      </c>
      <c r="DJ47" s="274">
        <v>7.7388625366146824E-2</v>
      </c>
      <c r="DK47" s="274">
        <v>0.3712281844827699</v>
      </c>
      <c r="DL47" s="274">
        <v>2.1140718470601567E-3</v>
      </c>
      <c r="DM47" s="274">
        <v>0.57431746812140383</v>
      </c>
      <c r="DN47" s="70"/>
      <c r="DO47"/>
    </row>
    <row r="48" spans="1:119" ht="18" customHeight="1" x14ac:dyDescent="0.2">
      <c r="A48" s="264" t="s">
        <v>262</v>
      </c>
      <c r="B48" s="271" t="s">
        <v>95</v>
      </c>
      <c r="C48" s="272">
        <v>5.5856763259365654E-4</v>
      </c>
      <c r="D48" s="272">
        <v>1.4927828778256167E-4</v>
      </c>
      <c r="E48" s="272">
        <v>1.1430505967297896E-3</v>
      </c>
      <c r="F48" s="272">
        <v>9.6011204745164764E-5</v>
      </c>
      <c r="G48" s="272">
        <v>3.2175941578878759E-5</v>
      </c>
      <c r="H48" s="272">
        <v>0</v>
      </c>
      <c r="I48" s="272">
        <v>2.0638078035019264E-3</v>
      </c>
      <c r="J48" s="272">
        <v>1.2104483703692582E-4</v>
      </c>
      <c r="K48" s="272">
        <v>1.2623407771401404E-4</v>
      </c>
      <c r="L48" s="272">
        <v>8.0654005986118452E-5</v>
      </c>
      <c r="M48" s="272">
        <v>0</v>
      </c>
      <c r="N48" s="272">
        <v>1.0490727234192838E-4</v>
      </c>
      <c r="O48" s="272">
        <v>7.3558382408612673E-5</v>
      </c>
      <c r="P48" s="272">
        <v>1.496364828145988E-4</v>
      </c>
      <c r="Q48" s="272">
        <v>3.1144154206102359E-4</v>
      </c>
      <c r="R48" s="272">
        <v>1.3837032010560475E-4</v>
      </c>
      <c r="S48" s="272">
        <v>7.9129854201116152E-5</v>
      </c>
      <c r="T48" s="272">
        <v>6.0569938880016459E-5</v>
      </c>
      <c r="U48" s="272">
        <v>2.4826476204573879E-4</v>
      </c>
      <c r="V48" s="272">
        <v>3.0658587044748732E-4</v>
      </c>
      <c r="W48" s="272">
        <v>8.9424684252906468E-5</v>
      </c>
      <c r="X48" s="272">
        <v>2.7512096469470461E-4</v>
      </c>
      <c r="Y48" s="272">
        <v>1.6139278405732162E-4</v>
      </c>
      <c r="Z48" s="272">
        <v>3.3002774732154318E-5</v>
      </c>
      <c r="AA48" s="272">
        <v>1.4962713759668442E-4</v>
      </c>
      <c r="AB48" s="272">
        <v>1.2638241723256159E-4</v>
      </c>
      <c r="AC48" s="272">
        <v>2.1828587649520894E-5</v>
      </c>
      <c r="AD48" s="272">
        <v>1.4535909748377373E-4</v>
      </c>
      <c r="AE48" s="272">
        <v>2.4334672656519435E-4</v>
      </c>
      <c r="AF48" s="272">
        <v>2.5515261229034828E-4</v>
      </c>
      <c r="AG48" s="272">
        <v>6.1359818594405483E-5</v>
      </c>
      <c r="AH48" s="272">
        <v>9.8100988648308369E-4</v>
      </c>
      <c r="AI48" s="272">
        <v>3.2399525959049075E-4</v>
      </c>
      <c r="AJ48" s="272">
        <v>1.327567166973895E-3</v>
      </c>
      <c r="AK48" s="272">
        <v>6.1022324460441313E-4</v>
      </c>
      <c r="AL48" s="272">
        <v>1.6994819257680808E-4</v>
      </c>
      <c r="AM48" s="272">
        <v>9.4188638605224257E-5</v>
      </c>
      <c r="AN48" s="272">
        <v>5.0791241132444858E-4</v>
      </c>
      <c r="AO48" s="272">
        <v>5.2714006675346518E-5</v>
      </c>
      <c r="AP48" s="272">
        <v>1.5086556778705224E-4</v>
      </c>
      <c r="AQ48" s="272">
        <v>1.1651379186777287E-4</v>
      </c>
      <c r="AR48" s="272">
        <v>4.5505413473850343E-4</v>
      </c>
      <c r="AS48" s="272">
        <v>3.1875956602728386E-4</v>
      </c>
      <c r="AT48" s="272">
        <v>1.0457017045917354</v>
      </c>
      <c r="AU48" s="272">
        <v>9.7724692337194559E-3</v>
      </c>
      <c r="AV48" s="272">
        <v>2.4424570720244058E-3</v>
      </c>
      <c r="AW48" s="272">
        <v>6.1975091869159716E-4</v>
      </c>
      <c r="AX48" s="272">
        <v>1.1725398180940578E-3</v>
      </c>
      <c r="AY48" s="272">
        <v>1.4839962073427148E-3</v>
      </c>
      <c r="AZ48" s="272">
        <v>1.1276080981357585E-2</v>
      </c>
      <c r="BA48" s="272">
        <v>7.4801657925608039E-4</v>
      </c>
      <c r="BB48" s="272">
        <v>1.3807722292951652E-4</v>
      </c>
      <c r="BC48" s="272">
        <v>7.4933943938616495E-4</v>
      </c>
      <c r="BD48" s="272">
        <v>3.2152402225242631E-4</v>
      </c>
      <c r="BE48" s="272">
        <v>5.5810586974492532E-4</v>
      </c>
      <c r="BF48" s="272">
        <v>0</v>
      </c>
      <c r="BG48" s="272">
        <v>2.9116249679899619E-3</v>
      </c>
      <c r="BH48" s="272">
        <v>6.465036847616532E-3</v>
      </c>
      <c r="BI48" s="272">
        <v>3.1518349972827825E-3</v>
      </c>
      <c r="BJ48" s="272">
        <v>1.4881662785900493E-4</v>
      </c>
      <c r="BK48" s="272">
        <v>7.6765282136710575E-5</v>
      </c>
      <c r="BL48" s="272">
        <v>4.1395306129341902E-3</v>
      </c>
      <c r="BM48" s="272">
        <v>4.1889719728388654E-4</v>
      </c>
      <c r="BN48" s="272">
        <v>1.3433495851419011E-3</v>
      </c>
      <c r="BO48" s="272">
        <v>6.0832903238158213E-4</v>
      </c>
      <c r="BP48" s="272">
        <v>2.9878632809351649E-4</v>
      </c>
      <c r="BQ48" s="272">
        <v>1.2630286772986941E-4</v>
      </c>
      <c r="BR48" s="272">
        <v>5.7840495199369376E-3</v>
      </c>
      <c r="BS48" s="272">
        <v>4.6179555690317937E-4</v>
      </c>
      <c r="BT48" s="272">
        <v>1.032804215239423E-4</v>
      </c>
      <c r="BU48" s="272">
        <v>1.0720107719897367E-4</v>
      </c>
      <c r="BV48" s="272">
        <v>8.4312501489838644E-5</v>
      </c>
      <c r="BW48" s="272">
        <v>5.7292637429189814E-5</v>
      </c>
      <c r="BX48" s="272">
        <v>2.6662025774823139E-5</v>
      </c>
      <c r="BY48" s="272">
        <v>2.9498818390593642E-4</v>
      </c>
      <c r="BZ48" s="272">
        <v>1.5806214924063097E-4</v>
      </c>
      <c r="CA48" s="272">
        <v>2.2999062644341126E-3</v>
      </c>
      <c r="CB48" s="272">
        <v>7.3432814855767115E-5</v>
      </c>
      <c r="CC48" s="272">
        <v>4.2571214716077772E-4</v>
      </c>
      <c r="CD48" s="272">
        <v>2.550268136550588E-4</v>
      </c>
      <c r="CE48" s="272">
        <v>1.150089681051845E-4</v>
      </c>
      <c r="CF48" s="272">
        <v>3.8201094017794408E-4</v>
      </c>
      <c r="CG48" s="272">
        <v>1.4950714299510399E-4</v>
      </c>
      <c r="CH48" s="272">
        <v>2.3313906048455009E-4</v>
      </c>
      <c r="CI48" s="272">
        <v>2.1320344853628119E-4</v>
      </c>
      <c r="CJ48" s="272">
        <v>2.4314339398754856E-4</v>
      </c>
      <c r="CK48" s="272">
        <v>2.074183455947833E-4</v>
      </c>
      <c r="CL48" s="272">
        <v>1.3538312011634581E-4</v>
      </c>
      <c r="CM48" s="272">
        <v>5.8349157209918216E-4</v>
      </c>
      <c r="CN48" s="272">
        <v>1.4116383475826778E-4</v>
      </c>
      <c r="CO48" s="272">
        <v>3.8211719812999208E-4</v>
      </c>
      <c r="CP48" s="272">
        <v>9.026391603337887E-5</v>
      </c>
      <c r="CQ48" s="272">
        <v>2.9196322576714078E-4</v>
      </c>
      <c r="CR48" s="272">
        <v>1.1376146153744528E-4</v>
      </c>
      <c r="CS48" s="272">
        <v>1.3402689594973504E-4</v>
      </c>
      <c r="CT48" s="272">
        <v>1.8037593578287847E-4</v>
      </c>
      <c r="CU48" s="272">
        <v>1.5141072553269803E-3</v>
      </c>
      <c r="CV48" s="272">
        <v>1.5021316030816893E-4</v>
      </c>
      <c r="CW48" s="272">
        <v>1.6117108896126123E-2</v>
      </c>
      <c r="CX48" s="272">
        <v>1.5853241048958218E-4</v>
      </c>
      <c r="CY48" s="272">
        <v>2.5208496418096155E-4</v>
      </c>
      <c r="CZ48" s="272">
        <v>1.2616275985017123E-4</v>
      </c>
      <c r="DA48" s="272">
        <v>2.0438302316246783E-4</v>
      </c>
      <c r="DB48" s="272">
        <v>2.0765478330338164E-4</v>
      </c>
      <c r="DC48" s="272">
        <v>5.3438659433323531E-5</v>
      </c>
      <c r="DD48" s="272">
        <v>1.5367645270900014E-4</v>
      </c>
      <c r="DE48" s="272">
        <v>5.4678261105401983E-5</v>
      </c>
      <c r="DF48" s="273">
        <v>1.5700449085222765E-4</v>
      </c>
      <c r="DG48" s="272"/>
      <c r="DH48" s="141"/>
      <c r="DI48" s="274">
        <v>0.4371953157470112</v>
      </c>
      <c r="DJ48" s="274">
        <v>4.86089039923722E-2</v>
      </c>
      <c r="DK48" s="274">
        <v>0.24995477104368874</v>
      </c>
      <c r="DL48" s="274">
        <v>2.4059458935908493E-4</v>
      </c>
      <c r="DM48" s="274">
        <v>0.26654367815349223</v>
      </c>
      <c r="DN48" s="70"/>
      <c r="DO48"/>
    </row>
    <row r="49" spans="1:119" ht="18" customHeight="1" x14ac:dyDescent="0.2">
      <c r="A49" s="275" t="s">
        <v>263</v>
      </c>
      <c r="B49" s="276" t="s">
        <v>96</v>
      </c>
      <c r="C49" s="277">
        <v>8.3021678200430836E-4</v>
      </c>
      <c r="D49" s="277">
        <v>2.1400479255642319E-4</v>
      </c>
      <c r="E49" s="277">
        <v>1.7023794638602577E-3</v>
      </c>
      <c r="F49" s="277">
        <v>1.4293975574064164E-4</v>
      </c>
      <c r="G49" s="277">
        <v>3.8046298857703709E-5</v>
      </c>
      <c r="H49" s="277">
        <v>0</v>
      </c>
      <c r="I49" s="277">
        <v>1.2778764104635896E-3</v>
      </c>
      <c r="J49" s="277">
        <v>1.6294640605160092E-4</v>
      </c>
      <c r="K49" s="277">
        <v>1.6255140027957688E-4</v>
      </c>
      <c r="L49" s="277">
        <v>1.182715769473608E-4</v>
      </c>
      <c r="M49" s="277">
        <v>0</v>
      </c>
      <c r="N49" s="277">
        <v>1.4693200396249763E-4</v>
      </c>
      <c r="O49" s="277">
        <v>9.8618813034208097E-5</v>
      </c>
      <c r="P49" s="277">
        <v>2.7743376584300593E-4</v>
      </c>
      <c r="Q49" s="277">
        <v>2.5003537479925805E-4</v>
      </c>
      <c r="R49" s="277">
        <v>1.5025240588335448E-4</v>
      </c>
      <c r="S49" s="277">
        <v>1.055464590618211E-4</v>
      </c>
      <c r="T49" s="277">
        <v>8.9795615357115744E-5</v>
      </c>
      <c r="U49" s="277">
        <v>3.2914421066635986E-4</v>
      </c>
      <c r="V49" s="277">
        <v>4.3181345731750816E-4</v>
      </c>
      <c r="W49" s="277">
        <v>1.2297609394931467E-4</v>
      </c>
      <c r="X49" s="277">
        <v>3.7161008656609807E-4</v>
      </c>
      <c r="Y49" s="277">
        <v>1.8900866069466557E-4</v>
      </c>
      <c r="Z49" s="277">
        <v>3.9106062082960837E-5</v>
      </c>
      <c r="AA49" s="277">
        <v>1.9484733332166617E-4</v>
      </c>
      <c r="AB49" s="277">
        <v>1.5722133609459752E-4</v>
      </c>
      <c r="AC49" s="277">
        <v>3.2258462612304301E-5</v>
      </c>
      <c r="AD49" s="277">
        <v>2.1704004481373784E-4</v>
      </c>
      <c r="AE49" s="277">
        <v>1.0830222686161589E-3</v>
      </c>
      <c r="AF49" s="277">
        <v>3.7695983923647302E-4</v>
      </c>
      <c r="AG49" s="277">
        <v>9.4491692203103485E-5</v>
      </c>
      <c r="AH49" s="277">
        <v>3.8491984692860511E-4</v>
      </c>
      <c r="AI49" s="277">
        <v>4.7701984720372625E-4</v>
      </c>
      <c r="AJ49" s="277">
        <v>1.3409446422542254E-3</v>
      </c>
      <c r="AK49" s="277">
        <v>1.0349368442889341E-3</v>
      </c>
      <c r="AL49" s="277">
        <v>2.4700746639396575E-4</v>
      </c>
      <c r="AM49" s="277">
        <v>1.1246879613045911E-4</v>
      </c>
      <c r="AN49" s="277">
        <v>5.6518208524890452E-4</v>
      </c>
      <c r="AO49" s="277">
        <v>1.5583262750363839E-4</v>
      </c>
      <c r="AP49" s="277">
        <v>1.9017813046303449E-4</v>
      </c>
      <c r="AQ49" s="277">
        <v>1.863923073781833E-4</v>
      </c>
      <c r="AR49" s="277">
        <v>2.7298803202755432E-4</v>
      </c>
      <c r="AS49" s="277">
        <v>3.4442806109404148E-4</v>
      </c>
      <c r="AT49" s="277">
        <v>1.501293201706408E-3</v>
      </c>
      <c r="AU49" s="277">
        <v>1.0471315935614163</v>
      </c>
      <c r="AV49" s="277">
        <v>5.1749107130095149E-4</v>
      </c>
      <c r="AW49" s="277">
        <v>1.0729186377274316E-3</v>
      </c>
      <c r="AX49" s="277">
        <v>1.0985227694258572E-3</v>
      </c>
      <c r="AY49" s="277">
        <v>1.2756513745122381E-3</v>
      </c>
      <c r="AZ49" s="277">
        <v>5.7269619075500623E-4</v>
      </c>
      <c r="BA49" s="277">
        <v>8.0020445980375854E-4</v>
      </c>
      <c r="BB49" s="277">
        <v>2.4921157133063726E-4</v>
      </c>
      <c r="BC49" s="277">
        <v>2.8800263483577302E-4</v>
      </c>
      <c r="BD49" s="277">
        <v>2.512936191308348E-4</v>
      </c>
      <c r="BE49" s="277">
        <v>2.1549119411632894E-4</v>
      </c>
      <c r="BF49" s="277">
        <v>0</v>
      </c>
      <c r="BG49" s="277">
        <v>3.6740175177189073E-4</v>
      </c>
      <c r="BH49" s="277">
        <v>6.9585283417090027E-4</v>
      </c>
      <c r="BI49" s="277">
        <v>3.6250003296804076E-4</v>
      </c>
      <c r="BJ49" s="277">
        <v>1.7697235776489593E-4</v>
      </c>
      <c r="BK49" s="277">
        <v>1.1024359607277535E-4</v>
      </c>
      <c r="BL49" s="277">
        <v>2.254198844253157E-4</v>
      </c>
      <c r="BM49" s="277">
        <v>2.9185910524744747E-4</v>
      </c>
      <c r="BN49" s="277">
        <v>2.3492337303327351E-4</v>
      </c>
      <c r="BO49" s="277">
        <v>8.0813758626428482E-5</v>
      </c>
      <c r="BP49" s="277">
        <v>4.3631832240225126E-4</v>
      </c>
      <c r="BQ49" s="277">
        <v>1.5060609055865404E-4</v>
      </c>
      <c r="BR49" s="277">
        <v>8.4178234586518286E-4</v>
      </c>
      <c r="BS49" s="277">
        <v>5.7328639977353925E-4</v>
      </c>
      <c r="BT49" s="277">
        <v>1.1806250237021855E-4</v>
      </c>
      <c r="BU49" s="277">
        <v>1.3635190782130272E-4</v>
      </c>
      <c r="BV49" s="277">
        <v>9.8827120893576299E-5</v>
      </c>
      <c r="BW49" s="277">
        <v>7.0201416335474384E-5</v>
      </c>
      <c r="BX49" s="277">
        <v>2.7840408190909392E-5</v>
      </c>
      <c r="BY49" s="277">
        <v>1.3993834655721287E-4</v>
      </c>
      <c r="BZ49" s="277">
        <v>2.3281876065184273E-4</v>
      </c>
      <c r="CA49" s="277">
        <v>3.3339602639968226E-3</v>
      </c>
      <c r="CB49" s="277">
        <v>1.0752073138399144E-4</v>
      </c>
      <c r="CC49" s="277">
        <v>3.9326173931437459E-4</v>
      </c>
      <c r="CD49" s="277">
        <v>3.3196212375462796E-4</v>
      </c>
      <c r="CE49" s="277">
        <v>1.4574054430575815E-4</v>
      </c>
      <c r="CF49" s="277">
        <v>3.7792748968463639E-4</v>
      </c>
      <c r="CG49" s="277">
        <v>1.8610411698722251E-4</v>
      </c>
      <c r="CH49" s="277">
        <v>2.9540723221016372E-4</v>
      </c>
      <c r="CI49" s="277">
        <v>2.8602294060836396E-4</v>
      </c>
      <c r="CJ49" s="277">
        <v>3.5234385086887939E-4</v>
      </c>
      <c r="CK49" s="277">
        <v>2.8407351026722363E-4</v>
      </c>
      <c r="CL49" s="277">
        <v>1.6630302523331213E-4</v>
      </c>
      <c r="CM49" s="277">
        <v>6.0225531371521342E-4</v>
      </c>
      <c r="CN49" s="277">
        <v>1.3670666590629883E-4</v>
      </c>
      <c r="CO49" s="277">
        <v>4.3858989147318918E-4</v>
      </c>
      <c r="CP49" s="277">
        <v>9.5724357325485654E-5</v>
      </c>
      <c r="CQ49" s="277">
        <v>3.7991589593262706E-4</v>
      </c>
      <c r="CR49" s="277">
        <v>1.4358023923716299E-4</v>
      </c>
      <c r="CS49" s="277">
        <v>1.2110234527847701E-4</v>
      </c>
      <c r="CT49" s="277">
        <v>2.3623054662619055E-4</v>
      </c>
      <c r="CU49" s="277">
        <v>2.3019961878328844E-3</v>
      </c>
      <c r="CV49" s="277">
        <v>2.0280662701105591E-4</v>
      </c>
      <c r="CW49" s="277">
        <v>2.4283681636382067E-2</v>
      </c>
      <c r="CX49" s="277">
        <v>1.5749579733992516E-4</v>
      </c>
      <c r="CY49" s="277">
        <v>2.6010966849608901E-4</v>
      </c>
      <c r="CZ49" s="277">
        <v>1.0669556303411868E-4</v>
      </c>
      <c r="DA49" s="277">
        <v>2.0087287990127532E-4</v>
      </c>
      <c r="DB49" s="277">
        <v>2.4913179102379783E-4</v>
      </c>
      <c r="DC49" s="277">
        <v>6.4408572913644596E-5</v>
      </c>
      <c r="DD49" s="277">
        <v>1.4579587929811489E-4</v>
      </c>
      <c r="DE49" s="277">
        <v>6.8359936680651432E-5</v>
      </c>
      <c r="DF49" s="278">
        <v>1.7310434607782806E-4</v>
      </c>
      <c r="DG49" s="272"/>
      <c r="DH49" s="141"/>
      <c r="DI49" s="274">
        <v>0.50027018282097147</v>
      </c>
      <c r="DJ49" s="274">
        <v>5.5439215435076461E-2</v>
      </c>
      <c r="DK49" s="274">
        <v>0.32890611270154901</v>
      </c>
      <c r="DL49" s="274">
        <v>2.146090108563083E-4</v>
      </c>
      <c r="DM49" s="274">
        <v>0.25032483941140715</v>
      </c>
      <c r="DN49" s="70"/>
      <c r="DO49"/>
    </row>
    <row r="50" spans="1:119" ht="18" customHeight="1" x14ac:dyDescent="0.2">
      <c r="A50" s="264" t="s">
        <v>264</v>
      </c>
      <c r="B50" s="271" t="s">
        <v>97</v>
      </c>
      <c r="C50" s="272">
        <v>1.0549063001766958E-4</v>
      </c>
      <c r="D50" s="272">
        <v>3.1761364909763949E-5</v>
      </c>
      <c r="E50" s="272">
        <v>2.2060826434588515E-4</v>
      </c>
      <c r="F50" s="272">
        <v>2.4696078340950293E-5</v>
      </c>
      <c r="G50" s="272">
        <v>8.9247354602823963E-6</v>
      </c>
      <c r="H50" s="272">
        <v>0</v>
      </c>
      <c r="I50" s="272">
        <v>1.3945937815663365E-4</v>
      </c>
      <c r="J50" s="272">
        <v>3.3115239949798553E-5</v>
      </c>
      <c r="K50" s="272">
        <v>2.5447377247189571E-5</v>
      </c>
      <c r="L50" s="272">
        <v>1.6165255271001879E-5</v>
      </c>
      <c r="M50" s="272">
        <v>0</v>
      </c>
      <c r="N50" s="272">
        <v>2.5433038195256838E-5</v>
      </c>
      <c r="O50" s="272">
        <v>2.2228088592164676E-5</v>
      </c>
      <c r="P50" s="272">
        <v>3.6416619195582901E-5</v>
      </c>
      <c r="Q50" s="272">
        <v>2.8140542375398881E-5</v>
      </c>
      <c r="R50" s="272">
        <v>2.9282531459816973E-5</v>
      </c>
      <c r="S50" s="272">
        <v>2.345687263285083E-5</v>
      </c>
      <c r="T50" s="272">
        <v>1.8179080541811996E-5</v>
      </c>
      <c r="U50" s="272">
        <v>4.338266136708594E-5</v>
      </c>
      <c r="V50" s="272">
        <v>5.252353460292768E-5</v>
      </c>
      <c r="W50" s="272">
        <v>1.536958531408921E-5</v>
      </c>
      <c r="X50" s="272">
        <v>4.7400161686838994E-5</v>
      </c>
      <c r="Y50" s="272">
        <v>2.7834727956834635E-5</v>
      </c>
      <c r="Z50" s="272">
        <v>6.3116919594616154E-6</v>
      </c>
      <c r="AA50" s="272">
        <v>3.0237057685666538E-5</v>
      </c>
      <c r="AB50" s="272">
        <v>2.7295856112129012E-5</v>
      </c>
      <c r="AC50" s="272">
        <v>4.0014883245990591E-6</v>
      </c>
      <c r="AD50" s="272">
        <v>2.8695711351107964E-5</v>
      </c>
      <c r="AE50" s="272">
        <v>2.6288127073461731E-5</v>
      </c>
      <c r="AF50" s="272">
        <v>4.795614741028517E-5</v>
      </c>
      <c r="AG50" s="272">
        <v>1.8227983104341519E-5</v>
      </c>
      <c r="AH50" s="272">
        <v>3.57117340582982E-5</v>
      </c>
      <c r="AI50" s="272">
        <v>5.968536627827756E-5</v>
      </c>
      <c r="AJ50" s="272">
        <v>3.7601957085266605E-5</v>
      </c>
      <c r="AK50" s="272">
        <v>6.4944437877938519E-5</v>
      </c>
      <c r="AL50" s="272">
        <v>3.0648759477076622E-5</v>
      </c>
      <c r="AM50" s="272">
        <v>1.6199167347268206E-5</v>
      </c>
      <c r="AN50" s="272">
        <v>3.4505514582607606E-5</v>
      </c>
      <c r="AO50" s="272">
        <v>1.4967474973420079E-5</v>
      </c>
      <c r="AP50" s="272">
        <v>2.2124686161142519E-5</v>
      </c>
      <c r="AQ50" s="272">
        <v>2.3415432566554819E-5</v>
      </c>
      <c r="AR50" s="272">
        <v>3.3912894161797993E-5</v>
      </c>
      <c r="AS50" s="272">
        <v>2.748954815364688E-5</v>
      </c>
      <c r="AT50" s="272">
        <v>3.0061961585257598E-4</v>
      </c>
      <c r="AU50" s="272">
        <v>5.7770936674172231E-4</v>
      </c>
      <c r="AV50" s="272">
        <v>1.006312228891252</v>
      </c>
      <c r="AW50" s="272">
        <v>6.7627637587987284E-5</v>
      </c>
      <c r="AX50" s="272">
        <v>4.0532708694281866E-5</v>
      </c>
      <c r="AY50" s="272">
        <v>2.5782210602888993E-4</v>
      </c>
      <c r="AZ50" s="272">
        <v>3.2617675655477804E-5</v>
      </c>
      <c r="BA50" s="272">
        <v>7.4436663627961046E-5</v>
      </c>
      <c r="BB50" s="272">
        <v>2.5513535114437212E-5</v>
      </c>
      <c r="BC50" s="272">
        <v>1.2535969441036029E-4</v>
      </c>
      <c r="BD50" s="272">
        <v>9.7812777344417451E-5</v>
      </c>
      <c r="BE50" s="272">
        <v>3.6196815035903084E-5</v>
      </c>
      <c r="BF50" s="272">
        <v>0</v>
      </c>
      <c r="BG50" s="272">
        <v>5.6029648904495291E-5</v>
      </c>
      <c r="BH50" s="272">
        <v>7.02139138023361E-5</v>
      </c>
      <c r="BI50" s="272">
        <v>2.4867598027076953E-5</v>
      </c>
      <c r="BJ50" s="272">
        <v>4.8807358636840469E-5</v>
      </c>
      <c r="BK50" s="272">
        <v>1.9332710177848167E-5</v>
      </c>
      <c r="BL50" s="272">
        <v>9.3533434063394454E-5</v>
      </c>
      <c r="BM50" s="272">
        <v>4.2805825869687295E-5</v>
      </c>
      <c r="BN50" s="272">
        <v>4.2861632747892576E-5</v>
      </c>
      <c r="BO50" s="272">
        <v>1.4627185997576921E-5</v>
      </c>
      <c r="BP50" s="272">
        <v>4.9602181118185584E-5</v>
      </c>
      <c r="BQ50" s="272">
        <v>2.1111412185516765E-5</v>
      </c>
      <c r="BR50" s="272">
        <v>1.058583233290322E-4</v>
      </c>
      <c r="BS50" s="272">
        <v>8.4907616152311862E-5</v>
      </c>
      <c r="BT50" s="272">
        <v>1.7347686134006133E-4</v>
      </c>
      <c r="BU50" s="272">
        <v>3.4763359167330967E-5</v>
      </c>
      <c r="BV50" s="272">
        <v>2.0885457807673678E-5</v>
      </c>
      <c r="BW50" s="272">
        <v>1.444428244456116E-5</v>
      </c>
      <c r="BX50" s="272">
        <v>5.9272947462384459E-6</v>
      </c>
      <c r="BY50" s="272">
        <v>2.8078862092566846E-5</v>
      </c>
      <c r="BZ50" s="272">
        <v>2.8154417168715315E-5</v>
      </c>
      <c r="CA50" s="272">
        <v>4.2858637970765226E-4</v>
      </c>
      <c r="CB50" s="272">
        <v>2.1184723831751782E-5</v>
      </c>
      <c r="CC50" s="272">
        <v>7.3391457506017651E-5</v>
      </c>
      <c r="CD50" s="272">
        <v>1.1546739835351133E-4</v>
      </c>
      <c r="CE50" s="272">
        <v>3.6621653433864079E-5</v>
      </c>
      <c r="CF50" s="272">
        <v>8.1829048770828527E-5</v>
      </c>
      <c r="CG50" s="272">
        <v>4.703926655895289E-5</v>
      </c>
      <c r="CH50" s="272">
        <v>5.331344093462518E-5</v>
      </c>
      <c r="CI50" s="272">
        <v>9.0586814531518734E-5</v>
      </c>
      <c r="CJ50" s="272">
        <v>4.9209907974102198E-5</v>
      </c>
      <c r="CK50" s="272">
        <v>7.7056088857039892E-5</v>
      </c>
      <c r="CL50" s="272">
        <v>1.9937903646473319E-4</v>
      </c>
      <c r="CM50" s="272">
        <v>7.3131616295150133E-4</v>
      </c>
      <c r="CN50" s="272">
        <v>2.5611850405801245E-5</v>
      </c>
      <c r="CO50" s="272">
        <v>8.9102841878835459E-5</v>
      </c>
      <c r="CP50" s="272">
        <v>1.7008068137410483E-3</v>
      </c>
      <c r="CQ50" s="272">
        <v>1.1562439323274496E-3</v>
      </c>
      <c r="CR50" s="272">
        <v>1.7779191505473821E-4</v>
      </c>
      <c r="CS50" s="272">
        <v>3.0276670258895711E-4</v>
      </c>
      <c r="CT50" s="272">
        <v>5.1940027622119734E-5</v>
      </c>
      <c r="CU50" s="272">
        <v>5.5439639502759621E-4</v>
      </c>
      <c r="CV50" s="272">
        <v>7.4356880523943503E-5</v>
      </c>
      <c r="CW50" s="272">
        <v>2.5394477721786633E-3</v>
      </c>
      <c r="CX50" s="272">
        <v>5.7158777748737324E-5</v>
      </c>
      <c r="CY50" s="272">
        <v>5.6883018252847561E-5</v>
      </c>
      <c r="CZ50" s="272">
        <v>3.3027892962996461E-5</v>
      </c>
      <c r="DA50" s="272">
        <v>4.0425024651466727E-5</v>
      </c>
      <c r="DB50" s="272">
        <v>5.1724244714772489E-4</v>
      </c>
      <c r="DC50" s="272">
        <v>7.3807416836501E-4</v>
      </c>
      <c r="DD50" s="272">
        <v>7.9291391208330281E-5</v>
      </c>
      <c r="DE50" s="272">
        <v>2.5497327841292089E-3</v>
      </c>
      <c r="DF50" s="273">
        <v>1.1438916442957189E-4</v>
      </c>
      <c r="DG50" s="272"/>
      <c r="DH50" s="141"/>
      <c r="DI50" s="274">
        <v>0.46535783169221401</v>
      </c>
      <c r="DJ50" s="274">
        <v>5.5170033499137142E-2</v>
      </c>
      <c r="DK50" s="274">
        <v>0.30074510202009946</v>
      </c>
      <c r="DL50" s="274">
        <v>1.6445280428066549E-4</v>
      </c>
      <c r="DM50" s="274">
        <v>0.10176020544647157</v>
      </c>
      <c r="DN50" s="70"/>
      <c r="DO50"/>
    </row>
    <row r="51" spans="1:119" ht="18" customHeight="1" x14ac:dyDescent="0.2">
      <c r="A51" s="264" t="s">
        <v>265</v>
      </c>
      <c r="B51" s="271" t="s">
        <v>98</v>
      </c>
      <c r="C51" s="272">
        <v>1.2585108458616686E-6</v>
      </c>
      <c r="D51" s="272">
        <v>3.2662108899993295E-7</v>
      </c>
      <c r="E51" s="272">
        <v>2.5932887013111637E-6</v>
      </c>
      <c r="F51" s="272">
        <v>2.1761443709639624E-7</v>
      </c>
      <c r="G51" s="272">
        <v>6.9967590011781901E-8</v>
      </c>
      <c r="H51" s="272">
        <v>0</v>
      </c>
      <c r="I51" s="272">
        <v>1.6527625530643939E-6</v>
      </c>
      <c r="J51" s="272">
        <v>2.4531774506351911E-7</v>
      </c>
      <c r="K51" s="272">
        <v>2.5004463628982272E-7</v>
      </c>
      <c r="L51" s="272">
        <v>1.806111099134439E-7</v>
      </c>
      <c r="M51" s="272">
        <v>0</v>
      </c>
      <c r="N51" s="272">
        <v>2.2513152588536524E-7</v>
      </c>
      <c r="O51" s="272">
        <v>1.5420180196608315E-7</v>
      </c>
      <c r="P51" s="272">
        <v>3.3089499537654535E-7</v>
      </c>
      <c r="Q51" s="272">
        <v>2.219138948865568E-7</v>
      </c>
      <c r="R51" s="272">
        <v>2.2743340723984092E-7</v>
      </c>
      <c r="S51" s="272">
        <v>1.5634044028243659E-7</v>
      </c>
      <c r="T51" s="272">
        <v>1.3091884281530539E-7</v>
      </c>
      <c r="U51" s="272">
        <v>4.9540857708582047E-7</v>
      </c>
      <c r="V51" s="272">
        <v>6.5534637932406538E-7</v>
      </c>
      <c r="W51" s="272">
        <v>1.865017069369086E-7</v>
      </c>
      <c r="X51" s="272">
        <v>5.668078631517619E-7</v>
      </c>
      <c r="Y51" s="272">
        <v>2.8940254641304202E-7</v>
      </c>
      <c r="Z51" s="272">
        <v>5.9290773843025418E-8</v>
      </c>
      <c r="AA51" s="272">
        <v>2.770965776781838E-7</v>
      </c>
      <c r="AB51" s="272">
        <v>2.2696237425554444E-7</v>
      </c>
      <c r="AC51" s="272">
        <v>4.5540709935716358E-8</v>
      </c>
      <c r="AD51" s="272">
        <v>3.1063179634942145E-7</v>
      </c>
      <c r="AE51" s="272">
        <v>2.5087475416128143E-7</v>
      </c>
      <c r="AF51" s="272">
        <v>5.6496580655217044E-7</v>
      </c>
      <c r="AG51" s="272">
        <v>1.3156570437037915E-7</v>
      </c>
      <c r="AH51" s="272">
        <v>3.1764318026335686E-7</v>
      </c>
      <c r="AI51" s="272">
        <v>6.6897003378758638E-7</v>
      </c>
      <c r="AJ51" s="272">
        <v>3.9323895020488038E-7</v>
      </c>
      <c r="AK51" s="272">
        <v>7.3928229175991644E-7</v>
      </c>
      <c r="AL51" s="272">
        <v>3.7316525889110079E-7</v>
      </c>
      <c r="AM51" s="272">
        <v>1.7213578289861162E-7</v>
      </c>
      <c r="AN51" s="272">
        <v>3.8671134831864704E-7</v>
      </c>
      <c r="AO51" s="272">
        <v>1.060406994560156E-7</v>
      </c>
      <c r="AP51" s="272">
        <v>2.5443603280105955E-7</v>
      </c>
      <c r="AQ51" s="272">
        <v>2.4612032888818658E-7</v>
      </c>
      <c r="AR51" s="272">
        <v>3.3203450856367574E-7</v>
      </c>
      <c r="AS51" s="272">
        <v>7.7264639953933265E-7</v>
      </c>
      <c r="AT51" s="272">
        <v>3.23618984981934E-6</v>
      </c>
      <c r="AU51" s="272">
        <v>3.9577464578918805E-6</v>
      </c>
      <c r="AV51" s="272">
        <v>1.2346898876354435E-4</v>
      </c>
      <c r="AW51" s="272">
        <v>1.0004727431615872</v>
      </c>
      <c r="AX51" s="272">
        <v>1.5962084479546903E-4</v>
      </c>
      <c r="AY51" s="272">
        <v>1.0340842382016078E-4</v>
      </c>
      <c r="AZ51" s="272">
        <v>2.6966840141556017E-4</v>
      </c>
      <c r="BA51" s="272">
        <v>3.6702327223476057E-4</v>
      </c>
      <c r="BB51" s="272">
        <v>5.8680693936375709E-5</v>
      </c>
      <c r="BC51" s="272">
        <v>4.1777056631872003E-4</v>
      </c>
      <c r="BD51" s="272">
        <v>2.4483907511533372E-4</v>
      </c>
      <c r="BE51" s="272">
        <v>4.3138713566344719E-6</v>
      </c>
      <c r="BF51" s="272">
        <v>0</v>
      </c>
      <c r="BG51" s="272">
        <v>2.2626693413576063E-5</v>
      </c>
      <c r="BH51" s="272">
        <v>7.0278910134277393E-7</v>
      </c>
      <c r="BI51" s="272">
        <v>1.6077295415805498E-6</v>
      </c>
      <c r="BJ51" s="272">
        <v>2.7492784822712265E-6</v>
      </c>
      <c r="BK51" s="272">
        <v>1.670217354961075E-7</v>
      </c>
      <c r="BL51" s="272">
        <v>6.4898388632042827E-7</v>
      </c>
      <c r="BM51" s="272">
        <v>5.554277824262959E-7</v>
      </c>
      <c r="BN51" s="272">
        <v>4.2306127426111669E-7</v>
      </c>
      <c r="BO51" s="272">
        <v>1.6781261411711278E-7</v>
      </c>
      <c r="BP51" s="272">
        <v>6.6666556004566081E-7</v>
      </c>
      <c r="BQ51" s="272">
        <v>2.1702579445142512E-7</v>
      </c>
      <c r="BR51" s="272">
        <v>1.106361777886323E-6</v>
      </c>
      <c r="BS51" s="272">
        <v>8.7755616966889017E-7</v>
      </c>
      <c r="BT51" s="272">
        <v>2.076775522932736E-7</v>
      </c>
      <c r="BU51" s="272">
        <v>2.1906949554537202E-7</v>
      </c>
      <c r="BV51" s="272">
        <v>1.6088902573886482E-7</v>
      </c>
      <c r="BW51" s="272">
        <v>1.1342661977860946E-7</v>
      </c>
      <c r="BX51" s="272">
        <v>4.653862682918876E-8</v>
      </c>
      <c r="BY51" s="272">
        <v>2.4015626958337062E-7</v>
      </c>
      <c r="BZ51" s="272">
        <v>3.5414512101848497E-7</v>
      </c>
      <c r="CA51" s="272">
        <v>5.0718986849457356E-6</v>
      </c>
      <c r="CB51" s="272">
        <v>1.1880664665998826E-7</v>
      </c>
      <c r="CC51" s="272">
        <v>6.1585298440027031E-7</v>
      </c>
      <c r="CD51" s="272">
        <v>4.9580437904260849E-7</v>
      </c>
      <c r="CE51" s="272">
        <v>2.0816783423122474E-7</v>
      </c>
      <c r="CF51" s="272">
        <v>5.2596141764980899E-7</v>
      </c>
      <c r="CG51" s="272">
        <v>2.6781822198183324E-7</v>
      </c>
      <c r="CH51" s="272">
        <v>4.6331589429830343E-7</v>
      </c>
      <c r="CI51" s="272">
        <v>5.1045014210342411E-7</v>
      </c>
      <c r="CJ51" s="272">
        <v>5.6638090813521513E-7</v>
      </c>
      <c r="CK51" s="272">
        <v>4.4291772044915133E-7</v>
      </c>
      <c r="CL51" s="272">
        <v>3.9002474357728206E-7</v>
      </c>
      <c r="CM51" s="272">
        <v>1.1893486216207986E-6</v>
      </c>
      <c r="CN51" s="272">
        <v>2.2392385834790436E-7</v>
      </c>
      <c r="CO51" s="272">
        <v>9.0784076617445944E-7</v>
      </c>
      <c r="CP51" s="272">
        <v>3.5578551168017202E-7</v>
      </c>
      <c r="CQ51" s="272">
        <v>7.2047044533423197E-7</v>
      </c>
      <c r="CR51" s="272">
        <v>2.4250076489189904E-7</v>
      </c>
      <c r="CS51" s="272">
        <v>2.2376731845894668E-7</v>
      </c>
      <c r="CT51" s="272">
        <v>3.7192044632068873E-7</v>
      </c>
      <c r="CU51" s="272">
        <v>3.5065225947088804E-6</v>
      </c>
      <c r="CV51" s="272">
        <v>3.5432809211152913E-7</v>
      </c>
      <c r="CW51" s="272">
        <v>3.6934228177165993E-5</v>
      </c>
      <c r="CX51" s="272">
        <v>2.6548609374798943E-7</v>
      </c>
      <c r="CY51" s="272">
        <v>4.0130071399257313E-7</v>
      </c>
      <c r="CZ51" s="272">
        <v>1.6820731538857162E-7</v>
      </c>
      <c r="DA51" s="272">
        <v>3.1179530272940302E-7</v>
      </c>
      <c r="DB51" s="272">
        <v>4.5826406998513714E-7</v>
      </c>
      <c r="DC51" s="272">
        <v>1.9023109325370167E-7</v>
      </c>
      <c r="DD51" s="272">
        <v>2.2096902341859275E-7</v>
      </c>
      <c r="DE51" s="272">
        <v>1.1701048244492359E-6</v>
      </c>
      <c r="DF51" s="273">
        <v>3.0656868765367383E-7</v>
      </c>
      <c r="DG51" s="272"/>
      <c r="DH51" s="141"/>
      <c r="DI51" s="274">
        <v>0.45425843346835959</v>
      </c>
      <c r="DJ51" s="274">
        <v>1.0186540490860197E-2</v>
      </c>
      <c r="DK51" s="274">
        <v>0.11403478912074072</v>
      </c>
      <c r="DL51" s="274">
        <v>9.1265613870815108E-7</v>
      </c>
      <c r="DM51" s="274">
        <v>2.0675752511242207E-3</v>
      </c>
      <c r="DN51" s="70"/>
      <c r="DO51"/>
    </row>
    <row r="52" spans="1:119" ht="18" customHeight="1" x14ac:dyDescent="0.2">
      <c r="A52" s="264" t="s">
        <v>266</v>
      </c>
      <c r="B52" s="271" t="s">
        <v>99</v>
      </c>
      <c r="C52" s="272">
        <v>4.0953013231958391E-4</v>
      </c>
      <c r="D52" s="272">
        <v>1.0580528457082264E-4</v>
      </c>
      <c r="E52" s="272">
        <v>8.4093410825706867E-4</v>
      </c>
      <c r="F52" s="272">
        <v>7.9045179329752097E-5</v>
      </c>
      <c r="G52" s="272">
        <v>2.1799830297157342E-5</v>
      </c>
      <c r="H52" s="272">
        <v>0</v>
      </c>
      <c r="I52" s="272">
        <v>5.4102921146367529E-4</v>
      </c>
      <c r="J52" s="272">
        <v>8.7293350300710483E-5</v>
      </c>
      <c r="K52" s="272">
        <v>8.9417174164581602E-5</v>
      </c>
      <c r="L52" s="272">
        <v>5.892567657492021E-5</v>
      </c>
      <c r="M52" s="272">
        <v>0</v>
      </c>
      <c r="N52" s="272">
        <v>7.6119762347815444E-5</v>
      </c>
      <c r="O52" s="272">
        <v>5.4501292897506466E-5</v>
      </c>
      <c r="P52" s="272">
        <v>1.1196469410944385E-4</v>
      </c>
      <c r="Q52" s="272">
        <v>8.7907997519384162E-5</v>
      </c>
      <c r="R52" s="272">
        <v>7.6811658893733919E-5</v>
      </c>
      <c r="S52" s="272">
        <v>5.5214711873186386E-5</v>
      </c>
      <c r="T52" s="272">
        <v>6.1501697397256297E-5</v>
      </c>
      <c r="U52" s="272">
        <v>1.6809673321713738E-4</v>
      </c>
      <c r="V52" s="272">
        <v>2.1706684913965751E-4</v>
      </c>
      <c r="W52" s="272">
        <v>6.1406304072891894E-5</v>
      </c>
      <c r="X52" s="272">
        <v>1.8582847491469993E-4</v>
      </c>
      <c r="Y52" s="272">
        <v>9.7419178418379297E-5</v>
      </c>
      <c r="Z52" s="272">
        <v>1.954816757552912E-5</v>
      </c>
      <c r="AA52" s="272">
        <v>1.0018387706670427E-4</v>
      </c>
      <c r="AB52" s="272">
        <v>8.2887762735504131E-5</v>
      </c>
      <c r="AC52" s="272">
        <v>1.499899037537813E-5</v>
      </c>
      <c r="AD52" s="272">
        <v>1.0208896935150467E-4</v>
      </c>
      <c r="AE52" s="272">
        <v>8.2549098819362034E-5</v>
      </c>
      <c r="AF52" s="272">
        <v>1.8718591108961614E-4</v>
      </c>
      <c r="AG52" s="272">
        <v>4.7677426883199509E-5</v>
      </c>
      <c r="AH52" s="272">
        <v>1.1206379570846186E-4</v>
      </c>
      <c r="AI52" s="272">
        <v>2.2073704853682217E-4</v>
      </c>
      <c r="AJ52" s="272">
        <v>1.3464422942408561E-4</v>
      </c>
      <c r="AK52" s="272">
        <v>2.444524043321597E-4</v>
      </c>
      <c r="AL52" s="272">
        <v>1.2174299749181135E-4</v>
      </c>
      <c r="AM52" s="272">
        <v>5.7027996883410538E-5</v>
      </c>
      <c r="AN52" s="272">
        <v>1.2793346762475497E-4</v>
      </c>
      <c r="AO52" s="272">
        <v>3.7866451105663816E-5</v>
      </c>
      <c r="AP52" s="272">
        <v>8.4305142786048298E-5</v>
      </c>
      <c r="AQ52" s="272">
        <v>1.1783369401816398E-4</v>
      </c>
      <c r="AR52" s="272">
        <v>1.1338275718992871E-4</v>
      </c>
      <c r="AS52" s="272">
        <v>3.3183346947246732E-4</v>
      </c>
      <c r="AT52" s="272">
        <v>1.2802238004741813E-3</v>
      </c>
      <c r="AU52" s="272">
        <v>5.6756235176703431E-4</v>
      </c>
      <c r="AV52" s="272">
        <v>7.2432384585915605E-3</v>
      </c>
      <c r="AW52" s="272">
        <v>1.02129421301569E-2</v>
      </c>
      <c r="AX52" s="272">
        <v>1.0473360281870028</v>
      </c>
      <c r="AY52" s="272">
        <v>6.0095523835314449E-3</v>
      </c>
      <c r="AZ52" s="272">
        <v>7.5456466639289895E-3</v>
      </c>
      <c r="BA52" s="272">
        <v>1.7982360085776607E-2</v>
      </c>
      <c r="BB52" s="272">
        <v>2.6460486233427245E-3</v>
      </c>
      <c r="BC52" s="272">
        <v>2.1759790955974093E-2</v>
      </c>
      <c r="BD52" s="272">
        <v>1.1112415212799296E-2</v>
      </c>
      <c r="BE52" s="272">
        <v>4.0370542848266691E-4</v>
      </c>
      <c r="BF52" s="272">
        <v>0</v>
      </c>
      <c r="BG52" s="272">
        <v>1.5332489434444719E-3</v>
      </c>
      <c r="BH52" s="272">
        <v>2.8293405675962026E-4</v>
      </c>
      <c r="BI52" s="272">
        <v>1.5652042124827739E-4</v>
      </c>
      <c r="BJ52" s="272">
        <v>1.7288643105935246E-4</v>
      </c>
      <c r="BK52" s="272">
        <v>5.5250825103675509E-5</v>
      </c>
      <c r="BL52" s="272">
        <v>2.3142714585147275E-4</v>
      </c>
      <c r="BM52" s="272">
        <v>1.7641571622174752E-4</v>
      </c>
      <c r="BN52" s="272">
        <v>1.2393772554957988E-4</v>
      </c>
      <c r="BO52" s="272">
        <v>4.2385829657235804E-5</v>
      </c>
      <c r="BP52" s="272">
        <v>2.1767523647334741E-4</v>
      </c>
      <c r="BQ52" s="272">
        <v>7.4550171608366714E-5</v>
      </c>
      <c r="BR52" s="272">
        <v>3.7315266636009083E-4</v>
      </c>
      <c r="BS52" s="272">
        <v>3.0499826984196362E-4</v>
      </c>
      <c r="BT52" s="272">
        <v>7.8092359156100013E-5</v>
      </c>
      <c r="BU52" s="272">
        <v>1.0452869925476219E-4</v>
      </c>
      <c r="BV52" s="272">
        <v>6.4145677534487516E-5</v>
      </c>
      <c r="BW52" s="272">
        <v>4.4343368774376872E-5</v>
      </c>
      <c r="BX52" s="272">
        <v>1.8763761102250038E-5</v>
      </c>
      <c r="BY52" s="272">
        <v>8.9636551160026819E-5</v>
      </c>
      <c r="BZ52" s="272">
        <v>1.1751802001701895E-4</v>
      </c>
      <c r="CA52" s="272">
        <v>1.6411517650780259E-3</v>
      </c>
      <c r="CB52" s="272">
        <v>5.2592086422108226E-5</v>
      </c>
      <c r="CC52" s="272">
        <v>1.9845767062357357E-4</v>
      </c>
      <c r="CD52" s="272">
        <v>1.9123354942482377E-4</v>
      </c>
      <c r="CE52" s="272">
        <v>7.857569213087529E-5</v>
      </c>
      <c r="CF52" s="272">
        <v>1.9730628603903329E-4</v>
      </c>
      <c r="CG52" s="272">
        <v>1.1966745387883076E-4</v>
      </c>
      <c r="CH52" s="272">
        <v>2.0889398440440823E-4</v>
      </c>
      <c r="CI52" s="272">
        <v>4.7154330372748489E-4</v>
      </c>
      <c r="CJ52" s="272">
        <v>2.8179504845799949E-4</v>
      </c>
      <c r="CK52" s="272">
        <v>2.1435213054936606E-4</v>
      </c>
      <c r="CL52" s="272">
        <v>6.1221876530119642E-4</v>
      </c>
      <c r="CM52" s="272">
        <v>7.1295579783783923E-4</v>
      </c>
      <c r="CN52" s="272">
        <v>8.3558896009189033E-5</v>
      </c>
      <c r="CO52" s="272">
        <v>8.2031416611380733E-4</v>
      </c>
      <c r="CP52" s="272">
        <v>6.7632722588426017E-5</v>
      </c>
      <c r="CQ52" s="272">
        <v>2.2865016376477811E-4</v>
      </c>
      <c r="CR52" s="272">
        <v>8.8952922211030724E-5</v>
      </c>
      <c r="CS52" s="272">
        <v>8.9893501091601509E-5</v>
      </c>
      <c r="CT52" s="272">
        <v>1.5334037699053679E-4</v>
      </c>
      <c r="CU52" s="272">
        <v>1.1269906319270368E-3</v>
      </c>
      <c r="CV52" s="272">
        <v>2.730555773233712E-4</v>
      </c>
      <c r="CW52" s="272">
        <v>1.1889364489513997E-2</v>
      </c>
      <c r="CX52" s="272">
        <v>9.9829195742628645E-5</v>
      </c>
      <c r="CY52" s="272">
        <v>1.4670575745965423E-4</v>
      </c>
      <c r="CZ52" s="272">
        <v>6.2278650863150121E-5</v>
      </c>
      <c r="DA52" s="272">
        <v>1.2105853020883592E-4</v>
      </c>
      <c r="DB52" s="272">
        <v>1.5006401383867832E-4</v>
      </c>
      <c r="DC52" s="272">
        <v>4.9676285533427269E-5</v>
      </c>
      <c r="DD52" s="272">
        <v>1.0000611331411982E-4</v>
      </c>
      <c r="DE52" s="272">
        <v>4.7061150856696626E-3</v>
      </c>
      <c r="DF52" s="273">
        <v>1.5004402722998251E-4</v>
      </c>
      <c r="DG52" s="272"/>
      <c r="DH52" s="141"/>
      <c r="DI52" s="274">
        <v>0.17885481967529782</v>
      </c>
      <c r="DJ52" s="274">
        <v>2.7834202083188708E-2</v>
      </c>
      <c r="DK52" s="274">
        <v>0.14789673999981889</v>
      </c>
      <c r="DL52" s="274">
        <v>1.578663444411015E-4</v>
      </c>
      <c r="DM52" s="274">
        <v>0.13468679793841676</v>
      </c>
      <c r="DN52" s="70"/>
      <c r="DO52"/>
    </row>
    <row r="53" spans="1:119" ht="18" customHeight="1" x14ac:dyDescent="0.2">
      <c r="A53" s="264" t="s">
        <v>267</v>
      </c>
      <c r="B53" s="271" t="s">
        <v>100</v>
      </c>
      <c r="C53" s="272">
        <v>1.6553844005820387E-4</v>
      </c>
      <c r="D53" s="272">
        <v>4.3675704787692865E-5</v>
      </c>
      <c r="E53" s="272">
        <v>3.3763105367192543E-4</v>
      </c>
      <c r="F53" s="272">
        <v>2.776213233058006E-5</v>
      </c>
      <c r="G53" s="272">
        <v>1.0907242944006973E-4</v>
      </c>
      <c r="H53" s="272">
        <v>0</v>
      </c>
      <c r="I53" s="272">
        <v>2.2614928657899727E-4</v>
      </c>
      <c r="J53" s="272">
        <v>3.2823787846758563E-5</v>
      </c>
      <c r="K53" s="272">
        <v>3.2046484614359836E-5</v>
      </c>
      <c r="L53" s="272">
        <v>2.6220260634871375E-5</v>
      </c>
      <c r="M53" s="272">
        <v>0</v>
      </c>
      <c r="N53" s="272">
        <v>3.236672615564158E-5</v>
      </c>
      <c r="O53" s="272">
        <v>2.1153707766220928E-5</v>
      </c>
      <c r="P53" s="272">
        <v>4.3573147356599522E-5</v>
      </c>
      <c r="Q53" s="272">
        <v>7.5288007902451278E-5</v>
      </c>
      <c r="R53" s="272">
        <v>3.9273180788956784E-5</v>
      </c>
      <c r="S53" s="272">
        <v>2.4753175648604394E-5</v>
      </c>
      <c r="T53" s="272">
        <v>1.8188483875387006E-5</v>
      </c>
      <c r="U53" s="272">
        <v>6.8253819676029754E-5</v>
      </c>
      <c r="V53" s="272">
        <v>8.7460962594416956E-5</v>
      </c>
      <c r="W53" s="272">
        <v>2.8018975393298735E-5</v>
      </c>
      <c r="X53" s="272">
        <v>7.8420137157772225E-5</v>
      </c>
      <c r="Y53" s="272">
        <v>4.6606843252975185E-5</v>
      </c>
      <c r="Z53" s="272">
        <v>1.0318124897923377E-5</v>
      </c>
      <c r="AA53" s="272">
        <v>3.729754002231224E-5</v>
      </c>
      <c r="AB53" s="272">
        <v>3.3145736671685731E-5</v>
      </c>
      <c r="AC53" s="272">
        <v>6.0687568132954004E-6</v>
      </c>
      <c r="AD53" s="272">
        <v>4.4849616217616075E-5</v>
      </c>
      <c r="AE53" s="272">
        <v>4.0357976726656443E-5</v>
      </c>
      <c r="AF53" s="272">
        <v>7.5632316338781528E-5</v>
      </c>
      <c r="AG53" s="272">
        <v>1.7702991826362621E-5</v>
      </c>
      <c r="AH53" s="272">
        <v>5.1634044339797046E-5</v>
      </c>
      <c r="AI53" s="272">
        <v>8.8999785046997535E-5</v>
      </c>
      <c r="AJ53" s="272">
        <v>6.4164799975319634E-5</v>
      </c>
      <c r="AK53" s="272">
        <v>1.0448345704560756E-4</v>
      </c>
      <c r="AL53" s="272">
        <v>6.1791525241086998E-5</v>
      </c>
      <c r="AM53" s="272">
        <v>2.6969091696976515E-5</v>
      </c>
      <c r="AN53" s="272">
        <v>5.9068834437977277E-5</v>
      </c>
      <c r="AO53" s="272">
        <v>1.682842715136903E-5</v>
      </c>
      <c r="AP53" s="272">
        <v>3.7609562213635034E-5</v>
      </c>
      <c r="AQ53" s="272">
        <v>4.023040775217557E-5</v>
      </c>
      <c r="AR53" s="272">
        <v>1.2566956427794798E-4</v>
      </c>
      <c r="AS53" s="272">
        <v>5.4151647433724048E-5</v>
      </c>
      <c r="AT53" s="272">
        <v>6.585123698440002E-3</v>
      </c>
      <c r="AU53" s="272">
        <v>2.2507486660221401E-3</v>
      </c>
      <c r="AV53" s="272">
        <v>1.5535896449629552E-3</v>
      </c>
      <c r="AW53" s="272">
        <v>5.1848107032734579E-5</v>
      </c>
      <c r="AX53" s="272">
        <v>3.459273377394125E-4</v>
      </c>
      <c r="AY53" s="272">
        <v>1.0128394608438507</v>
      </c>
      <c r="AZ53" s="272">
        <v>4.3025847106963515E-3</v>
      </c>
      <c r="BA53" s="272">
        <v>1.4341082998928889E-3</v>
      </c>
      <c r="BB53" s="272">
        <v>3.9581862187371581E-4</v>
      </c>
      <c r="BC53" s="272">
        <v>2.0069783377824205E-3</v>
      </c>
      <c r="BD53" s="272">
        <v>1.2551788532843638E-3</v>
      </c>
      <c r="BE53" s="272">
        <v>9.2042388415582224E-3</v>
      </c>
      <c r="BF53" s="272">
        <v>0</v>
      </c>
      <c r="BG53" s="272">
        <v>8.9172960282388261E-3</v>
      </c>
      <c r="BH53" s="272">
        <v>3.6764463524176999E-3</v>
      </c>
      <c r="BI53" s="272">
        <v>2.0915100880185876E-3</v>
      </c>
      <c r="BJ53" s="272">
        <v>3.6123227257500727E-5</v>
      </c>
      <c r="BK53" s="272">
        <v>2.1753980807082595E-5</v>
      </c>
      <c r="BL53" s="272">
        <v>6.3338855530030089E-4</v>
      </c>
      <c r="BM53" s="272">
        <v>9.7183886558552745E-4</v>
      </c>
      <c r="BN53" s="272">
        <v>3.1315611797427952E-4</v>
      </c>
      <c r="BO53" s="272">
        <v>2.4935591240387038E-4</v>
      </c>
      <c r="BP53" s="272">
        <v>1.0079668179776714E-4</v>
      </c>
      <c r="BQ53" s="272">
        <v>7.6246833537495348E-5</v>
      </c>
      <c r="BR53" s="272">
        <v>2.2350946829190505E-4</v>
      </c>
      <c r="BS53" s="272">
        <v>1.195230979376025E-4</v>
      </c>
      <c r="BT53" s="272">
        <v>2.9272491354553148E-5</v>
      </c>
      <c r="BU53" s="272">
        <v>3.225456101316517E-5</v>
      </c>
      <c r="BV53" s="272">
        <v>2.7250359902254946E-5</v>
      </c>
      <c r="BW53" s="272">
        <v>2.9506356307069507E-5</v>
      </c>
      <c r="BX53" s="272">
        <v>2.9133110128338696E-5</v>
      </c>
      <c r="BY53" s="272">
        <v>1.3296381403333894E-4</v>
      </c>
      <c r="BZ53" s="272">
        <v>4.5121049846735874E-5</v>
      </c>
      <c r="CA53" s="272">
        <v>6.6337347805986826E-4</v>
      </c>
      <c r="CB53" s="272">
        <v>2.4282286580625288E-5</v>
      </c>
      <c r="CC53" s="272">
        <v>1.6029725108899289E-4</v>
      </c>
      <c r="CD53" s="272">
        <v>6.7540873988398886E-5</v>
      </c>
      <c r="CE53" s="272">
        <v>3.4388156951538182E-5</v>
      </c>
      <c r="CF53" s="272">
        <v>8.6283628246056225E-5</v>
      </c>
      <c r="CG53" s="272">
        <v>3.9417891451062937E-5</v>
      </c>
      <c r="CH53" s="272">
        <v>6.7985612912718944E-5</v>
      </c>
      <c r="CI53" s="272">
        <v>7.6497606366522148E-5</v>
      </c>
      <c r="CJ53" s="272">
        <v>7.0098876097578346E-5</v>
      </c>
      <c r="CK53" s="272">
        <v>6.6545518115887712E-5</v>
      </c>
      <c r="CL53" s="272">
        <v>3.6597342658916482E-5</v>
      </c>
      <c r="CM53" s="272">
        <v>1.4353021448174901E-4</v>
      </c>
      <c r="CN53" s="272">
        <v>4.0663073678303943E-5</v>
      </c>
      <c r="CO53" s="272">
        <v>9.4672445098453975E-5</v>
      </c>
      <c r="CP53" s="272">
        <v>2.4242094834182942E-5</v>
      </c>
      <c r="CQ53" s="272">
        <v>8.131625719263857E-5</v>
      </c>
      <c r="CR53" s="272">
        <v>3.1559814960745319E-5</v>
      </c>
      <c r="CS53" s="272">
        <v>2.7846373519540443E-5</v>
      </c>
      <c r="CT53" s="272">
        <v>4.941158021859108E-5</v>
      </c>
      <c r="CU53" s="272">
        <v>4.3979854760478105E-4</v>
      </c>
      <c r="CV53" s="272">
        <v>4.8345933140443868E-5</v>
      </c>
      <c r="CW53" s="272">
        <v>4.6679037266508733E-3</v>
      </c>
      <c r="CX53" s="272">
        <v>3.3725697974458232E-5</v>
      </c>
      <c r="CY53" s="272">
        <v>5.6998480714887973E-5</v>
      </c>
      <c r="CZ53" s="272">
        <v>2.504361701131645E-5</v>
      </c>
      <c r="DA53" s="272">
        <v>4.378551575932744E-5</v>
      </c>
      <c r="DB53" s="272">
        <v>5.7793217945490953E-5</v>
      </c>
      <c r="DC53" s="272">
        <v>1.4929718711655779E-5</v>
      </c>
      <c r="DD53" s="272">
        <v>3.7491846012745303E-5</v>
      </c>
      <c r="DE53" s="272">
        <v>1.748675948774062E-5</v>
      </c>
      <c r="DF53" s="273">
        <v>6.713363263026253E-5</v>
      </c>
      <c r="DG53" s="272"/>
      <c r="DH53" s="141"/>
      <c r="DI53" s="274">
        <v>0.48917391580417802</v>
      </c>
      <c r="DJ53" s="274">
        <v>6.8711845650063955E-2</v>
      </c>
      <c r="DK53" s="274">
        <v>0.34379507088885464</v>
      </c>
      <c r="DL53" s="274">
        <v>8.8842243978181897E-5</v>
      </c>
      <c r="DM53" s="274">
        <v>0.21211705868980923</v>
      </c>
      <c r="DN53" s="70"/>
      <c r="DO53"/>
    </row>
    <row r="54" spans="1:119" ht="18" customHeight="1" x14ac:dyDescent="0.2">
      <c r="A54" s="275" t="s">
        <v>268</v>
      </c>
      <c r="B54" s="276" t="s">
        <v>101</v>
      </c>
      <c r="C54" s="277">
        <v>4.3192988824881564E-5</v>
      </c>
      <c r="D54" s="277">
        <v>1.1170561647192109E-5</v>
      </c>
      <c r="E54" s="277">
        <v>8.8397779001602104E-5</v>
      </c>
      <c r="F54" s="277">
        <v>7.563355104139248E-6</v>
      </c>
      <c r="G54" s="277">
        <v>1.976352342082271E-6</v>
      </c>
      <c r="H54" s="277">
        <v>0</v>
      </c>
      <c r="I54" s="277">
        <v>5.7283665074541501E-5</v>
      </c>
      <c r="J54" s="277">
        <v>8.4974309744081675E-6</v>
      </c>
      <c r="K54" s="277">
        <v>8.3958439282774383E-6</v>
      </c>
      <c r="L54" s="277">
        <v>6.219094617694842E-6</v>
      </c>
      <c r="M54" s="277">
        <v>0</v>
      </c>
      <c r="N54" s="277">
        <v>7.7367795874514651E-6</v>
      </c>
      <c r="O54" s="277">
        <v>5.2506551225090456E-6</v>
      </c>
      <c r="P54" s="277">
        <v>1.1335334148099543E-5</v>
      </c>
      <c r="Q54" s="277">
        <v>6.4586781475218368E-6</v>
      </c>
      <c r="R54" s="277">
        <v>7.7747963755884911E-6</v>
      </c>
      <c r="S54" s="277">
        <v>5.3931899089753344E-6</v>
      </c>
      <c r="T54" s="277">
        <v>4.4969532445976695E-6</v>
      </c>
      <c r="U54" s="277">
        <v>1.7127398107546905E-5</v>
      </c>
      <c r="V54" s="277">
        <v>2.2405115119209114E-5</v>
      </c>
      <c r="W54" s="277">
        <v>6.3792598066265021E-6</v>
      </c>
      <c r="X54" s="277">
        <v>1.9337601235514044E-5</v>
      </c>
      <c r="Y54" s="277">
        <v>9.8567388226597612E-6</v>
      </c>
      <c r="Z54" s="277">
        <v>2.0441894392051105E-6</v>
      </c>
      <c r="AA54" s="277">
        <v>9.4806718901630276E-6</v>
      </c>
      <c r="AB54" s="277">
        <v>7.8677730444796488E-6</v>
      </c>
      <c r="AC54" s="277">
        <v>1.5570690933176508E-6</v>
      </c>
      <c r="AD54" s="277">
        <v>1.0880322693134139E-5</v>
      </c>
      <c r="AE54" s="277">
        <v>8.9487422658251895E-6</v>
      </c>
      <c r="AF54" s="277">
        <v>1.9180416884262285E-5</v>
      </c>
      <c r="AG54" s="277">
        <v>4.4685413129453866E-6</v>
      </c>
      <c r="AH54" s="277">
        <v>1.0819131119243104E-5</v>
      </c>
      <c r="AI54" s="277">
        <v>2.3175927682796881E-5</v>
      </c>
      <c r="AJ54" s="277">
        <v>1.3062470458276195E-5</v>
      </c>
      <c r="AK54" s="277">
        <v>2.5379590305832016E-5</v>
      </c>
      <c r="AL54" s="277">
        <v>1.2788446298263538E-5</v>
      </c>
      <c r="AM54" s="277">
        <v>5.9452876079496367E-6</v>
      </c>
      <c r="AN54" s="277">
        <v>1.3258181997716022E-5</v>
      </c>
      <c r="AO54" s="277">
        <v>3.7297048297730744E-6</v>
      </c>
      <c r="AP54" s="277">
        <v>8.7617415732075852E-6</v>
      </c>
      <c r="AQ54" s="277">
        <v>8.2680343374904971E-6</v>
      </c>
      <c r="AR54" s="277">
        <v>1.0647610948546148E-5</v>
      </c>
      <c r="AS54" s="277">
        <v>9.5688088869784849E-6</v>
      </c>
      <c r="AT54" s="277">
        <v>1.0486249760175016E-5</v>
      </c>
      <c r="AU54" s="277">
        <v>8.0249597067944284E-6</v>
      </c>
      <c r="AV54" s="277">
        <v>7.3479342026480172E-6</v>
      </c>
      <c r="AW54" s="277">
        <v>1.0715231710550046E-5</v>
      </c>
      <c r="AX54" s="277">
        <v>1.4372907343201894E-5</v>
      </c>
      <c r="AY54" s="277">
        <v>8.4328624663512139E-6</v>
      </c>
      <c r="AZ54" s="277">
        <v>1.0095426109104175</v>
      </c>
      <c r="BA54" s="277">
        <v>7.6340050403958369E-6</v>
      </c>
      <c r="BB54" s="277">
        <v>6.9651914835326257E-6</v>
      </c>
      <c r="BC54" s="277">
        <v>9.3325377710661049E-6</v>
      </c>
      <c r="BD54" s="277">
        <v>4.9820078791695203E-6</v>
      </c>
      <c r="BE54" s="277">
        <v>4.8746784407593666E-6</v>
      </c>
      <c r="BF54" s="277">
        <v>0</v>
      </c>
      <c r="BG54" s="277">
        <v>6.0026564321092517E-6</v>
      </c>
      <c r="BH54" s="277">
        <v>1.227151737306859E-5</v>
      </c>
      <c r="BI54" s="277">
        <v>2.2195043929639795E-4</v>
      </c>
      <c r="BJ54" s="277">
        <v>8.3448357241846749E-6</v>
      </c>
      <c r="BK54" s="277">
        <v>6.2574625151687742E-6</v>
      </c>
      <c r="BL54" s="277">
        <v>5.3307551603786038E-4</v>
      </c>
      <c r="BM54" s="277">
        <v>1.3158680768937884E-5</v>
      </c>
      <c r="BN54" s="277">
        <v>1.1743643374041763E-5</v>
      </c>
      <c r="BO54" s="277">
        <v>4.3145411805420298E-6</v>
      </c>
      <c r="BP54" s="277">
        <v>2.2779905324412832E-5</v>
      </c>
      <c r="BQ54" s="277">
        <v>7.3395756420329491E-6</v>
      </c>
      <c r="BR54" s="277">
        <v>3.7157428681432762E-5</v>
      </c>
      <c r="BS54" s="277">
        <v>3.0290547962096257E-5</v>
      </c>
      <c r="BT54" s="277">
        <v>6.6058709019130972E-6</v>
      </c>
      <c r="BU54" s="277">
        <v>7.8703979869801054E-6</v>
      </c>
      <c r="BV54" s="277">
        <v>5.6957692891587505E-6</v>
      </c>
      <c r="BW54" s="277">
        <v>3.9992975910828341E-6</v>
      </c>
      <c r="BX54" s="277">
        <v>1.4932363965600182E-6</v>
      </c>
      <c r="BY54" s="277">
        <v>1.2047669376146248E-5</v>
      </c>
      <c r="BZ54" s="277">
        <v>1.3573331462232687E-5</v>
      </c>
      <c r="CA54" s="277">
        <v>1.7717534010700973E-4</v>
      </c>
      <c r="CB54" s="277">
        <v>4.4531409036967223E-6</v>
      </c>
      <c r="CC54" s="277">
        <v>3.0787730261468282E-5</v>
      </c>
      <c r="CD54" s="277">
        <v>1.7219210925545559E-5</v>
      </c>
      <c r="CE54" s="277">
        <v>7.2545194862036423E-6</v>
      </c>
      <c r="CF54" s="277">
        <v>2.566006754368361E-5</v>
      </c>
      <c r="CG54" s="277">
        <v>9.5116776713609952E-6</v>
      </c>
      <c r="CH54" s="277">
        <v>1.6220955965758255E-5</v>
      </c>
      <c r="CI54" s="277">
        <v>2.5765383468430873E-5</v>
      </c>
      <c r="CJ54" s="277">
        <v>1.8976296953820125E-5</v>
      </c>
      <c r="CK54" s="277">
        <v>1.6347123006947135E-5</v>
      </c>
      <c r="CL54" s="277">
        <v>8.7323904566536981E-5</v>
      </c>
      <c r="CM54" s="277">
        <v>1.4313692497088334E-4</v>
      </c>
      <c r="CN54" s="277">
        <v>7.4864078668257254E-6</v>
      </c>
      <c r="CO54" s="277">
        <v>2.3631874539507084E-5</v>
      </c>
      <c r="CP54" s="277">
        <v>5.212626682990217E-6</v>
      </c>
      <c r="CQ54" s="277">
        <v>2.0579045650764345E-5</v>
      </c>
      <c r="CR54" s="277">
        <v>7.7395663550070173E-6</v>
      </c>
      <c r="CS54" s="277">
        <v>6.6612890804211806E-6</v>
      </c>
      <c r="CT54" s="277">
        <v>1.3520934892408176E-5</v>
      </c>
      <c r="CU54" s="277">
        <v>1.3886878722510829E-4</v>
      </c>
      <c r="CV54" s="277">
        <v>2.2078224714117998E-5</v>
      </c>
      <c r="CW54" s="277">
        <v>1.2587737124243542E-3</v>
      </c>
      <c r="CX54" s="277">
        <v>1.1661392061699804E-5</v>
      </c>
      <c r="CY54" s="277">
        <v>1.4384498464520206E-5</v>
      </c>
      <c r="CZ54" s="277">
        <v>5.8102038640271486E-6</v>
      </c>
      <c r="DA54" s="277">
        <v>1.0867661897139431E-5</v>
      </c>
      <c r="DB54" s="277">
        <v>3.6327093924025654E-5</v>
      </c>
      <c r="DC54" s="277">
        <v>3.5446576870000534E-6</v>
      </c>
      <c r="DD54" s="277">
        <v>8.736389584127959E-6</v>
      </c>
      <c r="DE54" s="277">
        <v>2.8499727056991416E-6</v>
      </c>
      <c r="DF54" s="278">
        <v>2.4283525590578195E-5</v>
      </c>
      <c r="DG54" s="272"/>
      <c r="DH54" s="141"/>
      <c r="DI54" s="274">
        <v>0.33623962828822579</v>
      </c>
      <c r="DJ54" s="274">
        <v>2.0715862923177189E-2</v>
      </c>
      <c r="DK54" s="274">
        <v>0.11378323081861542</v>
      </c>
      <c r="DL54" s="274">
        <v>1.2808065647816847E-3</v>
      </c>
      <c r="DM54" s="274">
        <v>0.13293171373488</v>
      </c>
      <c r="DN54" s="70"/>
      <c r="DO54"/>
    </row>
    <row r="55" spans="1:119" ht="18" customHeight="1" x14ac:dyDescent="0.2">
      <c r="A55" s="264" t="s">
        <v>269</v>
      </c>
      <c r="B55" s="271" t="s">
        <v>102</v>
      </c>
      <c r="C55" s="272">
        <v>1.5279721332221785E-5</v>
      </c>
      <c r="D55" s="272">
        <v>3.9360208038501266E-6</v>
      </c>
      <c r="E55" s="272">
        <v>3.1213597949949057E-5</v>
      </c>
      <c r="F55" s="272">
        <v>2.6456206243517122E-6</v>
      </c>
      <c r="G55" s="272">
        <v>1.0094911566974892E-6</v>
      </c>
      <c r="H55" s="272">
        <v>0</v>
      </c>
      <c r="I55" s="272">
        <v>2.0230646939097787E-5</v>
      </c>
      <c r="J55" s="272">
        <v>3.268126610166881E-6</v>
      </c>
      <c r="K55" s="272">
        <v>3.1919935849349081E-6</v>
      </c>
      <c r="L55" s="272">
        <v>2.2181113631554126E-6</v>
      </c>
      <c r="M55" s="272">
        <v>0</v>
      </c>
      <c r="N55" s="272">
        <v>2.8153332454353696E-6</v>
      </c>
      <c r="O55" s="272">
        <v>2.0380428447301316E-6</v>
      </c>
      <c r="P55" s="272">
        <v>4.1617150989471588E-6</v>
      </c>
      <c r="Q55" s="272">
        <v>2.6596181196486948E-6</v>
      </c>
      <c r="R55" s="272">
        <v>2.9555947306719193E-6</v>
      </c>
      <c r="S55" s="272">
        <v>2.0670373265369036E-6</v>
      </c>
      <c r="T55" s="272">
        <v>1.7609171087644116E-6</v>
      </c>
      <c r="U55" s="272">
        <v>6.1323039549288507E-6</v>
      </c>
      <c r="V55" s="272">
        <v>8.0736666480297821E-6</v>
      </c>
      <c r="W55" s="272">
        <v>2.3178323174502936E-6</v>
      </c>
      <c r="X55" s="272">
        <v>6.9462238838455955E-6</v>
      </c>
      <c r="Y55" s="272">
        <v>3.6839738790431233E-6</v>
      </c>
      <c r="Z55" s="272">
        <v>7.8796876624016773E-7</v>
      </c>
      <c r="AA55" s="272">
        <v>3.4683280576482194E-6</v>
      </c>
      <c r="AB55" s="272">
        <v>2.9249755215846984E-6</v>
      </c>
      <c r="AC55" s="272">
        <v>5.6989167316341363E-7</v>
      </c>
      <c r="AD55" s="272">
        <v>4.0076661067544839E-6</v>
      </c>
      <c r="AE55" s="272">
        <v>3.4978435033348416E-6</v>
      </c>
      <c r="AF55" s="272">
        <v>7.0088770847108269E-6</v>
      </c>
      <c r="AG55" s="272">
        <v>1.7028079390063436E-6</v>
      </c>
      <c r="AH55" s="272">
        <v>4.6166397818393158E-6</v>
      </c>
      <c r="AI55" s="272">
        <v>8.554966484811556E-6</v>
      </c>
      <c r="AJ55" s="272">
        <v>5.2412061267146157E-6</v>
      </c>
      <c r="AK55" s="272">
        <v>9.4975136597593335E-6</v>
      </c>
      <c r="AL55" s="272">
        <v>4.7715407088950951E-6</v>
      </c>
      <c r="AM55" s="272">
        <v>2.2259278430974508E-6</v>
      </c>
      <c r="AN55" s="272">
        <v>5.1891258841070415E-6</v>
      </c>
      <c r="AO55" s="272">
        <v>1.5102295244025148E-6</v>
      </c>
      <c r="AP55" s="272">
        <v>3.203155010195104E-6</v>
      </c>
      <c r="AQ55" s="272">
        <v>3.1148062991771162E-6</v>
      </c>
      <c r="AR55" s="272">
        <v>4.092142194056695E-6</v>
      </c>
      <c r="AS55" s="272">
        <v>3.718096190470044E-6</v>
      </c>
      <c r="AT55" s="272">
        <v>1.5246511585429817E-4</v>
      </c>
      <c r="AU55" s="272">
        <v>2.8444440016942642E-4</v>
      </c>
      <c r="AV55" s="272">
        <v>5.1303839390135354E-4</v>
      </c>
      <c r="AW55" s="272">
        <v>1.2242629251653684E-4</v>
      </c>
      <c r="AX55" s="272">
        <v>5.9858283695446789E-6</v>
      </c>
      <c r="AY55" s="272">
        <v>8.1997352809620608E-4</v>
      </c>
      <c r="AZ55" s="272">
        <v>8.3030567061975463E-6</v>
      </c>
      <c r="BA55" s="272">
        <v>1.0043572232836968</v>
      </c>
      <c r="BB55" s="272">
        <v>3.0166681469404532E-6</v>
      </c>
      <c r="BC55" s="272">
        <v>1.1524987831389275E-4</v>
      </c>
      <c r="BD55" s="272">
        <v>1.186849588331581E-5</v>
      </c>
      <c r="BE55" s="272">
        <v>1.1914470377980901E-5</v>
      </c>
      <c r="BF55" s="272">
        <v>0</v>
      </c>
      <c r="BG55" s="272">
        <v>1.0440288912486347E-5</v>
      </c>
      <c r="BH55" s="272">
        <v>2.0105492613533698E-4</v>
      </c>
      <c r="BI55" s="272">
        <v>3.332041025987345E-5</v>
      </c>
      <c r="BJ55" s="272">
        <v>2.8901700121951724E-6</v>
      </c>
      <c r="BK55" s="272">
        <v>2.1204691341839835E-6</v>
      </c>
      <c r="BL55" s="272">
        <v>3.5600371020953799E-5</v>
      </c>
      <c r="BM55" s="272">
        <v>1.3221144020253127E-5</v>
      </c>
      <c r="BN55" s="272">
        <v>5.2640373427666946E-5</v>
      </c>
      <c r="BO55" s="272">
        <v>2.5407729455238755E-5</v>
      </c>
      <c r="BP55" s="272">
        <v>8.4064124011936665E-6</v>
      </c>
      <c r="BQ55" s="272">
        <v>3.3305519520883711E-6</v>
      </c>
      <c r="BR55" s="272">
        <v>1.5550053230907131E-5</v>
      </c>
      <c r="BS55" s="272">
        <v>1.1231075889986893E-5</v>
      </c>
      <c r="BT55" s="272">
        <v>2.9172768122020387E-6</v>
      </c>
      <c r="BU55" s="272">
        <v>3.5617131476862729E-6</v>
      </c>
      <c r="BV55" s="272">
        <v>2.6576492755180605E-6</v>
      </c>
      <c r="BW55" s="272">
        <v>1.9658579450305803E-6</v>
      </c>
      <c r="BX55" s="272">
        <v>8.6163238081715066E-7</v>
      </c>
      <c r="BY55" s="272">
        <v>6.1718259347302502E-6</v>
      </c>
      <c r="BZ55" s="272">
        <v>4.299618531544061E-6</v>
      </c>
      <c r="CA55" s="272">
        <v>6.0925595427646442E-5</v>
      </c>
      <c r="CB55" s="272">
        <v>2.0767752740542788E-6</v>
      </c>
      <c r="CC55" s="272">
        <v>8.4978370152069686E-6</v>
      </c>
      <c r="CD55" s="272">
        <v>6.801438935469563E-6</v>
      </c>
      <c r="CE55" s="272">
        <v>3.3112940104864871E-6</v>
      </c>
      <c r="CF55" s="272">
        <v>7.9368843874590262E-6</v>
      </c>
      <c r="CG55" s="272">
        <v>3.4849117066203197E-6</v>
      </c>
      <c r="CH55" s="272">
        <v>7.0550337431760595E-6</v>
      </c>
      <c r="CI55" s="272">
        <v>6.6763191836066956E-6</v>
      </c>
      <c r="CJ55" s="272">
        <v>8.9311644327730259E-6</v>
      </c>
      <c r="CK55" s="272">
        <v>6.969344690184292E-6</v>
      </c>
      <c r="CL55" s="272">
        <v>3.7409679091458872E-6</v>
      </c>
      <c r="CM55" s="272">
        <v>1.4780163625987807E-4</v>
      </c>
      <c r="CN55" s="272">
        <v>3.2351112038190697E-6</v>
      </c>
      <c r="CO55" s="272">
        <v>9.7248385423042753E-6</v>
      </c>
      <c r="CP55" s="272">
        <v>1.1232659184762852E-5</v>
      </c>
      <c r="CQ55" s="272">
        <v>8.6482352216784567E-6</v>
      </c>
      <c r="CR55" s="272">
        <v>3.1075033136823422E-6</v>
      </c>
      <c r="CS55" s="272">
        <v>2.7170592692652659E-6</v>
      </c>
      <c r="CT55" s="272">
        <v>5.2549476932429769E-6</v>
      </c>
      <c r="CU55" s="272">
        <v>4.23422973319897E-5</v>
      </c>
      <c r="CV55" s="272">
        <v>4.7862782070516653E-6</v>
      </c>
      <c r="CW55" s="272">
        <v>4.4013513161727901E-4</v>
      </c>
      <c r="CX55" s="272">
        <v>1.4045420639126893E-5</v>
      </c>
      <c r="CY55" s="272">
        <v>5.4804495361962908E-6</v>
      </c>
      <c r="CZ55" s="272">
        <v>2.2658105865946989E-6</v>
      </c>
      <c r="DA55" s="272">
        <v>4.1597753484003581E-6</v>
      </c>
      <c r="DB55" s="272">
        <v>5.2113480197842782E-6</v>
      </c>
      <c r="DC55" s="272">
        <v>1.7340707387000189E-6</v>
      </c>
      <c r="DD55" s="272">
        <v>2.8088289720351969E-6</v>
      </c>
      <c r="DE55" s="272">
        <v>2.4135375244361186E-6</v>
      </c>
      <c r="DF55" s="273">
        <v>2.2005914888217777E-5</v>
      </c>
      <c r="DG55" s="272"/>
      <c r="DH55" s="141"/>
      <c r="DI55" s="274">
        <v>0.47360779061471253</v>
      </c>
      <c r="DJ55" s="274">
        <v>5.6189057590967692E-2</v>
      </c>
      <c r="DK55" s="274">
        <v>0.31658134207858207</v>
      </c>
      <c r="DL55" s="274">
        <v>5.534526683486526E-6</v>
      </c>
      <c r="DM55" s="274">
        <v>0.13281460246884691</v>
      </c>
      <c r="DN55" s="70"/>
      <c r="DO55"/>
    </row>
    <row r="56" spans="1:119" ht="18" customHeight="1" x14ac:dyDescent="0.2">
      <c r="A56" s="264" t="s">
        <v>270</v>
      </c>
      <c r="B56" s="271" t="s">
        <v>103</v>
      </c>
      <c r="C56" s="272">
        <v>4.9244843186858806E-5</v>
      </c>
      <c r="D56" s="272">
        <v>1.3285677376111573E-5</v>
      </c>
      <c r="E56" s="272">
        <v>8.804581579947916E-5</v>
      </c>
      <c r="F56" s="272">
        <v>8.733553036975826E-6</v>
      </c>
      <c r="G56" s="272">
        <v>4.5508530107442702E-5</v>
      </c>
      <c r="H56" s="272">
        <v>0</v>
      </c>
      <c r="I56" s="272">
        <v>6.9186847200683493E-5</v>
      </c>
      <c r="J56" s="272">
        <v>1.459268083237993E-5</v>
      </c>
      <c r="K56" s="272">
        <v>1.5111863313032864E-5</v>
      </c>
      <c r="L56" s="272">
        <v>9.8357216675399899E-6</v>
      </c>
      <c r="M56" s="272">
        <v>0</v>
      </c>
      <c r="N56" s="272">
        <v>1.370208358555849E-5</v>
      </c>
      <c r="O56" s="272">
        <v>1.1025550812389791E-5</v>
      </c>
      <c r="P56" s="272">
        <v>1.6309244433019987E-5</v>
      </c>
      <c r="Q56" s="272">
        <v>9.0912634017787706E-5</v>
      </c>
      <c r="R56" s="272">
        <v>2.2072942885490061E-5</v>
      </c>
      <c r="S56" s="272">
        <v>1.368882307836021E-5</v>
      </c>
      <c r="T56" s="272">
        <v>3.650780886375814E-5</v>
      </c>
      <c r="U56" s="272">
        <v>2.3354515227713453E-5</v>
      </c>
      <c r="V56" s="272">
        <v>2.6758673271173883E-5</v>
      </c>
      <c r="W56" s="272">
        <v>1.0708366313756875E-5</v>
      </c>
      <c r="X56" s="272">
        <v>2.6455169234656657E-5</v>
      </c>
      <c r="Y56" s="272">
        <v>2.1158947912114721E-5</v>
      </c>
      <c r="Z56" s="272">
        <v>5.3511297588971934E-6</v>
      </c>
      <c r="AA56" s="272">
        <v>1.7558634685125399E-5</v>
      </c>
      <c r="AB56" s="272">
        <v>1.7182867837678286E-5</v>
      </c>
      <c r="AC56" s="272">
        <v>2.0338311934832008E-6</v>
      </c>
      <c r="AD56" s="272">
        <v>1.6841113966604644E-5</v>
      </c>
      <c r="AE56" s="272">
        <v>2.0717370070186953E-5</v>
      </c>
      <c r="AF56" s="272">
        <v>2.5578001842357126E-5</v>
      </c>
      <c r="AG56" s="272">
        <v>8.240106199469104E-6</v>
      </c>
      <c r="AH56" s="272">
        <v>2.2839474204978337E-5</v>
      </c>
      <c r="AI56" s="272">
        <v>2.9460890847962116E-5</v>
      </c>
      <c r="AJ56" s="272">
        <v>2.2748213696550499E-5</v>
      </c>
      <c r="AK56" s="272">
        <v>5.2222455715891275E-5</v>
      </c>
      <c r="AL56" s="272">
        <v>2.7021021728220935E-5</v>
      </c>
      <c r="AM56" s="272">
        <v>1.26047346507406E-5</v>
      </c>
      <c r="AN56" s="272">
        <v>2.2802504017134523E-5</v>
      </c>
      <c r="AO56" s="272">
        <v>8.8936411550909681E-6</v>
      </c>
      <c r="AP56" s="272">
        <v>1.4687841130735572E-5</v>
      </c>
      <c r="AQ56" s="272">
        <v>1.4103571174314118E-5</v>
      </c>
      <c r="AR56" s="272">
        <v>1.9341017793009877E-5</v>
      </c>
      <c r="AS56" s="272">
        <v>7.0428215309912502E-5</v>
      </c>
      <c r="AT56" s="272">
        <v>2.3282039425510359E-4</v>
      </c>
      <c r="AU56" s="272">
        <v>2.6654535742967947E-4</v>
      </c>
      <c r="AV56" s="272">
        <v>6.8085893528210708E-4</v>
      </c>
      <c r="AW56" s="272">
        <v>1.6068048369701719E-3</v>
      </c>
      <c r="AX56" s="272">
        <v>1.9195685434481328E-3</v>
      </c>
      <c r="AY56" s="272">
        <v>2.0382503911073181E-3</v>
      </c>
      <c r="AZ56" s="272">
        <v>1.2095034087948335E-3</v>
      </c>
      <c r="BA56" s="272">
        <v>6.7522552623301116E-4</v>
      </c>
      <c r="BB56" s="272">
        <v>1.0134100055004365</v>
      </c>
      <c r="BC56" s="272">
        <v>8.2619162383386763E-3</v>
      </c>
      <c r="BD56" s="272">
        <v>2.2076661046608906E-4</v>
      </c>
      <c r="BE56" s="272">
        <v>2.9268265234599811E-3</v>
      </c>
      <c r="BF56" s="272">
        <v>0</v>
      </c>
      <c r="BG56" s="272">
        <v>5.8786940260352049E-4</v>
      </c>
      <c r="BH56" s="272">
        <v>2.8273213079510001E-4</v>
      </c>
      <c r="BI56" s="272">
        <v>1.5973388690988792E-3</v>
      </c>
      <c r="BJ56" s="272">
        <v>2.9252541661282553E-4</v>
      </c>
      <c r="BK56" s="272">
        <v>7.7824996741942661E-6</v>
      </c>
      <c r="BL56" s="272">
        <v>1.0109016172895121E-3</v>
      </c>
      <c r="BM56" s="272">
        <v>8.8948794354732968E-4</v>
      </c>
      <c r="BN56" s="272">
        <v>1.5927640001642181E-4</v>
      </c>
      <c r="BO56" s="272">
        <v>8.0785350109318252E-5</v>
      </c>
      <c r="BP56" s="272">
        <v>3.8042552239321274E-5</v>
      </c>
      <c r="BQ56" s="272">
        <v>5.6977003550083811E-5</v>
      </c>
      <c r="BR56" s="272">
        <v>1.5316834635930248E-4</v>
      </c>
      <c r="BS56" s="272">
        <v>4.0551657456293534E-5</v>
      </c>
      <c r="BT56" s="272">
        <v>6.005376900687336E-5</v>
      </c>
      <c r="BU56" s="272">
        <v>1.8675046235120577E-5</v>
      </c>
      <c r="BV56" s="272">
        <v>3.0702277304651435E-5</v>
      </c>
      <c r="BW56" s="272">
        <v>2.8406735312898652E-5</v>
      </c>
      <c r="BX56" s="272">
        <v>2.5640408272990358E-5</v>
      </c>
      <c r="BY56" s="272">
        <v>1.5294279239839431E-4</v>
      </c>
      <c r="BZ56" s="272">
        <v>1.3779745217910545E-5</v>
      </c>
      <c r="CA56" s="272">
        <v>2.0977874533417956E-4</v>
      </c>
      <c r="CB56" s="272">
        <v>4.8120009231142015E-5</v>
      </c>
      <c r="CC56" s="272">
        <v>1.2795742372422001E-4</v>
      </c>
      <c r="CD56" s="272">
        <v>5.2368190020151284E-5</v>
      </c>
      <c r="CE56" s="272">
        <v>2.4129935160391624E-5</v>
      </c>
      <c r="CF56" s="272">
        <v>1.7131512790117452E-4</v>
      </c>
      <c r="CG56" s="272">
        <v>1.7945354437098403E-5</v>
      </c>
      <c r="CH56" s="272">
        <v>3.1871526457139147E-5</v>
      </c>
      <c r="CI56" s="272">
        <v>1.6926421371358451E-4</v>
      </c>
      <c r="CJ56" s="272">
        <v>3.2514210520829414E-5</v>
      </c>
      <c r="CK56" s="272">
        <v>3.6114466909836207E-5</v>
      </c>
      <c r="CL56" s="272">
        <v>1.4877665424260834E-4</v>
      </c>
      <c r="CM56" s="272">
        <v>1.8918914265700785E-4</v>
      </c>
      <c r="CN56" s="272">
        <v>1.8800834063857909E-4</v>
      </c>
      <c r="CO56" s="272">
        <v>1.4213397116347976E-4</v>
      </c>
      <c r="CP56" s="272">
        <v>1.7349314155637986E-5</v>
      </c>
      <c r="CQ56" s="272">
        <v>4.093558162856565E-5</v>
      </c>
      <c r="CR56" s="272">
        <v>1.2752882733175666E-5</v>
      </c>
      <c r="CS56" s="272">
        <v>1.3935389177768277E-5</v>
      </c>
      <c r="CT56" s="272">
        <v>2.3145356575303006E-5</v>
      </c>
      <c r="CU56" s="272">
        <v>1.2105325294441127E-4</v>
      </c>
      <c r="CV56" s="272">
        <v>8.1052962486706772E-5</v>
      </c>
      <c r="CW56" s="272">
        <v>1.053471392431702E-3</v>
      </c>
      <c r="CX56" s="272">
        <v>3.5870699809773106E-5</v>
      </c>
      <c r="CY56" s="272">
        <v>4.0355046680252351E-5</v>
      </c>
      <c r="CZ56" s="272">
        <v>2.216714212533997E-5</v>
      </c>
      <c r="DA56" s="272">
        <v>2.1861004798071828E-5</v>
      </c>
      <c r="DB56" s="272">
        <v>1.3428866088867938E-4</v>
      </c>
      <c r="DC56" s="272">
        <v>7.4373616486068364E-6</v>
      </c>
      <c r="DD56" s="272">
        <v>2.8470785400120991E-5</v>
      </c>
      <c r="DE56" s="272">
        <v>3.2163804883060589E-5</v>
      </c>
      <c r="DF56" s="273">
        <v>9.7925072896008181E-5</v>
      </c>
      <c r="DG56" s="272"/>
      <c r="DH56" s="141"/>
      <c r="DI56" s="274">
        <v>0.43057804641511987</v>
      </c>
      <c r="DJ56" s="274">
        <v>3.9834006179661249E-2</v>
      </c>
      <c r="DK56" s="274">
        <v>0.21733462640113671</v>
      </c>
      <c r="DL56" s="274">
        <v>4.0447676709933161E-4</v>
      </c>
      <c r="DM56" s="274">
        <v>0.17638363549410896</v>
      </c>
      <c r="DN56" s="70"/>
      <c r="DO56"/>
    </row>
    <row r="57" spans="1:119" ht="18" customHeight="1" x14ac:dyDescent="0.2">
      <c r="A57" s="264" t="s">
        <v>271</v>
      </c>
      <c r="B57" s="271" t="s">
        <v>130</v>
      </c>
      <c r="C57" s="272">
        <v>4.4528943898191512E-6</v>
      </c>
      <c r="D57" s="272">
        <v>1.2506495645249122E-6</v>
      </c>
      <c r="E57" s="272">
        <v>7.3229802057363292E-6</v>
      </c>
      <c r="F57" s="272">
        <v>1.0621523385764924E-6</v>
      </c>
      <c r="G57" s="272">
        <v>7.6351799272326705E-7</v>
      </c>
      <c r="H57" s="272">
        <v>0</v>
      </c>
      <c r="I57" s="272">
        <v>6.1462761209936464E-6</v>
      </c>
      <c r="J57" s="272">
        <v>3.2971745822036181E-6</v>
      </c>
      <c r="K57" s="272">
        <v>3.4074946644583343E-6</v>
      </c>
      <c r="L57" s="272">
        <v>9.0294707456217031E-7</v>
      </c>
      <c r="M57" s="272">
        <v>0</v>
      </c>
      <c r="N57" s="272">
        <v>2.3628077875090749E-6</v>
      </c>
      <c r="O57" s="272">
        <v>1.9862193735730453E-6</v>
      </c>
      <c r="P57" s="272">
        <v>2.6459960414006103E-6</v>
      </c>
      <c r="Q57" s="272">
        <v>2.6766820015564384E-6</v>
      </c>
      <c r="R57" s="272">
        <v>2.4285195149843835E-6</v>
      </c>
      <c r="S57" s="272">
        <v>1.9360774936414889E-6</v>
      </c>
      <c r="T57" s="272">
        <v>1.6713397840539908E-6</v>
      </c>
      <c r="U57" s="272">
        <v>2.4963547399480727E-6</v>
      </c>
      <c r="V57" s="272">
        <v>2.8123099300159856E-6</v>
      </c>
      <c r="W57" s="272">
        <v>1.0292637668358622E-6</v>
      </c>
      <c r="X57" s="272">
        <v>3.1571350078663151E-6</v>
      </c>
      <c r="Y57" s="272">
        <v>2.7277035711351472E-6</v>
      </c>
      <c r="Z57" s="272">
        <v>5.2798162285980186E-7</v>
      </c>
      <c r="AA57" s="272">
        <v>6.6634258263600016E-6</v>
      </c>
      <c r="AB57" s="272">
        <v>2.5113242495079315E-6</v>
      </c>
      <c r="AC57" s="272">
        <v>5.2190990681721947E-7</v>
      </c>
      <c r="AD57" s="272">
        <v>3.7566439218495289E-6</v>
      </c>
      <c r="AE57" s="272">
        <v>2.2801299089266596E-6</v>
      </c>
      <c r="AF57" s="272">
        <v>3.3675244861994022E-6</v>
      </c>
      <c r="AG57" s="272">
        <v>1.3987177477279051E-6</v>
      </c>
      <c r="AH57" s="272">
        <v>8.1008253248991132E-6</v>
      </c>
      <c r="AI57" s="272">
        <v>5.0375802969004023E-6</v>
      </c>
      <c r="AJ57" s="272">
        <v>2.5025737280342438E-6</v>
      </c>
      <c r="AK57" s="272">
        <v>4.0460063843374539E-6</v>
      </c>
      <c r="AL57" s="272">
        <v>1.9207022314499217E-6</v>
      </c>
      <c r="AM57" s="272">
        <v>1.430361865602035E-6</v>
      </c>
      <c r="AN57" s="272">
        <v>2.55462033900725E-6</v>
      </c>
      <c r="AO57" s="272">
        <v>1.3034291340411134E-6</v>
      </c>
      <c r="AP57" s="272">
        <v>1.3596428222007387E-6</v>
      </c>
      <c r="AQ57" s="272">
        <v>1.7987575326079974E-6</v>
      </c>
      <c r="AR57" s="272">
        <v>5.5505327429097829E-6</v>
      </c>
      <c r="AS57" s="272">
        <v>2.7340005020786893E-6</v>
      </c>
      <c r="AT57" s="272">
        <v>1.9248612066174056E-5</v>
      </c>
      <c r="AU57" s="272">
        <v>5.5253505029301166E-6</v>
      </c>
      <c r="AV57" s="272">
        <v>3.9128555670056553E-6</v>
      </c>
      <c r="AW57" s="272">
        <v>2.4790246422522609E-6</v>
      </c>
      <c r="AX57" s="272">
        <v>4.6862655691283851E-6</v>
      </c>
      <c r="AY57" s="272">
        <v>3.9241822119363657E-6</v>
      </c>
      <c r="AZ57" s="272">
        <v>3.0696557575249952E-6</v>
      </c>
      <c r="BA57" s="272">
        <v>4.1549274889028283E-6</v>
      </c>
      <c r="BB57" s="272">
        <v>4.0650820228356535E-6</v>
      </c>
      <c r="BC57" s="272">
        <v>1.0005433771094554</v>
      </c>
      <c r="BD57" s="272">
        <v>1.738387889783757E-6</v>
      </c>
      <c r="BE57" s="272">
        <v>7.6726222067846953E-4</v>
      </c>
      <c r="BF57" s="272">
        <v>0</v>
      </c>
      <c r="BG57" s="272">
        <v>2.1632664900035782E-6</v>
      </c>
      <c r="BH57" s="272">
        <v>8.6738649172798737E-5</v>
      </c>
      <c r="BI57" s="272">
        <v>7.1891010423975112E-5</v>
      </c>
      <c r="BJ57" s="272">
        <v>3.8337729440204081E-6</v>
      </c>
      <c r="BK57" s="272">
        <v>2.3273656421143906E-6</v>
      </c>
      <c r="BL57" s="272">
        <v>8.3866926408594477E-5</v>
      </c>
      <c r="BM57" s="272">
        <v>2.2264102619869788E-5</v>
      </c>
      <c r="BN57" s="272">
        <v>9.907165881494486E-5</v>
      </c>
      <c r="BO57" s="272">
        <v>2.9260128717924358E-5</v>
      </c>
      <c r="BP57" s="272">
        <v>3.8008352099339434E-6</v>
      </c>
      <c r="BQ57" s="272">
        <v>3.9775121836105984E-6</v>
      </c>
      <c r="BR57" s="272">
        <v>9.347128077993905E-6</v>
      </c>
      <c r="BS57" s="272">
        <v>6.6642031406143729E-6</v>
      </c>
      <c r="BT57" s="272">
        <v>1.5209107780299879E-5</v>
      </c>
      <c r="BU57" s="272">
        <v>1.0376147663045915E-5</v>
      </c>
      <c r="BV57" s="272">
        <v>1.4684221101047963E-5</v>
      </c>
      <c r="BW57" s="272">
        <v>7.7952808770151099E-6</v>
      </c>
      <c r="BX57" s="272">
        <v>2.2684675737933403E-6</v>
      </c>
      <c r="BY57" s="272">
        <v>1.0210861382586081E-5</v>
      </c>
      <c r="BZ57" s="272">
        <v>4.0046639830947248E-6</v>
      </c>
      <c r="CA57" s="272">
        <v>1.5806568186823418E-5</v>
      </c>
      <c r="CB57" s="272">
        <v>5.2774223796619288E-6</v>
      </c>
      <c r="CC57" s="272">
        <v>9.836206215080448E-6</v>
      </c>
      <c r="CD57" s="272">
        <v>1.3908616428566113E-5</v>
      </c>
      <c r="CE57" s="272">
        <v>4.6166943252228906E-6</v>
      </c>
      <c r="CF57" s="272">
        <v>1.4567371840653308E-5</v>
      </c>
      <c r="CG57" s="272">
        <v>2.6775101949469999E-6</v>
      </c>
      <c r="CH57" s="272">
        <v>7.396524328289407E-6</v>
      </c>
      <c r="CI57" s="272">
        <v>1.3460625906263913E-5</v>
      </c>
      <c r="CJ57" s="272">
        <v>2.0106871575510444E-5</v>
      </c>
      <c r="CK57" s="272">
        <v>9.4044653411660573E-6</v>
      </c>
      <c r="CL57" s="272">
        <v>1.3668420003602361E-5</v>
      </c>
      <c r="CM57" s="272">
        <v>1.2201260519105369E-4</v>
      </c>
      <c r="CN57" s="272">
        <v>4.4604585175540079E-6</v>
      </c>
      <c r="CO57" s="272">
        <v>2.2191663593776163E-5</v>
      </c>
      <c r="CP57" s="272">
        <v>3.1830503758383209E-6</v>
      </c>
      <c r="CQ57" s="272">
        <v>5.7856939195753793E-6</v>
      </c>
      <c r="CR57" s="272">
        <v>3.2488509064345079E-6</v>
      </c>
      <c r="CS57" s="272">
        <v>2.3473365793954625E-6</v>
      </c>
      <c r="CT57" s="272">
        <v>7.2342801402638608E-6</v>
      </c>
      <c r="CU57" s="272">
        <v>1.6391312143775748E-5</v>
      </c>
      <c r="CV57" s="272">
        <v>1.83258192422128E-5</v>
      </c>
      <c r="CW57" s="272">
        <v>7.6150549511094215E-5</v>
      </c>
      <c r="CX57" s="272">
        <v>3.5394052780201542E-5</v>
      </c>
      <c r="CY57" s="272">
        <v>4.6478329975801235E-6</v>
      </c>
      <c r="CZ57" s="272">
        <v>7.0875331845949369E-6</v>
      </c>
      <c r="DA57" s="272">
        <v>3.523111384045578E-6</v>
      </c>
      <c r="DB57" s="272">
        <v>1.777679059301076E-5</v>
      </c>
      <c r="DC57" s="272">
        <v>3.931763971246784E-6</v>
      </c>
      <c r="DD57" s="272">
        <v>3.4931928199294198E-6</v>
      </c>
      <c r="DE57" s="272">
        <v>3.3069321333248905E-6</v>
      </c>
      <c r="DF57" s="273">
        <v>1.9368031527471953E-5</v>
      </c>
      <c r="DG57" s="272"/>
      <c r="DH57" s="141"/>
      <c r="DI57" s="274">
        <v>0.26825163054912687</v>
      </c>
      <c r="DJ57" s="274">
        <v>2.3924739262420728E-2</v>
      </c>
      <c r="DK57" s="274">
        <v>0.19357999458988309</v>
      </c>
      <c r="DL57" s="274">
        <v>4.3244702853171326E-4</v>
      </c>
      <c r="DM57" s="274">
        <v>4.2797293837705697E-2</v>
      </c>
      <c r="DN57" s="70"/>
      <c r="DO57"/>
    </row>
    <row r="58" spans="1:119" ht="18" customHeight="1" x14ac:dyDescent="0.2">
      <c r="A58" s="264" t="s">
        <v>272</v>
      </c>
      <c r="B58" s="271" t="s">
        <v>104</v>
      </c>
      <c r="C58" s="272">
        <v>1.8793282758150921E-6</v>
      </c>
      <c r="D58" s="272">
        <v>4.8884430936766311E-7</v>
      </c>
      <c r="E58" s="272">
        <v>2.7278491763733959E-6</v>
      </c>
      <c r="F58" s="272">
        <v>6.3289859431910017E-7</v>
      </c>
      <c r="G58" s="272">
        <v>1.443316315923725E-7</v>
      </c>
      <c r="H58" s="272">
        <v>0</v>
      </c>
      <c r="I58" s="272">
        <v>4.4857611413770922E-6</v>
      </c>
      <c r="J58" s="272">
        <v>4.7674023244914522E-7</v>
      </c>
      <c r="K58" s="272">
        <v>4.3702799141352112E-7</v>
      </c>
      <c r="L58" s="272">
        <v>3.4645008422837609E-7</v>
      </c>
      <c r="M58" s="272">
        <v>0</v>
      </c>
      <c r="N58" s="272">
        <v>4.0833541708027348E-7</v>
      </c>
      <c r="O58" s="272">
        <v>3.0399769386470647E-7</v>
      </c>
      <c r="P58" s="272">
        <v>6.6976264667335747E-7</v>
      </c>
      <c r="Q58" s="272">
        <v>4.3275544272819094E-7</v>
      </c>
      <c r="R58" s="272">
        <v>3.7317971497752476E-7</v>
      </c>
      <c r="S58" s="272">
        <v>3.0489980331278678E-7</v>
      </c>
      <c r="T58" s="272">
        <v>4.3260487277584156E-7</v>
      </c>
      <c r="U58" s="272">
        <v>5.9816372873044604E-7</v>
      </c>
      <c r="V58" s="272">
        <v>9.4701679332501092E-7</v>
      </c>
      <c r="W58" s="272">
        <v>2.6194515608276692E-7</v>
      </c>
      <c r="X58" s="272">
        <v>6.8480600157320313E-7</v>
      </c>
      <c r="Y58" s="272">
        <v>3.848700627275483E-7</v>
      </c>
      <c r="Z58" s="272">
        <v>1.0295105530286374E-7</v>
      </c>
      <c r="AA58" s="272">
        <v>3.9127360516018471E-7</v>
      </c>
      <c r="AB58" s="272">
        <v>3.8956437769687878E-7</v>
      </c>
      <c r="AC58" s="272">
        <v>5.2911218104071616E-8</v>
      </c>
      <c r="AD58" s="272">
        <v>7.9995993564586601E-7</v>
      </c>
      <c r="AE58" s="272">
        <v>3.8782231918320193E-7</v>
      </c>
      <c r="AF58" s="272">
        <v>8.0392654859428763E-7</v>
      </c>
      <c r="AG58" s="272">
        <v>2.3702312450414254E-7</v>
      </c>
      <c r="AH58" s="272">
        <v>5.2526875318670069E-7</v>
      </c>
      <c r="AI58" s="272">
        <v>1.1933807938417271E-6</v>
      </c>
      <c r="AJ58" s="272">
        <v>5.0750176890590954E-7</v>
      </c>
      <c r="AK58" s="272">
        <v>1.5098739602449337E-6</v>
      </c>
      <c r="AL58" s="272">
        <v>4.5088200294917838E-7</v>
      </c>
      <c r="AM58" s="272">
        <v>2.9413647000769484E-7</v>
      </c>
      <c r="AN58" s="272">
        <v>6.2884926874575546E-7</v>
      </c>
      <c r="AO58" s="272">
        <v>2.6733122620743387E-7</v>
      </c>
      <c r="AP58" s="272">
        <v>4.0602370190449308E-7</v>
      </c>
      <c r="AQ58" s="272">
        <v>3.8462206696857512E-7</v>
      </c>
      <c r="AR58" s="272">
        <v>4.7296107015053727E-7</v>
      </c>
      <c r="AS58" s="272">
        <v>5.1060006953714824E-7</v>
      </c>
      <c r="AT58" s="272">
        <v>6.2835106549210977E-7</v>
      </c>
      <c r="AU58" s="272">
        <v>1.2858519903511845E-6</v>
      </c>
      <c r="AV58" s="272">
        <v>4.013210692514483E-7</v>
      </c>
      <c r="AW58" s="272">
        <v>5.4167315731553594E-7</v>
      </c>
      <c r="AX58" s="272">
        <v>6.4282501548066083E-7</v>
      </c>
      <c r="AY58" s="272">
        <v>7.1495608627766935E-7</v>
      </c>
      <c r="AZ58" s="272">
        <v>4.8390796583643119E-7</v>
      </c>
      <c r="BA58" s="272">
        <v>3.8018933993046458E-7</v>
      </c>
      <c r="BB58" s="272">
        <v>5.2440443748465172E-7</v>
      </c>
      <c r="BC58" s="272">
        <v>1.1506469084205198E-6</v>
      </c>
      <c r="BD58" s="272">
        <v>1.000640628622516</v>
      </c>
      <c r="BE58" s="272">
        <v>2.9878568906322055E-7</v>
      </c>
      <c r="BF58" s="272">
        <v>0</v>
      </c>
      <c r="BG58" s="272">
        <v>3.1135273472332777E-7</v>
      </c>
      <c r="BH58" s="272">
        <v>4.8469448005218039E-7</v>
      </c>
      <c r="BI58" s="272">
        <v>4.6341416719780582E-7</v>
      </c>
      <c r="BJ58" s="272">
        <v>6.3683120582994882E-7</v>
      </c>
      <c r="BK58" s="272">
        <v>1.2756568252040804E-6</v>
      </c>
      <c r="BL58" s="272">
        <v>1.8419623812026195E-6</v>
      </c>
      <c r="BM58" s="272">
        <v>1.2456569726270559E-6</v>
      </c>
      <c r="BN58" s="272">
        <v>1.7107367583756736E-6</v>
      </c>
      <c r="BO58" s="272">
        <v>8.3456779599602116E-7</v>
      </c>
      <c r="BP58" s="272">
        <v>8.0130809261330975E-7</v>
      </c>
      <c r="BQ58" s="272">
        <v>5.2392420713194E-7</v>
      </c>
      <c r="BR58" s="272">
        <v>1.3136240838723493E-6</v>
      </c>
      <c r="BS58" s="272">
        <v>1.3748308897511436E-6</v>
      </c>
      <c r="BT58" s="272">
        <v>6.973862701820432E-7</v>
      </c>
      <c r="BU58" s="272">
        <v>5.4415987605738081E-7</v>
      </c>
      <c r="BV58" s="272">
        <v>3.4663228352273235E-7</v>
      </c>
      <c r="BW58" s="272">
        <v>2.4118236574884922E-7</v>
      </c>
      <c r="BX58" s="272">
        <v>1.1234488954727426E-7</v>
      </c>
      <c r="BY58" s="272">
        <v>3.9500776085431432E-7</v>
      </c>
      <c r="BZ58" s="272">
        <v>4.5330334196667927E-7</v>
      </c>
      <c r="CA58" s="272">
        <v>1.6162279145106778E-5</v>
      </c>
      <c r="CB58" s="272">
        <v>3.0809812440029558E-7</v>
      </c>
      <c r="CC58" s="272">
        <v>3.776021318139721E-6</v>
      </c>
      <c r="CD58" s="272">
        <v>1.0073058976862519E-6</v>
      </c>
      <c r="CE58" s="272">
        <v>4.2696366531337865E-7</v>
      </c>
      <c r="CF58" s="272">
        <v>9.9319497242087399E-7</v>
      </c>
      <c r="CG58" s="272">
        <v>6.382526730853347E-7</v>
      </c>
      <c r="CH58" s="272">
        <v>1.9240192606706715E-6</v>
      </c>
      <c r="CI58" s="272">
        <v>2.6539317199493982E-6</v>
      </c>
      <c r="CJ58" s="272">
        <v>9.2557287582282712E-7</v>
      </c>
      <c r="CK58" s="272">
        <v>3.0121010185088995E-6</v>
      </c>
      <c r="CL58" s="272">
        <v>6.8640281901555424E-7</v>
      </c>
      <c r="CM58" s="272">
        <v>1.5615112840952703E-6</v>
      </c>
      <c r="CN58" s="272">
        <v>4.0272066520859332E-7</v>
      </c>
      <c r="CO58" s="272">
        <v>9.9782511549701855E-7</v>
      </c>
      <c r="CP58" s="272">
        <v>5.4780821784171244E-7</v>
      </c>
      <c r="CQ58" s="272">
        <v>1.2337185039792216E-6</v>
      </c>
      <c r="CR58" s="272">
        <v>4.0840261396594121E-7</v>
      </c>
      <c r="CS58" s="272">
        <v>9.2197514325807057E-7</v>
      </c>
      <c r="CT58" s="272">
        <v>6.5577078093512652E-7</v>
      </c>
      <c r="CU58" s="272">
        <v>6.0871787318750817E-5</v>
      </c>
      <c r="CV58" s="272">
        <v>1.4336849202323548E-6</v>
      </c>
      <c r="CW58" s="272">
        <v>3.473777322158446E-5</v>
      </c>
      <c r="CX58" s="272">
        <v>7.8519015834201263E-7</v>
      </c>
      <c r="CY58" s="272">
        <v>1.2960911157588181E-6</v>
      </c>
      <c r="CZ58" s="272">
        <v>3.7728730089986484E-7</v>
      </c>
      <c r="DA58" s="272">
        <v>6.2841025544266124E-7</v>
      </c>
      <c r="DB58" s="272">
        <v>8.4478219238142649E-7</v>
      </c>
      <c r="DC58" s="272">
        <v>2.5703232802892215E-7</v>
      </c>
      <c r="DD58" s="272">
        <v>5.4757455670080031E-7</v>
      </c>
      <c r="DE58" s="272">
        <v>2.1126569929679984E-7</v>
      </c>
      <c r="DF58" s="273">
        <v>5.8039753618093645E-7</v>
      </c>
      <c r="DG58" s="272"/>
      <c r="DH58" s="141"/>
      <c r="DI58" s="274">
        <v>0.57362709634988496</v>
      </c>
      <c r="DJ58" s="274">
        <v>7.2278855639592243E-2</v>
      </c>
      <c r="DK58" s="274">
        <v>0.49161460046037486</v>
      </c>
      <c r="DL58" s="274">
        <v>4.888232318635639E-5</v>
      </c>
      <c r="DM58" s="274">
        <v>1.8291616479944595E-2</v>
      </c>
      <c r="DN58" s="70"/>
      <c r="DO58"/>
    </row>
    <row r="59" spans="1:119" ht="18" customHeight="1" x14ac:dyDescent="0.2">
      <c r="A59" s="275" t="s">
        <v>273</v>
      </c>
      <c r="B59" s="276" t="s">
        <v>31</v>
      </c>
      <c r="C59" s="277">
        <v>0</v>
      </c>
      <c r="D59" s="277">
        <v>0</v>
      </c>
      <c r="E59" s="277">
        <v>0</v>
      </c>
      <c r="F59" s="277">
        <v>0</v>
      </c>
      <c r="G59" s="277">
        <v>0</v>
      </c>
      <c r="H59" s="277">
        <v>0</v>
      </c>
      <c r="I59" s="277">
        <v>0</v>
      </c>
      <c r="J59" s="277">
        <v>0</v>
      </c>
      <c r="K59" s="277">
        <v>0</v>
      </c>
      <c r="L59" s="277">
        <v>0</v>
      </c>
      <c r="M59" s="277">
        <v>0</v>
      </c>
      <c r="N59" s="277">
        <v>0</v>
      </c>
      <c r="O59" s="277">
        <v>0</v>
      </c>
      <c r="P59" s="277">
        <v>0</v>
      </c>
      <c r="Q59" s="277">
        <v>0</v>
      </c>
      <c r="R59" s="277">
        <v>0</v>
      </c>
      <c r="S59" s="277">
        <v>0</v>
      </c>
      <c r="T59" s="277">
        <v>0</v>
      </c>
      <c r="U59" s="277">
        <v>0</v>
      </c>
      <c r="V59" s="277">
        <v>0</v>
      </c>
      <c r="W59" s="277">
        <v>0</v>
      </c>
      <c r="X59" s="277">
        <v>0</v>
      </c>
      <c r="Y59" s="277">
        <v>0</v>
      </c>
      <c r="Z59" s="277">
        <v>0</v>
      </c>
      <c r="AA59" s="277">
        <v>0</v>
      </c>
      <c r="AB59" s="277">
        <v>0</v>
      </c>
      <c r="AC59" s="277">
        <v>0</v>
      </c>
      <c r="AD59" s="277">
        <v>0</v>
      </c>
      <c r="AE59" s="277">
        <v>0</v>
      </c>
      <c r="AF59" s="277">
        <v>0</v>
      </c>
      <c r="AG59" s="277">
        <v>0</v>
      </c>
      <c r="AH59" s="277">
        <v>0</v>
      </c>
      <c r="AI59" s="277">
        <v>0</v>
      </c>
      <c r="AJ59" s="277">
        <v>0</v>
      </c>
      <c r="AK59" s="277">
        <v>0</v>
      </c>
      <c r="AL59" s="277">
        <v>0</v>
      </c>
      <c r="AM59" s="277">
        <v>0</v>
      </c>
      <c r="AN59" s="277">
        <v>0</v>
      </c>
      <c r="AO59" s="277">
        <v>0</v>
      </c>
      <c r="AP59" s="277">
        <v>0</v>
      </c>
      <c r="AQ59" s="277">
        <v>0</v>
      </c>
      <c r="AR59" s="277">
        <v>0</v>
      </c>
      <c r="AS59" s="277">
        <v>0</v>
      </c>
      <c r="AT59" s="277">
        <v>0</v>
      </c>
      <c r="AU59" s="277">
        <v>0</v>
      </c>
      <c r="AV59" s="277">
        <v>0</v>
      </c>
      <c r="AW59" s="277">
        <v>0</v>
      </c>
      <c r="AX59" s="277">
        <v>0</v>
      </c>
      <c r="AY59" s="277">
        <v>0</v>
      </c>
      <c r="AZ59" s="277">
        <v>0</v>
      </c>
      <c r="BA59" s="277">
        <v>0</v>
      </c>
      <c r="BB59" s="277">
        <v>0</v>
      </c>
      <c r="BC59" s="277">
        <v>0</v>
      </c>
      <c r="BD59" s="277">
        <v>0</v>
      </c>
      <c r="BE59" s="277">
        <v>1</v>
      </c>
      <c r="BF59" s="277">
        <v>0</v>
      </c>
      <c r="BG59" s="277">
        <v>0</v>
      </c>
      <c r="BH59" s="277">
        <v>0</v>
      </c>
      <c r="BI59" s="277">
        <v>0</v>
      </c>
      <c r="BJ59" s="277">
        <v>0</v>
      </c>
      <c r="BK59" s="277">
        <v>0</v>
      </c>
      <c r="BL59" s="277">
        <v>0</v>
      </c>
      <c r="BM59" s="277">
        <v>0</v>
      </c>
      <c r="BN59" s="277">
        <v>0</v>
      </c>
      <c r="BO59" s="277">
        <v>0</v>
      </c>
      <c r="BP59" s="277">
        <v>0</v>
      </c>
      <c r="BQ59" s="277">
        <v>0</v>
      </c>
      <c r="BR59" s="277">
        <v>0</v>
      </c>
      <c r="BS59" s="277">
        <v>0</v>
      </c>
      <c r="BT59" s="277">
        <v>0</v>
      </c>
      <c r="BU59" s="277">
        <v>0</v>
      </c>
      <c r="BV59" s="277">
        <v>0</v>
      </c>
      <c r="BW59" s="277">
        <v>0</v>
      </c>
      <c r="BX59" s="277">
        <v>0</v>
      </c>
      <c r="BY59" s="277">
        <v>0</v>
      </c>
      <c r="BZ59" s="277">
        <v>0</v>
      </c>
      <c r="CA59" s="277">
        <v>0</v>
      </c>
      <c r="CB59" s="277">
        <v>0</v>
      </c>
      <c r="CC59" s="277">
        <v>0</v>
      </c>
      <c r="CD59" s="277">
        <v>0</v>
      </c>
      <c r="CE59" s="277">
        <v>0</v>
      </c>
      <c r="CF59" s="277">
        <v>0</v>
      </c>
      <c r="CG59" s="277">
        <v>0</v>
      </c>
      <c r="CH59" s="277">
        <v>0</v>
      </c>
      <c r="CI59" s="277">
        <v>0</v>
      </c>
      <c r="CJ59" s="277">
        <v>0</v>
      </c>
      <c r="CK59" s="277">
        <v>0</v>
      </c>
      <c r="CL59" s="277">
        <v>0</v>
      </c>
      <c r="CM59" s="277">
        <v>0</v>
      </c>
      <c r="CN59" s="277">
        <v>0</v>
      </c>
      <c r="CO59" s="277">
        <v>0</v>
      </c>
      <c r="CP59" s="277">
        <v>0</v>
      </c>
      <c r="CQ59" s="277">
        <v>0</v>
      </c>
      <c r="CR59" s="277">
        <v>0</v>
      </c>
      <c r="CS59" s="277">
        <v>0</v>
      </c>
      <c r="CT59" s="277">
        <v>0</v>
      </c>
      <c r="CU59" s="277">
        <v>0</v>
      </c>
      <c r="CV59" s="277">
        <v>0</v>
      </c>
      <c r="CW59" s="277">
        <v>0</v>
      </c>
      <c r="CX59" s="277">
        <v>0</v>
      </c>
      <c r="CY59" s="277">
        <v>0</v>
      </c>
      <c r="CZ59" s="277">
        <v>0</v>
      </c>
      <c r="DA59" s="277">
        <v>0</v>
      </c>
      <c r="DB59" s="277">
        <v>0</v>
      </c>
      <c r="DC59" s="277">
        <v>0</v>
      </c>
      <c r="DD59" s="277">
        <v>0</v>
      </c>
      <c r="DE59" s="277">
        <v>0</v>
      </c>
      <c r="DF59" s="278">
        <v>0</v>
      </c>
      <c r="DG59" s="272"/>
      <c r="DH59" s="141"/>
      <c r="DI59" s="274">
        <v>0.14169713047135324</v>
      </c>
      <c r="DJ59" s="274">
        <v>1.0158196111416648E-2</v>
      </c>
      <c r="DK59" s="274">
        <v>7.2013199184756238E-2</v>
      </c>
      <c r="DL59" s="274">
        <v>2.5477971641112767E-3</v>
      </c>
      <c r="DM59" s="274">
        <v>0.10394282992950088</v>
      </c>
      <c r="DN59" s="70"/>
      <c r="DO59"/>
    </row>
    <row r="60" spans="1:119" ht="18" customHeight="1" x14ac:dyDescent="0.2">
      <c r="A60" s="264" t="s">
        <v>274</v>
      </c>
      <c r="B60" s="271" t="s">
        <v>32</v>
      </c>
      <c r="C60" s="272">
        <v>0</v>
      </c>
      <c r="D60" s="272">
        <v>0</v>
      </c>
      <c r="E60" s="272">
        <v>0</v>
      </c>
      <c r="F60" s="272">
        <v>0</v>
      </c>
      <c r="G60" s="272">
        <v>0</v>
      </c>
      <c r="H60" s="272">
        <v>0</v>
      </c>
      <c r="I60" s="272">
        <v>0</v>
      </c>
      <c r="J60" s="272">
        <v>0</v>
      </c>
      <c r="K60" s="272">
        <v>0</v>
      </c>
      <c r="L60" s="272">
        <v>0</v>
      </c>
      <c r="M60" s="272">
        <v>0</v>
      </c>
      <c r="N60" s="272">
        <v>0</v>
      </c>
      <c r="O60" s="272">
        <v>0</v>
      </c>
      <c r="P60" s="272">
        <v>0</v>
      </c>
      <c r="Q60" s="272">
        <v>0</v>
      </c>
      <c r="R60" s="272">
        <v>0</v>
      </c>
      <c r="S60" s="272">
        <v>0</v>
      </c>
      <c r="T60" s="272">
        <v>0</v>
      </c>
      <c r="U60" s="272">
        <v>0</v>
      </c>
      <c r="V60" s="272">
        <v>0</v>
      </c>
      <c r="W60" s="272">
        <v>0</v>
      </c>
      <c r="X60" s="272">
        <v>0</v>
      </c>
      <c r="Y60" s="272">
        <v>0</v>
      </c>
      <c r="Z60" s="272">
        <v>0</v>
      </c>
      <c r="AA60" s="272">
        <v>0</v>
      </c>
      <c r="AB60" s="272">
        <v>0</v>
      </c>
      <c r="AC60" s="272">
        <v>0</v>
      </c>
      <c r="AD60" s="272">
        <v>0</v>
      </c>
      <c r="AE60" s="272">
        <v>0</v>
      </c>
      <c r="AF60" s="272">
        <v>0</v>
      </c>
      <c r="AG60" s="272">
        <v>0</v>
      </c>
      <c r="AH60" s="272">
        <v>0</v>
      </c>
      <c r="AI60" s="272">
        <v>0</v>
      </c>
      <c r="AJ60" s="272">
        <v>0</v>
      </c>
      <c r="AK60" s="272">
        <v>0</v>
      </c>
      <c r="AL60" s="272">
        <v>0</v>
      </c>
      <c r="AM60" s="272">
        <v>0</v>
      </c>
      <c r="AN60" s="272">
        <v>0</v>
      </c>
      <c r="AO60" s="272">
        <v>0</v>
      </c>
      <c r="AP60" s="272">
        <v>0</v>
      </c>
      <c r="AQ60" s="272">
        <v>0</v>
      </c>
      <c r="AR60" s="272">
        <v>0</v>
      </c>
      <c r="AS60" s="272">
        <v>0</v>
      </c>
      <c r="AT60" s="272">
        <v>0</v>
      </c>
      <c r="AU60" s="272">
        <v>0</v>
      </c>
      <c r="AV60" s="272">
        <v>0</v>
      </c>
      <c r="AW60" s="272">
        <v>0</v>
      </c>
      <c r="AX60" s="272">
        <v>0</v>
      </c>
      <c r="AY60" s="272">
        <v>0</v>
      </c>
      <c r="AZ60" s="272">
        <v>0</v>
      </c>
      <c r="BA60" s="272">
        <v>0</v>
      </c>
      <c r="BB60" s="272">
        <v>0</v>
      </c>
      <c r="BC60" s="272">
        <v>0</v>
      </c>
      <c r="BD60" s="272">
        <v>0</v>
      </c>
      <c r="BE60" s="272">
        <v>0</v>
      </c>
      <c r="BF60" s="272">
        <v>1</v>
      </c>
      <c r="BG60" s="272">
        <v>0</v>
      </c>
      <c r="BH60" s="272">
        <v>0</v>
      </c>
      <c r="BI60" s="272">
        <v>0</v>
      </c>
      <c r="BJ60" s="272">
        <v>0</v>
      </c>
      <c r="BK60" s="272">
        <v>0</v>
      </c>
      <c r="BL60" s="272">
        <v>0</v>
      </c>
      <c r="BM60" s="272">
        <v>0</v>
      </c>
      <c r="BN60" s="272">
        <v>0</v>
      </c>
      <c r="BO60" s="272">
        <v>0</v>
      </c>
      <c r="BP60" s="272">
        <v>0</v>
      </c>
      <c r="BQ60" s="272">
        <v>0</v>
      </c>
      <c r="BR60" s="272">
        <v>0</v>
      </c>
      <c r="BS60" s="272">
        <v>0</v>
      </c>
      <c r="BT60" s="272">
        <v>0</v>
      </c>
      <c r="BU60" s="272">
        <v>0</v>
      </c>
      <c r="BV60" s="272">
        <v>0</v>
      </c>
      <c r="BW60" s="272">
        <v>0</v>
      </c>
      <c r="BX60" s="272">
        <v>0</v>
      </c>
      <c r="BY60" s="272">
        <v>0</v>
      </c>
      <c r="BZ60" s="272">
        <v>0</v>
      </c>
      <c r="CA60" s="272">
        <v>0</v>
      </c>
      <c r="CB60" s="272">
        <v>0</v>
      </c>
      <c r="CC60" s="272">
        <v>0</v>
      </c>
      <c r="CD60" s="272">
        <v>0</v>
      </c>
      <c r="CE60" s="272">
        <v>0</v>
      </c>
      <c r="CF60" s="272">
        <v>0</v>
      </c>
      <c r="CG60" s="272">
        <v>0</v>
      </c>
      <c r="CH60" s="272">
        <v>0</v>
      </c>
      <c r="CI60" s="272">
        <v>0</v>
      </c>
      <c r="CJ60" s="272">
        <v>0</v>
      </c>
      <c r="CK60" s="272">
        <v>0</v>
      </c>
      <c r="CL60" s="272">
        <v>0</v>
      </c>
      <c r="CM60" s="272">
        <v>0</v>
      </c>
      <c r="CN60" s="272">
        <v>0</v>
      </c>
      <c r="CO60" s="272">
        <v>0</v>
      </c>
      <c r="CP60" s="272">
        <v>0</v>
      </c>
      <c r="CQ60" s="272">
        <v>0</v>
      </c>
      <c r="CR60" s="272">
        <v>0</v>
      </c>
      <c r="CS60" s="272">
        <v>0</v>
      </c>
      <c r="CT60" s="272">
        <v>0</v>
      </c>
      <c r="CU60" s="272">
        <v>0</v>
      </c>
      <c r="CV60" s="272">
        <v>0</v>
      </c>
      <c r="CW60" s="272">
        <v>0</v>
      </c>
      <c r="CX60" s="272">
        <v>0</v>
      </c>
      <c r="CY60" s="272">
        <v>0</v>
      </c>
      <c r="CZ60" s="272">
        <v>0</v>
      </c>
      <c r="DA60" s="272">
        <v>0</v>
      </c>
      <c r="DB60" s="272">
        <v>0</v>
      </c>
      <c r="DC60" s="272">
        <v>0</v>
      </c>
      <c r="DD60" s="272">
        <v>0</v>
      </c>
      <c r="DE60" s="272">
        <v>0</v>
      </c>
      <c r="DF60" s="273">
        <v>0</v>
      </c>
      <c r="DG60" s="272"/>
      <c r="DH60" s="141"/>
      <c r="DI60" s="274">
        <v>0</v>
      </c>
      <c r="DJ60" s="274">
        <v>0</v>
      </c>
      <c r="DK60" s="274">
        <v>0</v>
      </c>
      <c r="DL60" s="274">
        <v>0</v>
      </c>
      <c r="DM60" s="274">
        <v>0</v>
      </c>
      <c r="DN60" s="70"/>
      <c r="DO60"/>
    </row>
    <row r="61" spans="1:119" ht="18" customHeight="1" x14ac:dyDescent="0.2">
      <c r="A61" s="264" t="s">
        <v>275</v>
      </c>
      <c r="B61" s="271" t="s">
        <v>105</v>
      </c>
      <c r="C61" s="272">
        <v>8.6621622474484811E-4</v>
      </c>
      <c r="D61" s="272">
        <v>2.2427831493920558E-4</v>
      </c>
      <c r="E61" s="272">
        <v>1.7854784693665771E-3</v>
      </c>
      <c r="F61" s="272">
        <v>1.4828704762048859E-4</v>
      </c>
      <c r="G61" s="272">
        <v>3.714296527369081E-5</v>
      </c>
      <c r="H61" s="272">
        <v>0</v>
      </c>
      <c r="I61" s="272">
        <v>1.1379270427346294E-3</v>
      </c>
      <c r="J61" s="272">
        <v>1.6457599736314997E-4</v>
      </c>
      <c r="K61" s="272">
        <v>1.5862267910088498E-4</v>
      </c>
      <c r="L61" s="272">
        <v>1.234846094573768E-4</v>
      </c>
      <c r="M61" s="272">
        <v>0</v>
      </c>
      <c r="N61" s="272">
        <v>1.5271086414035971E-4</v>
      </c>
      <c r="O61" s="272">
        <v>1.0081186338961509E-4</v>
      </c>
      <c r="P61" s="272">
        <v>2.2263518251190291E-4</v>
      </c>
      <c r="Q61" s="272">
        <v>1.2353461734235561E-4</v>
      </c>
      <c r="R61" s="272">
        <v>1.5257259576242828E-4</v>
      </c>
      <c r="S61" s="272">
        <v>1.0443641357062442E-4</v>
      </c>
      <c r="T61" s="272">
        <v>8.5289031351062238E-5</v>
      </c>
      <c r="U61" s="272">
        <v>3.3888445724217518E-4</v>
      </c>
      <c r="V61" s="272">
        <v>4.474686175189094E-4</v>
      </c>
      <c r="W61" s="272">
        <v>1.2761583665070388E-4</v>
      </c>
      <c r="X61" s="272">
        <v>3.8761396301491437E-4</v>
      </c>
      <c r="Y61" s="272">
        <v>1.9609646633091471E-4</v>
      </c>
      <c r="Z61" s="272">
        <v>4.0097951100011749E-5</v>
      </c>
      <c r="AA61" s="272">
        <v>1.8248524695684451E-4</v>
      </c>
      <c r="AB61" s="272">
        <v>1.4961697717865102E-4</v>
      </c>
      <c r="AC61" s="272">
        <v>3.1087900699893808E-5</v>
      </c>
      <c r="AD61" s="272">
        <v>2.1139405190317637E-4</v>
      </c>
      <c r="AE61" s="272">
        <v>1.6763220137714309E-4</v>
      </c>
      <c r="AF61" s="272">
        <v>3.8097120668132442E-4</v>
      </c>
      <c r="AG61" s="272">
        <v>8.7026453433426362E-5</v>
      </c>
      <c r="AH61" s="272">
        <v>2.0703116019150556E-4</v>
      </c>
      <c r="AI61" s="272">
        <v>4.5829663270381855E-4</v>
      </c>
      <c r="AJ61" s="272">
        <v>2.5864274520521119E-4</v>
      </c>
      <c r="AK61" s="272">
        <v>5.023511373541921E-4</v>
      </c>
      <c r="AL61" s="272">
        <v>2.5471536133689121E-4</v>
      </c>
      <c r="AM61" s="272">
        <v>1.1638927702056271E-4</v>
      </c>
      <c r="AN61" s="272">
        <v>2.6021081780843488E-4</v>
      </c>
      <c r="AO61" s="272">
        <v>7.0784047784688755E-5</v>
      </c>
      <c r="AP61" s="272">
        <v>1.738626071730216E-4</v>
      </c>
      <c r="AQ61" s="272">
        <v>1.626544406189916E-4</v>
      </c>
      <c r="AR61" s="272">
        <v>2.1087512327420751E-4</v>
      </c>
      <c r="AS61" s="272">
        <v>1.8766923903080286E-4</v>
      </c>
      <c r="AT61" s="272">
        <v>2.0451916284253759E-4</v>
      </c>
      <c r="AU61" s="272">
        <v>4.1810084004992548E-4</v>
      </c>
      <c r="AV61" s="272">
        <v>1.4303423023790735E-4</v>
      </c>
      <c r="AW61" s="272">
        <v>2.1171263800216886E-4</v>
      </c>
      <c r="AX61" s="272">
        <v>2.8518512472665031E-4</v>
      </c>
      <c r="AY61" s="272">
        <v>1.6317919263175381E-4</v>
      </c>
      <c r="AZ61" s="272">
        <v>1.6498358044871384E-4</v>
      </c>
      <c r="BA61" s="272">
        <v>1.5015941452148736E-4</v>
      </c>
      <c r="BB61" s="272">
        <v>1.33835061301962E-4</v>
      </c>
      <c r="BC61" s="272">
        <v>1.78979029131498E-4</v>
      </c>
      <c r="BD61" s="272">
        <v>9.6307016916987991E-5</v>
      </c>
      <c r="BE61" s="272">
        <v>0.13714731143633285</v>
      </c>
      <c r="BF61" s="272">
        <v>0</v>
      </c>
      <c r="BG61" s="272">
        <v>1.0787985768466326</v>
      </c>
      <c r="BH61" s="272">
        <v>9.9753647367471429E-5</v>
      </c>
      <c r="BI61" s="272">
        <v>3.4378448302405697E-3</v>
      </c>
      <c r="BJ61" s="272">
        <v>1.496355664815224E-4</v>
      </c>
      <c r="BK61" s="272">
        <v>1.1336282517123736E-4</v>
      </c>
      <c r="BL61" s="272">
        <v>2.1057210196031586E-4</v>
      </c>
      <c r="BM61" s="272">
        <v>2.5143401393938944E-4</v>
      </c>
      <c r="BN61" s="272">
        <v>2.196707762460392E-4</v>
      </c>
      <c r="BO61" s="272">
        <v>7.9625377501464303E-5</v>
      </c>
      <c r="BP61" s="272">
        <v>4.5665729584782396E-4</v>
      </c>
      <c r="BQ61" s="272">
        <v>1.4021285750752665E-4</v>
      </c>
      <c r="BR61" s="272">
        <v>7.3588075621706245E-4</v>
      </c>
      <c r="BS61" s="272">
        <v>5.9955362976821193E-4</v>
      </c>
      <c r="BT61" s="272">
        <v>1.1997103879050321E-4</v>
      </c>
      <c r="BU61" s="272">
        <v>1.4129638653064325E-4</v>
      </c>
      <c r="BV61" s="272">
        <v>1.0222365322036822E-4</v>
      </c>
      <c r="BW61" s="272">
        <v>7.1639915393940739E-5</v>
      </c>
      <c r="BX61" s="272">
        <v>2.7320585434624036E-5</v>
      </c>
      <c r="BY61" s="272">
        <v>2.0733001854340619E-4</v>
      </c>
      <c r="BZ61" s="272">
        <v>2.4220807556918104E-4</v>
      </c>
      <c r="CA61" s="272">
        <v>3.5202137420557609E-3</v>
      </c>
      <c r="CB61" s="272">
        <v>7.3858761809149627E-5</v>
      </c>
      <c r="CC61" s="272">
        <v>5.091377874154756E-4</v>
      </c>
      <c r="CD61" s="272">
        <v>3.243607367031355E-4</v>
      </c>
      <c r="CE61" s="272">
        <v>1.3674951703256637E-4</v>
      </c>
      <c r="CF61" s="272">
        <v>3.3501926328577077E-4</v>
      </c>
      <c r="CG61" s="272">
        <v>1.7933756892465975E-4</v>
      </c>
      <c r="CH61" s="272">
        <v>3.0573844381918063E-4</v>
      </c>
      <c r="CI61" s="272">
        <v>2.9707643634995759E-4</v>
      </c>
      <c r="CJ61" s="272">
        <v>3.6588806459004423E-4</v>
      </c>
      <c r="CK61" s="272">
        <v>2.865853679769497E-4</v>
      </c>
      <c r="CL61" s="272">
        <v>1.7172126400313701E-4</v>
      </c>
      <c r="CM61" s="272">
        <v>6.287103563917361E-4</v>
      </c>
      <c r="CN61" s="272">
        <v>1.4104951934785289E-4</v>
      </c>
      <c r="CO61" s="272">
        <v>4.517252212761113E-4</v>
      </c>
      <c r="CP61" s="272">
        <v>9.739764840164122E-5</v>
      </c>
      <c r="CQ61" s="272">
        <v>3.9589541426734678E-4</v>
      </c>
      <c r="CR61" s="272">
        <v>1.4935170431668374E-4</v>
      </c>
      <c r="CS61" s="272">
        <v>1.2416665184066748E-4</v>
      </c>
      <c r="CT61" s="272">
        <v>2.449394810980884E-4</v>
      </c>
      <c r="CU61" s="272">
        <v>2.3718604351854809E-3</v>
      </c>
      <c r="CV61" s="272">
        <v>2.0933337514642984E-4</v>
      </c>
      <c r="CW61" s="272">
        <v>2.552515468204631E-2</v>
      </c>
      <c r="CX61" s="272">
        <v>1.6106470234856216E-4</v>
      </c>
      <c r="CY61" s="272">
        <v>2.6837128636601428E-4</v>
      </c>
      <c r="CZ61" s="272">
        <v>1.0837830014250079E-4</v>
      </c>
      <c r="DA61" s="272">
        <v>2.0709032600455955E-4</v>
      </c>
      <c r="DB61" s="272">
        <v>2.5451164353114755E-4</v>
      </c>
      <c r="DC61" s="272">
        <v>6.66422894718667E-5</v>
      </c>
      <c r="DD61" s="272">
        <v>1.3724508796671372E-4</v>
      </c>
      <c r="DE61" s="272">
        <v>5.2790583609559626E-5</v>
      </c>
      <c r="DF61" s="273">
        <v>1.7729822710257619E-4</v>
      </c>
      <c r="DG61" s="272"/>
      <c r="DH61" s="141"/>
      <c r="DI61" s="274">
        <v>0.35377545622851098</v>
      </c>
      <c r="DJ61" s="274">
        <v>4.8131740574216111E-2</v>
      </c>
      <c r="DK61" s="274">
        <v>0.28036748067824502</v>
      </c>
      <c r="DL61" s="274">
        <v>5.729368441083375E-4</v>
      </c>
      <c r="DM61" s="274">
        <v>0.218702064000729</v>
      </c>
      <c r="DN61" s="70"/>
      <c r="DO61"/>
    </row>
    <row r="62" spans="1:119" ht="18" customHeight="1" x14ac:dyDescent="0.2">
      <c r="A62" s="264" t="s">
        <v>276</v>
      </c>
      <c r="B62" s="271" t="s">
        <v>33</v>
      </c>
      <c r="C62" s="272">
        <v>2.0256148526368737E-6</v>
      </c>
      <c r="D62" s="272">
        <v>8.1615354996856478E-7</v>
      </c>
      <c r="E62" s="272">
        <v>9.1642788740424517E-7</v>
      </c>
      <c r="F62" s="272">
        <v>2.4038263480963047E-7</v>
      </c>
      <c r="G62" s="272">
        <v>7.9759318296975239E-4</v>
      </c>
      <c r="H62" s="272">
        <v>0</v>
      </c>
      <c r="I62" s="272">
        <v>1.3129543864990284E-5</v>
      </c>
      <c r="J62" s="272">
        <v>1.7362649154422155E-6</v>
      </c>
      <c r="K62" s="272">
        <v>9.1047589921401858E-7</v>
      </c>
      <c r="L62" s="272">
        <v>1.6004682558425908E-6</v>
      </c>
      <c r="M62" s="272">
        <v>0</v>
      </c>
      <c r="N62" s="272">
        <v>3.8145950916422624E-7</v>
      </c>
      <c r="O62" s="272">
        <v>3.5409737398663883E-7</v>
      </c>
      <c r="P62" s="272">
        <v>1.696695443801857E-6</v>
      </c>
      <c r="Q62" s="272">
        <v>1.3864488488201351E-6</v>
      </c>
      <c r="R62" s="272">
        <v>3.0036565172301116E-6</v>
      </c>
      <c r="S62" s="272">
        <v>1.1653886626079779E-6</v>
      </c>
      <c r="T62" s="272">
        <v>5.4634638163498319E-7</v>
      </c>
      <c r="U62" s="272">
        <v>2.2665216255697438E-6</v>
      </c>
      <c r="V62" s="272">
        <v>1.8805108771776594E-6</v>
      </c>
      <c r="W62" s="272">
        <v>2.4672373704938529E-6</v>
      </c>
      <c r="X62" s="272">
        <v>2.3456782625824901E-6</v>
      </c>
      <c r="Y62" s="272">
        <v>2.3368215462955986E-6</v>
      </c>
      <c r="Z62" s="272">
        <v>7.8992994236600202E-7</v>
      </c>
      <c r="AA62" s="272">
        <v>9.2099070409379228E-7</v>
      </c>
      <c r="AB62" s="272">
        <v>1.4412846666023189E-6</v>
      </c>
      <c r="AC62" s="272">
        <v>2.359518009545801E-6</v>
      </c>
      <c r="AD62" s="272">
        <v>6.5936552785793111E-6</v>
      </c>
      <c r="AE62" s="272">
        <v>5.7462335530472962E-7</v>
      </c>
      <c r="AF62" s="272">
        <v>7.7253412203094912E-7</v>
      </c>
      <c r="AG62" s="272">
        <v>3.8797485846712167E-7</v>
      </c>
      <c r="AH62" s="272">
        <v>2.3270371763648633E-6</v>
      </c>
      <c r="AI62" s="272">
        <v>9.8295627466040311E-6</v>
      </c>
      <c r="AJ62" s="272">
        <v>1.8290902916985498E-6</v>
      </c>
      <c r="AK62" s="272">
        <v>4.234159174338972E-6</v>
      </c>
      <c r="AL62" s="272">
        <v>2.0527267992812969E-6</v>
      </c>
      <c r="AM62" s="272">
        <v>1.7667910390575237E-6</v>
      </c>
      <c r="AN62" s="272">
        <v>3.8985222642217061E-6</v>
      </c>
      <c r="AO62" s="272">
        <v>2.8637560476579891E-6</v>
      </c>
      <c r="AP62" s="272">
        <v>1.6812280382420411E-5</v>
      </c>
      <c r="AQ62" s="272">
        <v>2.144946554387801E-6</v>
      </c>
      <c r="AR62" s="272">
        <v>1.9611008582430427E-6</v>
      </c>
      <c r="AS62" s="272">
        <v>1.6637595966303575E-6</v>
      </c>
      <c r="AT62" s="272">
        <v>1.2598483325458301E-6</v>
      </c>
      <c r="AU62" s="272">
        <v>9.5579357983438751E-7</v>
      </c>
      <c r="AV62" s="272">
        <v>7.3470178415871666E-7</v>
      </c>
      <c r="AW62" s="272">
        <v>5.0383337138360627E-7</v>
      </c>
      <c r="AX62" s="272">
        <v>7.8663089544941944E-7</v>
      </c>
      <c r="AY62" s="272">
        <v>8.0638719811820393E-7</v>
      </c>
      <c r="AZ62" s="272">
        <v>7.7920905946629103E-7</v>
      </c>
      <c r="BA62" s="272">
        <v>3.6522657588429743E-7</v>
      </c>
      <c r="BB62" s="272">
        <v>1.0975394533084059E-6</v>
      </c>
      <c r="BC62" s="272">
        <v>4.9938507386145738E-7</v>
      </c>
      <c r="BD62" s="272">
        <v>3.4925885559106385E-7</v>
      </c>
      <c r="BE62" s="272">
        <v>2.1948051289456497E-6</v>
      </c>
      <c r="BF62" s="272">
        <v>0</v>
      </c>
      <c r="BG62" s="272">
        <v>1.1027611129560827E-6</v>
      </c>
      <c r="BH62" s="272">
        <v>1.0060387504458146</v>
      </c>
      <c r="BI62" s="272">
        <v>1.0785593925779892E-6</v>
      </c>
      <c r="BJ62" s="272">
        <v>1.0187874935399292E-6</v>
      </c>
      <c r="BK62" s="272">
        <v>3.1652730905211803E-5</v>
      </c>
      <c r="BL62" s="272">
        <v>1.1586701103209836E-6</v>
      </c>
      <c r="BM62" s="272">
        <v>1.1758839368322406E-6</v>
      </c>
      <c r="BN62" s="272">
        <v>1.1322504103351615E-6</v>
      </c>
      <c r="BO62" s="272">
        <v>5.4344625041661836E-7</v>
      </c>
      <c r="BP62" s="272">
        <v>3.7269466867665932E-6</v>
      </c>
      <c r="BQ62" s="272">
        <v>3.4321984207590679E-6</v>
      </c>
      <c r="BR62" s="272">
        <v>9.0927188686351642E-7</v>
      </c>
      <c r="BS62" s="272">
        <v>1.2077295893928871E-6</v>
      </c>
      <c r="BT62" s="272">
        <v>6.686912070827148E-7</v>
      </c>
      <c r="BU62" s="272">
        <v>4.6151511897117541E-7</v>
      </c>
      <c r="BV62" s="272">
        <v>3.6132989450756089E-7</v>
      </c>
      <c r="BW62" s="272">
        <v>2.5864873500624932E-7</v>
      </c>
      <c r="BX62" s="272">
        <v>1.1306345526404448E-7</v>
      </c>
      <c r="BY62" s="272">
        <v>5.4600664188908548E-7</v>
      </c>
      <c r="BZ62" s="272">
        <v>1.9607356368076055E-6</v>
      </c>
      <c r="CA62" s="272">
        <v>9.0183465574882094E-6</v>
      </c>
      <c r="CB62" s="272">
        <v>1.3745387162052178E-3</v>
      </c>
      <c r="CC62" s="272">
        <v>1.0711847610850241E-5</v>
      </c>
      <c r="CD62" s="272">
        <v>2.2571161833935005E-6</v>
      </c>
      <c r="CE62" s="272">
        <v>4.9601135031810426E-7</v>
      </c>
      <c r="CF62" s="272">
        <v>3.9600379261719883E-5</v>
      </c>
      <c r="CG62" s="272">
        <v>2.2615236356976377E-6</v>
      </c>
      <c r="CH62" s="272">
        <v>4.3258880931191957E-7</v>
      </c>
      <c r="CI62" s="272">
        <v>4.6802826528282896E-7</v>
      </c>
      <c r="CJ62" s="272">
        <v>4.6833276456209411E-7</v>
      </c>
      <c r="CK62" s="272">
        <v>5.3090654626672189E-7</v>
      </c>
      <c r="CL62" s="272">
        <v>7.5137088758787938E-7</v>
      </c>
      <c r="CM62" s="272">
        <v>7.4596784139578439E-5</v>
      </c>
      <c r="CN62" s="272">
        <v>5.3009173895066814E-6</v>
      </c>
      <c r="CO62" s="272">
        <v>6.7364875431092393E-6</v>
      </c>
      <c r="CP62" s="272">
        <v>3.1084885195098233E-7</v>
      </c>
      <c r="CQ62" s="272">
        <v>8.7401686029340055E-7</v>
      </c>
      <c r="CR62" s="272">
        <v>2.2842759996192795E-7</v>
      </c>
      <c r="CS62" s="272">
        <v>3.7227342093942894E-7</v>
      </c>
      <c r="CT62" s="272">
        <v>6.9289489832318308E-7</v>
      </c>
      <c r="CU62" s="272">
        <v>1.1769988499164256E-6</v>
      </c>
      <c r="CV62" s="272">
        <v>4.1803734360254774E-7</v>
      </c>
      <c r="CW62" s="272">
        <v>7.6650823105735312E-7</v>
      </c>
      <c r="CX62" s="272">
        <v>4.0074488601586256E-7</v>
      </c>
      <c r="CY62" s="272">
        <v>1.883186369110472E-6</v>
      </c>
      <c r="CZ62" s="272">
        <v>9.1573560008681891E-7</v>
      </c>
      <c r="DA62" s="272">
        <v>4.7405266505428239E-7</v>
      </c>
      <c r="DB62" s="272">
        <v>1.3432105288085937E-6</v>
      </c>
      <c r="DC62" s="272">
        <v>2.5101295240685394E-7</v>
      </c>
      <c r="DD62" s="272">
        <v>5.3651063315345664E-7</v>
      </c>
      <c r="DE62" s="272">
        <v>2.3937569412642902E-6</v>
      </c>
      <c r="DF62" s="273">
        <v>1.0992411226263813E-5</v>
      </c>
      <c r="DG62" s="272"/>
      <c r="DH62" s="141"/>
      <c r="DI62" s="274">
        <v>0.51881455338142934</v>
      </c>
      <c r="DJ62" s="274">
        <v>5.3978304873618106E-2</v>
      </c>
      <c r="DK62" s="274">
        <v>0.34665490216432243</v>
      </c>
      <c r="DL62" s="274">
        <v>4.1625111358700805E-6</v>
      </c>
      <c r="DM62" s="274">
        <v>4.2557982436388198E-2</v>
      </c>
      <c r="DN62" s="70"/>
      <c r="DO62"/>
    </row>
    <row r="63" spans="1:119" ht="18" customHeight="1" x14ac:dyDescent="0.2">
      <c r="A63" s="264" t="s">
        <v>277</v>
      </c>
      <c r="B63" s="271" t="s">
        <v>34</v>
      </c>
      <c r="C63" s="272">
        <v>1.2840136976279072E-4</v>
      </c>
      <c r="D63" s="272">
        <v>3.2643684633518794E-5</v>
      </c>
      <c r="E63" s="272">
        <v>2.1628451565257085E-4</v>
      </c>
      <c r="F63" s="272">
        <v>2.6387031448446488E-5</v>
      </c>
      <c r="G63" s="272">
        <v>2.1351881103023787E-5</v>
      </c>
      <c r="H63" s="272">
        <v>0</v>
      </c>
      <c r="I63" s="272">
        <v>2.3874732911111614E-4</v>
      </c>
      <c r="J63" s="272">
        <v>6.6928867169878961E-5</v>
      </c>
      <c r="K63" s="272">
        <v>5.6021231008274099E-5</v>
      </c>
      <c r="L63" s="272">
        <v>2.8133723043830896E-5</v>
      </c>
      <c r="M63" s="272">
        <v>0</v>
      </c>
      <c r="N63" s="272">
        <v>6.6245545816549916E-5</v>
      </c>
      <c r="O63" s="272">
        <v>6.683763040522803E-5</v>
      </c>
      <c r="P63" s="272">
        <v>6.764617090862896E-5</v>
      </c>
      <c r="Q63" s="272">
        <v>7.7592780253789732E-5</v>
      </c>
      <c r="R63" s="272">
        <v>9.2288188449737147E-5</v>
      </c>
      <c r="S63" s="272">
        <v>8.4558194989599648E-5</v>
      </c>
      <c r="T63" s="272">
        <v>6.9560583442112729E-5</v>
      </c>
      <c r="U63" s="272">
        <v>9.5085821057018952E-5</v>
      </c>
      <c r="V63" s="272">
        <v>9.9731600791951464E-5</v>
      </c>
      <c r="W63" s="272">
        <v>4.5668432078670921E-5</v>
      </c>
      <c r="X63" s="272">
        <v>9.4171937601530774E-5</v>
      </c>
      <c r="Y63" s="272">
        <v>1.1346152967785415E-4</v>
      </c>
      <c r="Z63" s="272">
        <v>1.1081822588783933E-5</v>
      </c>
      <c r="AA63" s="272">
        <v>1.4291453059435085E-4</v>
      </c>
      <c r="AB63" s="272">
        <v>9.1271710373477748E-5</v>
      </c>
      <c r="AC63" s="272">
        <v>8.0661603145006767E-6</v>
      </c>
      <c r="AD63" s="272">
        <v>5.1410049930793885E-5</v>
      </c>
      <c r="AE63" s="272">
        <v>8.9642680460860516E-5</v>
      </c>
      <c r="AF63" s="272">
        <v>9.6815356731953304E-5</v>
      </c>
      <c r="AG63" s="272">
        <v>4.4862727663770993E-5</v>
      </c>
      <c r="AH63" s="272">
        <v>9.9245554481421948E-5</v>
      </c>
      <c r="AI63" s="272">
        <v>1.1813365901359084E-4</v>
      </c>
      <c r="AJ63" s="272">
        <v>8.9252074023239936E-5</v>
      </c>
      <c r="AK63" s="272">
        <v>1.5874811459742666E-4</v>
      </c>
      <c r="AL63" s="272">
        <v>6.6974380306607034E-5</v>
      </c>
      <c r="AM63" s="272">
        <v>5.5888584481033543E-5</v>
      </c>
      <c r="AN63" s="272">
        <v>9.6920820444889721E-5</v>
      </c>
      <c r="AO63" s="272">
        <v>3.6762988651553722E-5</v>
      </c>
      <c r="AP63" s="272">
        <v>6.5462337682991518E-5</v>
      </c>
      <c r="AQ63" s="272">
        <v>5.6030341294954765E-5</v>
      </c>
      <c r="AR63" s="272">
        <v>1.2081784555299614E-4</v>
      </c>
      <c r="AS63" s="272">
        <v>7.3434161491460682E-5</v>
      </c>
      <c r="AT63" s="272">
        <v>8.6152026494082831E-5</v>
      </c>
      <c r="AU63" s="272">
        <v>7.3240963649866362E-5</v>
      </c>
      <c r="AV63" s="272">
        <v>1.0839784635031722E-4</v>
      </c>
      <c r="AW63" s="272">
        <v>1.54785996278087E-4</v>
      </c>
      <c r="AX63" s="272">
        <v>1.3178271211075217E-4</v>
      </c>
      <c r="AY63" s="272">
        <v>8.5739934120511872E-5</v>
      </c>
      <c r="AZ63" s="272">
        <v>7.4705448938833642E-5</v>
      </c>
      <c r="BA63" s="272">
        <v>8.1888007130279534E-5</v>
      </c>
      <c r="BB63" s="272">
        <v>7.278073925218516E-5</v>
      </c>
      <c r="BC63" s="272">
        <v>1.8874943723622045E-4</v>
      </c>
      <c r="BD63" s="272">
        <v>6.6276321875837494E-5</v>
      </c>
      <c r="BE63" s="272">
        <v>4.5642792387653005E-5</v>
      </c>
      <c r="BF63" s="272">
        <v>0</v>
      </c>
      <c r="BG63" s="272">
        <v>4.7182020565391827E-5</v>
      </c>
      <c r="BH63" s="272">
        <v>5.061545442372289E-5</v>
      </c>
      <c r="BI63" s="272">
        <v>1.1085475632041009</v>
      </c>
      <c r="BJ63" s="272">
        <v>9.9208076958074099E-5</v>
      </c>
      <c r="BK63" s="272">
        <v>4.3393085386316733E-5</v>
      </c>
      <c r="BL63" s="272">
        <v>1.223735478378132E-4</v>
      </c>
      <c r="BM63" s="272">
        <v>1.1692555555549907E-4</v>
      </c>
      <c r="BN63" s="272">
        <v>6.7522635508958888E-5</v>
      </c>
      <c r="BO63" s="272">
        <v>2.5301038046727516E-5</v>
      </c>
      <c r="BP63" s="272">
        <v>9.1870786881299201E-5</v>
      </c>
      <c r="BQ63" s="272">
        <v>6.9513545683039997E-5</v>
      </c>
      <c r="BR63" s="272">
        <v>2.3602127625986895E-4</v>
      </c>
      <c r="BS63" s="272">
        <v>7.7375522821361055E-4</v>
      </c>
      <c r="BT63" s="272">
        <v>2.8606136529242055E-4</v>
      </c>
      <c r="BU63" s="272">
        <v>3.0683206338958323E-4</v>
      </c>
      <c r="BV63" s="272">
        <v>9.1990690856867501E-5</v>
      </c>
      <c r="BW63" s="272">
        <v>5.4140528765274845E-5</v>
      </c>
      <c r="BX63" s="272">
        <v>3.7018058269347E-5</v>
      </c>
      <c r="BY63" s="272">
        <v>2.7816195531913394E-2</v>
      </c>
      <c r="BZ63" s="272">
        <v>5.0774952843336553E-5</v>
      </c>
      <c r="CA63" s="272">
        <v>4.6728462361535553E-4</v>
      </c>
      <c r="CB63" s="272">
        <v>1.1030256893489343E-4</v>
      </c>
      <c r="CC63" s="272">
        <v>4.5854569811638268E-2</v>
      </c>
      <c r="CD63" s="272">
        <v>3.2494596918777917E-4</v>
      </c>
      <c r="CE63" s="272">
        <v>5.8293557581233788E-5</v>
      </c>
      <c r="CF63" s="272">
        <v>6.2160257100802815E-4</v>
      </c>
      <c r="CG63" s="272">
        <v>1.2707494168781846E-3</v>
      </c>
      <c r="CH63" s="272">
        <v>1.5502527625269115E-4</v>
      </c>
      <c r="CI63" s="272">
        <v>2.1333018352500272E-4</v>
      </c>
      <c r="CJ63" s="272">
        <v>1.6107062068148589E-4</v>
      </c>
      <c r="CK63" s="272">
        <v>1.735370204867436E-4</v>
      </c>
      <c r="CL63" s="272">
        <v>3.0238338845764879E-4</v>
      </c>
      <c r="CM63" s="272">
        <v>3.4972129254217561E-3</v>
      </c>
      <c r="CN63" s="272">
        <v>1.5693682180546528E-4</v>
      </c>
      <c r="CO63" s="272">
        <v>4.6691977659005728E-4</v>
      </c>
      <c r="CP63" s="272">
        <v>8.5662061703097703E-5</v>
      </c>
      <c r="CQ63" s="272">
        <v>2.5031880246708467E-4</v>
      </c>
      <c r="CR63" s="272">
        <v>5.4609452045307001E-5</v>
      </c>
      <c r="CS63" s="272">
        <v>5.3118948568637031E-5</v>
      </c>
      <c r="CT63" s="272">
        <v>3.1970127235874106E-4</v>
      </c>
      <c r="CU63" s="272">
        <v>3.5048572784434837E-4</v>
      </c>
      <c r="CV63" s="272">
        <v>1.9278164468651085E-4</v>
      </c>
      <c r="CW63" s="272">
        <v>2.521870590830816E-3</v>
      </c>
      <c r="CX63" s="272">
        <v>1.3205928195388856E-4</v>
      </c>
      <c r="CY63" s="272">
        <v>1.2788943669895836E-4</v>
      </c>
      <c r="CZ63" s="272">
        <v>9.1061305948856908E-5</v>
      </c>
      <c r="DA63" s="272">
        <v>9.1415664507781908E-5</v>
      </c>
      <c r="DB63" s="272">
        <v>1.4466826685292277E-4</v>
      </c>
      <c r="DC63" s="272">
        <v>4.3015409916205696E-5</v>
      </c>
      <c r="DD63" s="272">
        <v>2.5316211485836666E-4</v>
      </c>
      <c r="DE63" s="272">
        <v>8.7425053809696849E-5</v>
      </c>
      <c r="DF63" s="273">
        <v>6.1460816377715091E-4</v>
      </c>
      <c r="DG63" s="272"/>
      <c r="DH63" s="141"/>
      <c r="DI63" s="274">
        <v>0.35815590580211071</v>
      </c>
      <c r="DJ63" s="274">
        <v>3.5361652610719385E-2</v>
      </c>
      <c r="DK63" s="274">
        <v>0.21551108346006728</v>
      </c>
      <c r="DL63" s="274">
        <v>9.4437199264248747E-4</v>
      </c>
      <c r="DM63" s="274">
        <v>0.26903877288388889</v>
      </c>
      <c r="DN63" s="70"/>
      <c r="DO63"/>
    </row>
    <row r="64" spans="1:119" ht="18" customHeight="1" x14ac:dyDescent="0.2">
      <c r="A64" s="275" t="s">
        <v>278</v>
      </c>
      <c r="B64" s="276" t="s">
        <v>35</v>
      </c>
      <c r="C64" s="277">
        <v>1.2619694447394257E-4</v>
      </c>
      <c r="D64" s="277">
        <v>3.0666934637965886E-5</v>
      </c>
      <c r="E64" s="277">
        <v>1.8818341250256438E-4</v>
      </c>
      <c r="F64" s="277">
        <v>9.1456908522210913E-5</v>
      </c>
      <c r="G64" s="277">
        <v>7.1459658480712684E-4</v>
      </c>
      <c r="H64" s="277">
        <v>0</v>
      </c>
      <c r="I64" s="277">
        <v>4.0627646390044194E-4</v>
      </c>
      <c r="J64" s="277">
        <v>1.8538339849530019E-4</v>
      </c>
      <c r="K64" s="277">
        <v>5.4686017897610253E-4</v>
      </c>
      <c r="L64" s="277">
        <v>1.452330839971006E-4</v>
      </c>
      <c r="M64" s="277">
        <v>0</v>
      </c>
      <c r="N64" s="277">
        <v>2.6946023879267282E-4</v>
      </c>
      <c r="O64" s="277">
        <v>1.6835994946188251E-3</v>
      </c>
      <c r="P64" s="277">
        <v>5.0951949520248031E-4</v>
      </c>
      <c r="Q64" s="277">
        <v>2.045230033044063E-3</v>
      </c>
      <c r="R64" s="277">
        <v>3.1491991653075714E-4</v>
      </c>
      <c r="S64" s="277">
        <v>1.5730509819154905E-4</v>
      </c>
      <c r="T64" s="277">
        <v>8.2703391347884801E-5</v>
      </c>
      <c r="U64" s="277">
        <v>1.0622096613564391E-4</v>
      </c>
      <c r="V64" s="277">
        <v>9.346886987275497E-5</v>
      </c>
      <c r="W64" s="277">
        <v>3.2564295086354124E-5</v>
      </c>
      <c r="X64" s="277">
        <v>1.8156811626788544E-4</v>
      </c>
      <c r="Y64" s="277">
        <v>9.8232569612529267E-5</v>
      </c>
      <c r="Z64" s="277">
        <v>1.6307753553837305E-5</v>
      </c>
      <c r="AA64" s="277">
        <v>1.4942726481673944E-4</v>
      </c>
      <c r="AB64" s="277">
        <v>1.7442852931040271E-4</v>
      </c>
      <c r="AC64" s="277">
        <v>6.8765721776395917E-6</v>
      </c>
      <c r="AD64" s="277">
        <v>1.0109223367203605E-4</v>
      </c>
      <c r="AE64" s="277">
        <v>1.0675344200672861E-4</v>
      </c>
      <c r="AF64" s="277">
        <v>1.4865974231237321E-4</v>
      </c>
      <c r="AG64" s="277">
        <v>2.0535865075209465E-4</v>
      </c>
      <c r="AH64" s="277">
        <v>9.6001835803579566E-4</v>
      </c>
      <c r="AI64" s="277">
        <v>1.6915468135607101E-4</v>
      </c>
      <c r="AJ64" s="277">
        <v>9.8827467320405427E-4</v>
      </c>
      <c r="AK64" s="277">
        <v>4.7349519084563042E-4</v>
      </c>
      <c r="AL64" s="277">
        <v>5.2477273450074913E-5</v>
      </c>
      <c r="AM64" s="277">
        <v>4.4948525263405724E-4</v>
      </c>
      <c r="AN64" s="277">
        <v>5.3696167504323103E-4</v>
      </c>
      <c r="AO64" s="277">
        <v>1.2048991163613322E-4</v>
      </c>
      <c r="AP64" s="277">
        <v>4.8443847513268682E-5</v>
      </c>
      <c r="AQ64" s="277">
        <v>2.2031933384170237E-4</v>
      </c>
      <c r="AR64" s="277">
        <v>1.361797777065125E-4</v>
      </c>
      <c r="AS64" s="277">
        <v>1.262660786509561E-4</v>
      </c>
      <c r="AT64" s="277">
        <v>1.4295083241814446E-4</v>
      </c>
      <c r="AU64" s="277">
        <v>2.9085517695905344E-4</v>
      </c>
      <c r="AV64" s="277">
        <v>5.4292163228254872E-4</v>
      </c>
      <c r="AW64" s="277">
        <v>3.0033124988433039E-4</v>
      </c>
      <c r="AX64" s="277">
        <v>4.108157968935727E-4</v>
      </c>
      <c r="AY64" s="277">
        <v>7.0086155486549979E-4</v>
      </c>
      <c r="AZ64" s="277">
        <v>1.3878387229883865E-4</v>
      </c>
      <c r="BA64" s="277">
        <v>7.6948446451339581E-4</v>
      </c>
      <c r="BB64" s="277">
        <v>2.3751694693374415E-4</v>
      </c>
      <c r="BC64" s="277">
        <v>5.1795160272779281E-4</v>
      </c>
      <c r="BD64" s="277">
        <v>2.1698196087670336E-4</v>
      </c>
      <c r="BE64" s="277">
        <v>1.7914507971519754E-4</v>
      </c>
      <c r="BF64" s="277">
        <v>0</v>
      </c>
      <c r="BG64" s="277">
        <v>1.5521582811414965E-4</v>
      </c>
      <c r="BH64" s="277">
        <v>1.4077386246032558E-4</v>
      </c>
      <c r="BI64" s="277">
        <v>1.3865671297098585E-4</v>
      </c>
      <c r="BJ64" s="277">
        <v>1.0061558322895083</v>
      </c>
      <c r="BK64" s="277">
        <v>7.717271335201915E-5</v>
      </c>
      <c r="BL64" s="277">
        <v>4.7251132401433815E-4</v>
      </c>
      <c r="BM64" s="277">
        <v>1.2113498667902138E-3</v>
      </c>
      <c r="BN64" s="277">
        <v>5.4671927640863945E-4</v>
      </c>
      <c r="BO64" s="277">
        <v>2.4217117349775667E-4</v>
      </c>
      <c r="BP64" s="277">
        <v>9.9642978105435328E-5</v>
      </c>
      <c r="BQ64" s="277">
        <v>1.662379236939067E-4</v>
      </c>
      <c r="BR64" s="277">
        <v>5.9736534457095975E-4</v>
      </c>
      <c r="BS64" s="277">
        <v>4.135208624889409E-4</v>
      </c>
      <c r="BT64" s="277">
        <v>2.764699892205554E-4</v>
      </c>
      <c r="BU64" s="277">
        <v>3.863228851561511E-4</v>
      </c>
      <c r="BV64" s="277">
        <v>1.7595680421276247E-4</v>
      </c>
      <c r="BW64" s="277">
        <v>1.3081679699960226E-4</v>
      </c>
      <c r="BX64" s="277">
        <v>7.8242421883025856E-5</v>
      </c>
      <c r="BY64" s="277">
        <v>2.441906855892196E-4</v>
      </c>
      <c r="BZ64" s="277">
        <v>6.9857513440196398E-5</v>
      </c>
      <c r="CA64" s="277">
        <v>6.9849100971997805E-4</v>
      </c>
      <c r="CB64" s="277">
        <v>2.0457288726063351E-4</v>
      </c>
      <c r="CC64" s="277">
        <v>3.5020476680056365E-4</v>
      </c>
      <c r="CD64" s="277">
        <v>3.7112913482433073E-4</v>
      </c>
      <c r="CE64" s="277">
        <v>1.801120108172597E-4</v>
      </c>
      <c r="CF64" s="277">
        <v>4.9988037604885326E-4</v>
      </c>
      <c r="CG64" s="277">
        <v>2.6948006049484714E-4</v>
      </c>
      <c r="CH64" s="277">
        <v>7.2781615642106506E-4</v>
      </c>
      <c r="CI64" s="277">
        <v>9.7600001201983899E-4</v>
      </c>
      <c r="CJ64" s="277">
        <v>3.4557694433227431E-3</v>
      </c>
      <c r="CK64" s="277">
        <v>7.0640846567640819E-4</v>
      </c>
      <c r="CL64" s="277">
        <v>1.7215351229230957E-3</v>
      </c>
      <c r="CM64" s="277">
        <v>8.0658548560277106E-4</v>
      </c>
      <c r="CN64" s="277">
        <v>7.8368894094462142E-4</v>
      </c>
      <c r="CO64" s="277">
        <v>3.659218848270186E-3</v>
      </c>
      <c r="CP64" s="277">
        <v>1.8019602186131694E-4</v>
      </c>
      <c r="CQ64" s="277">
        <v>4.0481929807798612E-4</v>
      </c>
      <c r="CR64" s="277">
        <v>5.4976306169731977E-4</v>
      </c>
      <c r="CS64" s="277">
        <v>6.5297709060985773E-4</v>
      </c>
      <c r="CT64" s="277">
        <v>1.5437423853492281E-3</v>
      </c>
      <c r="CU64" s="277">
        <v>2.6404373693167593E-3</v>
      </c>
      <c r="CV64" s="277">
        <v>1.0479853483337518E-3</v>
      </c>
      <c r="CW64" s="277">
        <v>2.717087708731546E-4</v>
      </c>
      <c r="CX64" s="277">
        <v>8.9347969918390823E-4</v>
      </c>
      <c r="CY64" s="277">
        <v>7.4878149037808657E-4</v>
      </c>
      <c r="CZ64" s="277">
        <v>5.5979027012482291E-4</v>
      </c>
      <c r="DA64" s="277">
        <v>9.8015820722038871E-4</v>
      </c>
      <c r="DB64" s="277">
        <v>1.8929264411007357E-3</v>
      </c>
      <c r="DC64" s="277">
        <v>1.101340619635551E-4</v>
      </c>
      <c r="DD64" s="277">
        <v>1.7417663745882246E-3</v>
      </c>
      <c r="DE64" s="277">
        <v>2.8280321887381311E-2</v>
      </c>
      <c r="DF64" s="278">
        <v>3.2245413526328702E-4</v>
      </c>
      <c r="DG64" s="272"/>
      <c r="DH64" s="141"/>
      <c r="DI64" s="274">
        <v>0.52840871845296622</v>
      </c>
      <c r="DJ64" s="274">
        <v>8.9470665355621107E-2</v>
      </c>
      <c r="DK64" s="274">
        <v>0.37931825630940674</v>
      </c>
      <c r="DL64" s="274">
        <v>1.3179505324430304E-3</v>
      </c>
      <c r="DM64" s="274">
        <v>0.20879526471915022</v>
      </c>
      <c r="DN64" s="70"/>
      <c r="DO64"/>
    </row>
    <row r="65" spans="1:119" ht="18" customHeight="1" x14ac:dyDescent="0.2">
      <c r="A65" s="264" t="s">
        <v>279</v>
      </c>
      <c r="B65" s="271" t="s">
        <v>36</v>
      </c>
      <c r="C65" s="272">
        <v>2.364895175948777E-4</v>
      </c>
      <c r="D65" s="272">
        <v>4.1236588127795392E-4</v>
      </c>
      <c r="E65" s="272">
        <v>8.0505784898981112E-5</v>
      </c>
      <c r="F65" s="272">
        <v>4.1023250974144731E-4</v>
      </c>
      <c r="G65" s="272">
        <v>1.6327538965715693E-5</v>
      </c>
      <c r="H65" s="272">
        <v>0</v>
      </c>
      <c r="I65" s="272">
        <v>2.1631512723903882E-5</v>
      </c>
      <c r="J65" s="272">
        <v>4.4736823460742939E-5</v>
      </c>
      <c r="K65" s="272">
        <v>1.0626077185412037E-3</v>
      </c>
      <c r="L65" s="272">
        <v>6.492490525726289E-3</v>
      </c>
      <c r="M65" s="272">
        <v>0</v>
      </c>
      <c r="N65" s="272">
        <v>1.5100887844234111E-4</v>
      </c>
      <c r="O65" s="272">
        <v>2.2466507541750179E-5</v>
      </c>
      <c r="P65" s="272">
        <v>2.1083584503669162E-4</v>
      </c>
      <c r="Q65" s="272">
        <v>1.3181193567030896E-4</v>
      </c>
      <c r="R65" s="272">
        <v>7.6959323572732179E-3</v>
      </c>
      <c r="S65" s="272">
        <v>3.4183233771630834E-4</v>
      </c>
      <c r="T65" s="272">
        <v>1.1545063539075088E-4</v>
      </c>
      <c r="U65" s="272">
        <v>6.9020900950837773E-3</v>
      </c>
      <c r="V65" s="272">
        <v>1.6437356365887083E-3</v>
      </c>
      <c r="W65" s="272">
        <v>6.7290831386455463E-4</v>
      </c>
      <c r="X65" s="272">
        <v>3.7359002337720271E-4</v>
      </c>
      <c r="Y65" s="272">
        <v>1.6686089731513185E-4</v>
      </c>
      <c r="Z65" s="272">
        <v>1.4251297563218907E-4</v>
      </c>
      <c r="AA65" s="272">
        <v>9.6294436519064422E-5</v>
      </c>
      <c r="AB65" s="272">
        <v>1.1036965157936345E-4</v>
      </c>
      <c r="AC65" s="272">
        <v>1.0977906695119276E-5</v>
      </c>
      <c r="AD65" s="272">
        <v>7.9202846960966372E-4</v>
      </c>
      <c r="AE65" s="272">
        <v>1.1413083196696241E-3</v>
      </c>
      <c r="AF65" s="272">
        <v>8.2740587430271009E-5</v>
      </c>
      <c r="AG65" s="272">
        <v>2.8521926633559967E-5</v>
      </c>
      <c r="AH65" s="272">
        <v>2.8209618602967903E-3</v>
      </c>
      <c r="AI65" s="272">
        <v>2.5612268814205751E-4</v>
      </c>
      <c r="AJ65" s="272">
        <v>2.1611297634494481E-3</v>
      </c>
      <c r="AK65" s="272">
        <v>1.9697421277730892E-4</v>
      </c>
      <c r="AL65" s="272">
        <v>1.0170430233631404E-2</v>
      </c>
      <c r="AM65" s="272">
        <v>5.7994754684631881E-4</v>
      </c>
      <c r="AN65" s="272">
        <v>1.1500065484080651E-3</v>
      </c>
      <c r="AO65" s="272">
        <v>1.1293839280744787E-4</v>
      </c>
      <c r="AP65" s="272">
        <v>9.9366494957598382E-3</v>
      </c>
      <c r="AQ65" s="272">
        <v>1.0393819407875178E-2</v>
      </c>
      <c r="AR65" s="272">
        <v>2.0506914355941492E-4</v>
      </c>
      <c r="AS65" s="272">
        <v>2.8320039963888481E-4</v>
      </c>
      <c r="AT65" s="272">
        <v>1.8858473892815764E-4</v>
      </c>
      <c r="AU65" s="272">
        <v>8.6024418854733519E-5</v>
      </c>
      <c r="AV65" s="272">
        <v>1.8503237592881505E-4</v>
      </c>
      <c r="AW65" s="272">
        <v>5.2689673370077874E-5</v>
      </c>
      <c r="AX65" s="272">
        <v>3.3019632876417945E-4</v>
      </c>
      <c r="AY65" s="272">
        <v>2.2763844538073433E-4</v>
      </c>
      <c r="AZ65" s="272">
        <v>1.8080333264390783E-4</v>
      </c>
      <c r="BA65" s="272">
        <v>8.7916353131103694E-5</v>
      </c>
      <c r="BB65" s="272">
        <v>3.7154693643684972E-4</v>
      </c>
      <c r="BC65" s="272">
        <v>1.3608923632159729E-4</v>
      </c>
      <c r="BD65" s="272">
        <v>5.4055600356727504E-5</v>
      </c>
      <c r="BE65" s="272">
        <v>9.5445600598750954E-5</v>
      </c>
      <c r="BF65" s="272">
        <v>0</v>
      </c>
      <c r="BG65" s="272">
        <v>2.0018542452835615E-4</v>
      </c>
      <c r="BH65" s="272">
        <v>1.033171031822133E-4</v>
      </c>
      <c r="BI65" s="272">
        <v>1.158556984145159E-4</v>
      </c>
      <c r="BJ65" s="272">
        <v>1.4911116891592549E-4</v>
      </c>
      <c r="BK65" s="272">
        <v>1.0000105832115405</v>
      </c>
      <c r="BL65" s="272">
        <v>6.5694617182127221E-5</v>
      </c>
      <c r="BM65" s="272">
        <v>8.0719078384817772E-5</v>
      </c>
      <c r="BN65" s="272">
        <v>5.3063837278646524E-5</v>
      </c>
      <c r="BO65" s="272">
        <v>2.1148150465287373E-5</v>
      </c>
      <c r="BP65" s="272">
        <v>1.5732775691278565E-3</v>
      </c>
      <c r="BQ65" s="272">
        <v>1.1202704733148426E-3</v>
      </c>
      <c r="BR65" s="272">
        <v>8.5064884546984172E-5</v>
      </c>
      <c r="BS65" s="272">
        <v>8.6441685098311653E-5</v>
      </c>
      <c r="BT65" s="272">
        <v>2.5133104812985813E-5</v>
      </c>
      <c r="BU65" s="272">
        <v>1.292634626057458E-5</v>
      </c>
      <c r="BV65" s="272">
        <v>1.7337744769849122E-5</v>
      </c>
      <c r="BW65" s="272">
        <v>1.0176543983539783E-5</v>
      </c>
      <c r="BX65" s="272">
        <v>4.5865758523975315E-6</v>
      </c>
      <c r="BY65" s="272">
        <v>4.7557928034095459E-5</v>
      </c>
      <c r="BZ65" s="272">
        <v>3.6785701777576548E-6</v>
      </c>
      <c r="CA65" s="272">
        <v>1.9297262087288959E-5</v>
      </c>
      <c r="CB65" s="272">
        <v>7.9160045567778305E-6</v>
      </c>
      <c r="CC65" s="272">
        <v>1.9429928211732092E-5</v>
      </c>
      <c r="CD65" s="272">
        <v>1.5099474354826583E-5</v>
      </c>
      <c r="CE65" s="272">
        <v>2.9715147070154865E-5</v>
      </c>
      <c r="CF65" s="272">
        <v>3.9426782106826078E-5</v>
      </c>
      <c r="CG65" s="272">
        <v>1.3089315848695977E-5</v>
      </c>
      <c r="CH65" s="272">
        <v>2.0518174263716087E-5</v>
      </c>
      <c r="CI65" s="272">
        <v>2.4171331588080936E-5</v>
      </c>
      <c r="CJ65" s="272">
        <v>1.953060699919921E-5</v>
      </c>
      <c r="CK65" s="272">
        <v>1.4478391296724255E-5</v>
      </c>
      <c r="CL65" s="272">
        <v>8.9664918057913559E-5</v>
      </c>
      <c r="CM65" s="272">
        <v>3.0739563172193414E-5</v>
      </c>
      <c r="CN65" s="272">
        <v>2.3395673547266977E-5</v>
      </c>
      <c r="CO65" s="272">
        <v>5.2068347418051992E-5</v>
      </c>
      <c r="CP65" s="272">
        <v>2.2402036490021122E-5</v>
      </c>
      <c r="CQ65" s="272">
        <v>5.8296311303257321E-5</v>
      </c>
      <c r="CR65" s="272">
        <v>1.7933623603705318E-5</v>
      </c>
      <c r="CS65" s="272">
        <v>2.3956293429383851E-5</v>
      </c>
      <c r="CT65" s="272">
        <v>1.969423140473383E-5</v>
      </c>
      <c r="CU65" s="272">
        <v>1.2624091735247352E-5</v>
      </c>
      <c r="CV65" s="272">
        <v>2.5095711867361587E-5</v>
      </c>
      <c r="CW65" s="272">
        <v>3.7348005775654086E-5</v>
      </c>
      <c r="CX65" s="272">
        <v>1.5825237439088531E-5</v>
      </c>
      <c r="CY65" s="272">
        <v>6.6740914239070003E-5</v>
      </c>
      <c r="CZ65" s="272">
        <v>6.7807679909031213E-5</v>
      </c>
      <c r="DA65" s="272">
        <v>3.0104086611927921E-5</v>
      </c>
      <c r="DB65" s="272">
        <v>4.4261106310694828E-5</v>
      </c>
      <c r="DC65" s="272">
        <v>1.2499625268921143E-5</v>
      </c>
      <c r="DD65" s="272">
        <v>2.214002369772354E-5</v>
      </c>
      <c r="DE65" s="272">
        <v>2.0237671867372629E-4</v>
      </c>
      <c r="DF65" s="273">
        <v>2.6782908032026308E-5</v>
      </c>
      <c r="DG65" s="272"/>
      <c r="DH65" s="141"/>
      <c r="DI65" s="274">
        <v>0.68391295317656287</v>
      </c>
      <c r="DJ65" s="274">
        <v>0.14515496273048253</v>
      </c>
      <c r="DK65" s="274">
        <v>0.7339671843629566</v>
      </c>
      <c r="DL65" s="274">
        <v>9.4241537187234875E-5</v>
      </c>
      <c r="DM65" s="274">
        <v>0.22077560785622874</v>
      </c>
      <c r="DN65" s="70"/>
      <c r="DO65"/>
    </row>
    <row r="66" spans="1:119" ht="18" customHeight="1" x14ac:dyDescent="0.2">
      <c r="A66" s="264" t="s">
        <v>280</v>
      </c>
      <c r="B66" s="271" t="s">
        <v>37</v>
      </c>
      <c r="C66" s="272">
        <v>0</v>
      </c>
      <c r="D66" s="272">
        <v>0</v>
      </c>
      <c r="E66" s="272">
        <v>0</v>
      </c>
      <c r="F66" s="272">
        <v>0</v>
      </c>
      <c r="G66" s="272">
        <v>0</v>
      </c>
      <c r="H66" s="272">
        <v>0</v>
      </c>
      <c r="I66" s="272">
        <v>0</v>
      </c>
      <c r="J66" s="272">
        <v>0</v>
      </c>
      <c r="K66" s="272">
        <v>0</v>
      </c>
      <c r="L66" s="272">
        <v>0</v>
      </c>
      <c r="M66" s="272">
        <v>0</v>
      </c>
      <c r="N66" s="272">
        <v>0</v>
      </c>
      <c r="O66" s="272">
        <v>0</v>
      </c>
      <c r="P66" s="272">
        <v>0</v>
      </c>
      <c r="Q66" s="272">
        <v>0</v>
      </c>
      <c r="R66" s="272">
        <v>0</v>
      </c>
      <c r="S66" s="272">
        <v>0</v>
      </c>
      <c r="T66" s="272">
        <v>0</v>
      </c>
      <c r="U66" s="272">
        <v>0</v>
      </c>
      <c r="V66" s="272">
        <v>0</v>
      </c>
      <c r="W66" s="272">
        <v>0</v>
      </c>
      <c r="X66" s="272">
        <v>0</v>
      </c>
      <c r="Y66" s="272">
        <v>0</v>
      </c>
      <c r="Z66" s="272">
        <v>0</v>
      </c>
      <c r="AA66" s="272">
        <v>0</v>
      </c>
      <c r="AB66" s="272">
        <v>0</v>
      </c>
      <c r="AC66" s="272">
        <v>0</v>
      </c>
      <c r="AD66" s="272">
        <v>0</v>
      </c>
      <c r="AE66" s="272">
        <v>0</v>
      </c>
      <c r="AF66" s="272">
        <v>0</v>
      </c>
      <c r="AG66" s="272">
        <v>0</v>
      </c>
      <c r="AH66" s="272">
        <v>0</v>
      </c>
      <c r="AI66" s="272">
        <v>0</v>
      </c>
      <c r="AJ66" s="272">
        <v>0</v>
      </c>
      <c r="AK66" s="272">
        <v>0</v>
      </c>
      <c r="AL66" s="272">
        <v>0</v>
      </c>
      <c r="AM66" s="272">
        <v>0</v>
      </c>
      <c r="AN66" s="272">
        <v>0</v>
      </c>
      <c r="AO66" s="272">
        <v>0</v>
      </c>
      <c r="AP66" s="272">
        <v>0</v>
      </c>
      <c r="AQ66" s="272">
        <v>0</v>
      </c>
      <c r="AR66" s="272">
        <v>0</v>
      </c>
      <c r="AS66" s="272">
        <v>0</v>
      </c>
      <c r="AT66" s="272">
        <v>0</v>
      </c>
      <c r="AU66" s="272">
        <v>0</v>
      </c>
      <c r="AV66" s="272">
        <v>0</v>
      </c>
      <c r="AW66" s="272">
        <v>0</v>
      </c>
      <c r="AX66" s="272">
        <v>0</v>
      </c>
      <c r="AY66" s="272">
        <v>0</v>
      </c>
      <c r="AZ66" s="272">
        <v>0</v>
      </c>
      <c r="BA66" s="272">
        <v>0</v>
      </c>
      <c r="BB66" s="272">
        <v>0</v>
      </c>
      <c r="BC66" s="272">
        <v>0</v>
      </c>
      <c r="BD66" s="272">
        <v>0</v>
      </c>
      <c r="BE66" s="272">
        <v>0</v>
      </c>
      <c r="BF66" s="272">
        <v>0</v>
      </c>
      <c r="BG66" s="272">
        <v>0</v>
      </c>
      <c r="BH66" s="272">
        <v>0</v>
      </c>
      <c r="BI66" s="272">
        <v>0</v>
      </c>
      <c r="BJ66" s="272">
        <v>0</v>
      </c>
      <c r="BK66" s="272">
        <v>0</v>
      </c>
      <c r="BL66" s="272">
        <v>1</v>
      </c>
      <c r="BM66" s="272">
        <v>0</v>
      </c>
      <c r="BN66" s="272">
        <v>0</v>
      </c>
      <c r="BO66" s="272">
        <v>0</v>
      </c>
      <c r="BP66" s="272">
        <v>0</v>
      </c>
      <c r="BQ66" s="272">
        <v>0</v>
      </c>
      <c r="BR66" s="272">
        <v>0</v>
      </c>
      <c r="BS66" s="272">
        <v>0</v>
      </c>
      <c r="BT66" s="272">
        <v>0</v>
      </c>
      <c r="BU66" s="272">
        <v>0</v>
      </c>
      <c r="BV66" s="272">
        <v>0</v>
      </c>
      <c r="BW66" s="272">
        <v>0</v>
      </c>
      <c r="BX66" s="272">
        <v>0</v>
      </c>
      <c r="BY66" s="272">
        <v>0</v>
      </c>
      <c r="BZ66" s="272">
        <v>0</v>
      </c>
      <c r="CA66" s="272">
        <v>0</v>
      </c>
      <c r="CB66" s="272">
        <v>0</v>
      </c>
      <c r="CC66" s="272">
        <v>0</v>
      </c>
      <c r="CD66" s="272">
        <v>0</v>
      </c>
      <c r="CE66" s="272">
        <v>0</v>
      </c>
      <c r="CF66" s="272">
        <v>0</v>
      </c>
      <c r="CG66" s="272">
        <v>0</v>
      </c>
      <c r="CH66" s="272">
        <v>0</v>
      </c>
      <c r="CI66" s="272">
        <v>0</v>
      </c>
      <c r="CJ66" s="272">
        <v>0</v>
      </c>
      <c r="CK66" s="272">
        <v>0</v>
      </c>
      <c r="CL66" s="272">
        <v>0</v>
      </c>
      <c r="CM66" s="272">
        <v>0</v>
      </c>
      <c r="CN66" s="272">
        <v>0</v>
      </c>
      <c r="CO66" s="272">
        <v>0</v>
      </c>
      <c r="CP66" s="272">
        <v>0</v>
      </c>
      <c r="CQ66" s="272">
        <v>0</v>
      </c>
      <c r="CR66" s="272">
        <v>0</v>
      </c>
      <c r="CS66" s="272">
        <v>0</v>
      </c>
      <c r="CT66" s="272">
        <v>0</v>
      </c>
      <c r="CU66" s="272">
        <v>0</v>
      </c>
      <c r="CV66" s="272">
        <v>0</v>
      </c>
      <c r="CW66" s="272">
        <v>0</v>
      </c>
      <c r="CX66" s="272">
        <v>0</v>
      </c>
      <c r="CY66" s="272">
        <v>0</v>
      </c>
      <c r="CZ66" s="272">
        <v>0</v>
      </c>
      <c r="DA66" s="272">
        <v>0</v>
      </c>
      <c r="DB66" s="272">
        <v>0</v>
      </c>
      <c r="DC66" s="272">
        <v>0</v>
      </c>
      <c r="DD66" s="272">
        <v>0</v>
      </c>
      <c r="DE66" s="272">
        <v>0</v>
      </c>
      <c r="DF66" s="273">
        <v>0</v>
      </c>
      <c r="DG66" s="272"/>
      <c r="DH66" s="141"/>
      <c r="DI66" s="274">
        <v>0.41726062787701795</v>
      </c>
      <c r="DJ66" s="274">
        <v>4.985891512638442E-2</v>
      </c>
      <c r="DK66" s="274">
        <v>0.28065037166914258</v>
      </c>
      <c r="DL66" s="274">
        <v>0</v>
      </c>
      <c r="DM66" s="274">
        <v>1</v>
      </c>
      <c r="DN66" s="70"/>
      <c r="DO66"/>
    </row>
    <row r="67" spans="1:119" ht="18" customHeight="1" x14ac:dyDescent="0.2">
      <c r="A67" s="264" t="s">
        <v>281</v>
      </c>
      <c r="B67" s="271" t="s">
        <v>38</v>
      </c>
      <c r="C67" s="272">
        <v>7.5826489411933056E-3</v>
      </c>
      <c r="D67" s="272">
        <v>2.8199272583213863E-3</v>
      </c>
      <c r="E67" s="272">
        <v>1.1924814383346754E-2</v>
      </c>
      <c r="F67" s="272">
        <v>6.5737411650853975E-4</v>
      </c>
      <c r="G67" s="272">
        <v>5.6444172180633394E-4</v>
      </c>
      <c r="H67" s="272">
        <v>0</v>
      </c>
      <c r="I67" s="272">
        <v>1.0356860258258122E-2</v>
      </c>
      <c r="J67" s="272">
        <v>2.5052796049812192E-3</v>
      </c>
      <c r="K67" s="272">
        <v>2.4577238805353853E-3</v>
      </c>
      <c r="L67" s="272">
        <v>3.8811058960925245E-3</v>
      </c>
      <c r="M67" s="272">
        <v>0</v>
      </c>
      <c r="N67" s="272">
        <v>4.6123389297624239E-3</v>
      </c>
      <c r="O67" s="272">
        <v>2.6819026398702695E-3</v>
      </c>
      <c r="P67" s="272">
        <v>2.6023519802283001E-3</v>
      </c>
      <c r="Q67" s="272">
        <v>4.621616566338296E-3</v>
      </c>
      <c r="R67" s="272">
        <v>1.1789511622672735E-2</v>
      </c>
      <c r="S67" s="272">
        <v>5.7680423768394894E-3</v>
      </c>
      <c r="T67" s="272">
        <v>2.5441806831955423E-3</v>
      </c>
      <c r="U67" s="272">
        <v>6.3889747970910888E-3</v>
      </c>
      <c r="V67" s="272">
        <v>5.6683128922027856E-3</v>
      </c>
      <c r="W67" s="272">
        <v>4.9288822290584405E-3</v>
      </c>
      <c r="X67" s="272">
        <v>7.7814148405473335E-3</v>
      </c>
      <c r="Y67" s="272">
        <v>1.1141830953704244E-2</v>
      </c>
      <c r="Z67" s="272">
        <v>3.1502338321970206E-3</v>
      </c>
      <c r="AA67" s="272">
        <v>3.4828221790141082E-3</v>
      </c>
      <c r="AB67" s="272">
        <v>5.6605432816335937E-3</v>
      </c>
      <c r="AC67" s="272">
        <v>3.6902690913107424E-4</v>
      </c>
      <c r="AD67" s="272">
        <v>6.3670163584309348E-3</v>
      </c>
      <c r="AE67" s="272">
        <v>6.1588142281162718E-3</v>
      </c>
      <c r="AF67" s="272">
        <v>5.8699206125408104E-3</v>
      </c>
      <c r="AG67" s="272">
        <v>1.6703766003905447E-3</v>
      </c>
      <c r="AH67" s="272">
        <v>8.2610711846658365E-3</v>
      </c>
      <c r="AI67" s="272">
        <v>5.0428747400264361E-3</v>
      </c>
      <c r="AJ67" s="272">
        <v>7.6117823660900091E-3</v>
      </c>
      <c r="AK67" s="272">
        <v>1.0130667733371616E-2</v>
      </c>
      <c r="AL67" s="272">
        <v>1.6252562303958676E-2</v>
      </c>
      <c r="AM67" s="272">
        <v>5.8750054912807851E-3</v>
      </c>
      <c r="AN67" s="272">
        <v>9.021456915272329E-3</v>
      </c>
      <c r="AO67" s="272">
        <v>3.8089243218588863E-3</v>
      </c>
      <c r="AP67" s="272">
        <v>5.7723009213990388E-3</v>
      </c>
      <c r="AQ67" s="272">
        <v>5.1574196152855785E-3</v>
      </c>
      <c r="AR67" s="272">
        <v>6.777290286649802E-3</v>
      </c>
      <c r="AS67" s="272">
        <v>6.0498802268721084E-3</v>
      </c>
      <c r="AT67" s="272">
        <v>4.2200600746696328E-3</v>
      </c>
      <c r="AU67" s="272">
        <v>3.2469679874201117E-3</v>
      </c>
      <c r="AV67" s="272">
        <v>3.4667894370090332E-3</v>
      </c>
      <c r="AW67" s="272">
        <v>4.8229163586502788E-3</v>
      </c>
      <c r="AX67" s="272">
        <v>8.9281236962609999E-3</v>
      </c>
      <c r="AY67" s="272">
        <v>3.484239673022181E-3</v>
      </c>
      <c r="AZ67" s="272">
        <v>3.7509907033960051E-3</v>
      </c>
      <c r="BA67" s="272">
        <v>2.4227228587028523E-3</v>
      </c>
      <c r="BB67" s="272">
        <v>3.6574270091504573E-3</v>
      </c>
      <c r="BC67" s="272">
        <v>3.0538583742167331E-3</v>
      </c>
      <c r="BD67" s="272">
        <v>2.2661441848992347E-3</v>
      </c>
      <c r="BE67" s="272">
        <v>1.2862326218629309E-3</v>
      </c>
      <c r="BF67" s="272">
        <v>0</v>
      </c>
      <c r="BG67" s="272">
        <v>1.7626327833591443E-3</v>
      </c>
      <c r="BH67" s="272">
        <v>4.06361232671413E-3</v>
      </c>
      <c r="BI67" s="272">
        <v>3.9367048915275558E-3</v>
      </c>
      <c r="BJ67" s="272">
        <v>3.5530081497939969E-3</v>
      </c>
      <c r="BK67" s="272">
        <v>8.4408963654446971E-4</v>
      </c>
      <c r="BL67" s="272">
        <v>3.0097354223970001E-3</v>
      </c>
      <c r="BM67" s="272">
        <v>1.0037660473045955</v>
      </c>
      <c r="BN67" s="272">
        <v>1.6059758578243889E-3</v>
      </c>
      <c r="BO67" s="272">
        <v>5.6038736882858353E-4</v>
      </c>
      <c r="BP67" s="272">
        <v>1.8552970904137187E-2</v>
      </c>
      <c r="BQ67" s="272">
        <v>5.4479319041325767E-2</v>
      </c>
      <c r="BR67" s="272">
        <v>5.9537909489018E-2</v>
      </c>
      <c r="BS67" s="272">
        <v>8.3150187731731683E-3</v>
      </c>
      <c r="BT67" s="272">
        <v>6.7307350791393442E-3</v>
      </c>
      <c r="BU67" s="272">
        <v>5.8868622210521493E-3</v>
      </c>
      <c r="BV67" s="272">
        <v>8.7375755581588291E-3</v>
      </c>
      <c r="BW67" s="272">
        <v>1.7458985708438471E-2</v>
      </c>
      <c r="BX67" s="272">
        <v>2.6024069652549296E-2</v>
      </c>
      <c r="BY67" s="272">
        <v>2.8774299321532804E-2</v>
      </c>
      <c r="BZ67" s="272">
        <v>7.6631937966554933E-4</v>
      </c>
      <c r="CA67" s="272">
        <v>2.3896037952640475E-2</v>
      </c>
      <c r="CB67" s="272">
        <v>5.6196624551885111E-3</v>
      </c>
      <c r="CC67" s="272">
        <v>6.6958832051293845E-3</v>
      </c>
      <c r="CD67" s="272">
        <v>7.5419217870125637E-3</v>
      </c>
      <c r="CE67" s="272">
        <v>9.7456274356116975E-3</v>
      </c>
      <c r="CF67" s="272">
        <v>2.4415274391366187E-2</v>
      </c>
      <c r="CG67" s="272">
        <v>4.9603174738534761E-3</v>
      </c>
      <c r="CH67" s="272">
        <v>1.1635798244763075E-2</v>
      </c>
      <c r="CI67" s="272">
        <v>2.3079017973411848E-2</v>
      </c>
      <c r="CJ67" s="272">
        <v>2.9669617006183604E-3</v>
      </c>
      <c r="CK67" s="272">
        <v>1.4449673502794035E-2</v>
      </c>
      <c r="CL67" s="272">
        <v>3.9814410756249721E-3</v>
      </c>
      <c r="CM67" s="272">
        <v>2.1365787908451551E-2</v>
      </c>
      <c r="CN67" s="272">
        <v>1.5188487904779774E-2</v>
      </c>
      <c r="CO67" s="272">
        <v>1.0905009432898065E-2</v>
      </c>
      <c r="CP67" s="272">
        <v>3.7622732569819613E-3</v>
      </c>
      <c r="CQ67" s="272">
        <v>6.8229057788982556E-3</v>
      </c>
      <c r="CR67" s="272">
        <v>3.9828180102302142E-3</v>
      </c>
      <c r="CS67" s="272">
        <v>4.5097980155644254E-3</v>
      </c>
      <c r="CT67" s="272">
        <v>3.6533590410119106E-3</v>
      </c>
      <c r="CU67" s="272">
        <v>5.4500819236723182E-3</v>
      </c>
      <c r="CV67" s="272">
        <v>1.0145399232661547E-2</v>
      </c>
      <c r="CW67" s="272">
        <v>2.0414785729602376E-3</v>
      </c>
      <c r="CX67" s="272">
        <v>3.7375743500229876E-3</v>
      </c>
      <c r="CY67" s="272">
        <v>7.5442631812762768E-3</v>
      </c>
      <c r="CZ67" s="272">
        <v>4.8836542559355664E-3</v>
      </c>
      <c r="DA67" s="272">
        <v>5.6057684128171673E-3</v>
      </c>
      <c r="DB67" s="272">
        <v>1.0570959529235516E-2</v>
      </c>
      <c r="DC67" s="272">
        <v>1.6068893585318743E-3</v>
      </c>
      <c r="DD67" s="272">
        <v>4.9987366668821399E-3</v>
      </c>
      <c r="DE67" s="272">
        <v>2.4287906725530524E-3</v>
      </c>
      <c r="DF67" s="273">
        <v>2.3588846753418439E-2</v>
      </c>
      <c r="DG67" s="272"/>
      <c r="DH67" s="141"/>
      <c r="DI67" s="274">
        <v>0.42376406769974823</v>
      </c>
      <c r="DJ67" s="274">
        <v>5.8282397411900423E-2</v>
      </c>
      <c r="DK67" s="274">
        <v>0.29434692967157067</v>
      </c>
      <c r="DL67" s="274">
        <v>9.6970616406482184E-3</v>
      </c>
      <c r="DM67" s="274">
        <v>1</v>
      </c>
      <c r="DN67" s="70"/>
      <c r="DO67"/>
    </row>
    <row r="68" spans="1:119" ht="18" customHeight="1" x14ac:dyDescent="0.2">
      <c r="A68" s="264" t="s">
        <v>282</v>
      </c>
      <c r="B68" s="271" t="s">
        <v>39</v>
      </c>
      <c r="C68" s="272">
        <v>0</v>
      </c>
      <c r="D68" s="272">
        <v>0</v>
      </c>
      <c r="E68" s="272">
        <v>0</v>
      </c>
      <c r="F68" s="272">
        <v>0</v>
      </c>
      <c r="G68" s="272">
        <v>0</v>
      </c>
      <c r="H68" s="272">
        <v>0</v>
      </c>
      <c r="I68" s="272">
        <v>0</v>
      </c>
      <c r="J68" s="272">
        <v>0</v>
      </c>
      <c r="K68" s="272">
        <v>0</v>
      </c>
      <c r="L68" s="272">
        <v>0</v>
      </c>
      <c r="M68" s="272">
        <v>0</v>
      </c>
      <c r="N68" s="272">
        <v>0</v>
      </c>
      <c r="O68" s="272">
        <v>0</v>
      </c>
      <c r="P68" s="272">
        <v>0</v>
      </c>
      <c r="Q68" s="272">
        <v>0</v>
      </c>
      <c r="R68" s="272">
        <v>0</v>
      </c>
      <c r="S68" s="272">
        <v>0</v>
      </c>
      <c r="T68" s="272">
        <v>0</v>
      </c>
      <c r="U68" s="272">
        <v>0</v>
      </c>
      <c r="V68" s="272">
        <v>0</v>
      </c>
      <c r="W68" s="272">
        <v>0</v>
      </c>
      <c r="X68" s="272">
        <v>0</v>
      </c>
      <c r="Y68" s="272">
        <v>0</v>
      </c>
      <c r="Z68" s="272">
        <v>0</v>
      </c>
      <c r="AA68" s="272">
        <v>0</v>
      </c>
      <c r="AB68" s="272">
        <v>0</v>
      </c>
      <c r="AC68" s="272">
        <v>0</v>
      </c>
      <c r="AD68" s="272">
        <v>0</v>
      </c>
      <c r="AE68" s="272">
        <v>0</v>
      </c>
      <c r="AF68" s="272">
        <v>0</v>
      </c>
      <c r="AG68" s="272">
        <v>0</v>
      </c>
      <c r="AH68" s="272">
        <v>0</v>
      </c>
      <c r="AI68" s="272">
        <v>0</v>
      </c>
      <c r="AJ68" s="272">
        <v>0</v>
      </c>
      <c r="AK68" s="272">
        <v>0</v>
      </c>
      <c r="AL68" s="272">
        <v>0</v>
      </c>
      <c r="AM68" s="272">
        <v>0</v>
      </c>
      <c r="AN68" s="272">
        <v>0</v>
      </c>
      <c r="AO68" s="272">
        <v>0</v>
      </c>
      <c r="AP68" s="272">
        <v>0</v>
      </c>
      <c r="AQ68" s="272">
        <v>0</v>
      </c>
      <c r="AR68" s="272">
        <v>0</v>
      </c>
      <c r="AS68" s="272">
        <v>0</v>
      </c>
      <c r="AT68" s="272">
        <v>0</v>
      </c>
      <c r="AU68" s="272">
        <v>0</v>
      </c>
      <c r="AV68" s="272">
        <v>0</v>
      </c>
      <c r="AW68" s="272">
        <v>0</v>
      </c>
      <c r="AX68" s="272">
        <v>0</v>
      </c>
      <c r="AY68" s="272">
        <v>0</v>
      </c>
      <c r="AZ68" s="272">
        <v>0</v>
      </c>
      <c r="BA68" s="272">
        <v>0</v>
      </c>
      <c r="BB68" s="272">
        <v>0</v>
      </c>
      <c r="BC68" s="272">
        <v>0</v>
      </c>
      <c r="BD68" s="272">
        <v>0</v>
      </c>
      <c r="BE68" s="272">
        <v>0</v>
      </c>
      <c r="BF68" s="272">
        <v>0</v>
      </c>
      <c r="BG68" s="272">
        <v>0</v>
      </c>
      <c r="BH68" s="272">
        <v>0</v>
      </c>
      <c r="BI68" s="272">
        <v>0</v>
      </c>
      <c r="BJ68" s="272">
        <v>0</v>
      </c>
      <c r="BK68" s="272">
        <v>0</v>
      </c>
      <c r="BL68" s="272">
        <v>0</v>
      </c>
      <c r="BM68" s="272">
        <v>0</v>
      </c>
      <c r="BN68" s="272">
        <v>1</v>
      </c>
      <c r="BO68" s="272">
        <v>0</v>
      </c>
      <c r="BP68" s="272">
        <v>0</v>
      </c>
      <c r="BQ68" s="272">
        <v>0</v>
      </c>
      <c r="BR68" s="272">
        <v>0</v>
      </c>
      <c r="BS68" s="272">
        <v>0</v>
      </c>
      <c r="BT68" s="272">
        <v>0</v>
      </c>
      <c r="BU68" s="272">
        <v>0</v>
      </c>
      <c r="BV68" s="272">
        <v>0</v>
      </c>
      <c r="BW68" s="272">
        <v>0</v>
      </c>
      <c r="BX68" s="272">
        <v>0</v>
      </c>
      <c r="BY68" s="272">
        <v>0</v>
      </c>
      <c r="BZ68" s="272">
        <v>0</v>
      </c>
      <c r="CA68" s="272">
        <v>0</v>
      </c>
      <c r="CB68" s="272">
        <v>0</v>
      </c>
      <c r="CC68" s="272">
        <v>0</v>
      </c>
      <c r="CD68" s="272">
        <v>0</v>
      </c>
      <c r="CE68" s="272">
        <v>0</v>
      </c>
      <c r="CF68" s="272">
        <v>0</v>
      </c>
      <c r="CG68" s="272">
        <v>0</v>
      </c>
      <c r="CH68" s="272">
        <v>0</v>
      </c>
      <c r="CI68" s="272">
        <v>0</v>
      </c>
      <c r="CJ68" s="272">
        <v>0</v>
      </c>
      <c r="CK68" s="272">
        <v>0</v>
      </c>
      <c r="CL68" s="272">
        <v>0</v>
      </c>
      <c r="CM68" s="272">
        <v>0</v>
      </c>
      <c r="CN68" s="272">
        <v>0</v>
      </c>
      <c r="CO68" s="272">
        <v>0</v>
      </c>
      <c r="CP68" s="272">
        <v>0</v>
      </c>
      <c r="CQ68" s="272">
        <v>0</v>
      </c>
      <c r="CR68" s="272">
        <v>0</v>
      </c>
      <c r="CS68" s="272">
        <v>0</v>
      </c>
      <c r="CT68" s="272">
        <v>0</v>
      </c>
      <c r="CU68" s="272">
        <v>0</v>
      </c>
      <c r="CV68" s="272">
        <v>0</v>
      </c>
      <c r="CW68" s="272">
        <v>0</v>
      </c>
      <c r="CX68" s="272">
        <v>0</v>
      </c>
      <c r="CY68" s="272">
        <v>0</v>
      </c>
      <c r="CZ68" s="272">
        <v>0</v>
      </c>
      <c r="DA68" s="272">
        <v>0</v>
      </c>
      <c r="DB68" s="272">
        <v>0</v>
      </c>
      <c r="DC68" s="272">
        <v>0</v>
      </c>
      <c r="DD68" s="272">
        <v>0</v>
      </c>
      <c r="DE68" s="272">
        <v>0</v>
      </c>
      <c r="DF68" s="273">
        <v>0</v>
      </c>
      <c r="DG68" s="272"/>
      <c r="DH68" s="141"/>
      <c r="DI68" s="274">
        <v>0.67695726231417452</v>
      </c>
      <c r="DJ68" s="274">
        <v>0.14053034931829689</v>
      </c>
      <c r="DK68" s="274">
        <v>0.51458797299622672</v>
      </c>
      <c r="DL68" s="274">
        <v>0</v>
      </c>
      <c r="DM68" s="274">
        <v>1</v>
      </c>
      <c r="DN68" s="70"/>
      <c r="DO68"/>
    </row>
    <row r="69" spans="1:119" ht="18" customHeight="1" x14ac:dyDescent="0.2">
      <c r="A69" s="275" t="s">
        <v>283</v>
      </c>
      <c r="B69" s="276" t="s">
        <v>40</v>
      </c>
      <c r="C69" s="277">
        <v>0</v>
      </c>
      <c r="D69" s="277">
        <v>0</v>
      </c>
      <c r="E69" s="277">
        <v>0</v>
      </c>
      <c r="F69" s="277">
        <v>0</v>
      </c>
      <c r="G69" s="277">
        <v>0</v>
      </c>
      <c r="H69" s="277">
        <v>0</v>
      </c>
      <c r="I69" s="277">
        <v>0</v>
      </c>
      <c r="J69" s="277">
        <v>0</v>
      </c>
      <c r="K69" s="277">
        <v>0</v>
      </c>
      <c r="L69" s="277">
        <v>0</v>
      </c>
      <c r="M69" s="277">
        <v>0</v>
      </c>
      <c r="N69" s="277">
        <v>0</v>
      </c>
      <c r="O69" s="277">
        <v>0</v>
      </c>
      <c r="P69" s="277">
        <v>0</v>
      </c>
      <c r="Q69" s="277">
        <v>0</v>
      </c>
      <c r="R69" s="277">
        <v>0</v>
      </c>
      <c r="S69" s="277">
        <v>0</v>
      </c>
      <c r="T69" s="277">
        <v>0</v>
      </c>
      <c r="U69" s="277">
        <v>0</v>
      </c>
      <c r="V69" s="277">
        <v>0</v>
      </c>
      <c r="W69" s="277">
        <v>0</v>
      </c>
      <c r="X69" s="277">
        <v>0</v>
      </c>
      <c r="Y69" s="277">
        <v>0</v>
      </c>
      <c r="Z69" s="277">
        <v>0</v>
      </c>
      <c r="AA69" s="277">
        <v>0</v>
      </c>
      <c r="AB69" s="277">
        <v>0</v>
      </c>
      <c r="AC69" s="277">
        <v>0</v>
      </c>
      <c r="AD69" s="277">
        <v>0</v>
      </c>
      <c r="AE69" s="277">
        <v>0</v>
      </c>
      <c r="AF69" s="277">
        <v>0</v>
      </c>
      <c r="AG69" s="277">
        <v>0</v>
      </c>
      <c r="AH69" s="277">
        <v>0</v>
      </c>
      <c r="AI69" s="277">
        <v>0</v>
      </c>
      <c r="AJ69" s="277">
        <v>0</v>
      </c>
      <c r="AK69" s="277">
        <v>0</v>
      </c>
      <c r="AL69" s="277">
        <v>0</v>
      </c>
      <c r="AM69" s="277">
        <v>0</v>
      </c>
      <c r="AN69" s="277">
        <v>0</v>
      </c>
      <c r="AO69" s="277">
        <v>0</v>
      </c>
      <c r="AP69" s="277">
        <v>0</v>
      </c>
      <c r="AQ69" s="277">
        <v>0</v>
      </c>
      <c r="AR69" s="277">
        <v>0</v>
      </c>
      <c r="AS69" s="277">
        <v>0</v>
      </c>
      <c r="AT69" s="277">
        <v>0</v>
      </c>
      <c r="AU69" s="277">
        <v>0</v>
      </c>
      <c r="AV69" s="277">
        <v>0</v>
      </c>
      <c r="AW69" s="277">
        <v>0</v>
      </c>
      <c r="AX69" s="277">
        <v>0</v>
      </c>
      <c r="AY69" s="277">
        <v>0</v>
      </c>
      <c r="AZ69" s="277">
        <v>0</v>
      </c>
      <c r="BA69" s="277">
        <v>0</v>
      </c>
      <c r="BB69" s="277">
        <v>0</v>
      </c>
      <c r="BC69" s="277">
        <v>0</v>
      </c>
      <c r="BD69" s="277">
        <v>0</v>
      </c>
      <c r="BE69" s="277">
        <v>0</v>
      </c>
      <c r="BF69" s="277">
        <v>0</v>
      </c>
      <c r="BG69" s="277">
        <v>0</v>
      </c>
      <c r="BH69" s="277">
        <v>0</v>
      </c>
      <c r="BI69" s="277">
        <v>0</v>
      </c>
      <c r="BJ69" s="277">
        <v>0</v>
      </c>
      <c r="BK69" s="277">
        <v>0</v>
      </c>
      <c r="BL69" s="277">
        <v>0</v>
      </c>
      <c r="BM69" s="277">
        <v>0</v>
      </c>
      <c r="BN69" s="277">
        <v>0</v>
      </c>
      <c r="BO69" s="277">
        <v>1</v>
      </c>
      <c r="BP69" s="277">
        <v>0</v>
      </c>
      <c r="BQ69" s="277">
        <v>0</v>
      </c>
      <c r="BR69" s="277">
        <v>0</v>
      </c>
      <c r="BS69" s="277">
        <v>0</v>
      </c>
      <c r="BT69" s="277">
        <v>0</v>
      </c>
      <c r="BU69" s="277">
        <v>0</v>
      </c>
      <c r="BV69" s="277">
        <v>0</v>
      </c>
      <c r="BW69" s="277">
        <v>0</v>
      </c>
      <c r="BX69" s="277">
        <v>0</v>
      </c>
      <c r="BY69" s="277">
        <v>0</v>
      </c>
      <c r="BZ69" s="277">
        <v>0</v>
      </c>
      <c r="CA69" s="277">
        <v>0</v>
      </c>
      <c r="CB69" s="277">
        <v>0</v>
      </c>
      <c r="CC69" s="277">
        <v>0</v>
      </c>
      <c r="CD69" s="277">
        <v>0</v>
      </c>
      <c r="CE69" s="277">
        <v>0</v>
      </c>
      <c r="CF69" s="277">
        <v>0</v>
      </c>
      <c r="CG69" s="277">
        <v>0</v>
      </c>
      <c r="CH69" s="277">
        <v>0</v>
      </c>
      <c r="CI69" s="277">
        <v>0</v>
      </c>
      <c r="CJ69" s="277">
        <v>0</v>
      </c>
      <c r="CK69" s="277">
        <v>0</v>
      </c>
      <c r="CL69" s="277">
        <v>0</v>
      </c>
      <c r="CM69" s="277">
        <v>0</v>
      </c>
      <c r="CN69" s="277">
        <v>0</v>
      </c>
      <c r="CO69" s="277">
        <v>0</v>
      </c>
      <c r="CP69" s="277">
        <v>0</v>
      </c>
      <c r="CQ69" s="277">
        <v>0</v>
      </c>
      <c r="CR69" s="277">
        <v>0</v>
      </c>
      <c r="CS69" s="277">
        <v>0</v>
      </c>
      <c r="CT69" s="277">
        <v>0</v>
      </c>
      <c r="CU69" s="277">
        <v>0</v>
      </c>
      <c r="CV69" s="277">
        <v>0</v>
      </c>
      <c r="CW69" s="277">
        <v>0</v>
      </c>
      <c r="CX69" s="277">
        <v>0</v>
      </c>
      <c r="CY69" s="277">
        <v>0</v>
      </c>
      <c r="CZ69" s="277">
        <v>0</v>
      </c>
      <c r="DA69" s="277">
        <v>0</v>
      </c>
      <c r="DB69" s="277">
        <v>0</v>
      </c>
      <c r="DC69" s="277">
        <v>0</v>
      </c>
      <c r="DD69" s="277">
        <v>0</v>
      </c>
      <c r="DE69" s="277">
        <v>0</v>
      </c>
      <c r="DF69" s="278">
        <v>0</v>
      </c>
      <c r="DG69" s="272"/>
      <c r="DH69" s="141"/>
      <c r="DI69" s="274">
        <v>0.87336616783481724</v>
      </c>
      <c r="DJ69" s="274">
        <v>0.18707916444230141</v>
      </c>
      <c r="DK69" s="274">
        <v>0.78435998553445041</v>
      </c>
      <c r="DL69" s="274">
        <v>0</v>
      </c>
      <c r="DM69" s="274">
        <v>1</v>
      </c>
      <c r="DN69" s="70"/>
      <c r="DO69"/>
    </row>
    <row r="70" spans="1:119" ht="18" customHeight="1" x14ac:dyDescent="0.2">
      <c r="A70" s="264" t="s">
        <v>284</v>
      </c>
      <c r="B70" s="271" t="s">
        <v>285</v>
      </c>
      <c r="C70" s="272">
        <v>6.8919013245245736E-3</v>
      </c>
      <c r="D70" s="272">
        <v>4.9612374793856218E-3</v>
      </c>
      <c r="E70" s="272">
        <v>3.1456162389278758E-2</v>
      </c>
      <c r="F70" s="272">
        <v>2.707489429722233E-3</v>
      </c>
      <c r="G70" s="272">
        <v>2.8610191684660252E-3</v>
      </c>
      <c r="H70" s="272">
        <v>0</v>
      </c>
      <c r="I70" s="272">
        <v>9.5327450247800604E-3</v>
      </c>
      <c r="J70" s="272">
        <v>6.9672140729161777E-3</v>
      </c>
      <c r="K70" s="272">
        <v>3.9067220964013154E-3</v>
      </c>
      <c r="L70" s="272">
        <v>4.1034374791837133E-3</v>
      </c>
      <c r="M70" s="272">
        <v>0</v>
      </c>
      <c r="N70" s="272">
        <v>1.2153105788066613E-2</v>
      </c>
      <c r="O70" s="272">
        <v>5.3582963827578847E-3</v>
      </c>
      <c r="P70" s="272">
        <v>5.762771214209819E-3</v>
      </c>
      <c r="Q70" s="272">
        <v>5.661288521168424E-3</v>
      </c>
      <c r="R70" s="272">
        <v>3.2610781491367605E-2</v>
      </c>
      <c r="S70" s="272">
        <v>8.1343981578251238E-3</v>
      </c>
      <c r="T70" s="272">
        <v>7.9274027493403017E-3</v>
      </c>
      <c r="U70" s="272">
        <v>2.7112415506040446E-2</v>
      </c>
      <c r="V70" s="272">
        <v>4.8538808076241176E-2</v>
      </c>
      <c r="W70" s="272">
        <v>7.0751234754662879E-3</v>
      </c>
      <c r="X70" s="272">
        <v>1.632049133730841E-2</v>
      </c>
      <c r="Y70" s="272">
        <v>1.2380470384478523E-2</v>
      </c>
      <c r="Z70" s="272">
        <v>4.971028455919224E-3</v>
      </c>
      <c r="AA70" s="272">
        <v>6.3753075236975829E-3</v>
      </c>
      <c r="AB70" s="272">
        <v>5.7834058900404313E-3</v>
      </c>
      <c r="AC70" s="272">
        <v>1.7857449747215196E-3</v>
      </c>
      <c r="AD70" s="272">
        <v>6.1844716647843937E-3</v>
      </c>
      <c r="AE70" s="272">
        <v>9.4421381981609678E-3</v>
      </c>
      <c r="AF70" s="272">
        <v>1.3050774265591765E-2</v>
      </c>
      <c r="AG70" s="272">
        <v>5.2327860710522462E-3</v>
      </c>
      <c r="AH70" s="272">
        <v>1.4885558804135267E-2</v>
      </c>
      <c r="AI70" s="272">
        <v>8.7466972273211336E-3</v>
      </c>
      <c r="AJ70" s="272">
        <v>1.5190374228376919E-2</v>
      </c>
      <c r="AK70" s="272">
        <v>1.6639306894840767E-2</v>
      </c>
      <c r="AL70" s="272">
        <v>5.9316635514630435E-2</v>
      </c>
      <c r="AM70" s="272">
        <v>1.1313098279238177E-2</v>
      </c>
      <c r="AN70" s="272">
        <v>4.0720643980952431E-2</v>
      </c>
      <c r="AO70" s="272">
        <v>6.7523364448464187E-3</v>
      </c>
      <c r="AP70" s="272">
        <v>1.6949915665896997E-2</v>
      </c>
      <c r="AQ70" s="272">
        <v>1.2748354239763898E-2</v>
      </c>
      <c r="AR70" s="272">
        <v>5.6605349212229469E-3</v>
      </c>
      <c r="AS70" s="272">
        <v>9.8059930376988083E-3</v>
      </c>
      <c r="AT70" s="272">
        <v>8.1970063697295297E-3</v>
      </c>
      <c r="AU70" s="272">
        <v>4.9815609489682671E-3</v>
      </c>
      <c r="AV70" s="272">
        <v>5.6363007467226988E-3</v>
      </c>
      <c r="AW70" s="272">
        <v>1.3713558489672503E-2</v>
      </c>
      <c r="AX70" s="272">
        <v>1.2808192577866924E-2</v>
      </c>
      <c r="AY70" s="272">
        <v>4.3868009842535517E-3</v>
      </c>
      <c r="AZ70" s="272">
        <v>4.2216242705599982E-3</v>
      </c>
      <c r="BA70" s="272">
        <v>2.8109119579153657E-3</v>
      </c>
      <c r="BB70" s="272">
        <v>6.8806710061764531E-3</v>
      </c>
      <c r="BC70" s="272">
        <v>3.6106282262982617E-3</v>
      </c>
      <c r="BD70" s="272">
        <v>2.6842644498117478E-3</v>
      </c>
      <c r="BE70" s="272">
        <v>3.9215948971951528E-3</v>
      </c>
      <c r="BF70" s="272">
        <v>0</v>
      </c>
      <c r="BG70" s="272">
        <v>5.622789061554747E-3</v>
      </c>
      <c r="BH70" s="272">
        <v>7.2449445149205972E-3</v>
      </c>
      <c r="BI70" s="272">
        <v>6.4713902120699801E-3</v>
      </c>
      <c r="BJ70" s="272">
        <v>5.6136865732854847E-3</v>
      </c>
      <c r="BK70" s="272">
        <v>5.343309792917395E-3</v>
      </c>
      <c r="BL70" s="272">
        <v>2.9569712064192065E-3</v>
      </c>
      <c r="BM70" s="272">
        <v>2.8445021544238188E-3</v>
      </c>
      <c r="BN70" s="272">
        <v>1.5583282214201137E-3</v>
      </c>
      <c r="BO70" s="272">
        <v>8.8807042050604342E-4</v>
      </c>
      <c r="BP70" s="272">
        <v>1.040593968817112</v>
      </c>
      <c r="BQ70" s="272">
        <v>1.1668726825058425E-2</v>
      </c>
      <c r="BR70" s="272">
        <v>3.3651551159960193E-2</v>
      </c>
      <c r="BS70" s="272">
        <v>4.621355491576154E-2</v>
      </c>
      <c r="BT70" s="272">
        <v>1.0613732786613553E-2</v>
      </c>
      <c r="BU70" s="272">
        <v>3.553661165812134E-3</v>
      </c>
      <c r="BV70" s="272">
        <v>7.8818041087063227E-3</v>
      </c>
      <c r="BW70" s="272">
        <v>3.9534115542251497E-3</v>
      </c>
      <c r="BX70" s="272">
        <v>7.8188027932743183E-4</v>
      </c>
      <c r="BY70" s="272">
        <v>2.5633661482399369E-2</v>
      </c>
      <c r="BZ70" s="272">
        <v>1.0685125350439629E-3</v>
      </c>
      <c r="CA70" s="272">
        <v>4.4917974213223846E-3</v>
      </c>
      <c r="CB70" s="272">
        <v>1.878557328493489E-3</v>
      </c>
      <c r="CC70" s="272">
        <v>3.8853368114147085E-3</v>
      </c>
      <c r="CD70" s="272">
        <v>3.8494544090684488E-3</v>
      </c>
      <c r="CE70" s="272">
        <v>1.4395039050815281E-2</v>
      </c>
      <c r="CF70" s="272">
        <v>8.7686144030025125E-3</v>
      </c>
      <c r="CG70" s="272">
        <v>5.1093172566155686E-3</v>
      </c>
      <c r="CH70" s="272">
        <v>8.8700979634215096E-3</v>
      </c>
      <c r="CI70" s="272">
        <v>5.1960863075082185E-3</v>
      </c>
      <c r="CJ70" s="272">
        <v>2.6360400820122517E-3</v>
      </c>
      <c r="CK70" s="272">
        <v>4.354549203603255E-3</v>
      </c>
      <c r="CL70" s="272">
        <v>4.6178994800361757E-3</v>
      </c>
      <c r="CM70" s="272">
        <v>1.0206978928913759E-2</v>
      </c>
      <c r="CN70" s="272">
        <v>7.9581039126653975E-3</v>
      </c>
      <c r="CO70" s="272">
        <v>7.4081432055656841E-3</v>
      </c>
      <c r="CP70" s="272">
        <v>4.0887142616426054E-3</v>
      </c>
      <c r="CQ70" s="272">
        <v>1.248106673412339E-2</v>
      </c>
      <c r="CR70" s="272">
        <v>6.1775118803721078E-3</v>
      </c>
      <c r="CS70" s="272">
        <v>6.8390366316909024E-3</v>
      </c>
      <c r="CT70" s="272">
        <v>3.2632439367788397E-3</v>
      </c>
      <c r="CU70" s="272">
        <v>3.5548229861502236E-3</v>
      </c>
      <c r="CV70" s="272">
        <v>4.7595564708907143E-3</v>
      </c>
      <c r="CW70" s="272">
        <v>2.8128612794722572E-3</v>
      </c>
      <c r="CX70" s="272">
        <v>3.317966708758537E-3</v>
      </c>
      <c r="CY70" s="272">
        <v>2.2764672011441736E-2</v>
      </c>
      <c r="CZ70" s="272">
        <v>9.5399826277346115E-3</v>
      </c>
      <c r="DA70" s="272">
        <v>9.6255422930149361E-3</v>
      </c>
      <c r="DB70" s="272">
        <v>2.0332543753821063E-2</v>
      </c>
      <c r="DC70" s="272">
        <v>2.7520933888894633E-3</v>
      </c>
      <c r="DD70" s="272">
        <v>7.7823145027522515E-3</v>
      </c>
      <c r="DE70" s="272">
        <v>3.939225513870266E-3</v>
      </c>
      <c r="DF70" s="273">
        <v>4.4235879708549976E-3</v>
      </c>
      <c r="DG70" s="272"/>
      <c r="DH70" s="141"/>
      <c r="DI70" s="274">
        <v>0.50122339163283502</v>
      </c>
      <c r="DJ70" s="274">
        <v>1.5564171140143279E-2</v>
      </c>
      <c r="DK70" s="274">
        <v>0.14130574208403082</v>
      </c>
      <c r="DL70" s="274">
        <v>1.3125635634387494E-2</v>
      </c>
      <c r="DM70" s="274">
        <v>0.40934220835804724</v>
      </c>
      <c r="DN70" s="70"/>
      <c r="DO70"/>
    </row>
    <row r="71" spans="1:119" ht="18" customHeight="1" x14ac:dyDescent="0.2">
      <c r="A71" s="264" t="s">
        <v>286</v>
      </c>
      <c r="B71" s="271" t="s">
        <v>41</v>
      </c>
      <c r="C71" s="272">
        <v>8.731995412758545E-4</v>
      </c>
      <c r="D71" s="272">
        <v>2.3915308907264963E-4</v>
      </c>
      <c r="E71" s="272">
        <v>9.1896197903733085E-4</v>
      </c>
      <c r="F71" s="272">
        <v>1.7112669517794696E-4</v>
      </c>
      <c r="G71" s="272">
        <v>1.7270757857576087E-4</v>
      </c>
      <c r="H71" s="272">
        <v>0</v>
      </c>
      <c r="I71" s="272">
        <v>6.6069907273619798E-4</v>
      </c>
      <c r="J71" s="272">
        <v>6.2833483466638506E-3</v>
      </c>
      <c r="K71" s="272">
        <v>5.2914388759769098E-3</v>
      </c>
      <c r="L71" s="272">
        <v>1.9097530516161137E-3</v>
      </c>
      <c r="M71" s="272">
        <v>0</v>
      </c>
      <c r="N71" s="272">
        <v>4.2755140124421569E-3</v>
      </c>
      <c r="O71" s="272">
        <v>2.439518461382881E-3</v>
      </c>
      <c r="P71" s="272">
        <v>1.1191437152525904E-3</v>
      </c>
      <c r="Q71" s="272">
        <v>1.2643557275431455E-3</v>
      </c>
      <c r="R71" s="272">
        <v>2.6030397631312692E-3</v>
      </c>
      <c r="S71" s="272">
        <v>1.3370105144813287E-3</v>
      </c>
      <c r="T71" s="272">
        <v>8.1196757026353347E-4</v>
      </c>
      <c r="U71" s="272">
        <v>1.7377536423144147E-2</v>
      </c>
      <c r="V71" s="272">
        <v>3.366452148397113E-3</v>
      </c>
      <c r="W71" s="272">
        <v>3.9532126009730537E-4</v>
      </c>
      <c r="X71" s="272">
        <v>2.8776224535278744E-3</v>
      </c>
      <c r="Y71" s="272">
        <v>3.1712397812507145E-3</v>
      </c>
      <c r="Z71" s="272">
        <v>1.8265978771516285E-4</v>
      </c>
      <c r="AA71" s="272">
        <v>3.2476387153285856E-3</v>
      </c>
      <c r="AB71" s="272">
        <v>3.9390357857935062E-3</v>
      </c>
      <c r="AC71" s="272">
        <v>1.1295343785175153E-4</v>
      </c>
      <c r="AD71" s="272">
        <v>8.3695104026647177E-3</v>
      </c>
      <c r="AE71" s="272">
        <v>3.0725181437293607E-3</v>
      </c>
      <c r="AF71" s="272">
        <v>3.7956975354649742E-3</v>
      </c>
      <c r="AG71" s="272">
        <v>5.9199434762853922E-4</v>
      </c>
      <c r="AH71" s="272">
        <v>1.0763223465544629E-2</v>
      </c>
      <c r="AI71" s="272">
        <v>1.9895925749250989E-3</v>
      </c>
      <c r="AJ71" s="272">
        <v>1.5483515408635599E-2</v>
      </c>
      <c r="AK71" s="272">
        <v>2.903830067801377E-3</v>
      </c>
      <c r="AL71" s="272">
        <v>4.1459178271582419E-3</v>
      </c>
      <c r="AM71" s="272">
        <v>7.505153491205104E-3</v>
      </c>
      <c r="AN71" s="272">
        <v>1.3935855312772508E-2</v>
      </c>
      <c r="AO71" s="272">
        <v>2.3125315446170009E-3</v>
      </c>
      <c r="AP71" s="272">
        <v>6.9341299864772378E-4</v>
      </c>
      <c r="AQ71" s="272">
        <v>3.8580391434089715E-3</v>
      </c>
      <c r="AR71" s="272">
        <v>2.9324598374694836E-3</v>
      </c>
      <c r="AS71" s="272">
        <v>3.6462780237245546E-3</v>
      </c>
      <c r="AT71" s="272">
        <v>2.3961160847343448E-3</v>
      </c>
      <c r="AU71" s="272">
        <v>1.5583676891684744E-3</v>
      </c>
      <c r="AV71" s="272">
        <v>2.0432772829318238E-3</v>
      </c>
      <c r="AW71" s="272">
        <v>1.6700293816586719E-3</v>
      </c>
      <c r="AX71" s="272">
        <v>2.4867913755382515E-3</v>
      </c>
      <c r="AY71" s="272">
        <v>1.2485448230184894E-3</v>
      </c>
      <c r="AZ71" s="272">
        <v>1.035621543039365E-3</v>
      </c>
      <c r="BA71" s="272">
        <v>5.8911427537234522E-4</v>
      </c>
      <c r="BB71" s="272">
        <v>2.6986725318406553E-3</v>
      </c>
      <c r="BC71" s="272">
        <v>1.003982676042711E-3</v>
      </c>
      <c r="BD71" s="272">
        <v>7.0556869668014473E-4</v>
      </c>
      <c r="BE71" s="272">
        <v>2.0712957839992036E-3</v>
      </c>
      <c r="BF71" s="272">
        <v>0</v>
      </c>
      <c r="BG71" s="272">
        <v>3.0667016726862333E-3</v>
      </c>
      <c r="BH71" s="272">
        <v>3.1531243163864377E-3</v>
      </c>
      <c r="BI71" s="272">
        <v>4.7736046550367773E-3</v>
      </c>
      <c r="BJ71" s="272">
        <v>1.1778971081994717E-3</v>
      </c>
      <c r="BK71" s="272">
        <v>1.0875963870097471E-3</v>
      </c>
      <c r="BL71" s="272">
        <v>1.4956704136320138E-3</v>
      </c>
      <c r="BM71" s="272">
        <v>1.6166809371975016E-3</v>
      </c>
      <c r="BN71" s="272">
        <v>7.1403687587162743E-4</v>
      </c>
      <c r="BO71" s="272">
        <v>2.7922806072970964E-4</v>
      </c>
      <c r="BP71" s="272">
        <v>1.537833932902311E-2</v>
      </c>
      <c r="BQ71" s="272">
        <v>1.0109194114002917</v>
      </c>
      <c r="BR71" s="272">
        <v>2.4164767566687319E-3</v>
      </c>
      <c r="BS71" s="272">
        <v>5.3656951507486117E-3</v>
      </c>
      <c r="BT71" s="272">
        <v>3.3162678049012627E-3</v>
      </c>
      <c r="BU71" s="272">
        <v>1.2889310657714106E-3</v>
      </c>
      <c r="BV71" s="272">
        <v>2.383014411668168E-3</v>
      </c>
      <c r="BW71" s="272">
        <v>7.9784100969333227E-4</v>
      </c>
      <c r="BX71" s="272">
        <v>2.77996014645684E-4</v>
      </c>
      <c r="BY71" s="272">
        <v>1.6518755505499705E-3</v>
      </c>
      <c r="BZ71" s="272">
        <v>3.2047409191012562E-4</v>
      </c>
      <c r="CA71" s="272">
        <v>1.2829123096906535E-3</v>
      </c>
      <c r="CB71" s="272">
        <v>7.5993449107932096E-4</v>
      </c>
      <c r="CC71" s="272">
        <v>1.1184536408364977E-3</v>
      </c>
      <c r="CD71" s="272">
        <v>1.012148637531337E-3</v>
      </c>
      <c r="CE71" s="272">
        <v>7.8533251344105554E-4</v>
      </c>
      <c r="CF71" s="272">
        <v>1.8622234529781499E-3</v>
      </c>
      <c r="CG71" s="272">
        <v>1.7523905765275281E-3</v>
      </c>
      <c r="CH71" s="272">
        <v>1.7290687109587422E-3</v>
      </c>
      <c r="CI71" s="272">
        <v>1.6665568206602856E-3</v>
      </c>
      <c r="CJ71" s="272">
        <v>7.6529897998583812E-4</v>
      </c>
      <c r="CK71" s="272">
        <v>1.7794831729076302E-3</v>
      </c>
      <c r="CL71" s="272">
        <v>1.1299928718590277E-3</v>
      </c>
      <c r="CM71" s="272">
        <v>5.096064377166038E-3</v>
      </c>
      <c r="CN71" s="272">
        <v>3.2539055981871453E-3</v>
      </c>
      <c r="CO71" s="272">
        <v>2.6500253389332997E-3</v>
      </c>
      <c r="CP71" s="272">
        <v>1.8831431497434365E-3</v>
      </c>
      <c r="CQ71" s="272">
        <v>6.8914636759367298E-3</v>
      </c>
      <c r="CR71" s="272">
        <v>3.792960909856717E-3</v>
      </c>
      <c r="CS71" s="272">
        <v>5.1806560742054678E-3</v>
      </c>
      <c r="CT71" s="272">
        <v>1.859411861217725E-3</v>
      </c>
      <c r="CU71" s="272">
        <v>9.1818767328260913E-4</v>
      </c>
      <c r="CV71" s="272">
        <v>1.1013893037510845E-3</v>
      </c>
      <c r="CW71" s="272">
        <v>2.347055747590429E-3</v>
      </c>
      <c r="CX71" s="272">
        <v>2.1320954944591092E-3</v>
      </c>
      <c r="CY71" s="272">
        <v>1.6817760943162011E-2</v>
      </c>
      <c r="CZ71" s="272">
        <v>1.3838570284350005E-2</v>
      </c>
      <c r="DA71" s="272">
        <v>5.8949587681485765E-3</v>
      </c>
      <c r="DB71" s="272">
        <v>2.1989207516608079E-3</v>
      </c>
      <c r="DC71" s="272">
        <v>1.8520776205248877E-3</v>
      </c>
      <c r="DD71" s="272">
        <v>2.8817135184970172E-3</v>
      </c>
      <c r="DE71" s="272">
        <v>9.2095040660766239E-4</v>
      </c>
      <c r="DF71" s="273">
        <v>1.2794241679855915E-3</v>
      </c>
      <c r="DG71" s="272"/>
      <c r="DH71" s="141"/>
      <c r="DI71" s="274">
        <v>0.2237204375440455</v>
      </c>
      <c r="DJ71" s="274">
        <v>5.8654363840897851E-3</v>
      </c>
      <c r="DK71" s="274">
        <v>5.5034426609821545E-2</v>
      </c>
      <c r="DL71" s="274">
        <v>8.5767015110066857E-3</v>
      </c>
      <c r="DM71" s="274">
        <v>0.96893768205784525</v>
      </c>
      <c r="DN71" s="70"/>
      <c r="DO71"/>
    </row>
    <row r="72" spans="1:119" ht="18" customHeight="1" x14ac:dyDescent="0.2">
      <c r="A72" s="264" t="s">
        <v>287</v>
      </c>
      <c r="B72" s="271" t="s">
        <v>42</v>
      </c>
      <c r="C72" s="272">
        <v>1.6050112791506344E-3</v>
      </c>
      <c r="D72" s="272">
        <v>1.3729165437197806E-3</v>
      </c>
      <c r="E72" s="272">
        <v>2.2534564616686998E-3</v>
      </c>
      <c r="F72" s="272">
        <v>3.5564334158782497E-4</v>
      </c>
      <c r="G72" s="272">
        <v>4.9991066890395642E-4</v>
      </c>
      <c r="H72" s="272">
        <v>0</v>
      </c>
      <c r="I72" s="272">
        <v>4.6951956605046025E-3</v>
      </c>
      <c r="J72" s="272">
        <v>2.6779318800168603E-3</v>
      </c>
      <c r="K72" s="272">
        <v>2.7636600722404656E-3</v>
      </c>
      <c r="L72" s="272">
        <v>2.4884930466397985E-4</v>
      </c>
      <c r="M72" s="272">
        <v>0</v>
      </c>
      <c r="N72" s="272">
        <v>1.2870711184585102E-3</v>
      </c>
      <c r="O72" s="272">
        <v>1.4384700051099976E-3</v>
      </c>
      <c r="P72" s="272">
        <v>9.6789924866736777E-4</v>
      </c>
      <c r="Q72" s="272">
        <v>1.2103896586067513E-3</v>
      </c>
      <c r="R72" s="272">
        <v>7.5382039619568729E-3</v>
      </c>
      <c r="S72" s="272">
        <v>1.9469942669895675E-3</v>
      </c>
      <c r="T72" s="272">
        <v>6.8890387982828145E-4</v>
      </c>
      <c r="U72" s="272">
        <v>6.0534333067126357E-3</v>
      </c>
      <c r="V72" s="272">
        <v>3.3457391441443223E-3</v>
      </c>
      <c r="W72" s="272">
        <v>1.4469434033456939E-3</v>
      </c>
      <c r="X72" s="272">
        <v>5.3859469156281653E-3</v>
      </c>
      <c r="Y72" s="272">
        <v>6.7793996783211703E-3</v>
      </c>
      <c r="Z72" s="272">
        <v>1.3280612607758891E-3</v>
      </c>
      <c r="AA72" s="272">
        <v>4.5144478783021328E-3</v>
      </c>
      <c r="AB72" s="272">
        <v>2.0071162761213924E-3</v>
      </c>
      <c r="AC72" s="272">
        <v>3.8585187035371048E-4</v>
      </c>
      <c r="AD72" s="272">
        <v>1.4070647689773442E-3</v>
      </c>
      <c r="AE72" s="272">
        <v>1.2619430898801961E-3</v>
      </c>
      <c r="AF72" s="272">
        <v>1.2333523156323818E-3</v>
      </c>
      <c r="AG72" s="272">
        <v>5.5150728445896064E-4</v>
      </c>
      <c r="AH72" s="272">
        <v>2.0855541894393616E-3</v>
      </c>
      <c r="AI72" s="272">
        <v>2.3201261592608003E-3</v>
      </c>
      <c r="AJ72" s="272">
        <v>1.6143446706909418E-3</v>
      </c>
      <c r="AK72" s="272">
        <v>1.9394575303102928E-3</v>
      </c>
      <c r="AL72" s="272">
        <v>5.1227727067446732E-4</v>
      </c>
      <c r="AM72" s="272">
        <v>3.6512347359295276E-3</v>
      </c>
      <c r="AN72" s="272">
        <v>2.4859986747683572E-3</v>
      </c>
      <c r="AO72" s="272">
        <v>1.0793853389624854E-3</v>
      </c>
      <c r="AP72" s="272">
        <v>1.0576586424529276E-3</v>
      </c>
      <c r="AQ72" s="272">
        <v>1.0727350013334542E-3</v>
      </c>
      <c r="AR72" s="272">
        <v>1.0091118085919814E-3</v>
      </c>
      <c r="AS72" s="272">
        <v>1.2852170628348855E-3</v>
      </c>
      <c r="AT72" s="272">
        <v>1.2341488571424232E-3</v>
      </c>
      <c r="AU72" s="272">
        <v>8.3481461193933158E-4</v>
      </c>
      <c r="AV72" s="272">
        <v>1.2593746023362132E-3</v>
      </c>
      <c r="AW72" s="272">
        <v>3.0542674063570555E-3</v>
      </c>
      <c r="AX72" s="272">
        <v>1.9699606268047667E-3</v>
      </c>
      <c r="AY72" s="272">
        <v>8.8933027618453002E-4</v>
      </c>
      <c r="AZ72" s="272">
        <v>8.5193343404979559E-4</v>
      </c>
      <c r="BA72" s="272">
        <v>6.2610105362940127E-4</v>
      </c>
      <c r="BB72" s="272">
        <v>1.5103271973070447E-3</v>
      </c>
      <c r="BC72" s="272">
        <v>8.9127918370078964E-4</v>
      </c>
      <c r="BD72" s="272">
        <v>4.2832992007247863E-4</v>
      </c>
      <c r="BE72" s="272">
        <v>6.727594703769326E-4</v>
      </c>
      <c r="BF72" s="272">
        <v>0</v>
      </c>
      <c r="BG72" s="272">
        <v>6.0276374131984121E-4</v>
      </c>
      <c r="BH72" s="272">
        <v>9.8701041747280326E-4</v>
      </c>
      <c r="BI72" s="272">
        <v>2.1706632251810389E-3</v>
      </c>
      <c r="BJ72" s="272">
        <v>1.2219032793532208E-3</v>
      </c>
      <c r="BK72" s="272">
        <v>7.3627689610809984E-4</v>
      </c>
      <c r="BL72" s="272">
        <v>1.6350483463295291E-3</v>
      </c>
      <c r="BM72" s="272">
        <v>2.4010824709612003E-3</v>
      </c>
      <c r="BN72" s="272">
        <v>1.0930631392359041E-3</v>
      </c>
      <c r="BO72" s="272">
        <v>5.3755311632499669E-4</v>
      </c>
      <c r="BP72" s="272">
        <v>8.6201582995627552E-4</v>
      </c>
      <c r="BQ72" s="272">
        <v>4.4405970618800732E-3</v>
      </c>
      <c r="BR72" s="272">
        <v>1.0851001483297158</v>
      </c>
      <c r="BS72" s="272">
        <v>1.5500686075626135E-2</v>
      </c>
      <c r="BT72" s="272">
        <v>4.0102250517746749E-3</v>
      </c>
      <c r="BU72" s="272">
        <v>2.2917981318330426E-3</v>
      </c>
      <c r="BV72" s="272">
        <v>2.9320042066391513E-3</v>
      </c>
      <c r="BW72" s="272">
        <v>1.0752523480363784E-3</v>
      </c>
      <c r="BX72" s="272">
        <v>4.2848894607612953E-4</v>
      </c>
      <c r="BY72" s="272">
        <v>1.2906815228061331E-2</v>
      </c>
      <c r="BZ72" s="272">
        <v>6.4419560874568848E-4</v>
      </c>
      <c r="CA72" s="272">
        <v>1.6209614204166684E-2</v>
      </c>
      <c r="CB72" s="272">
        <v>1.4488853287011108E-3</v>
      </c>
      <c r="CC72" s="272">
        <v>2.2181061535375812E-3</v>
      </c>
      <c r="CD72" s="272">
        <v>2.1373242631244514E-3</v>
      </c>
      <c r="CE72" s="272">
        <v>1.7947880535364017E-3</v>
      </c>
      <c r="CF72" s="272">
        <v>7.2011822296461836E-3</v>
      </c>
      <c r="CG72" s="272">
        <v>1.7741192180107648E-3</v>
      </c>
      <c r="CH72" s="272">
        <v>6.0886776330023942E-3</v>
      </c>
      <c r="CI72" s="272">
        <v>2.0783989626377481E-3</v>
      </c>
      <c r="CJ72" s="272">
        <v>9.5970102486960451E-4</v>
      </c>
      <c r="CK72" s="272">
        <v>3.0101105778292002E-3</v>
      </c>
      <c r="CL72" s="272">
        <v>2.1168065698947084E-3</v>
      </c>
      <c r="CM72" s="272">
        <v>9.1425658616388246E-3</v>
      </c>
      <c r="CN72" s="272">
        <v>9.1960300381507161E-3</v>
      </c>
      <c r="CO72" s="272">
        <v>1.6792689095411158E-2</v>
      </c>
      <c r="CP72" s="272">
        <v>4.4180316808865357E-3</v>
      </c>
      <c r="CQ72" s="272">
        <v>6.078671151304945E-3</v>
      </c>
      <c r="CR72" s="272">
        <v>3.2358915571444771E-3</v>
      </c>
      <c r="CS72" s="272">
        <v>1.0568676257160068E-2</v>
      </c>
      <c r="CT72" s="272">
        <v>3.7282419162703723E-3</v>
      </c>
      <c r="CU72" s="272">
        <v>1.4617436587921724E-3</v>
      </c>
      <c r="CV72" s="272">
        <v>1.6331272634131195E-3</v>
      </c>
      <c r="CW72" s="272">
        <v>1.4498018150913906E-3</v>
      </c>
      <c r="CX72" s="272">
        <v>1.7050877126551093E-3</v>
      </c>
      <c r="CY72" s="272">
        <v>1.5421624999463326E-2</v>
      </c>
      <c r="CZ72" s="272">
        <v>1.0938386097887736E-2</v>
      </c>
      <c r="DA72" s="272">
        <v>1.4196854431864905E-2</v>
      </c>
      <c r="DB72" s="272">
        <v>8.0124475457158395E-3</v>
      </c>
      <c r="DC72" s="272">
        <v>1.6717699475209166E-3</v>
      </c>
      <c r="DD72" s="272">
        <v>6.2372929164019762E-3</v>
      </c>
      <c r="DE72" s="272">
        <v>1.1757010270774788E-3</v>
      </c>
      <c r="DF72" s="273">
        <v>3.2530105492195069E-3</v>
      </c>
      <c r="DG72" s="272"/>
      <c r="DH72" s="141"/>
      <c r="DI72" s="274">
        <v>0.38286345108695652</v>
      </c>
      <c r="DJ72" s="274">
        <v>1.5722049689440992E-2</v>
      </c>
      <c r="DK72" s="274">
        <v>0.12521350931677019</v>
      </c>
      <c r="DL72" s="274">
        <v>1.3463856813640764E-2</v>
      </c>
      <c r="DM72" s="274">
        <v>0.97667195157105791</v>
      </c>
      <c r="DN72" s="70"/>
      <c r="DO72"/>
    </row>
    <row r="73" spans="1:119" ht="18" customHeight="1" x14ac:dyDescent="0.2">
      <c r="A73" s="264" t="s">
        <v>288</v>
      </c>
      <c r="B73" s="271" t="s">
        <v>43</v>
      </c>
      <c r="C73" s="272">
        <v>8.3942742046788459E-4</v>
      </c>
      <c r="D73" s="272">
        <v>6.6999157436457813E-4</v>
      </c>
      <c r="E73" s="272">
        <v>1.5196238849647453E-3</v>
      </c>
      <c r="F73" s="272">
        <v>2.1956216069388769E-4</v>
      </c>
      <c r="G73" s="272">
        <v>2.1578479257526557E-4</v>
      </c>
      <c r="H73" s="272">
        <v>0</v>
      </c>
      <c r="I73" s="272">
        <v>2.0404310068527992E-3</v>
      </c>
      <c r="J73" s="272">
        <v>1.8148993379690662E-3</v>
      </c>
      <c r="K73" s="272">
        <v>1.1059997655367031E-3</v>
      </c>
      <c r="L73" s="272">
        <v>7.0712645127696879E-4</v>
      </c>
      <c r="M73" s="272">
        <v>0</v>
      </c>
      <c r="N73" s="272">
        <v>5.327792298209349E-4</v>
      </c>
      <c r="O73" s="272">
        <v>5.729851327589626E-4</v>
      </c>
      <c r="P73" s="272">
        <v>5.6374569618405012E-4</v>
      </c>
      <c r="Q73" s="272">
        <v>7.0971594222473571E-4</v>
      </c>
      <c r="R73" s="272">
        <v>2.5982368368883423E-3</v>
      </c>
      <c r="S73" s="272">
        <v>1.1113994364421451E-3</v>
      </c>
      <c r="T73" s="272">
        <v>8.1791575990240663E-4</v>
      </c>
      <c r="U73" s="272">
        <v>9.2745706893270496E-3</v>
      </c>
      <c r="V73" s="272">
        <v>5.5517414331695296E-3</v>
      </c>
      <c r="W73" s="272">
        <v>1.9813623960474353E-3</v>
      </c>
      <c r="X73" s="272">
        <v>2.7460089922630251E-3</v>
      </c>
      <c r="Y73" s="272">
        <v>3.7208796840087805E-3</v>
      </c>
      <c r="Z73" s="272">
        <v>1.1426900162949101E-3</v>
      </c>
      <c r="AA73" s="272">
        <v>2.9789880381343318E-3</v>
      </c>
      <c r="AB73" s="272">
        <v>3.1057069131802135E-3</v>
      </c>
      <c r="AC73" s="272">
        <v>6.9311482172586635E-5</v>
      </c>
      <c r="AD73" s="272">
        <v>4.8345156590130886E-4</v>
      </c>
      <c r="AE73" s="272">
        <v>5.6067460719615744E-4</v>
      </c>
      <c r="AF73" s="272">
        <v>7.3915732196194338E-4</v>
      </c>
      <c r="AG73" s="272">
        <v>4.0616666763787902E-4</v>
      </c>
      <c r="AH73" s="272">
        <v>2.6183234656317425E-3</v>
      </c>
      <c r="AI73" s="272">
        <v>4.3270199469143625E-3</v>
      </c>
      <c r="AJ73" s="272">
        <v>1.0275167408353388E-3</v>
      </c>
      <c r="AK73" s="272">
        <v>4.2549649597455443E-3</v>
      </c>
      <c r="AL73" s="272">
        <v>9.981296921857247E-4</v>
      </c>
      <c r="AM73" s="272">
        <v>4.3971314126394466E-4</v>
      </c>
      <c r="AN73" s="272">
        <v>1.0237599030060789E-3</v>
      </c>
      <c r="AO73" s="272">
        <v>3.4484207813660682E-4</v>
      </c>
      <c r="AP73" s="272">
        <v>5.0772968397022708E-4</v>
      </c>
      <c r="AQ73" s="272">
        <v>7.187562435328422E-4</v>
      </c>
      <c r="AR73" s="272">
        <v>5.4106899688175598E-4</v>
      </c>
      <c r="AS73" s="272">
        <v>5.2235581236567479E-4</v>
      </c>
      <c r="AT73" s="272">
        <v>8.7223247044796305E-4</v>
      </c>
      <c r="AU73" s="272">
        <v>3.9507212738732367E-4</v>
      </c>
      <c r="AV73" s="272">
        <v>1.1203978211690943E-3</v>
      </c>
      <c r="AW73" s="272">
        <v>1.5104747846666491E-3</v>
      </c>
      <c r="AX73" s="272">
        <v>1.4409843802350619E-3</v>
      </c>
      <c r="AY73" s="272">
        <v>6.1276349210218778E-4</v>
      </c>
      <c r="AZ73" s="272">
        <v>4.6973627065063087E-4</v>
      </c>
      <c r="BA73" s="272">
        <v>3.7541715913901264E-4</v>
      </c>
      <c r="BB73" s="272">
        <v>8.1545184037537825E-4</v>
      </c>
      <c r="BC73" s="272">
        <v>7.5335984390630139E-4</v>
      </c>
      <c r="BD73" s="272">
        <v>5.1536504371073094E-4</v>
      </c>
      <c r="BE73" s="272">
        <v>2.9785777386449826E-4</v>
      </c>
      <c r="BF73" s="272">
        <v>0</v>
      </c>
      <c r="BG73" s="272">
        <v>3.1952075613987511E-4</v>
      </c>
      <c r="BH73" s="272">
        <v>9.5447810229800267E-4</v>
      </c>
      <c r="BI73" s="272">
        <v>5.3107878320921035E-3</v>
      </c>
      <c r="BJ73" s="272">
        <v>6.0142095093290238E-4</v>
      </c>
      <c r="BK73" s="272">
        <v>3.8018467325508942E-4</v>
      </c>
      <c r="BL73" s="272">
        <v>1.4751005371039165E-3</v>
      </c>
      <c r="BM73" s="272">
        <v>1.2808394483594602E-3</v>
      </c>
      <c r="BN73" s="272">
        <v>2.8796332802143386E-3</v>
      </c>
      <c r="BO73" s="272">
        <v>1.4414475862612156E-3</v>
      </c>
      <c r="BP73" s="272">
        <v>1.1867666625748362E-2</v>
      </c>
      <c r="BQ73" s="272">
        <v>2.8636856726373529E-3</v>
      </c>
      <c r="BR73" s="272">
        <v>3.182099701520693E-3</v>
      </c>
      <c r="BS73" s="272">
        <v>1.0018290538997605</v>
      </c>
      <c r="BT73" s="272">
        <v>2.1122390645516545E-3</v>
      </c>
      <c r="BU73" s="272">
        <v>4.5956457777413797E-3</v>
      </c>
      <c r="BV73" s="272">
        <v>1.1229838583488325E-3</v>
      </c>
      <c r="BW73" s="272">
        <v>7.2818793274822299E-4</v>
      </c>
      <c r="BX73" s="272">
        <v>5.3486277148313258E-4</v>
      </c>
      <c r="BY73" s="272">
        <v>3.114817437738673E-2</v>
      </c>
      <c r="BZ73" s="272">
        <v>1.1391546765849086E-3</v>
      </c>
      <c r="CA73" s="272">
        <v>2.3052864128177402E-3</v>
      </c>
      <c r="CB73" s="272">
        <v>3.6256234531619647E-3</v>
      </c>
      <c r="CC73" s="272">
        <v>4.4465549556689243E-3</v>
      </c>
      <c r="CD73" s="272">
        <v>4.7225348613386198E-3</v>
      </c>
      <c r="CE73" s="272">
        <v>2.078417172523727E-3</v>
      </c>
      <c r="CF73" s="272">
        <v>1.3090814167710458E-2</v>
      </c>
      <c r="CG73" s="272">
        <v>3.2773133863190423E-3</v>
      </c>
      <c r="CH73" s="272">
        <v>1.0532988990970858E-2</v>
      </c>
      <c r="CI73" s="272">
        <v>6.0675896744912215E-3</v>
      </c>
      <c r="CJ73" s="272">
        <v>9.9108966875150481E-4</v>
      </c>
      <c r="CK73" s="272">
        <v>4.9904147778541087E-3</v>
      </c>
      <c r="CL73" s="272">
        <v>2.8455718680990656E-3</v>
      </c>
      <c r="CM73" s="272">
        <v>3.1912658360671496E-2</v>
      </c>
      <c r="CN73" s="272">
        <v>7.4322932243324723E-3</v>
      </c>
      <c r="CO73" s="272">
        <v>6.3976521210894685E-3</v>
      </c>
      <c r="CP73" s="272">
        <v>3.4848782634304626E-3</v>
      </c>
      <c r="CQ73" s="272">
        <v>1.6350002045477704E-2</v>
      </c>
      <c r="CR73" s="272">
        <v>2.910511550567184E-3</v>
      </c>
      <c r="CS73" s="272">
        <v>4.3294895539271391E-3</v>
      </c>
      <c r="CT73" s="272">
        <v>1.0737991000801983E-3</v>
      </c>
      <c r="CU73" s="272">
        <v>1.6504866339467682E-3</v>
      </c>
      <c r="CV73" s="272">
        <v>3.2404843021036672E-3</v>
      </c>
      <c r="CW73" s="272">
        <v>2.0925038963581512E-3</v>
      </c>
      <c r="CX73" s="272">
        <v>2.1807582551920945E-3</v>
      </c>
      <c r="CY73" s="272">
        <v>3.9297908351955874E-2</v>
      </c>
      <c r="CZ73" s="272">
        <v>1.2143669574058529E-2</v>
      </c>
      <c r="DA73" s="272">
        <v>7.8630203273312195E-3</v>
      </c>
      <c r="DB73" s="272">
        <v>1.7231636395902836E-2</v>
      </c>
      <c r="DC73" s="272">
        <v>5.7944591254961654E-4</v>
      </c>
      <c r="DD73" s="272">
        <v>1.505669083765597E-2</v>
      </c>
      <c r="DE73" s="272">
        <v>6.6433259808437533E-4</v>
      </c>
      <c r="DF73" s="273">
        <v>1.5354904198792979E-2</v>
      </c>
      <c r="DG73" s="272"/>
      <c r="DH73" s="141"/>
      <c r="DI73" s="274">
        <v>0.4921370204015369</v>
      </c>
      <c r="DJ73" s="274">
        <v>6.8897126467882458E-2</v>
      </c>
      <c r="DK73" s="274">
        <v>0.31631040640727315</v>
      </c>
      <c r="DL73" s="274">
        <v>4.6172636379056458E-3</v>
      </c>
      <c r="DM73" s="274">
        <v>0.89319939960743566</v>
      </c>
      <c r="DN73" s="70"/>
      <c r="DO73"/>
    </row>
    <row r="74" spans="1:119" ht="18" customHeight="1" x14ac:dyDescent="0.2">
      <c r="A74" s="275" t="s">
        <v>289</v>
      </c>
      <c r="B74" s="276" t="s">
        <v>44</v>
      </c>
      <c r="C74" s="277">
        <v>7.4761634170245617E-2</v>
      </c>
      <c r="D74" s="277">
        <v>2.2713610150980085E-2</v>
      </c>
      <c r="E74" s="277">
        <v>4.756700114031083E-2</v>
      </c>
      <c r="F74" s="277">
        <v>1.5628735274811231E-2</v>
      </c>
      <c r="G74" s="277">
        <v>1.7356552731394855E-2</v>
      </c>
      <c r="H74" s="277">
        <v>0</v>
      </c>
      <c r="I74" s="277">
        <v>3.1852435875975589E-2</v>
      </c>
      <c r="J74" s="277">
        <v>6.6606982309998647E-2</v>
      </c>
      <c r="K74" s="277">
        <v>2.9322719239497447E-2</v>
      </c>
      <c r="L74" s="277">
        <v>1.5376424145732492E-2</v>
      </c>
      <c r="M74" s="277">
        <v>0</v>
      </c>
      <c r="N74" s="277">
        <v>4.529194100930807E-2</v>
      </c>
      <c r="O74" s="277">
        <v>4.9368708023186547E-2</v>
      </c>
      <c r="P74" s="277">
        <v>5.7376233569656439E-2</v>
      </c>
      <c r="Q74" s="277">
        <v>6.228392592367038E-2</v>
      </c>
      <c r="R74" s="277">
        <v>7.057458998022606E-2</v>
      </c>
      <c r="S74" s="277">
        <v>6.0500649782564295E-2</v>
      </c>
      <c r="T74" s="277">
        <v>3.2879902828665909E-2</v>
      </c>
      <c r="U74" s="277">
        <v>2.5840543995281521E-2</v>
      </c>
      <c r="V74" s="277">
        <v>2.0922980544917771E-2</v>
      </c>
      <c r="W74" s="277">
        <v>8.4729990739145292E-3</v>
      </c>
      <c r="X74" s="277">
        <v>3.9894176771705918E-2</v>
      </c>
      <c r="Y74" s="277">
        <v>3.2687182098166651E-2</v>
      </c>
      <c r="Z74" s="277">
        <v>1.0721708025558966E-2</v>
      </c>
      <c r="AA74" s="277">
        <v>4.4926516042426506E-2</v>
      </c>
      <c r="AB74" s="277">
        <v>4.6517715708119842E-2</v>
      </c>
      <c r="AC74" s="277">
        <v>3.6509188955061557E-3</v>
      </c>
      <c r="AD74" s="277">
        <v>1.7752326917258743E-2</v>
      </c>
      <c r="AE74" s="277">
        <v>4.2618575672909692E-2</v>
      </c>
      <c r="AF74" s="277">
        <v>3.7170265081301397E-2</v>
      </c>
      <c r="AG74" s="277">
        <v>3.8849434351111621E-2</v>
      </c>
      <c r="AH74" s="277">
        <v>3.6455024517366069E-2</v>
      </c>
      <c r="AI74" s="277">
        <v>4.2171235177541129E-2</v>
      </c>
      <c r="AJ74" s="277">
        <v>3.3752961439890747E-2</v>
      </c>
      <c r="AK74" s="277">
        <v>3.3833467739882189E-2</v>
      </c>
      <c r="AL74" s="277">
        <v>2.1588873773274765E-2</v>
      </c>
      <c r="AM74" s="277">
        <v>1.6354971990541964E-2</v>
      </c>
      <c r="AN74" s="277">
        <v>2.4178176157595904E-2</v>
      </c>
      <c r="AO74" s="277">
        <v>2.8347588000022558E-2</v>
      </c>
      <c r="AP74" s="277">
        <v>1.4452552755100696E-2</v>
      </c>
      <c r="AQ74" s="277">
        <v>2.5085157066598286E-2</v>
      </c>
      <c r="AR74" s="277">
        <v>2.742513792905097E-2</v>
      </c>
      <c r="AS74" s="277">
        <v>2.5919635065711957E-2</v>
      </c>
      <c r="AT74" s="277">
        <v>3.7675228793341779E-2</v>
      </c>
      <c r="AU74" s="277">
        <v>2.8019851285170001E-2</v>
      </c>
      <c r="AV74" s="277">
        <v>4.1378644782869692E-2</v>
      </c>
      <c r="AW74" s="277">
        <v>4.9812055101213872E-2</v>
      </c>
      <c r="AX74" s="277">
        <v>3.7664612094735095E-2</v>
      </c>
      <c r="AY74" s="277">
        <v>3.8366528255826857E-2</v>
      </c>
      <c r="AZ74" s="277">
        <v>4.5489147261705547E-2</v>
      </c>
      <c r="BA74" s="277">
        <v>3.2617208155947708E-2</v>
      </c>
      <c r="BB74" s="277">
        <v>3.8613984974440227E-2</v>
      </c>
      <c r="BC74" s="277">
        <v>5.0782054342358857E-2</v>
      </c>
      <c r="BD74" s="277">
        <v>2.3428834564627219E-2</v>
      </c>
      <c r="BE74" s="277">
        <v>2.1811992363044309E-2</v>
      </c>
      <c r="BF74" s="277">
        <v>0</v>
      </c>
      <c r="BG74" s="277">
        <v>3.3853076412397674E-2</v>
      </c>
      <c r="BH74" s="277">
        <v>2.8893221817221031E-2</v>
      </c>
      <c r="BI74" s="277">
        <v>2.7794890047771362E-2</v>
      </c>
      <c r="BJ74" s="277">
        <v>5.976015186247971E-2</v>
      </c>
      <c r="BK74" s="277">
        <v>3.6961269176144867E-3</v>
      </c>
      <c r="BL74" s="277">
        <v>5.1686570990456301E-2</v>
      </c>
      <c r="BM74" s="277">
        <v>6.0129898358286381E-2</v>
      </c>
      <c r="BN74" s="277">
        <v>2.3689145946039498E-2</v>
      </c>
      <c r="BO74" s="277">
        <v>9.2046208963411646E-3</v>
      </c>
      <c r="BP74" s="277">
        <v>7.5007911053811905E-3</v>
      </c>
      <c r="BQ74" s="277">
        <v>1.3650170890031815E-2</v>
      </c>
      <c r="BR74" s="277">
        <v>3.16245037099726E-2</v>
      </c>
      <c r="BS74" s="277">
        <v>2.8553264864522466E-2</v>
      </c>
      <c r="BT74" s="277">
        <v>1.0158660482322641</v>
      </c>
      <c r="BU74" s="277">
        <v>9.8451177893390373E-3</v>
      </c>
      <c r="BV74" s="277">
        <v>4.9598213129306342E-3</v>
      </c>
      <c r="BW74" s="277">
        <v>6.6163388443186187E-3</v>
      </c>
      <c r="BX74" s="277">
        <v>3.7125688710858162E-3</v>
      </c>
      <c r="BY74" s="277">
        <v>8.5470203203957609E-3</v>
      </c>
      <c r="BZ74" s="277">
        <v>4.911055101693684E-3</v>
      </c>
      <c r="CA74" s="277">
        <v>8.0109772953285766E-2</v>
      </c>
      <c r="CB74" s="277">
        <v>8.6570780019817155E-3</v>
      </c>
      <c r="CC74" s="277">
        <v>1.0781884555638671E-2</v>
      </c>
      <c r="CD74" s="277">
        <v>1.4136122233309394E-2</v>
      </c>
      <c r="CE74" s="277">
        <v>7.1679731543874874E-3</v>
      </c>
      <c r="CF74" s="277">
        <v>1.9850235646599764E-2</v>
      </c>
      <c r="CG74" s="277">
        <v>9.5609117865001134E-3</v>
      </c>
      <c r="CH74" s="277">
        <v>1.0923059718633499E-2</v>
      </c>
      <c r="CI74" s="277">
        <v>1.3120055743194957E-2</v>
      </c>
      <c r="CJ74" s="277">
        <v>1.6899852895197381E-2</v>
      </c>
      <c r="CK74" s="277">
        <v>1.2172236210059329E-2</v>
      </c>
      <c r="CL74" s="277">
        <v>2.9672412687811477E-2</v>
      </c>
      <c r="CM74" s="277">
        <v>2.2418332389889179E-2</v>
      </c>
      <c r="CN74" s="277">
        <v>1.2568843982366656E-2</v>
      </c>
      <c r="CO74" s="277">
        <v>5.6614334933525357E-2</v>
      </c>
      <c r="CP74" s="277">
        <v>4.3992270602705122E-2</v>
      </c>
      <c r="CQ74" s="277">
        <v>3.443751234743455E-2</v>
      </c>
      <c r="CR74" s="277">
        <v>1.4101877617792857E-2</v>
      </c>
      <c r="CS74" s="277">
        <v>2.3546602513241754E-2</v>
      </c>
      <c r="CT74" s="277">
        <v>4.1084669502955147E-2</v>
      </c>
      <c r="CU74" s="277">
        <v>2.6689711644960232E-2</v>
      </c>
      <c r="CV74" s="277">
        <v>1.4754085495683E-2</v>
      </c>
      <c r="CW74" s="277">
        <v>4.5945939883970242E-2</v>
      </c>
      <c r="CX74" s="277">
        <v>1.3444663733655719E-2</v>
      </c>
      <c r="CY74" s="277">
        <v>6.0297918063878561E-2</v>
      </c>
      <c r="CZ74" s="277">
        <v>0.10336868608474101</v>
      </c>
      <c r="DA74" s="277">
        <v>3.4195578765584649E-2</v>
      </c>
      <c r="DB74" s="277">
        <v>2.815925400166645E-2</v>
      </c>
      <c r="DC74" s="277">
        <v>2.257781688127717E-2</v>
      </c>
      <c r="DD74" s="277">
        <v>2.5278188910359028E-2</v>
      </c>
      <c r="DE74" s="277">
        <v>0.19137617834950457</v>
      </c>
      <c r="DF74" s="278">
        <v>1.1483268174781057E-2</v>
      </c>
      <c r="DG74" s="272"/>
      <c r="DH74" s="141"/>
      <c r="DI74" s="274">
        <v>0.69354811022346696</v>
      </c>
      <c r="DJ74" s="274">
        <v>0.10668502237496069</v>
      </c>
      <c r="DK74" s="274">
        <v>0.4320227078904828</v>
      </c>
      <c r="DL74" s="274">
        <v>0.1437963049272761</v>
      </c>
      <c r="DM74" s="274">
        <v>0.79188932134243184</v>
      </c>
      <c r="DN74" s="70"/>
      <c r="DO74"/>
    </row>
    <row r="75" spans="1:119" ht="18" customHeight="1" x14ac:dyDescent="0.2">
      <c r="A75" s="264" t="s">
        <v>290</v>
      </c>
      <c r="B75" s="271" t="s">
        <v>45</v>
      </c>
      <c r="C75" s="272">
        <v>1.4365283533512864E-2</v>
      </c>
      <c r="D75" s="272">
        <v>6.2976458109435633E-3</v>
      </c>
      <c r="E75" s="272">
        <v>1.9808114761009951E-2</v>
      </c>
      <c r="F75" s="272">
        <v>1.3127116487886045E-2</v>
      </c>
      <c r="G75" s="272">
        <v>6.8311411385581639E-3</v>
      </c>
      <c r="H75" s="272">
        <v>0</v>
      </c>
      <c r="I75" s="272">
        <v>8.6382647893738396E-2</v>
      </c>
      <c r="J75" s="272">
        <v>1.1602891401950288E-2</v>
      </c>
      <c r="K75" s="272">
        <v>3.4420492645416093E-2</v>
      </c>
      <c r="L75" s="272">
        <v>5.0174537592432939E-3</v>
      </c>
      <c r="M75" s="272">
        <v>0</v>
      </c>
      <c r="N75" s="272">
        <v>1.7763700636729864E-2</v>
      </c>
      <c r="O75" s="272">
        <v>1.6164878931023072E-2</v>
      </c>
      <c r="P75" s="272">
        <v>1.0937860991564104E-2</v>
      </c>
      <c r="Q75" s="272">
        <v>1.8083730403892467E-2</v>
      </c>
      <c r="R75" s="272">
        <v>1.4228677438097234E-2</v>
      </c>
      <c r="S75" s="272">
        <v>1.2988055225179217E-2</v>
      </c>
      <c r="T75" s="272">
        <v>1.1932567372580102E-2</v>
      </c>
      <c r="U75" s="272">
        <v>1.9056541608972594E-2</v>
      </c>
      <c r="V75" s="272">
        <v>1.1483755119141422E-2</v>
      </c>
      <c r="W75" s="272">
        <v>8.4180034635053906E-3</v>
      </c>
      <c r="X75" s="272">
        <v>1.4154089426347802E-2</v>
      </c>
      <c r="Y75" s="272">
        <v>1.6066845877467397E-2</v>
      </c>
      <c r="Z75" s="272">
        <v>2.7201672878108627E-3</v>
      </c>
      <c r="AA75" s="272">
        <v>1.2880519113794351E-2</v>
      </c>
      <c r="AB75" s="272">
        <v>1.1820650825709886E-2</v>
      </c>
      <c r="AC75" s="272">
        <v>3.2138615687572446E-3</v>
      </c>
      <c r="AD75" s="272">
        <v>5.7856739393377142E-3</v>
      </c>
      <c r="AE75" s="272">
        <v>7.8496727970371032E-3</v>
      </c>
      <c r="AF75" s="272">
        <v>1.1137231066344231E-2</v>
      </c>
      <c r="AG75" s="272">
        <v>6.4883910841402621E-3</v>
      </c>
      <c r="AH75" s="272">
        <v>1.5379986654203613E-2</v>
      </c>
      <c r="AI75" s="272">
        <v>1.6603302181184422E-2</v>
      </c>
      <c r="AJ75" s="272">
        <v>2.1893571531550707E-2</v>
      </c>
      <c r="AK75" s="272">
        <v>2.5204048092583187E-2</v>
      </c>
      <c r="AL75" s="272">
        <v>8.286147304710707E-3</v>
      </c>
      <c r="AM75" s="272">
        <v>8.2475752717440926E-3</v>
      </c>
      <c r="AN75" s="272">
        <v>1.2350112334981027E-2</v>
      </c>
      <c r="AO75" s="272">
        <v>9.3231209211059041E-3</v>
      </c>
      <c r="AP75" s="272">
        <v>1.4365822945933259E-2</v>
      </c>
      <c r="AQ75" s="272">
        <v>1.2258310378029377E-2</v>
      </c>
      <c r="AR75" s="272">
        <v>1.7455423773245306E-2</v>
      </c>
      <c r="AS75" s="272">
        <v>1.3177019552243863E-2</v>
      </c>
      <c r="AT75" s="272">
        <v>1.0820930584121926E-2</v>
      </c>
      <c r="AU75" s="272">
        <v>9.9199449545752053E-3</v>
      </c>
      <c r="AV75" s="272">
        <v>1.7933112805826486E-2</v>
      </c>
      <c r="AW75" s="272">
        <v>1.5710257526297459E-2</v>
      </c>
      <c r="AX75" s="272">
        <v>1.3552057831713874E-2</v>
      </c>
      <c r="AY75" s="272">
        <v>1.0500186813239748E-2</v>
      </c>
      <c r="AZ75" s="272">
        <v>1.2431011029300601E-2</v>
      </c>
      <c r="BA75" s="272">
        <v>9.4494954289998621E-3</v>
      </c>
      <c r="BB75" s="272">
        <v>1.2638966192395901E-2</v>
      </c>
      <c r="BC75" s="272">
        <v>1.3350843808558248E-2</v>
      </c>
      <c r="BD75" s="272">
        <v>9.0737444088137501E-3</v>
      </c>
      <c r="BE75" s="272">
        <v>7.5275166645891647E-3</v>
      </c>
      <c r="BF75" s="272">
        <v>0</v>
      </c>
      <c r="BG75" s="272">
        <v>6.5387479468757628E-3</v>
      </c>
      <c r="BH75" s="272">
        <v>1.8179806742972687E-2</v>
      </c>
      <c r="BI75" s="272">
        <v>1.4204819353419555E-2</v>
      </c>
      <c r="BJ75" s="272">
        <v>3.4562462480802726E-2</v>
      </c>
      <c r="BK75" s="272">
        <v>5.5110099799279477E-3</v>
      </c>
      <c r="BL75" s="272">
        <v>1.8848189211426929E-2</v>
      </c>
      <c r="BM75" s="272">
        <v>1.2758111134096839E-2</v>
      </c>
      <c r="BN75" s="272">
        <v>1.4453896826737603E-2</v>
      </c>
      <c r="BO75" s="272">
        <v>5.3518833004141337E-3</v>
      </c>
      <c r="BP75" s="272">
        <v>2.4137648485764152E-2</v>
      </c>
      <c r="BQ75" s="272">
        <v>1.381951346432185E-2</v>
      </c>
      <c r="BR75" s="272">
        <v>2.7153202888371499E-2</v>
      </c>
      <c r="BS75" s="272">
        <v>4.4594892361808969E-2</v>
      </c>
      <c r="BT75" s="272">
        <v>3.5628792676534023E-2</v>
      </c>
      <c r="BU75" s="272">
        <v>1.0984622346423976</v>
      </c>
      <c r="BV75" s="272">
        <v>0.1300528094189182</v>
      </c>
      <c r="BW75" s="272">
        <v>8.2822157568995053E-2</v>
      </c>
      <c r="BX75" s="272">
        <v>0.10951102871958196</v>
      </c>
      <c r="BY75" s="272">
        <v>8.8676966208734526E-2</v>
      </c>
      <c r="BZ75" s="272">
        <v>7.4180128039304074E-3</v>
      </c>
      <c r="CA75" s="272">
        <v>7.2310314063969108E-2</v>
      </c>
      <c r="CB75" s="272">
        <v>4.8874083875906499E-2</v>
      </c>
      <c r="CC75" s="272">
        <v>3.9583969995458067E-2</v>
      </c>
      <c r="CD75" s="272">
        <v>3.5370354962481025E-2</v>
      </c>
      <c r="CE75" s="272">
        <v>1.4752125692849699E-2</v>
      </c>
      <c r="CF75" s="272">
        <v>2.5838653198475791E-2</v>
      </c>
      <c r="CG75" s="272">
        <v>8.3533602754150803E-3</v>
      </c>
      <c r="CH75" s="272">
        <v>1.7714619691788829E-2</v>
      </c>
      <c r="CI75" s="272">
        <v>1.5750931138976642E-2</v>
      </c>
      <c r="CJ75" s="272">
        <v>1.3529966290685227E-2</v>
      </c>
      <c r="CK75" s="272">
        <v>2.3452863855940344E-2</v>
      </c>
      <c r="CL75" s="272">
        <v>1.3713074021645429E-2</v>
      </c>
      <c r="CM75" s="272">
        <v>2.8475027018814596E-2</v>
      </c>
      <c r="CN75" s="272">
        <v>1.5305095146126812E-2</v>
      </c>
      <c r="CO75" s="272">
        <v>1.5336697339355752E-2</v>
      </c>
      <c r="CP75" s="272">
        <v>1.0251450005551598E-2</v>
      </c>
      <c r="CQ75" s="272">
        <v>3.2642143393135946E-2</v>
      </c>
      <c r="CR75" s="272">
        <v>1.20666823147937E-2</v>
      </c>
      <c r="CS75" s="272">
        <v>1.5869137305490045E-2</v>
      </c>
      <c r="CT75" s="272">
        <v>4.0177761095438462E-2</v>
      </c>
      <c r="CU75" s="272">
        <v>8.998746451224364E-2</v>
      </c>
      <c r="CV75" s="272">
        <v>1.2889229052743773E-2</v>
      </c>
      <c r="CW75" s="272">
        <v>1.1646259161881578E-2</v>
      </c>
      <c r="CX75" s="272">
        <v>1.1553089034273822E-2</v>
      </c>
      <c r="CY75" s="272">
        <v>4.0290264861445713E-2</v>
      </c>
      <c r="CZ75" s="272">
        <v>2.1040275243460308E-2</v>
      </c>
      <c r="DA75" s="272">
        <v>1.196439301383926E-2</v>
      </c>
      <c r="DB75" s="272">
        <v>2.824484673136456E-2</v>
      </c>
      <c r="DC75" s="272">
        <v>1.7828376661432027E-2</v>
      </c>
      <c r="DD75" s="272">
        <v>1.5344975506500946E-2</v>
      </c>
      <c r="DE75" s="272">
        <v>9.7832553976592556E-3</v>
      </c>
      <c r="DF75" s="273">
        <v>5.1065429907443449E-2</v>
      </c>
      <c r="DG75" s="272"/>
      <c r="DH75" s="141"/>
      <c r="DI75" s="274">
        <v>0.61406612131145177</v>
      </c>
      <c r="DJ75" s="274">
        <v>4.5902976830826767E-2</v>
      </c>
      <c r="DK75" s="274">
        <v>0.32425868031739385</v>
      </c>
      <c r="DL75" s="274">
        <v>7.640487299407836E-2</v>
      </c>
      <c r="DM75" s="274">
        <v>0.89889964631620167</v>
      </c>
      <c r="DN75" s="70"/>
      <c r="DO75"/>
    </row>
    <row r="76" spans="1:119" ht="18" customHeight="1" x14ac:dyDescent="0.2">
      <c r="A76" s="264" t="s">
        <v>291</v>
      </c>
      <c r="B76" s="271" t="s">
        <v>46</v>
      </c>
      <c r="C76" s="272">
        <v>7.7018029092286722E-3</v>
      </c>
      <c r="D76" s="272">
        <v>2.2006723594972031E-3</v>
      </c>
      <c r="E76" s="272">
        <v>8.6678340179478317E-3</v>
      </c>
      <c r="F76" s="272">
        <v>2.0826054648087717E-3</v>
      </c>
      <c r="G76" s="272">
        <v>2.2750105337551699E-3</v>
      </c>
      <c r="H76" s="272">
        <v>0</v>
      </c>
      <c r="I76" s="272">
        <v>1.9797895205180549E-2</v>
      </c>
      <c r="J76" s="272">
        <v>1.1082877526713504E-2</v>
      </c>
      <c r="K76" s="272">
        <v>6.3372079755080208E-3</v>
      </c>
      <c r="L76" s="272">
        <v>2.1858383988415777E-3</v>
      </c>
      <c r="M76" s="272">
        <v>0</v>
      </c>
      <c r="N76" s="272">
        <v>6.174324237228565E-3</v>
      </c>
      <c r="O76" s="272">
        <v>8.5417213674804007E-3</v>
      </c>
      <c r="P76" s="272">
        <v>6.7995941690798273E-3</v>
      </c>
      <c r="Q76" s="272">
        <v>1.0020174974553868E-2</v>
      </c>
      <c r="R76" s="272">
        <v>7.6599747658372061E-3</v>
      </c>
      <c r="S76" s="272">
        <v>6.8943583286108744E-3</v>
      </c>
      <c r="T76" s="272">
        <v>7.4554716688276582E-3</v>
      </c>
      <c r="U76" s="272">
        <v>6.229305571878732E-3</v>
      </c>
      <c r="V76" s="272">
        <v>5.6590831553966414E-3</v>
      </c>
      <c r="W76" s="272">
        <v>3.9048153544470519E-3</v>
      </c>
      <c r="X76" s="272">
        <v>7.0318404500091082E-3</v>
      </c>
      <c r="Y76" s="272">
        <v>6.7477564301151611E-3</v>
      </c>
      <c r="Z76" s="272">
        <v>1.5523158722076378E-3</v>
      </c>
      <c r="AA76" s="272">
        <v>1.0643070023934338E-2</v>
      </c>
      <c r="AB76" s="272">
        <v>6.4261307106394305E-3</v>
      </c>
      <c r="AC76" s="272">
        <v>1.1333484974714843E-3</v>
      </c>
      <c r="AD76" s="272">
        <v>4.6127232422936964E-3</v>
      </c>
      <c r="AE76" s="272">
        <v>7.8576024889277125E-3</v>
      </c>
      <c r="AF76" s="272">
        <v>8.2468654724838584E-3</v>
      </c>
      <c r="AG76" s="272">
        <v>4.6255101489673014E-3</v>
      </c>
      <c r="AH76" s="272">
        <v>8.6474915561973488E-3</v>
      </c>
      <c r="AI76" s="272">
        <v>1.3369102752023304E-2</v>
      </c>
      <c r="AJ76" s="272">
        <v>8.3115483333062665E-3</v>
      </c>
      <c r="AK76" s="272">
        <v>1.0222629500780549E-2</v>
      </c>
      <c r="AL76" s="272">
        <v>3.7727998087226078E-3</v>
      </c>
      <c r="AM76" s="272">
        <v>3.8476501051853355E-3</v>
      </c>
      <c r="AN76" s="272">
        <v>7.013345147436012E-3</v>
      </c>
      <c r="AO76" s="272">
        <v>4.2229553784189243E-3</v>
      </c>
      <c r="AP76" s="272">
        <v>4.2337793811970574E-3</v>
      </c>
      <c r="AQ76" s="272">
        <v>4.7117289044543379E-3</v>
      </c>
      <c r="AR76" s="272">
        <v>1.0043255533990766E-2</v>
      </c>
      <c r="AS76" s="272">
        <v>6.8028092853637421E-3</v>
      </c>
      <c r="AT76" s="272">
        <v>7.7263907549981652E-3</v>
      </c>
      <c r="AU76" s="272">
        <v>5.455088843155609E-3</v>
      </c>
      <c r="AV76" s="272">
        <v>6.5155799014231502E-3</v>
      </c>
      <c r="AW76" s="272">
        <v>5.2438911836842281E-3</v>
      </c>
      <c r="AX76" s="272">
        <v>6.7058279659288874E-3</v>
      </c>
      <c r="AY76" s="272">
        <v>6.7063931382848295E-3</v>
      </c>
      <c r="AZ76" s="272">
        <v>7.4855065853636962E-3</v>
      </c>
      <c r="BA76" s="272">
        <v>5.2787559435810124E-3</v>
      </c>
      <c r="BB76" s="272">
        <v>7.7593162602260244E-3</v>
      </c>
      <c r="BC76" s="272">
        <v>9.3330066370838939E-3</v>
      </c>
      <c r="BD76" s="272">
        <v>5.28113152567573E-3</v>
      </c>
      <c r="BE76" s="272">
        <v>3.7997866676169408E-3</v>
      </c>
      <c r="BF76" s="272">
        <v>0</v>
      </c>
      <c r="BG76" s="272">
        <v>3.5371683751224E-3</v>
      </c>
      <c r="BH76" s="272">
        <v>6.9851689744184712E-3</v>
      </c>
      <c r="BI76" s="272">
        <v>4.2733604538504402E-3</v>
      </c>
      <c r="BJ76" s="272">
        <v>7.5042448205371341E-3</v>
      </c>
      <c r="BK76" s="272">
        <v>4.3128633115473375E-3</v>
      </c>
      <c r="BL76" s="272">
        <v>1.5118186224256131E-2</v>
      </c>
      <c r="BM76" s="272">
        <v>9.8613714871451617E-3</v>
      </c>
      <c r="BN76" s="272">
        <v>6.1628566837766954E-3</v>
      </c>
      <c r="BO76" s="272">
        <v>2.4345761491708562E-3</v>
      </c>
      <c r="BP76" s="272">
        <v>8.4405040205580116E-3</v>
      </c>
      <c r="BQ76" s="272">
        <v>2.2298698135377906E-2</v>
      </c>
      <c r="BR76" s="272">
        <v>9.493103868461545E-3</v>
      </c>
      <c r="BS76" s="272">
        <v>8.5517675936463856E-3</v>
      </c>
      <c r="BT76" s="272">
        <v>5.1719568216917186E-2</v>
      </c>
      <c r="BU76" s="272">
        <v>2.7948974864696798E-2</v>
      </c>
      <c r="BV76" s="272">
        <v>1.0611669446785967</v>
      </c>
      <c r="BW76" s="272">
        <v>0.18504987693994124</v>
      </c>
      <c r="BX76" s="272">
        <v>4.928310042115653E-2</v>
      </c>
      <c r="BY76" s="272">
        <v>7.1945681962928554E-3</v>
      </c>
      <c r="BZ76" s="272">
        <v>5.9231317718577712E-3</v>
      </c>
      <c r="CA76" s="272">
        <v>4.0886022572808246E-2</v>
      </c>
      <c r="CB76" s="272">
        <v>7.750053080656269E-2</v>
      </c>
      <c r="CC76" s="272">
        <v>1.977659232017551E-2</v>
      </c>
      <c r="CD76" s="272">
        <v>0.11825344225720381</v>
      </c>
      <c r="CE76" s="272">
        <v>6.5822818610754383E-2</v>
      </c>
      <c r="CF76" s="272">
        <v>4.903396634473791E-2</v>
      </c>
      <c r="CG76" s="272">
        <v>3.3757308597541842E-2</v>
      </c>
      <c r="CH76" s="272">
        <v>2.8728048399295391E-2</v>
      </c>
      <c r="CI76" s="272">
        <v>2.4802836612436568E-2</v>
      </c>
      <c r="CJ76" s="272">
        <v>5.432087044809597E-2</v>
      </c>
      <c r="CK76" s="272">
        <v>9.5147099802108601E-2</v>
      </c>
      <c r="CL76" s="272">
        <v>3.3335961764741316E-2</v>
      </c>
      <c r="CM76" s="272">
        <v>1.3401749266199954E-2</v>
      </c>
      <c r="CN76" s="272">
        <v>5.5594208875748841E-3</v>
      </c>
      <c r="CO76" s="272">
        <v>4.1313652871164466E-2</v>
      </c>
      <c r="CP76" s="272">
        <v>2.4450876844276763E-2</v>
      </c>
      <c r="CQ76" s="272">
        <v>1.9965373973820779E-2</v>
      </c>
      <c r="CR76" s="272">
        <v>1.1536281100276793E-2</v>
      </c>
      <c r="CS76" s="272">
        <v>1.4506549125437149E-2</v>
      </c>
      <c r="CT76" s="272">
        <v>2.7683071584999015E-2</v>
      </c>
      <c r="CU76" s="272">
        <v>4.1999356435980524E-2</v>
      </c>
      <c r="CV76" s="272">
        <v>2.3097858042587151E-2</v>
      </c>
      <c r="CW76" s="272">
        <v>7.3675845780200476E-3</v>
      </c>
      <c r="CX76" s="272">
        <v>2.3394851051390685E-2</v>
      </c>
      <c r="CY76" s="272">
        <v>2.4073816413651226E-2</v>
      </c>
      <c r="CZ76" s="272">
        <v>4.1952181801531443E-2</v>
      </c>
      <c r="DA76" s="272">
        <v>3.4181716880893664E-2</v>
      </c>
      <c r="DB76" s="272">
        <v>1.4610767437709992E-2</v>
      </c>
      <c r="DC76" s="272">
        <v>2.2363464183374961E-2</v>
      </c>
      <c r="DD76" s="272">
        <v>2.2093853372586687E-2</v>
      </c>
      <c r="DE76" s="272">
        <v>1.1233694156421187E-2</v>
      </c>
      <c r="DF76" s="273">
        <v>3.0952261901142711E-2</v>
      </c>
      <c r="DG76" s="272"/>
      <c r="DH76" s="141"/>
      <c r="DI76" s="274">
        <v>0.67916526602767702</v>
      </c>
      <c r="DJ76" s="274">
        <v>4.0432985974863909E-2</v>
      </c>
      <c r="DK76" s="274">
        <v>0.19913997570663569</v>
      </c>
      <c r="DL76" s="274">
        <v>3.5368291309190315E-2</v>
      </c>
      <c r="DM76" s="274">
        <v>0.9377151960319704</v>
      </c>
      <c r="DN76" s="70"/>
      <c r="DO76"/>
    </row>
    <row r="77" spans="1:119" ht="18" customHeight="1" x14ac:dyDescent="0.2">
      <c r="A77" s="264" t="s">
        <v>292</v>
      </c>
      <c r="B77" s="271" t="s">
        <v>47</v>
      </c>
      <c r="C77" s="272">
        <v>0</v>
      </c>
      <c r="D77" s="272">
        <v>0</v>
      </c>
      <c r="E77" s="272">
        <v>0</v>
      </c>
      <c r="F77" s="272">
        <v>0</v>
      </c>
      <c r="G77" s="272">
        <v>0</v>
      </c>
      <c r="H77" s="272">
        <v>0</v>
      </c>
      <c r="I77" s="272">
        <v>0</v>
      </c>
      <c r="J77" s="272">
        <v>0</v>
      </c>
      <c r="K77" s="272">
        <v>0</v>
      </c>
      <c r="L77" s="272">
        <v>0</v>
      </c>
      <c r="M77" s="272">
        <v>0</v>
      </c>
      <c r="N77" s="272">
        <v>0</v>
      </c>
      <c r="O77" s="272">
        <v>0</v>
      </c>
      <c r="P77" s="272">
        <v>0</v>
      </c>
      <c r="Q77" s="272">
        <v>0</v>
      </c>
      <c r="R77" s="272">
        <v>0</v>
      </c>
      <c r="S77" s="272">
        <v>0</v>
      </c>
      <c r="T77" s="272">
        <v>0</v>
      </c>
      <c r="U77" s="272">
        <v>0</v>
      </c>
      <c r="V77" s="272">
        <v>0</v>
      </c>
      <c r="W77" s="272">
        <v>0</v>
      </c>
      <c r="X77" s="272">
        <v>0</v>
      </c>
      <c r="Y77" s="272">
        <v>0</v>
      </c>
      <c r="Z77" s="272">
        <v>0</v>
      </c>
      <c r="AA77" s="272">
        <v>0</v>
      </c>
      <c r="AB77" s="272">
        <v>0</v>
      </c>
      <c r="AC77" s="272">
        <v>0</v>
      </c>
      <c r="AD77" s="272">
        <v>0</v>
      </c>
      <c r="AE77" s="272">
        <v>0</v>
      </c>
      <c r="AF77" s="272">
        <v>0</v>
      </c>
      <c r="AG77" s="272">
        <v>0</v>
      </c>
      <c r="AH77" s="272">
        <v>0</v>
      </c>
      <c r="AI77" s="272">
        <v>0</v>
      </c>
      <c r="AJ77" s="272">
        <v>0</v>
      </c>
      <c r="AK77" s="272">
        <v>0</v>
      </c>
      <c r="AL77" s="272">
        <v>0</v>
      </c>
      <c r="AM77" s="272">
        <v>0</v>
      </c>
      <c r="AN77" s="272">
        <v>0</v>
      </c>
      <c r="AO77" s="272">
        <v>0</v>
      </c>
      <c r="AP77" s="272">
        <v>0</v>
      </c>
      <c r="AQ77" s="272">
        <v>0</v>
      </c>
      <c r="AR77" s="272">
        <v>0</v>
      </c>
      <c r="AS77" s="272">
        <v>0</v>
      </c>
      <c r="AT77" s="272">
        <v>0</v>
      </c>
      <c r="AU77" s="272">
        <v>0</v>
      </c>
      <c r="AV77" s="272">
        <v>0</v>
      </c>
      <c r="AW77" s="272">
        <v>0</v>
      </c>
      <c r="AX77" s="272">
        <v>0</v>
      </c>
      <c r="AY77" s="272">
        <v>0</v>
      </c>
      <c r="AZ77" s="272">
        <v>0</v>
      </c>
      <c r="BA77" s="272">
        <v>0</v>
      </c>
      <c r="BB77" s="272">
        <v>0</v>
      </c>
      <c r="BC77" s="272">
        <v>0</v>
      </c>
      <c r="BD77" s="272">
        <v>0</v>
      </c>
      <c r="BE77" s="272">
        <v>0</v>
      </c>
      <c r="BF77" s="272">
        <v>0</v>
      </c>
      <c r="BG77" s="272">
        <v>0</v>
      </c>
      <c r="BH77" s="272">
        <v>0</v>
      </c>
      <c r="BI77" s="272">
        <v>0</v>
      </c>
      <c r="BJ77" s="272">
        <v>0</v>
      </c>
      <c r="BK77" s="272">
        <v>0</v>
      </c>
      <c r="BL77" s="272">
        <v>0</v>
      </c>
      <c r="BM77" s="272">
        <v>0</v>
      </c>
      <c r="BN77" s="272">
        <v>0</v>
      </c>
      <c r="BO77" s="272">
        <v>0</v>
      </c>
      <c r="BP77" s="272">
        <v>0</v>
      </c>
      <c r="BQ77" s="272">
        <v>0</v>
      </c>
      <c r="BR77" s="272">
        <v>0</v>
      </c>
      <c r="BS77" s="272">
        <v>0</v>
      </c>
      <c r="BT77" s="272">
        <v>0</v>
      </c>
      <c r="BU77" s="272">
        <v>0</v>
      </c>
      <c r="BV77" s="272">
        <v>0</v>
      </c>
      <c r="BW77" s="272">
        <v>1</v>
      </c>
      <c r="BX77" s="272">
        <v>0</v>
      </c>
      <c r="BY77" s="272">
        <v>0</v>
      </c>
      <c r="BZ77" s="272">
        <v>0</v>
      </c>
      <c r="CA77" s="272">
        <v>0</v>
      </c>
      <c r="CB77" s="272">
        <v>0</v>
      </c>
      <c r="CC77" s="272">
        <v>0</v>
      </c>
      <c r="CD77" s="272">
        <v>0</v>
      </c>
      <c r="CE77" s="272">
        <v>0</v>
      </c>
      <c r="CF77" s="272">
        <v>0</v>
      </c>
      <c r="CG77" s="272">
        <v>0</v>
      </c>
      <c r="CH77" s="272">
        <v>0</v>
      </c>
      <c r="CI77" s="272">
        <v>0</v>
      </c>
      <c r="CJ77" s="272">
        <v>0</v>
      </c>
      <c r="CK77" s="272">
        <v>0</v>
      </c>
      <c r="CL77" s="272">
        <v>0</v>
      </c>
      <c r="CM77" s="272">
        <v>0</v>
      </c>
      <c r="CN77" s="272">
        <v>0</v>
      </c>
      <c r="CO77" s="272">
        <v>0</v>
      </c>
      <c r="CP77" s="272">
        <v>0</v>
      </c>
      <c r="CQ77" s="272">
        <v>0</v>
      </c>
      <c r="CR77" s="272">
        <v>0</v>
      </c>
      <c r="CS77" s="272">
        <v>0</v>
      </c>
      <c r="CT77" s="272">
        <v>0</v>
      </c>
      <c r="CU77" s="272">
        <v>0</v>
      </c>
      <c r="CV77" s="272">
        <v>0</v>
      </c>
      <c r="CW77" s="272">
        <v>0</v>
      </c>
      <c r="CX77" s="272">
        <v>0</v>
      </c>
      <c r="CY77" s="272">
        <v>0</v>
      </c>
      <c r="CZ77" s="272">
        <v>0</v>
      </c>
      <c r="DA77" s="272">
        <v>0</v>
      </c>
      <c r="DB77" s="272">
        <v>0</v>
      </c>
      <c r="DC77" s="272">
        <v>0</v>
      </c>
      <c r="DD77" s="272">
        <v>0</v>
      </c>
      <c r="DE77" s="272">
        <v>0</v>
      </c>
      <c r="DF77" s="273">
        <v>0</v>
      </c>
      <c r="DG77" s="272"/>
      <c r="DH77" s="141"/>
      <c r="DI77" s="274">
        <v>0.66177426837693076</v>
      </c>
      <c r="DJ77" s="274">
        <v>4.4405132268153721E-2</v>
      </c>
      <c r="DK77" s="274">
        <v>0.15600549345645956</v>
      </c>
      <c r="DL77" s="274">
        <v>5.2054174800824346E-2</v>
      </c>
      <c r="DM77" s="274">
        <v>0.99983892975300714</v>
      </c>
      <c r="DN77" s="70"/>
      <c r="DO77"/>
    </row>
    <row r="78" spans="1:119" ht="18" customHeight="1" x14ac:dyDescent="0.2">
      <c r="A78" s="264" t="s">
        <v>293</v>
      </c>
      <c r="B78" s="271" t="s">
        <v>106</v>
      </c>
      <c r="C78" s="272">
        <v>0</v>
      </c>
      <c r="D78" s="272">
        <v>0</v>
      </c>
      <c r="E78" s="272">
        <v>0</v>
      </c>
      <c r="F78" s="272">
        <v>0</v>
      </c>
      <c r="G78" s="272">
        <v>0</v>
      </c>
      <c r="H78" s="272">
        <v>0</v>
      </c>
      <c r="I78" s="272">
        <v>0</v>
      </c>
      <c r="J78" s="272">
        <v>0</v>
      </c>
      <c r="K78" s="272">
        <v>0</v>
      </c>
      <c r="L78" s="272">
        <v>0</v>
      </c>
      <c r="M78" s="272">
        <v>0</v>
      </c>
      <c r="N78" s="272">
        <v>0</v>
      </c>
      <c r="O78" s="272">
        <v>0</v>
      </c>
      <c r="P78" s="272">
        <v>0</v>
      </c>
      <c r="Q78" s="272">
        <v>0</v>
      </c>
      <c r="R78" s="272">
        <v>0</v>
      </c>
      <c r="S78" s="272">
        <v>0</v>
      </c>
      <c r="T78" s="272">
        <v>0</v>
      </c>
      <c r="U78" s="272">
        <v>0</v>
      </c>
      <c r="V78" s="272">
        <v>0</v>
      </c>
      <c r="W78" s="272">
        <v>0</v>
      </c>
      <c r="X78" s="272">
        <v>0</v>
      </c>
      <c r="Y78" s="272">
        <v>0</v>
      </c>
      <c r="Z78" s="272">
        <v>0</v>
      </c>
      <c r="AA78" s="272">
        <v>0</v>
      </c>
      <c r="AB78" s="272">
        <v>0</v>
      </c>
      <c r="AC78" s="272">
        <v>0</v>
      </c>
      <c r="AD78" s="272">
        <v>0</v>
      </c>
      <c r="AE78" s="272">
        <v>0</v>
      </c>
      <c r="AF78" s="272">
        <v>0</v>
      </c>
      <c r="AG78" s="272">
        <v>0</v>
      </c>
      <c r="AH78" s="272">
        <v>0</v>
      </c>
      <c r="AI78" s="272">
        <v>0</v>
      </c>
      <c r="AJ78" s="272">
        <v>0</v>
      </c>
      <c r="AK78" s="272">
        <v>0</v>
      </c>
      <c r="AL78" s="272">
        <v>0</v>
      </c>
      <c r="AM78" s="272">
        <v>0</v>
      </c>
      <c r="AN78" s="272">
        <v>0</v>
      </c>
      <c r="AO78" s="272">
        <v>0</v>
      </c>
      <c r="AP78" s="272">
        <v>0</v>
      </c>
      <c r="AQ78" s="272">
        <v>0</v>
      </c>
      <c r="AR78" s="272">
        <v>0</v>
      </c>
      <c r="AS78" s="272">
        <v>0</v>
      </c>
      <c r="AT78" s="272">
        <v>0</v>
      </c>
      <c r="AU78" s="272">
        <v>0</v>
      </c>
      <c r="AV78" s="272">
        <v>0</v>
      </c>
      <c r="AW78" s="272">
        <v>0</v>
      </c>
      <c r="AX78" s="272">
        <v>0</v>
      </c>
      <c r="AY78" s="272">
        <v>0</v>
      </c>
      <c r="AZ78" s="272">
        <v>0</v>
      </c>
      <c r="BA78" s="272">
        <v>0</v>
      </c>
      <c r="BB78" s="272">
        <v>0</v>
      </c>
      <c r="BC78" s="272">
        <v>0</v>
      </c>
      <c r="BD78" s="272">
        <v>0</v>
      </c>
      <c r="BE78" s="272">
        <v>0</v>
      </c>
      <c r="BF78" s="272">
        <v>0</v>
      </c>
      <c r="BG78" s="272">
        <v>0</v>
      </c>
      <c r="BH78" s="272">
        <v>0</v>
      </c>
      <c r="BI78" s="272">
        <v>0</v>
      </c>
      <c r="BJ78" s="272">
        <v>0</v>
      </c>
      <c r="BK78" s="272">
        <v>0</v>
      </c>
      <c r="BL78" s="272">
        <v>0</v>
      </c>
      <c r="BM78" s="272">
        <v>0</v>
      </c>
      <c r="BN78" s="272">
        <v>0</v>
      </c>
      <c r="BO78" s="272">
        <v>0</v>
      </c>
      <c r="BP78" s="272">
        <v>0</v>
      </c>
      <c r="BQ78" s="272">
        <v>0</v>
      </c>
      <c r="BR78" s="272">
        <v>0</v>
      </c>
      <c r="BS78" s="272">
        <v>0</v>
      </c>
      <c r="BT78" s="272">
        <v>0</v>
      </c>
      <c r="BU78" s="272">
        <v>0</v>
      </c>
      <c r="BV78" s="272">
        <v>0</v>
      </c>
      <c r="BW78" s="272">
        <v>0</v>
      </c>
      <c r="BX78" s="272">
        <v>1</v>
      </c>
      <c r="BY78" s="272">
        <v>0</v>
      </c>
      <c r="BZ78" s="272">
        <v>0</v>
      </c>
      <c r="CA78" s="272">
        <v>0</v>
      </c>
      <c r="CB78" s="272">
        <v>0</v>
      </c>
      <c r="CC78" s="272">
        <v>0</v>
      </c>
      <c r="CD78" s="272">
        <v>0</v>
      </c>
      <c r="CE78" s="272">
        <v>0</v>
      </c>
      <c r="CF78" s="272">
        <v>0</v>
      </c>
      <c r="CG78" s="272">
        <v>0</v>
      </c>
      <c r="CH78" s="272">
        <v>0</v>
      </c>
      <c r="CI78" s="272">
        <v>0</v>
      </c>
      <c r="CJ78" s="272">
        <v>0</v>
      </c>
      <c r="CK78" s="272">
        <v>0</v>
      </c>
      <c r="CL78" s="272">
        <v>0</v>
      </c>
      <c r="CM78" s="272">
        <v>0</v>
      </c>
      <c r="CN78" s="272">
        <v>0</v>
      </c>
      <c r="CO78" s="272">
        <v>0</v>
      </c>
      <c r="CP78" s="272">
        <v>0</v>
      </c>
      <c r="CQ78" s="272">
        <v>0</v>
      </c>
      <c r="CR78" s="272">
        <v>0</v>
      </c>
      <c r="CS78" s="272">
        <v>0</v>
      </c>
      <c r="CT78" s="272">
        <v>0</v>
      </c>
      <c r="CU78" s="272">
        <v>0</v>
      </c>
      <c r="CV78" s="272">
        <v>0</v>
      </c>
      <c r="CW78" s="272">
        <v>0</v>
      </c>
      <c r="CX78" s="272">
        <v>0</v>
      </c>
      <c r="CY78" s="272">
        <v>0</v>
      </c>
      <c r="CZ78" s="272">
        <v>0</v>
      </c>
      <c r="DA78" s="272">
        <v>0</v>
      </c>
      <c r="DB78" s="272">
        <v>0</v>
      </c>
      <c r="DC78" s="272">
        <v>0</v>
      </c>
      <c r="DD78" s="272">
        <v>0</v>
      </c>
      <c r="DE78" s="272">
        <v>0</v>
      </c>
      <c r="DF78" s="273">
        <v>0</v>
      </c>
      <c r="DG78" s="272"/>
      <c r="DH78" s="141"/>
      <c r="DI78" s="274">
        <v>0.81671665436500651</v>
      </c>
      <c r="DJ78" s="274">
        <v>0</v>
      </c>
      <c r="DK78" s="274">
        <v>0</v>
      </c>
      <c r="DL78" s="274">
        <v>0.14812193895782808</v>
      </c>
      <c r="DM78" s="274">
        <v>1</v>
      </c>
      <c r="DN78" s="70"/>
      <c r="DO78"/>
    </row>
    <row r="79" spans="1:119" ht="18" customHeight="1" x14ac:dyDescent="0.2">
      <c r="A79" s="275" t="s">
        <v>294</v>
      </c>
      <c r="B79" s="276" t="s">
        <v>48</v>
      </c>
      <c r="C79" s="277">
        <v>9.6718070242529132E-4</v>
      </c>
      <c r="D79" s="277">
        <v>2.5943711746788395E-4</v>
      </c>
      <c r="E79" s="277">
        <v>8.1714378755708128E-4</v>
      </c>
      <c r="F79" s="277">
        <v>2.7097221867811053E-4</v>
      </c>
      <c r="G79" s="277">
        <v>4.3359724048248617E-4</v>
      </c>
      <c r="H79" s="277">
        <v>0</v>
      </c>
      <c r="I79" s="277">
        <v>3.0319606996861395E-3</v>
      </c>
      <c r="J79" s="277">
        <v>1.2824808577287588E-3</v>
      </c>
      <c r="K79" s="277">
        <v>8.9176800166189927E-4</v>
      </c>
      <c r="L79" s="277">
        <v>4.6522832070952365E-4</v>
      </c>
      <c r="M79" s="277">
        <v>0</v>
      </c>
      <c r="N79" s="277">
        <v>1.2130563010669382E-3</v>
      </c>
      <c r="O79" s="277">
        <v>1.3057685118290968E-3</v>
      </c>
      <c r="P79" s="277">
        <v>1.0311599870212952E-3</v>
      </c>
      <c r="Q79" s="277">
        <v>1.3951589334826936E-3</v>
      </c>
      <c r="R79" s="277">
        <v>2.2477062125994683E-3</v>
      </c>
      <c r="S79" s="277">
        <v>2.0956501024562957E-3</v>
      </c>
      <c r="T79" s="277">
        <v>1.494121727334486E-3</v>
      </c>
      <c r="U79" s="277">
        <v>1.5775634974672214E-3</v>
      </c>
      <c r="V79" s="277">
        <v>1.3884975018230467E-3</v>
      </c>
      <c r="W79" s="277">
        <v>1.0537014442149977E-3</v>
      </c>
      <c r="X79" s="277">
        <v>1.5714309932212101E-3</v>
      </c>
      <c r="Y79" s="277">
        <v>2.05905701614459E-3</v>
      </c>
      <c r="Z79" s="277">
        <v>1.5989244451096685E-4</v>
      </c>
      <c r="AA79" s="277">
        <v>1.6176488466714816E-3</v>
      </c>
      <c r="AB79" s="277">
        <v>1.857950832930367E-3</v>
      </c>
      <c r="AC79" s="277">
        <v>1.4089610244235869E-4</v>
      </c>
      <c r="AD79" s="277">
        <v>6.8652773171840704E-4</v>
      </c>
      <c r="AE79" s="277">
        <v>2.0352793007902587E-3</v>
      </c>
      <c r="AF79" s="277">
        <v>1.2893118715440667E-3</v>
      </c>
      <c r="AG79" s="277">
        <v>8.4057143330422185E-4</v>
      </c>
      <c r="AH79" s="277">
        <v>1.6788959662545203E-3</v>
      </c>
      <c r="AI79" s="277">
        <v>1.8330626484077562E-3</v>
      </c>
      <c r="AJ79" s="277">
        <v>1.5015309908809761E-3</v>
      </c>
      <c r="AK79" s="277">
        <v>2.9540644238761605E-3</v>
      </c>
      <c r="AL79" s="277">
        <v>1.1753514467952896E-3</v>
      </c>
      <c r="AM79" s="277">
        <v>8.6995864546066256E-4</v>
      </c>
      <c r="AN79" s="277">
        <v>1.779015292681646E-3</v>
      </c>
      <c r="AO79" s="277">
        <v>5.5498996801355623E-4</v>
      </c>
      <c r="AP79" s="277">
        <v>1.2430955821470038E-3</v>
      </c>
      <c r="AQ79" s="277">
        <v>1.0021089979941251E-3</v>
      </c>
      <c r="AR79" s="277">
        <v>2.4357650784722642E-3</v>
      </c>
      <c r="AS79" s="277">
        <v>1.044879394487289E-3</v>
      </c>
      <c r="AT79" s="277">
        <v>1.4438704321164295E-3</v>
      </c>
      <c r="AU79" s="277">
        <v>1.2121853049241052E-3</v>
      </c>
      <c r="AV79" s="277">
        <v>1.8934791936269641E-3</v>
      </c>
      <c r="AW79" s="277">
        <v>4.3942985809809704E-3</v>
      </c>
      <c r="AX79" s="277">
        <v>2.7042211479888704E-3</v>
      </c>
      <c r="AY79" s="277">
        <v>1.7817514754953246E-3</v>
      </c>
      <c r="AZ79" s="277">
        <v>1.4404534969927332E-3</v>
      </c>
      <c r="BA79" s="277">
        <v>1.7680383458619257E-3</v>
      </c>
      <c r="BB79" s="277">
        <v>1.3998002124397349E-3</v>
      </c>
      <c r="BC79" s="277">
        <v>5.4125317750484672E-3</v>
      </c>
      <c r="BD79" s="277">
        <v>1.670122798089347E-3</v>
      </c>
      <c r="BE79" s="277">
        <v>8.7436064755441203E-4</v>
      </c>
      <c r="BF79" s="277">
        <v>0</v>
      </c>
      <c r="BG79" s="277">
        <v>7.330183815876908E-4</v>
      </c>
      <c r="BH79" s="277">
        <v>1.0652043509908392E-3</v>
      </c>
      <c r="BI79" s="277">
        <v>1.2530291745928882E-3</v>
      </c>
      <c r="BJ79" s="277">
        <v>2.2491118760831195E-3</v>
      </c>
      <c r="BK79" s="277">
        <v>9.881086926840847E-4</v>
      </c>
      <c r="BL79" s="277">
        <v>2.8209860691558696E-3</v>
      </c>
      <c r="BM79" s="277">
        <v>2.397327862679809E-3</v>
      </c>
      <c r="BN79" s="277">
        <v>1.1071340085250729E-3</v>
      </c>
      <c r="BO79" s="277">
        <v>4.1402748212638019E-4</v>
      </c>
      <c r="BP79" s="277">
        <v>1.2434419214567736E-3</v>
      </c>
      <c r="BQ79" s="277">
        <v>1.3822557002634963E-3</v>
      </c>
      <c r="BR79" s="277">
        <v>3.7839765959831149E-3</v>
      </c>
      <c r="BS79" s="277">
        <v>1.9130606429928945E-2</v>
      </c>
      <c r="BT79" s="277">
        <v>6.7551700032716881E-3</v>
      </c>
      <c r="BU79" s="277">
        <v>8.7960542103867334E-3</v>
      </c>
      <c r="BV79" s="277">
        <v>2.1535948530688729E-3</v>
      </c>
      <c r="BW79" s="277">
        <v>1.1192007168991467E-3</v>
      </c>
      <c r="BX79" s="277">
        <v>9.9684488090626112E-4</v>
      </c>
      <c r="BY79" s="277">
        <v>1.0018656189619537</v>
      </c>
      <c r="BZ79" s="277">
        <v>7.1200764195722117E-4</v>
      </c>
      <c r="CA79" s="277">
        <v>2.0503979308514053E-3</v>
      </c>
      <c r="CB79" s="277">
        <v>2.1727789222353287E-3</v>
      </c>
      <c r="CC79" s="277">
        <v>1.6889724169542092E-3</v>
      </c>
      <c r="CD79" s="277">
        <v>7.8454157809212319E-3</v>
      </c>
      <c r="CE79" s="277">
        <v>1.0315169422895651E-3</v>
      </c>
      <c r="CF79" s="277">
        <v>3.1325621816827983E-3</v>
      </c>
      <c r="CG79" s="277">
        <v>2.3063161086668499E-3</v>
      </c>
      <c r="CH79" s="277">
        <v>2.511727700818033E-3</v>
      </c>
      <c r="CI79" s="277">
        <v>3.2794516170093191E-3</v>
      </c>
      <c r="CJ79" s="277">
        <v>1.3602568738864521E-3</v>
      </c>
      <c r="CK79" s="277">
        <v>2.9297622117808375E-3</v>
      </c>
      <c r="CL79" s="277">
        <v>2.1505779482676587E-3</v>
      </c>
      <c r="CM79" s="277">
        <v>1.1397282196657168E-2</v>
      </c>
      <c r="CN79" s="277">
        <v>3.309942737174817E-3</v>
      </c>
      <c r="CO79" s="277">
        <v>1.1011519351955552E-2</v>
      </c>
      <c r="CP79" s="277">
        <v>1.9389823273904937E-3</v>
      </c>
      <c r="CQ79" s="277">
        <v>6.4274218154822278E-3</v>
      </c>
      <c r="CR79" s="277">
        <v>9.7985423260063239E-4</v>
      </c>
      <c r="CS79" s="277">
        <v>9.4391575701875923E-4</v>
      </c>
      <c r="CT79" s="277">
        <v>5.2610088807090605E-3</v>
      </c>
      <c r="CU79" s="277">
        <v>2.1990294938215474E-3</v>
      </c>
      <c r="CV79" s="277">
        <v>2.194473632807982E-3</v>
      </c>
      <c r="CW79" s="277">
        <v>1.0783568608512398E-3</v>
      </c>
      <c r="CX79" s="277">
        <v>1.5326796827516732E-3</v>
      </c>
      <c r="CY79" s="277">
        <v>1.943530584418767E-3</v>
      </c>
      <c r="CZ79" s="277">
        <v>2.0635041883974529E-3</v>
      </c>
      <c r="DA79" s="277">
        <v>1.4961100229120632E-3</v>
      </c>
      <c r="DB79" s="277">
        <v>2.6131234613767066E-3</v>
      </c>
      <c r="DC79" s="277">
        <v>6.1367887392610346E-4</v>
      </c>
      <c r="DD79" s="277">
        <v>2.3874369921064705E-3</v>
      </c>
      <c r="DE79" s="277">
        <v>2.2531772161449386E-3</v>
      </c>
      <c r="DF79" s="278">
        <v>2.7621485680492342E-3</v>
      </c>
      <c r="DG79" s="272"/>
      <c r="DH79" s="141"/>
      <c r="DI79" s="274">
        <v>0.60059561476185197</v>
      </c>
      <c r="DJ79" s="274">
        <v>2.9495325761480101E-2</v>
      </c>
      <c r="DK79" s="274">
        <v>0.22365888822926927</v>
      </c>
      <c r="DL79" s="274">
        <v>1.5751195972438639E-2</v>
      </c>
      <c r="DM79" s="274">
        <v>0.90989894070376232</v>
      </c>
      <c r="DN79" s="70"/>
      <c r="DO79"/>
    </row>
    <row r="80" spans="1:119" ht="18" customHeight="1" x14ac:dyDescent="0.2">
      <c r="A80" s="264" t="s">
        <v>295</v>
      </c>
      <c r="B80" s="271" t="s">
        <v>107</v>
      </c>
      <c r="C80" s="272">
        <v>7.9911784923543654E-3</v>
      </c>
      <c r="D80" s="272">
        <v>1.1991502688048127E-2</v>
      </c>
      <c r="E80" s="272">
        <v>6.9565296388308766E-3</v>
      </c>
      <c r="F80" s="272">
        <v>2.0986301944443786E-2</v>
      </c>
      <c r="G80" s="272">
        <v>2.5140901438009508E-3</v>
      </c>
      <c r="H80" s="272">
        <v>0</v>
      </c>
      <c r="I80" s="272">
        <v>8.3622347409776244E-3</v>
      </c>
      <c r="J80" s="272">
        <v>1.3462472493180616E-2</v>
      </c>
      <c r="K80" s="272">
        <v>7.3540064786584468E-3</v>
      </c>
      <c r="L80" s="272">
        <v>7.9653692596441499E-3</v>
      </c>
      <c r="M80" s="272">
        <v>0</v>
      </c>
      <c r="N80" s="272">
        <v>5.5044807553645348E-3</v>
      </c>
      <c r="O80" s="272">
        <v>5.2291670955167393E-3</v>
      </c>
      <c r="P80" s="272">
        <v>1.4465908508183726E-2</v>
      </c>
      <c r="Q80" s="272">
        <v>1.2530735726584977E-2</v>
      </c>
      <c r="R80" s="272">
        <v>1.9313705110004915E-2</v>
      </c>
      <c r="S80" s="272">
        <v>1.3822634078697165E-2</v>
      </c>
      <c r="T80" s="272">
        <v>5.9486954322014529E-3</v>
      </c>
      <c r="U80" s="272">
        <v>8.502087313288444E-3</v>
      </c>
      <c r="V80" s="272">
        <v>4.7126514269081512E-3</v>
      </c>
      <c r="W80" s="272">
        <v>4.9346330186171086E-3</v>
      </c>
      <c r="X80" s="272">
        <v>9.4960571046544401E-3</v>
      </c>
      <c r="Y80" s="272">
        <v>9.8151599767019541E-3</v>
      </c>
      <c r="Z80" s="272">
        <v>2.1361628107194365E-3</v>
      </c>
      <c r="AA80" s="272">
        <v>8.5243609023373818E-3</v>
      </c>
      <c r="AB80" s="272">
        <v>1.0496635893101684E-2</v>
      </c>
      <c r="AC80" s="272">
        <v>1.0532886492289504E-3</v>
      </c>
      <c r="AD80" s="272">
        <v>2.0465027126938179E-2</v>
      </c>
      <c r="AE80" s="272">
        <v>5.8116873124549025E-3</v>
      </c>
      <c r="AF80" s="272">
        <v>6.5237860653848574E-3</v>
      </c>
      <c r="AG80" s="272">
        <v>4.2189057297680093E-3</v>
      </c>
      <c r="AH80" s="272">
        <v>1.1790161659753346E-2</v>
      </c>
      <c r="AI80" s="272">
        <v>4.0345453208758292E-2</v>
      </c>
      <c r="AJ80" s="272">
        <v>1.2502126684571091E-2</v>
      </c>
      <c r="AK80" s="272">
        <v>1.3818516145673358E-2</v>
      </c>
      <c r="AL80" s="272">
        <v>7.0864105094072547E-3</v>
      </c>
      <c r="AM80" s="272">
        <v>5.4108824187260951E-3</v>
      </c>
      <c r="AN80" s="272">
        <v>1.3524100843332139E-2</v>
      </c>
      <c r="AO80" s="272">
        <v>8.7170534251197942E-3</v>
      </c>
      <c r="AP80" s="272">
        <v>7.7069358221624395E-3</v>
      </c>
      <c r="AQ80" s="272">
        <v>8.3960806585098319E-3</v>
      </c>
      <c r="AR80" s="272">
        <v>8.2771810622599175E-3</v>
      </c>
      <c r="AS80" s="272">
        <v>7.2202124310813513E-3</v>
      </c>
      <c r="AT80" s="272">
        <v>6.8687686489361044E-3</v>
      </c>
      <c r="AU80" s="272">
        <v>5.0632477012576265E-3</v>
      </c>
      <c r="AV80" s="272">
        <v>6.1463858369978953E-3</v>
      </c>
      <c r="AW80" s="272">
        <v>6.3857557506253569E-3</v>
      </c>
      <c r="AX80" s="272">
        <v>6.7285265085977363E-3</v>
      </c>
      <c r="AY80" s="272">
        <v>6.3854740053740288E-3</v>
      </c>
      <c r="AZ80" s="272">
        <v>6.5932564614325298E-3</v>
      </c>
      <c r="BA80" s="272">
        <v>4.1867875581129621E-3</v>
      </c>
      <c r="BB80" s="272">
        <v>7.4121485156962413E-3</v>
      </c>
      <c r="BC80" s="272">
        <v>5.8172615431989986E-3</v>
      </c>
      <c r="BD80" s="272">
        <v>5.3522532607380513E-3</v>
      </c>
      <c r="BE80" s="272">
        <v>8.5571465922527085E-3</v>
      </c>
      <c r="BF80" s="272">
        <v>0</v>
      </c>
      <c r="BG80" s="272">
        <v>5.1643880022367505E-3</v>
      </c>
      <c r="BH80" s="272">
        <v>5.8809964474695079E-3</v>
      </c>
      <c r="BI80" s="272">
        <v>5.7737935322262415E-3</v>
      </c>
      <c r="BJ80" s="272">
        <v>8.9564125785871404E-3</v>
      </c>
      <c r="BK80" s="272">
        <v>0.10274218708610512</v>
      </c>
      <c r="BL80" s="272">
        <v>1.2996030425413405E-2</v>
      </c>
      <c r="BM80" s="272">
        <v>1.3510065662927662E-2</v>
      </c>
      <c r="BN80" s="272">
        <v>7.6259983860641539E-3</v>
      </c>
      <c r="BO80" s="272">
        <v>3.4314505986542663E-3</v>
      </c>
      <c r="BP80" s="272">
        <v>6.1268819100919027E-3</v>
      </c>
      <c r="BQ80" s="272">
        <v>1.5798393272897813E-2</v>
      </c>
      <c r="BR80" s="272">
        <v>1.0606930594561585E-2</v>
      </c>
      <c r="BS80" s="272">
        <v>3.5065042526893457E-2</v>
      </c>
      <c r="BT80" s="272">
        <v>4.5531176083945446E-3</v>
      </c>
      <c r="BU80" s="272">
        <v>7.3197655149076753E-3</v>
      </c>
      <c r="BV80" s="272">
        <v>2.2695043000047622E-3</v>
      </c>
      <c r="BW80" s="272">
        <v>1.7939843917302233E-3</v>
      </c>
      <c r="BX80" s="272">
        <v>1.2026046336483806E-3</v>
      </c>
      <c r="BY80" s="272">
        <v>3.6366705258594244E-3</v>
      </c>
      <c r="BZ80" s="272">
        <v>1.0010295517357186</v>
      </c>
      <c r="CA80" s="272">
        <v>5.0827537359886335E-3</v>
      </c>
      <c r="CB80" s="272">
        <v>2.88528737721876E-3</v>
      </c>
      <c r="CC80" s="272">
        <v>4.9027499128605854E-3</v>
      </c>
      <c r="CD80" s="272">
        <v>5.6357770779707711E-3</v>
      </c>
      <c r="CE80" s="272">
        <v>1.7620451697192615E-3</v>
      </c>
      <c r="CF80" s="272">
        <v>6.9575175467707934E-3</v>
      </c>
      <c r="CG80" s="272">
        <v>8.1129911607557184E-2</v>
      </c>
      <c r="CH80" s="272">
        <v>6.4453591754594919E-3</v>
      </c>
      <c r="CI80" s="272">
        <v>5.0125892743661466E-3</v>
      </c>
      <c r="CJ80" s="272">
        <v>6.3445835128062619E-3</v>
      </c>
      <c r="CK80" s="272">
        <v>7.2948044714526861E-3</v>
      </c>
      <c r="CL80" s="272">
        <v>1.0102726471526038E-2</v>
      </c>
      <c r="CM80" s="272">
        <v>9.3124684811318192E-3</v>
      </c>
      <c r="CN80" s="272">
        <v>3.2145967701697649E-3</v>
      </c>
      <c r="CO80" s="272">
        <v>1.2425512738635137E-2</v>
      </c>
      <c r="CP80" s="272">
        <v>5.522057171889745E-3</v>
      </c>
      <c r="CQ80" s="272">
        <v>7.1179834334525998E-3</v>
      </c>
      <c r="CR80" s="272">
        <v>2.6586763942292387E-3</v>
      </c>
      <c r="CS80" s="272">
        <v>3.2863823346991243E-3</v>
      </c>
      <c r="CT80" s="272">
        <v>9.9842815105215654E-3</v>
      </c>
      <c r="CU80" s="272">
        <v>3.9325673699019317E-3</v>
      </c>
      <c r="CV80" s="272">
        <v>5.0873520446236692E-3</v>
      </c>
      <c r="CW80" s="272">
        <v>6.041501348490695E-3</v>
      </c>
      <c r="CX80" s="272">
        <v>3.3081233443111239E-3</v>
      </c>
      <c r="CY80" s="272">
        <v>7.4966467989087925E-3</v>
      </c>
      <c r="CZ80" s="272">
        <v>9.5724538742791559E-3</v>
      </c>
      <c r="DA80" s="272">
        <v>3.2020252135435304E-3</v>
      </c>
      <c r="DB80" s="272">
        <v>4.3600026940374065E-3</v>
      </c>
      <c r="DC80" s="272">
        <v>2.9562480452744503E-3</v>
      </c>
      <c r="DD80" s="272">
        <v>9.0712954286414089E-3</v>
      </c>
      <c r="DE80" s="272">
        <v>2.826454512523156E-2</v>
      </c>
      <c r="DF80" s="273">
        <v>2.2534121131371251E-2</v>
      </c>
      <c r="DG80" s="272"/>
      <c r="DH80" s="141"/>
      <c r="DI80" s="274">
        <v>0.91646858114356999</v>
      </c>
      <c r="DJ80" s="274">
        <v>0.16320607322342867</v>
      </c>
      <c r="DK80" s="274">
        <v>0.72626318875713791</v>
      </c>
      <c r="DL80" s="274">
        <v>1.1043786838547938E-2</v>
      </c>
      <c r="DM80" s="274">
        <v>0.53560831004738185</v>
      </c>
      <c r="DN80" s="70"/>
      <c r="DO80"/>
    </row>
    <row r="81" spans="1:119" ht="18" customHeight="1" x14ac:dyDescent="0.2">
      <c r="A81" s="264" t="s">
        <v>296</v>
      </c>
      <c r="B81" s="271" t="s">
        <v>49</v>
      </c>
      <c r="C81" s="272">
        <v>5.4044841294417445E-2</v>
      </c>
      <c r="D81" s="272">
        <v>5.7414224274037629E-3</v>
      </c>
      <c r="E81" s="272">
        <v>1.4311762558244288E-2</v>
      </c>
      <c r="F81" s="272">
        <v>1.3286396358225903E-2</v>
      </c>
      <c r="G81" s="272">
        <v>6.9625446002739262E-3</v>
      </c>
      <c r="H81" s="272">
        <v>0</v>
      </c>
      <c r="I81" s="272">
        <v>0.23804698736999208</v>
      </c>
      <c r="J81" s="272">
        <v>5.974298055201022E-3</v>
      </c>
      <c r="K81" s="272">
        <v>6.0836947573481561E-3</v>
      </c>
      <c r="L81" s="272">
        <v>4.0559948859497513E-3</v>
      </c>
      <c r="M81" s="272">
        <v>0</v>
      </c>
      <c r="N81" s="272">
        <v>9.337986117951301E-3</v>
      </c>
      <c r="O81" s="272">
        <v>6.5254193101961207E-3</v>
      </c>
      <c r="P81" s="272">
        <v>9.4987676707244759E-3</v>
      </c>
      <c r="Q81" s="272">
        <v>5.9285892663622549E-3</v>
      </c>
      <c r="R81" s="272">
        <v>4.6271338895452624E-3</v>
      </c>
      <c r="S81" s="272">
        <v>3.733610803199628E-3</v>
      </c>
      <c r="T81" s="272">
        <v>5.7142815544162368E-3</v>
      </c>
      <c r="U81" s="272">
        <v>4.1365332506058325E-3</v>
      </c>
      <c r="V81" s="272">
        <v>3.7030664129962605E-3</v>
      </c>
      <c r="W81" s="272">
        <v>3.0085375797648628E-3</v>
      </c>
      <c r="X81" s="272">
        <v>4.9076561120954812E-3</v>
      </c>
      <c r="Y81" s="272">
        <v>2.8357501270192677E-3</v>
      </c>
      <c r="Z81" s="272">
        <v>9.2219882448591286E-4</v>
      </c>
      <c r="AA81" s="272">
        <v>2.8153227362138246E-3</v>
      </c>
      <c r="AB81" s="272">
        <v>3.5714296568753068E-3</v>
      </c>
      <c r="AC81" s="272">
        <v>3.5516418338845182E-4</v>
      </c>
      <c r="AD81" s="272">
        <v>1.3489159474971524E-3</v>
      </c>
      <c r="AE81" s="272">
        <v>2.0098248544940236E-3</v>
      </c>
      <c r="AF81" s="272">
        <v>2.5796698599050956E-3</v>
      </c>
      <c r="AG81" s="272">
        <v>5.8600063069503584E-3</v>
      </c>
      <c r="AH81" s="272">
        <v>6.9551320173121397E-3</v>
      </c>
      <c r="AI81" s="272">
        <v>3.4523858421860107E-2</v>
      </c>
      <c r="AJ81" s="272">
        <v>4.6798965374232736E-3</v>
      </c>
      <c r="AK81" s="272">
        <v>4.3987692770537989E-2</v>
      </c>
      <c r="AL81" s="272">
        <v>3.5009375612908705E-3</v>
      </c>
      <c r="AM81" s="272">
        <v>4.8639638208483812E-3</v>
      </c>
      <c r="AN81" s="272">
        <v>4.0306247834031089E-3</v>
      </c>
      <c r="AO81" s="272">
        <v>3.3189851306426568E-3</v>
      </c>
      <c r="AP81" s="272">
        <v>8.6150970238482658E-3</v>
      </c>
      <c r="AQ81" s="272">
        <v>3.8853022452104268E-3</v>
      </c>
      <c r="AR81" s="272">
        <v>6.8231628947144646E-3</v>
      </c>
      <c r="AS81" s="272">
        <v>6.4226955242003428E-3</v>
      </c>
      <c r="AT81" s="272">
        <v>5.3092148311654009E-3</v>
      </c>
      <c r="AU81" s="272">
        <v>4.252003464347477E-3</v>
      </c>
      <c r="AV81" s="272">
        <v>6.5650227425553039E-3</v>
      </c>
      <c r="AW81" s="272">
        <v>2.3305516883588085E-3</v>
      </c>
      <c r="AX81" s="272">
        <v>2.0703292409594344E-3</v>
      </c>
      <c r="AY81" s="272">
        <v>2.7600782162570093E-3</v>
      </c>
      <c r="AZ81" s="272">
        <v>2.8650642503172548E-3</v>
      </c>
      <c r="BA81" s="272">
        <v>2.2966519895089845E-3</v>
      </c>
      <c r="BB81" s="272">
        <v>3.4606193141012839E-3</v>
      </c>
      <c r="BC81" s="272">
        <v>1.8503975011397561E-3</v>
      </c>
      <c r="BD81" s="272">
        <v>2.4240739197138859E-3</v>
      </c>
      <c r="BE81" s="272">
        <v>1.6130451907268696E-3</v>
      </c>
      <c r="BF81" s="272">
        <v>0</v>
      </c>
      <c r="BG81" s="272">
        <v>1.7396507205500852E-3</v>
      </c>
      <c r="BH81" s="272">
        <v>2.2331356743979071E-3</v>
      </c>
      <c r="BI81" s="272">
        <v>1.5488465065427693E-3</v>
      </c>
      <c r="BJ81" s="272">
        <v>2.0020662555180861E-2</v>
      </c>
      <c r="BK81" s="272">
        <v>4.0416329785608373E-3</v>
      </c>
      <c r="BL81" s="272">
        <v>1.3620072470005275E-2</v>
      </c>
      <c r="BM81" s="272">
        <v>1.3012413626572619E-2</v>
      </c>
      <c r="BN81" s="272">
        <v>1.0268940391650343E-2</v>
      </c>
      <c r="BO81" s="272">
        <v>2.8076011152206996E-3</v>
      </c>
      <c r="BP81" s="272">
        <v>3.4200745458633631E-3</v>
      </c>
      <c r="BQ81" s="272">
        <v>5.420337431783097E-3</v>
      </c>
      <c r="BR81" s="272">
        <v>9.2983824078956921E-3</v>
      </c>
      <c r="BS81" s="272">
        <v>2.0838902846158185E-2</v>
      </c>
      <c r="BT81" s="272">
        <v>1.6454573027968874E-2</v>
      </c>
      <c r="BU81" s="272">
        <v>7.5606965005790205E-3</v>
      </c>
      <c r="BV81" s="272">
        <v>4.0954051407664565E-3</v>
      </c>
      <c r="BW81" s="272">
        <v>3.3064259048919704E-3</v>
      </c>
      <c r="BX81" s="272">
        <v>2.008323766193097E-3</v>
      </c>
      <c r="BY81" s="272">
        <v>4.6499730478012005E-3</v>
      </c>
      <c r="BZ81" s="272">
        <v>8.1484558674410222E-4</v>
      </c>
      <c r="CA81" s="272">
        <v>1.0047427239330433</v>
      </c>
      <c r="CB81" s="272">
        <v>4.4275596361880946E-3</v>
      </c>
      <c r="CC81" s="272">
        <v>4.2364302092334433E-3</v>
      </c>
      <c r="CD81" s="272">
        <v>4.2602772828903195E-3</v>
      </c>
      <c r="CE81" s="272">
        <v>4.2411182788245671E-3</v>
      </c>
      <c r="CF81" s="272">
        <v>6.5596822166242002E-3</v>
      </c>
      <c r="CG81" s="272">
        <v>1.0482099466460728E-2</v>
      </c>
      <c r="CH81" s="272">
        <v>7.0533807776339769E-3</v>
      </c>
      <c r="CI81" s="272">
        <v>9.0661822893910657E-3</v>
      </c>
      <c r="CJ81" s="272">
        <v>9.2882986721330094E-3</v>
      </c>
      <c r="CK81" s="272">
        <v>3.5911636585883567E-3</v>
      </c>
      <c r="CL81" s="272">
        <v>1.1247471828097157E-2</v>
      </c>
      <c r="CM81" s="272">
        <v>1.5477684730184165E-2</v>
      </c>
      <c r="CN81" s="272">
        <v>9.9260471178180109E-3</v>
      </c>
      <c r="CO81" s="272">
        <v>8.9220268540451449E-3</v>
      </c>
      <c r="CP81" s="272">
        <v>3.909315790134398E-3</v>
      </c>
      <c r="CQ81" s="272">
        <v>8.9820068237273683E-3</v>
      </c>
      <c r="CR81" s="272">
        <v>2.6966918004097413E-3</v>
      </c>
      <c r="CS81" s="272">
        <v>5.6893414806527213E-3</v>
      </c>
      <c r="CT81" s="272">
        <v>1.0703883765154108E-2</v>
      </c>
      <c r="CU81" s="272">
        <v>8.7644945151902787E-3</v>
      </c>
      <c r="CV81" s="272">
        <v>1.0216278606467238E-2</v>
      </c>
      <c r="CW81" s="272">
        <v>4.2239316880998343E-3</v>
      </c>
      <c r="CX81" s="272">
        <v>5.8583186743235071E-3</v>
      </c>
      <c r="CY81" s="272">
        <v>3.1973607024988054E-2</v>
      </c>
      <c r="CZ81" s="272">
        <v>6.0427267826365866E-3</v>
      </c>
      <c r="DA81" s="272">
        <v>1.2383462231218974E-2</v>
      </c>
      <c r="DB81" s="272">
        <v>2.5574195233859918E-2</v>
      </c>
      <c r="DC81" s="272">
        <v>6.3872910634481476E-3</v>
      </c>
      <c r="DD81" s="272">
        <v>2.0139061243065082E-2</v>
      </c>
      <c r="DE81" s="272">
        <v>4.1850450986118636E-3</v>
      </c>
      <c r="DF81" s="273">
        <v>9.6327862767683018E-3</v>
      </c>
      <c r="DG81" s="272"/>
      <c r="DH81" s="141"/>
      <c r="DI81" s="274">
        <v>0</v>
      </c>
      <c r="DJ81" s="274">
        <v>0</v>
      </c>
      <c r="DK81" s="274">
        <v>0</v>
      </c>
      <c r="DL81" s="274">
        <v>5.9314763452715438E-3</v>
      </c>
      <c r="DM81" s="274">
        <v>1</v>
      </c>
      <c r="DN81" s="70"/>
      <c r="DO81"/>
    </row>
    <row r="82" spans="1:119" ht="18" customHeight="1" x14ac:dyDescent="0.2">
      <c r="A82" s="264" t="s">
        <v>297</v>
      </c>
      <c r="B82" s="271" t="s">
        <v>50</v>
      </c>
      <c r="C82" s="272">
        <v>1.4147642543062065E-3</v>
      </c>
      <c r="D82" s="272">
        <v>6.5326963703181288E-4</v>
      </c>
      <c r="E82" s="272">
        <v>6.8459668401594815E-4</v>
      </c>
      <c r="F82" s="272">
        <v>1.2207688527140839E-4</v>
      </c>
      <c r="G82" s="272">
        <v>4.4285974688989133E-4</v>
      </c>
      <c r="H82" s="272">
        <v>0</v>
      </c>
      <c r="I82" s="272">
        <v>1.2204001738823215E-3</v>
      </c>
      <c r="J82" s="272">
        <v>8.5048167581607827E-4</v>
      </c>
      <c r="K82" s="272">
        <v>5.8504897104817905E-4</v>
      </c>
      <c r="L82" s="272">
        <v>1.2799516414076621E-3</v>
      </c>
      <c r="M82" s="272">
        <v>0</v>
      </c>
      <c r="N82" s="272">
        <v>2.5116557328061045E-4</v>
      </c>
      <c r="O82" s="272">
        <v>1.7519528708687015E-4</v>
      </c>
      <c r="P82" s="272">
        <v>1.3015010944539558E-3</v>
      </c>
      <c r="Q82" s="272">
        <v>1.0482849247858332E-3</v>
      </c>
      <c r="R82" s="272">
        <v>2.3884584732187606E-3</v>
      </c>
      <c r="S82" s="272">
        <v>9.1752251278513774E-4</v>
      </c>
      <c r="T82" s="272">
        <v>3.6830130652638199E-4</v>
      </c>
      <c r="U82" s="272">
        <v>1.7279130081950835E-3</v>
      </c>
      <c r="V82" s="272">
        <v>1.4713999272773337E-3</v>
      </c>
      <c r="W82" s="272">
        <v>2.0549846505328552E-3</v>
      </c>
      <c r="X82" s="272">
        <v>1.9017626271276053E-3</v>
      </c>
      <c r="Y82" s="272">
        <v>1.9015990623471198E-3</v>
      </c>
      <c r="Z82" s="272">
        <v>6.3276082176377997E-4</v>
      </c>
      <c r="AA82" s="272">
        <v>6.9809349426612488E-4</v>
      </c>
      <c r="AB82" s="272">
        <v>1.1101703360442605E-3</v>
      </c>
      <c r="AC82" s="272">
        <v>1.9844177701956291E-3</v>
      </c>
      <c r="AD82" s="272">
        <v>5.4317696938691196E-3</v>
      </c>
      <c r="AE82" s="272">
        <v>3.9475134766065801E-4</v>
      </c>
      <c r="AF82" s="272">
        <v>5.2608023660886581E-4</v>
      </c>
      <c r="AG82" s="272">
        <v>2.6430188330188486E-4</v>
      </c>
      <c r="AH82" s="272">
        <v>1.4647880309035678E-3</v>
      </c>
      <c r="AI82" s="272">
        <v>8.0336019707805111E-3</v>
      </c>
      <c r="AJ82" s="272">
        <v>1.3355032745788642E-3</v>
      </c>
      <c r="AK82" s="272">
        <v>3.3029336706227766E-3</v>
      </c>
      <c r="AL82" s="272">
        <v>1.6328076459957951E-3</v>
      </c>
      <c r="AM82" s="272">
        <v>1.2744095542513772E-3</v>
      </c>
      <c r="AN82" s="272">
        <v>3.1237327097128321E-3</v>
      </c>
      <c r="AO82" s="272">
        <v>2.3071057142872199E-3</v>
      </c>
      <c r="AP82" s="272">
        <v>1.3859314601081408E-2</v>
      </c>
      <c r="AQ82" s="272">
        <v>1.6707397996646228E-3</v>
      </c>
      <c r="AR82" s="272">
        <v>1.5657949192697247E-3</v>
      </c>
      <c r="AS82" s="272">
        <v>1.2860867685837078E-3</v>
      </c>
      <c r="AT82" s="272">
        <v>9.3228230139794479E-4</v>
      </c>
      <c r="AU82" s="272">
        <v>7.1220204792615718E-4</v>
      </c>
      <c r="AV82" s="272">
        <v>5.3847653339344451E-4</v>
      </c>
      <c r="AW82" s="272">
        <v>3.6562660509444718E-4</v>
      </c>
      <c r="AX82" s="272">
        <v>5.9626197726389541E-4</v>
      </c>
      <c r="AY82" s="272">
        <v>5.9015401375701979E-4</v>
      </c>
      <c r="AZ82" s="272">
        <v>5.9161773937679732E-4</v>
      </c>
      <c r="BA82" s="272">
        <v>2.4851928264241386E-4</v>
      </c>
      <c r="BB82" s="272">
        <v>8.0419583459571627E-4</v>
      </c>
      <c r="BC82" s="272">
        <v>3.2269412928974292E-4</v>
      </c>
      <c r="BD82" s="272">
        <v>2.2107405527413965E-4</v>
      </c>
      <c r="BE82" s="272">
        <v>1.81104548370987E-3</v>
      </c>
      <c r="BF82" s="272">
        <v>0</v>
      </c>
      <c r="BG82" s="272">
        <v>8.6398188762347645E-4</v>
      </c>
      <c r="BH82" s="272">
        <v>8.1366540320436441E-4</v>
      </c>
      <c r="BI82" s="272">
        <v>7.8592714491704718E-4</v>
      </c>
      <c r="BJ82" s="272">
        <v>5.4017926798905305E-4</v>
      </c>
      <c r="BK82" s="272">
        <v>2.6627624141199426E-2</v>
      </c>
      <c r="BL82" s="272">
        <v>7.7549183116017953E-4</v>
      </c>
      <c r="BM82" s="272">
        <v>7.9176687575101148E-4</v>
      </c>
      <c r="BN82" s="272">
        <v>8.2350203099318213E-4</v>
      </c>
      <c r="BO82" s="272">
        <v>4.0655721248745508E-4</v>
      </c>
      <c r="BP82" s="272">
        <v>3.0877410641230972E-3</v>
      </c>
      <c r="BQ82" s="272">
        <v>2.8207741495717819E-3</v>
      </c>
      <c r="BR82" s="272">
        <v>6.1918110308628539E-4</v>
      </c>
      <c r="BS82" s="272">
        <v>8.0107213669130661E-4</v>
      </c>
      <c r="BT82" s="272">
        <v>2.57632106657345E-4</v>
      </c>
      <c r="BU82" s="272">
        <v>2.4896094616361724E-4</v>
      </c>
      <c r="BV82" s="272">
        <v>1.7721761905224585E-4</v>
      </c>
      <c r="BW82" s="272">
        <v>1.2865565570101519E-4</v>
      </c>
      <c r="BX82" s="272">
        <v>6.7321920190848596E-5</v>
      </c>
      <c r="BY82" s="272">
        <v>2.4538245972878774E-4</v>
      </c>
      <c r="BZ82" s="272">
        <v>1.398057401367203E-3</v>
      </c>
      <c r="CA82" s="272">
        <v>4.1793263013986132E-3</v>
      </c>
      <c r="CB82" s="272">
        <v>1.1592473823779397</v>
      </c>
      <c r="CC82" s="272">
        <v>1.3418821867408148E-3</v>
      </c>
      <c r="CD82" s="272">
        <v>2.6675718861372258E-4</v>
      </c>
      <c r="CE82" s="272">
        <v>1.3630739450026108E-4</v>
      </c>
      <c r="CF82" s="272">
        <v>4.1213514333869432E-4</v>
      </c>
      <c r="CG82" s="272">
        <v>1.6191168642305338E-3</v>
      </c>
      <c r="CH82" s="272">
        <v>2.0005911170478926E-4</v>
      </c>
      <c r="CI82" s="272">
        <v>2.2447326057587746E-4</v>
      </c>
      <c r="CJ82" s="272">
        <v>2.8700239581949552E-4</v>
      </c>
      <c r="CK82" s="272">
        <v>2.154632922783737E-4</v>
      </c>
      <c r="CL82" s="272">
        <v>4.2070206241331124E-4</v>
      </c>
      <c r="CM82" s="272">
        <v>3.8401018110675796E-4</v>
      </c>
      <c r="CN82" s="272">
        <v>2.3128072903347283E-4</v>
      </c>
      <c r="CO82" s="272">
        <v>5.008765030875132E-4</v>
      </c>
      <c r="CP82" s="272">
        <v>2.0342943596254165E-4</v>
      </c>
      <c r="CQ82" s="272">
        <v>5.2025403690130183E-4</v>
      </c>
      <c r="CR82" s="272">
        <v>1.3166566352314506E-4</v>
      </c>
      <c r="CS82" s="272">
        <v>2.0731091982857479E-4</v>
      </c>
      <c r="CT82" s="272">
        <v>3.8615518425279472E-4</v>
      </c>
      <c r="CU82" s="272">
        <v>2.130194128814854E-4</v>
      </c>
      <c r="CV82" s="272">
        <v>2.0873119178523229E-4</v>
      </c>
      <c r="CW82" s="272">
        <v>5.6935668561099043E-4</v>
      </c>
      <c r="CX82" s="272">
        <v>1.7209999234911477E-4</v>
      </c>
      <c r="CY82" s="272">
        <v>5.7442422555148344E-4</v>
      </c>
      <c r="CZ82" s="272">
        <v>3.8542134253403054E-4</v>
      </c>
      <c r="DA82" s="272">
        <v>2.7065397062103817E-4</v>
      </c>
      <c r="DB82" s="272">
        <v>3.8568959142191842E-4</v>
      </c>
      <c r="DC82" s="272">
        <v>1.6286363553274811E-4</v>
      </c>
      <c r="DD82" s="272">
        <v>3.1480947889797405E-4</v>
      </c>
      <c r="DE82" s="272">
        <v>1.9302451318283225E-3</v>
      </c>
      <c r="DF82" s="273">
        <v>3.5005440365233972E-4</v>
      </c>
      <c r="DG82" s="272"/>
      <c r="DH82" s="141"/>
      <c r="DI82" s="274">
        <v>0.4105383324006715</v>
      </c>
      <c r="DJ82" s="274">
        <v>4.4512590934527141E-2</v>
      </c>
      <c r="DK82" s="274">
        <v>0.25505540011191941</v>
      </c>
      <c r="DL82" s="274">
        <v>4.7860043447371989E-4</v>
      </c>
      <c r="DM82" s="274">
        <v>0.45671151952740396</v>
      </c>
      <c r="DN82" s="70"/>
      <c r="DO82"/>
    </row>
    <row r="83" spans="1:119" ht="18" customHeight="1" x14ac:dyDescent="0.2">
      <c r="A83" s="264" t="s">
        <v>298</v>
      </c>
      <c r="B83" s="271" t="s">
        <v>51</v>
      </c>
      <c r="C83" s="272">
        <v>2.3541029993811465E-4</v>
      </c>
      <c r="D83" s="272">
        <v>6.8531831025071672E-5</v>
      </c>
      <c r="E83" s="272">
        <v>3.9933686498628206E-4</v>
      </c>
      <c r="F83" s="272">
        <v>6.6963020330078728E-5</v>
      </c>
      <c r="G83" s="272">
        <v>7.1151100541717039E-5</v>
      </c>
      <c r="H83" s="272">
        <v>0</v>
      </c>
      <c r="I83" s="272">
        <v>6.920093096829795E-4</v>
      </c>
      <c r="J83" s="272">
        <v>2.7792776637308492E-4</v>
      </c>
      <c r="K83" s="272">
        <v>2.2799743131732416E-4</v>
      </c>
      <c r="L83" s="272">
        <v>5.2043537541973223E-5</v>
      </c>
      <c r="M83" s="272">
        <v>0</v>
      </c>
      <c r="N83" s="272">
        <v>3.5706276177998025E-4</v>
      </c>
      <c r="O83" s="272">
        <v>4.0255909167987743E-4</v>
      </c>
      <c r="P83" s="272">
        <v>2.9934105248417055E-4</v>
      </c>
      <c r="Q83" s="272">
        <v>5.3557346954558657E-4</v>
      </c>
      <c r="R83" s="272">
        <v>2.717327164006318E-4</v>
      </c>
      <c r="S83" s="272">
        <v>3.1991770480463281E-4</v>
      </c>
      <c r="T83" s="272">
        <v>3.9533771411765645E-4</v>
      </c>
      <c r="U83" s="272">
        <v>3.4022125836308319E-4</v>
      </c>
      <c r="V83" s="272">
        <v>3.4071859442642334E-4</v>
      </c>
      <c r="W83" s="272">
        <v>7.7189830675444333E-5</v>
      </c>
      <c r="X83" s="272">
        <v>2.520403880933265E-4</v>
      </c>
      <c r="Y83" s="272">
        <v>7.8543370645139542E-4</v>
      </c>
      <c r="Z83" s="272">
        <v>4.0721881809443504E-5</v>
      </c>
      <c r="AA83" s="272">
        <v>1.7312269012002277E-3</v>
      </c>
      <c r="AB83" s="272">
        <v>5.0917248052075384E-4</v>
      </c>
      <c r="AC83" s="272">
        <v>2.0584645578513382E-5</v>
      </c>
      <c r="AD83" s="272">
        <v>1.5403769955228181E-4</v>
      </c>
      <c r="AE83" s="272">
        <v>3.3226609467586264E-4</v>
      </c>
      <c r="AF83" s="272">
        <v>4.5553793216300108E-4</v>
      </c>
      <c r="AG83" s="272">
        <v>2.5367994733810779E-4</v>
      </c>
      <c r="AH83" s="272">
        <v>4.7820169118035247E-4</v>
      </c>
      <c r="AI83" s="272">
        <v>3.5570607184936892E-4</v>
      </c>
      <c r="AJ83" s="272">
        <v>4.192625977774624E-4</v>
      </c>
      <c r="AK83" s="272">
        <v>4.8514429511454214E-4</v>
      </c>
      <c r="AL83" s="272">
        <v>1.2659167161842039E-4</v>
      </c>
      <c r="AM83" s="272">
        <v>3.5506864133616077E-4</v>
      </c>
      <c r="AN83" s="272">
        <v>3.5536917971147559E-4</v>
      </c>
      <c r="AO83" s="272">
        <v>2.4395212765849486E-4</v>
      </c>
      <c r="AP83" s="272">
        <v>2.5183573336379461E-4</v>
      </c>
      <c r="AQ83" s="272">
        <v>1.9989552142401051E-4</v>
      </c>
      <c r="AR83" s="272">
        <v>6.691556308449422E-4</v>
      </c>
      <c r="AS83" s="272">
        <v>5.041445771125859E-4</v>
      </c>
      <c r="AT83" s="272">
        <v>4.9170035655385933E-4</v>
      </c>
      <c r="AU83" s="272">
        <v>4.7561467180858491E-4</v>
      </c>
      <c r="AV83" s="272">
        <v>8.8035689830268896E-4</v>
      </c>
      <c r="AW83" s="272">
        <v>2.4198693630633948E-4</v>
      </c>
      <c r="AX83" s="272">
        <v>6.0869192427233561E-4</v>
      </c>
      <c r="AY83" s="272">
        <v>4.1260523530994094E-4</v>
      </c>
      <c r="AZ83" s="272">
        <v>3.7964039821135749E-4</v>
      </c>
      <c r="BA83" s="272">
        <v>3.759010248282279E-4</v>
      </c>
      <c r="BB83" s="272">
        <v>3.9605318468943822E-4</v>
      </c>
      <c r="BC83" s="272">
        <v>4.1965399303782295E-4</v>
      </c>
      <c r="BD83" s="272">
        <v>2.0226075998264754E-4</v>
      </c>
      <c r="BE83" s="272">
        <v>2.4855088976997813E-4</v>
      </c>
      <c r="BF83" s="272">
        <v>0</v>
      </c>
      <c r="BG83" s="272">
        <v>3.108410814086698E-4</v>
      </c>
      <c r="BH83" s="272">
        <v>2.0010243914527485E-4</v>
      </c>
      <c r="BI83" s="272">
        <v>3.2475615960191035E-4</v>
      </c>
      <c r="BJ83" s="272">
        <v>4.3421093678998015E-4</v>
      </c>
      <c r="BK83" s="272">
        <v>7.1703698162074148E-5</v>
      </c>
      <c r="BL83" s="272">
        <v>3.7648899084534736E-4</v>
      </c>
      <c r="BM83" s="272">
        <v>4.2291079502294388E-4</v>
      </c>
      <c r="BN83" s="272">
        <v>2.5193176696821989E-4</v>
      </c>
      <c r="BO83" s="272">
        <v>9.8421977459891481E-5</v>
      </c>
      <c r="BP83" s="272">
        <v>2.461063837952824E-4</v>
      </c>
      <c r="BQ83" s="272">
        <v>3.3820260084701359E-4</v>
      </c>
      <c r="BR83" s="272">
        <v>1.1960845188498524E-3</v>
      </c>
      <c r="BS83" s="272">
        <v>3.9331470652038099E-3</v>
      </c>
      <c r="BT83" s="272">
        <v>1.7739546529585354E-3</v>
      </c>
      <c r="BU83" s="272">
        <v>9.677411966138935E-4</v>
      </c>
      <c r="BV83" s="272">
        <v>3.6839044390149603E-4</v>
      </c>
      <c r="BW83" s="272">
        <v>2.7052645724795054E-4</v>
      </c>
      <c r="BX83" s="272">
        <v>1.2339620996476057E-4</v>
      </c>
      <c r="BY83" s="272">
        <v>3.4731528859289281E-4</v>
      </c>
      <c r="BZ83" s="272">
        <v>8.0523696104357453E-5</v>
      </c>
      <c r="CA83" s="272">
        <v>5.3746102480776623E-4</v>
      </c>
      <c r="CB83" s="272">
        <v>3.3658316992990879E-4</v>
      </c>
      <c r="CC83" s="272">
        <v>1.0021901735291077</v>
      </c>
      <c r="CD83" s="272">
        <v>1.100885141685954E-3</v>
      </c>
      <c r="CE83" s="272">
        <v>2.5042264509051381E-4</v>
      </c>
      <c r="CF83" s="272">
        <v>7.6543100904733234E-4</v>
      </c>
      <c r="CG83" s="272">
        <v>2.6005600715048965E-2</v>
      </c>
      <c r="CH83" s="272">
        <v>1.1218805396703783E-3</v>
      </c>
      <c r="CI83" s="272">
        <v>1.9533330866419707E-3</v>
      </c>
      <c r="CJ83" s="272">
        <v>1.8748396434361929E-3</v>
      </c>
      <c r="CK83" s="272">
        <v>1.2618199013448785E-3</v>
      </c>
      <c r="CL83" s="272">
        <v>4.8616260362601927E-3</v>
      </c>
      <c r="CM83" s="272">
        <v>1.272306130110497E-3</v>
      </c>
      <c r="CN83" s="272">
        <v>1.0179336511880774E-3</v>
      </c>
      <c r="CO83" s="272">
        <v>2.5086150843893515E-3</v>
      </c>
      <c r="CP83" s="272">
        <v>4.6123811817109009E-4</v>
      </c>
      <c r="CQ83" s="272">
        <v>5.5506023857949927E-4</v>
      </c>
      <c r="CR83" s="272">
        <v>2.4211369258151773E-4</v>
      </c>
      <c r="CS83" s="272">
        <v>2.8030268771780763E-4</v>
      </c>
      <c r="CT83" s="272">
        <v>3.1373317085896706E-3</v>
      </c>
      <c r="CU83" s="272">
        <v>1.1959727492186403E-3</v>
      </c>
      <c r="CV83" s="272">
        <v>2.3715189297199338E-3</v>
      </c>
      <c r="CW83" s="272">
        <v>3.2479874914591799E-4</v>
      </c>
      <c r="CX83" s="272">
        <v>1.4546957966255114E-3</v>
      </c>
      <c r="CY83" s="272">
        <v>6.7646428787776285E-4</v>
      </c>
      <c r="CZ83" s="272">
        <v>4.4070217448058098E-4</v>
      </c>
      <c r="DA83" s="272">
        <v>5.6365038343844664E-4</v>
      </c>
      <c r="DB83" s="272">
        <v>9.1841223213414466E-4</v>
      </c>
      <c r="DC83" s="272">
        <v>4.0047076288230994E-4</v>
      </c>
      <c r="DD83" s="272">
        <v>6.3581813833508125E-4</v>
      </c>
      <c r="DE83" s="272">
        <v>3.9504899669935153E-4</v>
      </c>
      <c r="DF83" s="273">
        <v>2.2549533907722467E-3</v>
      </c>
      <c r="DG83" s="272"/>
      <c r="DH83" s="141"/>
      <c r="DI83" s="274">
        <v>0.20248150330648856</v>
      </c>
      <c r="DJ83" s="274">
        <v>1.1552249066980947E-2</v>
      </c>
      <c r="DK83" s="274">
        <v>9.9161919727623907E-2</v>
      </c>
      <c r="DL83" s="274">
        <v>2.1696726085146142E-3</v>
      </c>
      <c r="DM83" s="274">
        <v>0.55683025281495646</v>
      </c>
      <c r="DN83" s="70"/>
      <c r="DO83"/>
    </row>
    <row r="84" spans="1:119" ht="18" customHeight="1" x14ac:dyDescent="0.2">
      <c r="A84" s="275" t="s">
        <v>299</v>
      </c>
      <c r="B84" s="276" t="s">
        <v>108</v>
      </c>
      <c r="C84" s="277">
        <v>2.7201715149618679E-4</v>
      </c>
      <c r="D84" s="277">
        <v>1.5838820205825072E-4</v>
      </c>
      <c r="E84" s="277">
        <v>1.8908774960703893E-4</v>
      </c>
      <c r="F84" s="277">
        <v>1.5065292036618716E-5</v>
      </c>
      <c r="G84" s="277">
        <v>1.9889340374072345E-4</v>
      </c>
      <c r="H84" s="277">
        <v>0</v>
      </c>
      <c r="I84" s="277">
        <v>1.4656583386237504E-4</v>
      </c>
      <c r="J84" s="277">
        <v>4.6105199983913241E-4</v>
      </c>
      <c r="K84" s="277">
        <v>2.3821834382952104E-4</v>
      </c>
      <c r="L84" s="277">
        <v>2.4719740305106138E-4</v>
      </c>
      <c r="M84" s="277">
        <v>0</v>
      </c>
      <c r="N84" s="277">
        <v>1.445220061709511E-4</v>
      </c>
      <c r="O84" s="277">
        <v>1.4016747025416635E-4</v>
      </c>
      <c r="P84" s="277">
        <v>3.9985200350974465E-4</v>
      </c>
      <c r="Q84" s="277">
        <v>3.5709322679172158E-4</v>
      </c>
      <c r="R84" s="277">
        <v>7.835732533307061E-4</v>
      </c>
      <c r="S84" s="277">
        <v>5.4779041545919638E-4</v>
      </c>
      <c r="T84" s="277">
        <v>2.6618260962155539E-4</v>
      </c>
      <c r="U84" s="277">
        <v>2.8920504336211664E-4</v>
      </c>
      <c r="V84" s="277">
        <v>1.5777727297624957E-4</v>
      </c>
      <c r="W84" s="277">
        <v>3.402569337337857E-4</v>
      </c>
      <c r="X84" s="277">
        <v>4.0647692561329366E-4</v>
      </c>
      <c r="Y84" s="277">
        <v>4.2006970667029148E-4</v>
      </c>
      <c r="Z84" s="277">
        <v>1.5813539082891473E-4</v>
      </c>
      <c r="AA84" s="277">
        <v>2.5525875028949938E-4</v>
      </c>
      <c r="AB84" s="277">
        <v>3.6684328581962898E-4</v>
      </c>
      <c r="AC84" s="277">
        <v>1.0762300479049403E-4</v>
      </c>
      <c r="AD84" s="277">
        <v>6.1842274740514112E-4</v>
      </c>
      <c r="AE84" s="277">
        <v>1.6829674968572394E-4</v>
      </c>
      <c r="AF84" s="277">
        <v>1.8850293175338664E-4</v>
      </c>
      <c r="AG84" s="277">
        <v>1.2589382999595496E-4</v>
      </c>
      <c r="AH84" s="277">
        <v>3.888209006740745E-4</v>
      </c>
      <c r="AI84" s="277">
        <v>1.4365739869248448E-3</v>
      </c>
      <c r="AJ84" s="277">
        <v>3.8988307611114239E-4</v>
      </c>
      <c r="AK84" s="277">
        <v>5.3072718139952565E-4</v>
      </c>
      <c r="AL84" s="277">
        <v>1.9757539679791713E-4</v>
      </c>
      <c r="AM84" s="277">
        <v>1.6951219447828802E-4</v>
      </c>
      <c r="AN84" s="277">
        <v>4.4093822579378068E-4</v>
      </c>
      <c r="AO84" s="277">
        <v>2.7211755764503258E-4</v>
      </c>
      <c r="AP84" s="277">
        <v>2.4232416368156156E-4</v>
      </c>
      <c r="AQ84" s="277">
        <v>2.2346753223494067E-4</v>
      </c>
      <c r="AR84" s="277">
        <v>2.3697773788902067E-4</v>
      </c>
      <c r="AS84" s="277">
        <v>2.153408340389094E-4</v>
      </c>
      <c r="AT84" s="277">
        <v>1.984581497691573E-4</v>
      </c>
      <c r="AU84" s="277">
        <v>1.4886705971369466E-4</v>
      </c>
      <c r="AV84" s="277">
        <v>1.6893665644688284E-4</v>
      </c>
      <c r="AW84" s="277">
        <v>1.7416318637679214E-4</v>
      </c>
      <c r="AX84" s="277">
        <v>1.789834130374212E-4</v>
      </c>
      <c r="AY84" s="277">
        <v>1.64490207796941E-4</v>
      </c>
      <c r="AZ84" s="277">
        <v>1.9952692339488012E-4</v>
      </c>
      <c r="BA84" s="277">
        <v>1.3303445059428825E-4</v>
      </c>
      <c r="BB84" s="277">
        <v>2.2757703832215428E-4</v>
      </c>
      <c r="BC84" s="277">
        <v>1.8141203098604261E-4</v>
      </c>
      <c r="BD84" s="277">
        <v>9.1186395501311027E-5</v>
      </c>
      <c r="BE84" s="277">
        <v>3.224059375453744E-4</v>
      </c>
      <c r="BF84" s="277">
        <v>0</v>
      </c>
      <c r="BG84" s="277">
        <v>1.697926964719364E-4</v>
      </c>
      <c r="BH84" s="277">
        <v>1.6535133194644437E-4</v>
      </c>
      <c r="BI84" s="277">
        <v>1.811274219130079E-4</v>
      </c>
      <c r="BJ84" s="277">
        <v>2.3259968414777999E-4</v>
      </c>
      <c r="BK84" s="277">
        <v>2.114971064460606E-4</v>
      </c>
      <c r="BL84" s="277">
        <v>3.341802477578276E-4</v>
      </c>
      <c r="BM84" s="277">
        <v>3.6946117514027925E-4</v>
      </c>
      <c r="BN84" s="277">
        <v>1.970919543752032E-4</v>
      </c>
      <c r="BO84" s="277">
        <v>9.3186438743323016E-5</v>
      </c>
      <c r="BP84" s="277">
        <v>1.9383528430729047E-4</v>
      </c>
      <c r="BQ84" s="277">
        <v>5.0254573245841908E-4</v>
      </c>
      <c r="BR84" s="277">
        <v>1.5813628192870466E-4</v>
      </c>
      <c r="BS84" s="277">
        <v>1.4114039245008788E-4</v>
      </c>
      <c r="BT84" s="277">
        <v>7.4907687776714453E-5</v>
      </c>
      <c r="BU84" s="277">
        <v>1.1056542681881094E-4</v>
      </c>
      <c r="BV84" s="277">
        <v>5.6456301481715626E-5</v>
      </c>
      <c r="BW84" s="277">
        <v>4.7405488835535118E-5</v>
      </c>
      <c r="BX84" s="277">
        <v>2.4981984217233853E-5</v>
      </c>
      <c r="BY84" s="277">
        <v>2.1302950470349031E-4</v>
      </c>
      <c r="BZ84" s="277">
        <v>1.1857509838460607E-4</v>
      </c>
      <c r="CA84" s="277">
        <v>2.3641508365605489E-4</v>
      </c>
      <c r="CB84" s="277">
        <v>1.2335002408694887E-4</v>
      </c>
      <c r="CC84" s="277">
        <v>2.5067793958581219E-4</v>
      </c>
      <c r="CD84" s="277">
        <v>1.0014398370820996</v>
      </c>
      <c r="CE84" s="277">
        <v>4.0669350114100959E-5</v>
      </c>
      <c r="CF84" s="277">
        <v>1.3805651869137751E-4</v>
      </c>
      <c r="CG84" s="277">
        <v>4.5103052843789276E-3</v>
      </c>
      <c r="CH84" s="277">
        <v>8.253297856447987E-5</v>
      </c>
      <c r="CI84" s="277">
        <v>1.0383768078714114E-4</v>
      </c>
      <c r="CJ84" s="277">
        <v>1.6256449764673263E-4</v>
      </c>
      <c r="CK84" s="277">
        <v>9.4973045983724654E-5</v>
      </c>
      <c r="CL84" s="277">
        <v>3.0397390207387737E-4</v>
      </c>
      <c r="CM84" s="277">
        <v>1.2419930809519142E-4</v>
      </c>
      <c r="CN84" s="277">
        <v>7.3741803107311025E-5</v>
      </c>
      <c r="CO84" s="277">
        <v>2.4893636083822644E-4</v>
      </c>
      <c r="CP84" s="277">
        <v>1.8078020212060377E-4</v>
      </c>
      <c r="CQ84" s="277">
        <v>2.111493938064257E-4</v>
      </c>
      <c r="CR84" s="277">
        <v>7.3040315393205725E-5</v>
      </c>
      <c r="CS84" s="277">
        <v>9.9782907145806729E-5</v>
      </c>
      <c r="CT84" s="277">
        <v>2.0452168193754882E-4</v>
      </c>
      <c r="CU84" s="277">
        <v>8.5128230676018545E-5</v>
      </c>
      <c r="CV84" s="277">
        <v>2.6571564111577844E-4</v>
      </c>
      <c r="CW84" s="277">
        <v>1.8573113961027867E-4</v>
      </c>
      <c r="CX84" s="277">
        <v>7.0741967090009723E-5</v>
      </c>
      <c r="CY84" s="277">
        <v>2.1774441180659923E-4</v>
      </c>
      <c r="CZ84" s="277">
        <v>2.8425743289475162E-4</v>
      </c>
      <c r="DA84" s="277">
        <v>9.626079679889347E-5</v>
      </c>
      <c r="DB84" s="277">
        <v>9.0626775380968317E-5</v>
      </c>
      <c r="DC84" s="277">
        <v>9.7636660763720647E-5</v>
      </c>
      <c r="DD84" s="277">
        <v>8.3560082554766957E-5</v>
      </c>
      <c r="DE84" s="277">
        <v>9.8600651544809197E-4</v>
      </c>
      <c r="DF84" s="278">
        <v>7.6618653555412023E-5</v>
      </c>
      <c r="DG84" s="272"/>
      <c r="DH84" s="141"/>
      <c r="DI84" s="274">
        <v>0.5792433720583855</v>
      </c>
      <c r="DJ84" s="274">
        <v>7.1945189156985404E-2</v>
      </c>
      <c r="DK84" s="274">
        <v>0.3674471254095919</v>
      </c>
      <c r="DL84" s="274">
        <v>2.6020275321075843E-4</v>
      </c>
      <c r="DM84" s="274">
        <v>0.27260720789226178</v>
      </c>
      <c r="DN84" s="70"/>
      <c r="DO84"/>
    </row>
    <row r="85" spans="1:119" ht="18" customHeight="1" x14ac:dyDescent="0.2">
      <c r="A85" s="264" t="s">
        <v>300</v>
      </c>
      <c r="B85" s="271" t="s">
        <v>52</v>
      </c>
      <c r="C85" s="272">
        <v>3.1842054429476155E-3</v>
      </c>
      <c r="D85" s="272">
        <v>2.7600768632534052E-3</v>
      </c>
      <c r="E85" s="272">
        <v>2.0271903842121559E-3</v>
      </c>
      <c r="F85" s="272">
        <v>1.430628426725575E-4</v>
      </c>
      <c r="G85" s="272">
        <v>1.1321984120180528E-3</v>
      </c>
      <c r="H85" s="272">
        <v>0</v>
      </c>
      <c r="I85" s="272">
        <v>1.1267100218573605E-3</v>
      </c>
      <c r="J85" s="272">
        <v>8.0689944320523153E-3</v>
      </c>
      <c r="K85" s="272">
        <v>3.7756121377768275E-3</v>
      </c>
      <c r="L85" s="272">
        <v>4.6500973434995888E-3</v>
      </c>
      <c r="M85" s="272">
        <v>0</v>
      </c>
      <c r="N85" s="272">
        <v>2.4711910310037969E-3</v>
      </c>
      <c r="O85" s="272">
        <v>2.1453243853571465E-3</v>
      </c>
      <c r="P85" s="272">
        <v>3.0047185299842201E-3</v>
      </c>
      <c r="Q85" s="272">
        <v>3.1457222993495765E-3</v>
      </c>
      <c r="R85" s="272">
        <v>8.9396259228648762E-3</v>
      </c>
      <c r="S85" s="272">
        <v>4.2227147393569114E-3</v>
      </c>
      <c r="T85" s="272">
        <v>1.9825606915451007E-3</v>
      </c>
      <c r="U85" s="272">
        <v>6.2839270559728296E-3</v>
      </c>
      <c r="V85" s="272">
        <v>2.0999315776697247E-3</v>
      </c>
      <c r="W85" s="272">
        <v>3.5658900266784931E-3</v>
      </c>
      <c r="X85" s="272">
        <v>3.0983321163205804E-3</v>
      </c>
      <c r="Y85" s="272">
        <v>3.3984559359679237E-3</v>
      </c>
      <c r="Z85" s="272">
        <v>8.81437752270841E-4</v>
      </c>
      <c r="AA85" s="272">
        <v>2.3665638355908421E-3</v>
      </c>
      <c r="AB85" s="272">
        <v>3.243252592641349E-3</v>
      </c>
      <c r="AC85" s="272">
        <v>4.6240889388925819E-3</v>
      </c>
      <c r="AD85" s="272">
        <v>5.4722649620833697E-3</v>
      </c>
      <c r="AE85" s="272">
        <v>2.4114092752548959E-3</v>
      </c>
      <c r="AF85" s="272">
        <v>1.9633871258506598E-3</v>
      </c>
      <c r="AG85" s="272">
        <v>2.1504532204811994E-3</v>
      </c>
      <c r="AH85" s="272">
        <v>6.5195460920579535E-3</v>
      </c>
      <c r="AI85" s="272">
        <v>7.407586645457544E-3</v>
      </c>
      <c r="AJ85" s="272">
        <v>6.3165508548629528E-3</v>
      </c>
      <c r="AK85" s="272">
        <v>6.0616693047068531E-3</v>
      </c>
      <c r="AL85" s="272">
        <v>2.3682215554970379E-3</v>
      </c>
      <c r="AM85" s="272">
        <v>2.054088783735909E-3</v>
      </c>
      <c r="AN85" s="272">
        <v>4.7891864368782072E-3</v>
      </c>
      <c r="AO85" s="272">
        <v>2.7141411133114082E-3</v>
      </c>
      <c r="AP85" s="272">
        <v>7.8246678057778563E-3</v>
      </c>
      <c r="AQ85" s="272">
        <v>6.0075020859824959E-3</v>
      </c>
      <c r="AR85" s="272">
        <v>2.3872286782950594E-3</v>
      </c>
      <c r="AS85" s="272">
        <v>2.7349387583213767E-3</v>
      </c>
      <c r="AT85" s="272">
        <v>2.3248265006739302E-3</v>
      </c>
      <c r="AU85" s="272">
        <v>1.5445627016281106E-3</v>
      </c>
      <c r="AV85" s="272">
        <v>2.6604980497872302E-3</v>
      </c>
      <c r="AW85" s="272">
        <v>1.7454219865870894E-3</v>
      </c>
      <c r="AX85" s="272">
        <v>2.3117812438766192E-3</v>
      </c>
      <c r="AY85" s="272">
        <v>2.3194927335277202E-3</v>
      </c>
      <c r="AZ85" s="272">
        <v>2.2929089793005497E-3</v>
      </c>
      <c r="BA85" s="272">
        <v>1.5036254082756793E-3</v>
      </c>
      <c r="BB85" s="272">
        <v>3.8364927159256399E-3</v>
      </c>
      <c r="BC85" s="272">
        <v>1.9249610712824146E-3</v>
      </c>
      <c r="BD85" s="272">
        <v>1.2865729679430457E-3</v>
      </c>
      <c r="BE85" s="272">
        <v>2.3236155609621285E-3</v>
      </c>
      <c r="BF85" s="272">
        <v>0</v>
      </c>
      <c r="BG85" s="272">
        <v>1.5912199950160466E-3</v>
      </c>
      <c r="BH85" s="272">
        <v>1.7220015412017433E-3</v>
      </c>
      <c r="BI85" s="272">
        <v>2.1036770371912613E-3</v>
      </c>
      <c r="BJ85" s="272">
        <v>2.4175993363352256E-3</v>
      </c>
      <c r="BK85" s="272">
        <v>7.730563799369798E-3</v>
      </c>
      <c r="BL85" s="272">
        <v>2.1968378930977786E-3</v>
      </c>
      <c r="BM85" s="272">
        <v>2.5425528342978348E-3</v>
      </c>
      <c r="BN85" s="272">
        <v>1.4068707613103864E-3</v>
      </c>
      <c r="BO85" s="272">
        <v>6.5580019527747182E-4</v>
      </c>
      <c r="BP85" s="272">
        <v>6.972001465549312E-3</v>
      </c>
      <c r="BQ85" s="272">
        <v>2.2075221684937887E-2</v>
      </c>
      <c r="BR85" s="272">
        <v>1.6577481816339886E-3</v>
      </c>
      <c r="BS85" s="272">
        <v>1.4484445849172365E-3</v>
      </c>
      <c r="BT85" s="272">
        <v>8.1280083948246263E-4</v>
      </c>
      <c r="BU85" s="272">
        <v>8.7133106370157162E-4</v>
      </c>
      <c r="BV85" s="272">
        <v>7.5750850696735747E-4</v>
      </c>
      <c r="BW85" s="272">
        <v>5.5459665788398945E-4</v>
      </c>
      <c r="BX85" s="272">
        <v>1.9786629322486382E-4</v>
      </c>
      <c r="BY85" s="272">
        <v>8.0613521831672877E-4</v>
      </c>
      <c r="BZ85" s="272">
        <v>1.7072971759418359E-4</v>
      </c>
      <c r="CA85" s="272">
        <v>2.2209985723983298E-3</v>
      </c>
      <c r="CB85" s="272">
        <v>9.6747766127226558E-4</v>
      </c>
      <c r="CC85" s="272">
        <v>1.8821532603864467E-3</v>
      </c>
      <c r="CD85" s="272">
        <v>8.5229886324301692E-4</v>
      </c>
      <c r="CE85" s="272">
        <v>1.0004417048094929</v>
      </c>
      <c r="CF85" s="272">
        <v>1.2960664744061726E-3</v>
      </c>
      <c r="CG85" s="272">
        <v>5.5634773998807017E-4</v>
      </c>
      <c r="CH85" s="272">
        <v>9.3328020034033523E-4</v>
      </c>
      <c r="CI85" s="272">
        <v>1.1867236322073613E-3</v>
      </c>
      <c r="CJ85" s="272">
        <v>1.3476691100107463E-3</v>
      </c>
      <c r="CK85" s="272">
        <v>1.1626160014830626E-3</v>
      </c>
      <c r="CL85" s="272">
        <v>2.5762221264485014E-3</v>
      </c>
      <c r="CM85" s="272">
        <v>4.6257585574361734E-3</v>
      </c>
      <c r="CN85" s="272">
        <v>8.3027442835957197E-4</v>
      </c>
      <c r="CO85" s="272">
        <v>2.019357089273568E-3</v>
      </c>
      <c r="CP85" s="272">
        <v>1.0299311961704609E-3</v>
      </c>
      <c r="CQ85" s="272">
        <v>2.1053188429141401E-3</v>
      </c>
      <c r="CR85" s="272">
        <v>6.5317869698985724E-4</v>
      </c>
      <c r="CS85" s="272">
        <v>9.4652265277581787E-4</v>
      </c>
      <c r="CT85" s="272">
        <v>1.8966079549067108E-3</v>
      </c>
      <c r="CU85" s="272">
        <v>6.8384412625128164E-4</v>
      </c>
      <c r="CV85" s="272">
        <v>1.1639288075948292E-3</v>
      </c>
      <c r="CW85" s="272">
        <v>1.5663294885648498E-3</v>
      </c>
      <c r="CX85" s="272">
        <v>6.3236243742391699E-4</v>
      </c>
      <c r="CY85" s="272">
        <v>2.7020930194701829E-3</v>
      </c>
      <c r="CZ85" s="272">
        <v>2.9661300125925719E-3</v>
      </c>
      <c r="DA85" s="272">
        <v>9.5875477538439669E-4</v>
      </c>
      <c r="DB85" s="272">
        <v>8.6766543760453084E-4</v>
      </c>
      <c r="DC85" s="272">
        <v>6.1874108404798354E-4</v>
      </c>
      <c r="DD85" s="272">
        <v>7.6312590757655256E-4</v>
      </c>
      <c r="DE85" s="272">
        <v>6.3344648364880244E-3</v>
      </c>
      <c r="DF85" s="273">
        <v>1.1212850965096281E-3</v>
      </c>
      <c r="DG85" s="272"/>
      <c r="DH85" s="141"/>
      <c r="DI85" s="274">
        <v>0.74892070620250972</v>
      </c>
      <c r="DJ85" s="274">
        <v>0.10641192906617988</v>
      </c>
      <c r="DK85" s="274">
        <v>0.4728678698016115</v>
      </c>
      <c r="DL85" s="274">
        <v>2.082131162870727E-3</v>
      </c>
      <c r="DM85" s="274">
        <v>0.70435084596768061</v>
      </c>
      <c r="DN85" s="70"/>
      <c r="DO85"/>
    </row>
    <row r="86" spans="1:119" ht="18" customHeight="1" x14ac:dyDescent="0.2">
      <c r="A86" s="264" t="s">
        <v>301</v>
      </c>
      <c r="B86" s="271" t="s">
        <v>109</v>
      </c>
      <c r="C86" s="272">
        <v>6.349592642205598E-3</v>
      </c>
      <c r="D86" s="272">
        <v>8.8544331346728303E-4</v>
      </c>
      <c r="E86" s="272">
        <v>2.0231153892774851E-3</v>
      </c>
      <c r="F86" s="272">
        <v>1.6543459828895382E-3</v>
      </c>
      <c r="G86" s="272">
        <v>2.170236573620496E-3</v>
      </c>
      <c r="H86" s="272">
        <v>0</v>
      </c>
      <c r="I86" s="272">
        <v>2.4686131414582882E-2</v>
      </c>
      <c r="J86" s="272">
        <v>1.9482649295083931E-3</v>
      </c>
      <c r="K86" s="272">
        <v>2.8033287447338665E-3</v>
      </c>
      <c r="L86" s="272">
        <v>1.125907670716648E-3</v>
      </c>
      <c r="M86" s="272">
        <v>0</v>
      </c>
      <c r="N86" s="272">
        <v>1.6100772279255041E-3</v>
      </c>
      <c r="O86" s="272">
        <v>3.0700774026420326E-3</v>
      </c>
      <c r="P86" s="272">
        <v>2.1210079999645741E-3</v>
      </c>
      <c r="Q86" s="272">
        <v>2.9414776877355418E-3</v>
      </c>
      <c r="R86" s="272">
        <v>3.8599732181634136E-3</v>
      </c>
      <c r="S86" s="272">
        <v>1.2600698095245008E-3</v>
      </c>
      <c r="T86" s="272">
        <v>2.2810627600791619E-3</v>
      </c>
      <c r="U86" s="272">
        <v>5.2115143338776846E-3</v>
      </c>
      <c r="V86" s="272">
        <v>2.3341485067535101E-3</v>
      </c>
      <c r="W86" s="272">
        <v>7.027735152323755E-4</v>
      </c>
      <c r="X86" s="272">
        <v>1.93720053151534E-3</v>
      </c>
      <c r="Y86" s="272">
        <v>1.6112579988539996E-3</v>
      </c>
      <c r="Z86" s="272">
        <v>6.7360562836158951E-4</v>
      </c>
      <c r="AA86" s="272">
        <v>1.7805334955007886E-3</v>
      </c>
      <c r="AB86" s="272">
        <v>2.6052422864047834E-3</v>
      </c>
      <c r="AC86" s="272">
        <v>2.0140687819472051E-4</v>
      </c>
      <c r="AD86" s="272">
        <v>9.8816870568100624E-4</v>
      </c>
      <c r="AE86" s="272">
        <v>2.2220307272872602E-3</v>
      </c>
      <c r="AF86" s="272">
        <v>2.3701968154886646E-3</v>
      </c>
      <c r="AG86" s="272">
        <v>1.2639661051064832E-3</v>
      </c>
      <c r="AH86" s="272">
        <v>1.1196686357407112E-2</v>
      </c>
      <c r="AI86" s="272">
        <v>4.816060857478527E-3</v>
      </c>
      <c r="AJ86" s="272">
        <v>5.1578297808358292E-3</v>
      </c>
      <c r="AK86" s="272">
        <v>5.5774368388074626E-3</v>
      </c>
      <c r="AL86" s="272">
        <v>7.9594056889881312E-4</v>
      </c>
      <c r="AM86" s="272">
        <v>5.5610132098423068E-3</v>
      </c>
      <c r="AN86" s="272">
        <v>1.6741158011383331E-3</v>
      </c>
      <c r="AO86" s="272">
        <v>1.7632918623398006E-3</v>
      </c>
      <c r="AP86" s="272">
        <v>2.7232464816227733E-3</v>
      </c>
      <c r="AQ86" s="272">
        <v>2.4147690445032056E-3</v>
      </c>
      <c r="AR86" s="272">
        <v>1.6025979005971146E-3</v>
      </c>
      <c r="AS86" s="272">
        <v>2.0616657676966296E-3</v>
      </c>
      <c r="AT86" s="272">
        <v>1.9762183652480944E-3</v>
      </c>
      <c r="AU86" s="272">
        <v>1.2491312189974034E-3</v>
      </c>
      <c r="AV86" s="272">
        <v>1.646471044019767E-3</v>
      </c>
      <c r="AW86" s="272">
        <v>1.1907054424394436E-3</v>
      </c>
      <c r="AX86" s="272">
        <v>1.2087733534381557E-3</v>
      </c>
      <c r="AY86" s="272">
        <v>1.9654080691720822E-3</v>
      </c>
      <c r="AZ86" s="272">
        <v>1.1014117203885308E-3</v>
      </c>
      <c r="BA86" s="272">
        <v>1.3249331823373934E-3</v>
      </c>
      <c r="BB86" s="272">
        <v>2.3052088501726029E-3</v>
      </c>
      <c r="BC86" s="272">
        <v>1.5797320586726435E-3</v>
      </c>
      <c r="BD86" s="272">
        <v>1.8689534547661033E-3</v>
      </c>
      <c r="BE86" s="272">
        <v>9.4255584531706708E-4</v>
      </c>
      <c r="BF86" s="272">
        <v>0</v>
      </c>
      <c r="BG86" s="272">
        <v>1.7059552778538282E-3</v>
      </c>
      <c r="BH86" s="272">
        <v>1.260342040568519E-3</v>
      </c>
      <c r="BI86" s="272">
        <v>1.4240846025494872E-3</v>
      </c>
      <c r="BJ86" s="272">
        <v>3.6676088491082812E-3</v>
      </c>
      <c r="BK86" s="272">
        <v>2.6246691969937972E-3</v>
      </c>
      <c r="BL86" s="272">
        <v>2.2689897650172504E-3</v>
      </c>
      <c r="BM86" s="272">
        <v>2.2774255195759669E-3</v>
      </c>
      <c r="BN86" s="272">
        <v>1.5491021565927244E-3</v>
      </c>
      <c r="BO86" s="272">
        <v>5.0696944590444793E-4</v>
      </c>
      <c r="BP86" s="272">
        <v>7.5332642676501061E-4</v>
      </c>
      <c r="BQ86" s="272">
        <v>1.2118601866119212E-3</v>
      </c>
      <c r="BR86" s="272">
        <v>1.7351802556107234E-3</v>
      </c>
      <c r="BS86" s="272">
        <v>3.7620975926277952E-3</v>
      </c>
      <c r="BT86" s="272">
        <v>7.5622760288090278E-3</v>
      </c>
      <c r="BU86" s="272">
        <v>1.3450784309731309E-3</v>
      </c>
      <c r="BV86" s="272">
        <v>7.5745136035657089E-4</v>
      </c>
      <c r="BW86" s="272">
        <v>5.9444370023197652E-4</v>
      </c>
      <c r="BX86" s="272">
        <v>3.0827972183520858E-4</v>
      </c>
      <c r="BY86" s="272">
        <v>3.6864240125225119E-3</v>
      </c>
      <c r="BZ86" s="272">
        <v>7.8007580627700683E-3</v>
      </c>
      <c r="CA86" s="272">
        <v>0.10258468321615369</v>
      </c>
      <c r="CB86" s="272">
        <v>5.0545580134073231E-2</v>
      </c>
      <c r="CC86" s="272">
        <v>0.23844152487703599</v>
      </c>
      <c r="CD86" s="272">
        <v>4.8509825825295956E-2</v>
      </c>
      <c r="CE86" s="272">
        <v>7.8354262314585983E-3</v>
      </c>
      <c r="CF86" s="272">
        <v>1.0310873505075495</v>
      </c>
      <c r="CG86" s="272">
        <v>8.242960832973243E-3</v>
      </c>
      <c r="CH86" s="272">
        <v>1.2802932220547241E-3</v>
      </c>
      <c r="CI86" s="272">
        <v>1.9790446018963371E-3</v>
      </c>
      <c r="CJ86" s="272">
        <v>1.6344903223025672E-3</v>
      </c>
      <c r="CK86" s="272">
        <v>1.1532728386387911E-3</v>
      </c>
      <c r="CL86" s="272">
        <v>4.3497133050771622E-3</v>
      </c>
      <c r="CM86" s="272">
        <v>2.4214514532571022E-3</v>
      </c>
      <c r="CN86" s="272">
        <v>1.5427781564534499E-3</v>
      </c>
      <c r="CO86" s="272">
        <v>2.1528611751600664E-3</v>
      </c>
      <c r="CP86" s="272">
        <v>9.0446322963487881E-4</v>
      </c>
      <c r="CQ86" s="272">
        <v>1.7040759525167122E-3</v>
      </c>
      <c r="CR86" s="272">
        <v>5.355936538306165E-4</v>
      </c>
      <c r="CS86" s="272">
        <v>9.8016498723493351E-4</v>
      </c>
      <c r="CT86" s="272">
        <v>2.4523320724426198E-3</v>
      </c>
      <c r="CU86" s="272">
        <v>3.7823037268170279E-3</v>
      </c>
      <c r="CV86" s="272">
        <v>2.1640968876435809E-3</v>
      </c>
      <c r="CW86" s="272">
        <v>1.0188876073803873E-3</v>
      </c>
      <c r="CX86" s="272">
        <v>1.1678294148489579E-3</v>
      </c>
      <c r="CY86" s="272">
        <v>2.1904942946717552E-2</v>
      </c>
      <c r="CZ86" s="272">
        <v>3.9865468175537197E-3</v>
      </c>
      <c r="DA86" s="272">
        <v>1.7635978330229054E-3</v>
      </c>
      <c r="DB86" s="272">
        <v>5.8714978823965324E-3</v>
      </c>
      <c r="DC86" s="272">
        <v>9.4315273943075659E-4</v>
      </c>
      <c r="DD86" s="272">
        <v>2.5220447475573378E-3</v>
      </c>
      <c r="DE86" s="272">
        <v>2.0750356576881364E-3</v>
      </c>
      <c r="DF86" s="273">
        <v>1.6763981050856344E-2</v>
      </c>
      <c r="DG86" s="272"/>
      <c r="DH86" s="141"/>
      <c r="DI86" s="274">
        <v>0.47318239847449134</v>
      </c>
      <c r="DJ86" s="274">
        <v>6.2389101662869054E-2</v>
      </c>
      <c r="DK86" s="274">
        <v>0.26497632552802963</v>
      </c>
      <c r="DL86" s="274">
        <v>8.5813435879672113E-3</v>
      </c>
      <c r="DM86" s="274">
        <v>0.74551314404989011</v>
      </c>
      <c r="DN86" s="70"/>
      <c r="DO86"/>
    </row>
    <row r="87" spans="1:119" ht="18" customHeight="1" x14ac:dyDescent="0.2">
      <c r="A87" s="264" t="s">
        <v>302</v>
      </c>
      <c r="B87" s="271" t="s">
        <v>110</v>
      </c>
      <c r="C87" s="272">
        <v>5.0438422533759903E-4</v>
      </c>
      <c r="D87" s="272">
        <v>1.2946185600535651E-4</v>
      </c>
      <c r="E87" s="272">
        <v>5.9092006689804026E-4</v>
      </c>
      <c r="F87" s="272">
        <v>1.708759234472026E-4</v>
      </c>
      <c r="G87" s="272">
        <v>3.2225416133577971E-4</v>
      </c>
      <c r="H87" s="272">
        <v>0</v>
      </c>
      <c r="I87" s="272">
        <v>1.5814357062883665E-3</v>
      </c>
      <c r="J87" s="272">
        <v>3.971615624072662E-4</v>
      </c>
      <c r="K87" s="272">
        <v>5.3501146181554778E-4</v>
      </c>
      <c r="L87" s="272">
        <v>1.1036428769499782E-4</v>
      </c>
      <c r="M87" s="272">
        <v>0</v>
      </c>
      <c r="N87" s="272">
        <v>4.0146217397475658E-4</v>
      </c>
      <c r="O87" s="272">
        <v>4.2307329340890486E-4</v>
      </c>
      <c r="P87" s="272">
        <v>3.2916562046881903E-4</v>
      </c>
      <c r="Q87" s="272">
        <v>5.8845781016324673E-4</v>
      </c>
      <c r="R87" s="272">
        <v>4.1377916891084513E-4</v>
      </c>
      <c r="S87" s="272">
        <v>4.3214987250285751E-4</v>
      </c>
      <c r="T87" s="272">
        <v>3.9529725136046512E-4</v>
      </c>
      <c r="U87" s="272">
        <v>5.1248555447133367E-4</v>
      </c>
      <c r="V87" s="272">
        <v>3.9479758065902749E-4</v>
      </c>
      <c r="W87" s="272">
        <v>1.5294179882746557E-4</v>
      </c>
      <c r="X87" s="272">
        <v>3.6343807456824898E-4</v>
      </c>
      <c r="Y87" s="272">
        <v>4.0091918149870047E-4</v>
      </c>
      <c r="Z87" s="272">
        <v>6.3133769181006398E-5</v>
      </c>
      <c r="AA87" s="272">
        <v>5.0700832832587797E-4</v>
      </c>
      <c r="AB87" s="272">
        <v>5.2594652031922565E-4</v>
      </c>
      <c r="AC87" s="272">
        <v>5.3407445832184483E-5</v>
      </c>
      <c r="AD87" s="272">
        <v>3.8763051951996082E-4</v>
      </c>
      <c r="AE87" s="272">
        <v>3.7632350378491192E-4</v>
      </c>
      <c r="AF87" s="272">
        <v>4.579244693575903E-4</v>
      </c>
      <c r="AG87" s="272">
        <v>2.0009149224081924E-4</v>
      </c>
      <c r="AH87" s="272">
        <v>5.4105665756426708E-4</v>
      </c>
      <c r="AI87" s="272">
        <v>5.562090439375668E-4</v>
      </c>
      <c r="AJ87" s="272">
        <v>4.9849293826618264E-4</v>
      </c>
      <c r="AK87" s="272">
        <v>6.201621034731845E-4</v>
      </c>
      <c r="AL87" s="272">
        <v>2.4776562249040861E-4</v>
      </c>
      <c r="AM87" s="272">
        <v>2.3254292306017728E-4</v>
      </c>
      <c r="AN87" s="272">
        <v>4.3859851606411999E-4</v>
      </c>
      <c r="AO87" s="272">
        <v>2.7326125257919835E-4</v>
      </c>
      <c r="AP87" s="272">
        <v>2.4136557889332635E-4</v>
      </c>
      <c r="AQ87" s="272">
        <v>2.631914771970852E-4</v>
      </c>
      <c r="AR87" s="272">
        <v>4.07041177686508E-4</v>
      </c>
      <c r="AS87" s="272">
        <v>4.0165078724024796E-4</v>
      </c>
      <c r="AT87" s="272">
        <v>4.5973465489846288E-4</v>
      </c>
      <c r="AU87" s="272">
        <v>3.9715774831996939E-4</v>
      </c>
      <c r="AV87" s="272">
        <v>5.5405285013574584E-4</v>
      </c>
      <c r="AW87" s="272">
        <v>3.8295580229804211E-4</v>
      </c>
      <c r="AX87" s="272">
        <v>3.9619020094977829E-4</v>
      </c>
      <c r="AY87" s="272">
        <v>3.9464088939348489E-4</v>
      </c>
      <c r="AZ87" s="272">
        <v>5.1951061368080544E-4</v>
      </c>
      <c r="BA87" s="272">
        <v>2.7505072895707931E-4</v>
      </c>
      <c r="BB87" s="272">
        <v>3.6994806758881317E-4</v>
      </c>
      <c r="BC87" s="272">
        <v>5.3907789427138557E-4</v>
      </c>
      <c r="BD87" s="272">
        <v>2.4024688694079804E-4</v>
      </c>
      <c r="BE87" s="272">
        <v>2.7464350608889879E-4</v>
      </c>
      <c r="BF87" s="272">
        <v>0</v>
      </c>
      <c r="BG87" s="272">
        <v>2.63298158145828E-4</v>
      </c>
      <c r="BH87" s="272">
        <v>3.1922159208124938E-4</v>
      </c>
      <c r="BI87" s="272">
        <v>7.5832018419838684E-4</v>
      </c>
      <c r="BJ87" s="272">
        <v>5.9377456865128766E-4</v>
      </c>
      <c r="BK87" s="272">
        <v>4.7771089721070829E-4</v>
      </c>
      <c r="BL87" s="272">
        <v>7.1929205492388278E-4</v>
      </c>
      <c r="BM87" s="272">
        <v>1.2201785638987872E-3</v>
      </c>
      <c r="BN87" s="272">
        <v>6.403355139041186E-4</v>
      </c>
      <c r="BO87" s="272">
        <v>2.2913977656889968E-4</v>
      </c>
      <c r="BP87" s="272">
        <v>1.2943757610060329E-3</v>
      </c>
      <c r="BQ87" s="272">
        <v>3.8243361427939856E-3</v>
      </c>
      <c r="BR87" s="272">
        <v>1.2996422183616579E-3</v>
      </c>
      <c r="BS87" s="272">
        <v>2.66534426813205E-3</v>
      </c>
      <c r="BT87" s="272">
        <v>1.7829689876236678E-3</v>
      </c>
      <c r="BU87" s="272">
        <v>8.1836109607751478E-3</v>
      </c>
      <c r="BV87" s="272">
        <v>1.6105439955862097E-3</v>
      </c>
      <c r="BW87" s="272">
        <v>1.1847199883932593E-3</v>
      </c>
      <c r="BX87" s="272">
        <v>8.7923769287552404E-4</v>
      </c>
      <c r="BY87" s="272">
        <v>1.7966059803433915E-3</v>
      </c>
      <c r="BZ87" s="272">
        <v>2.3891708256675926E-4</v>
      </c>
      <c r="CA87" s="272">
        <v>1.4400641296090182E-3</v>
      </c>
      <c r="CB87" s="272">
        <v>1.7228152467360859E-3</v>
      </c>
      <c r="CC87" s="272">
        <v>1.6163261500013104E-3</v>
      </c>
      <c r="CD87" s="272">
        <v>4.218852222906585E-3</v>
      </c>
      <c r="CE87" s="272">
        <v>8.4891825104209742E-4</v>
      </c>
      <c r="CF87" s="272">
        <v>2.8319108796497875E-3</v>
      </c>
      <c r="CG87" s="272">
        <v>1.0241731943041301</v>
      </c>
      <c r="CH87" s="272">
        <v>3.9694865997619098E-3</v>
      </c>
      <c r="CI87" s="272">
        <v>3.065217810458602E-3</v>
      </c>
      <c r="CJ87" s="272">
        <v>1.4264497273370745E-3</v>
      </c>
      <c r="CK87" s="272">
        <v>2.9326176438523384E-3</v>
      </c>
      <c r="CL87" s="272">
        <v>3.428981238396518E-3</v>
      </c>
      <c r="CM87" s="272">
        <v>6.7510405427881563E-3</v>
      </c>
      <c r="CN87" s="272">
        <v>1.4074485910688756E-3</v>
      </c>
      <c r="CO87" s="272">
        <v>1.0075024288254525E-2</v>
      </c>
      <c r="CP87" s="272">
        <v>6.2982813350818869E-4</v>
      </c>
      <c r="CQ87" s="272">
        <v>5.7511254710035887E-3</v>
      </c>
      <c r="CR87" s="272">
        <v>3.6211501647489654E-3</v>
      </c>
      <c r="CS87" s="272">
        <v>1.9685994562405888E-3</v>
      </c>
      <c r="CT87" s="272">
        <v>6.9167095769475705E-3</v>
      </c>
      <c r="CU87" s="272">
        <v>2.5677127044531796E-3</v>
      </c>
      <c r="CV87" s="272">
        <v>1.9079354729283535E-3</v>
      </c>
      <c r="CW87" s="272">
        <v>1.0527474266905732E-3</v>
      </c>
      <c r="CX87" s="272">
        <v>1.9751442509865656E-3</v>
      </c>
      <c r="CY87" s="272">
        <v>1.9587913770784298E-3</v>
      </c>
      <c r="CZ87" s="272">
        <v>1.0947263656226618E-3</v>
      </c>
      <c r="DA87" s="272">
        <v>1.8068676304169278E-3</v>
      </c>
      <c r="DB87" s="272">
        <v>1.3541163197704463E-3</v>
      </c>
      <c r="DC87" s="272">
        <v>1.403724597183938E-3</v>
      </c>
      <c r="DD87" s="272">
        <v>2.0160351584176126E-3</v>
      </c>
      <c r="DE87" s="272">
        <v>4.1889162356720602E-4</v>
      </c>
      <c r="DF87" s="273">
        <v>1.7937614388001835E-3</v>
      </c>
      <c r="DG87" s="272"/>
      <c r="DH87" s="141"/>
      <c r="DI87" s="274">
        <v>0.61432607053953514</v>
      </c>
      <c r="DJ87" s="274">
        <v>8.6419321455542195E-2</v>
      </c>
      <c r="DK87" s="274">
        <v>0.43422230302352249</v>
      </c>
      <c r="DL87" s="274">
        <v>1.8994035595759425E-3</v>
      </c>
      <c r="DM87" s="274">
        <v>0.81809040832386115</v>
      </c>
      <c r="DN87" s="70"/>
      <c r="DO87"/>
    </row>
    <row r="88" spans="1:119" ht="18" customHeight="1" x14ac:dyDescent="0.2">
      <c r="A88" s="264" t="s">
        <v>303</v>
      </c>
      <c r="B88" s="271" t="s">
        <v>53</v>
      </c>
      <c r="C88" s="272">
        <v>2.4395262910493296E-3</v>
      </c>
      <c r="D88" s="272">
        <v>6.4969440010370313E-4</v>
      </c>
      <c r="E88" s="272">
        <v>3.2127070183560614E-3</v>
      </c>
      <c r="F88" s="272">
        <v>6.6687897230911179E-4</v>
      </c>
      <c r="G88" s="272">
        <v>2.0756052684474812E-3</v>
      </c>
      <c r="H88" s="272">
        <v>0</v>
      </c>
      <c r="I88" s="272">
        <v>4.4057175769010035E-3</v>
      </c>
      <c r="J88" s="272">
        <v>3.2024348187082259E-3</v>
      </c>
      <c r="K88" s="272">
        <v>2.4092437320178297E-3</v>
      </c>
      <c r="L88" s="272">
        <v>1.4068317334772875E-3</v>
      </c>
      <c r="M88" s="272">
        <v>0</v>
      </c>
      <c r="N88" s="272">
        <v>2.1062667929890116E-3</v>
      </c>
      <c r="O88" s="272">
        <v>2.3616477882228903E-3</v>
      </c>
      <c r="P88" s="272">
        <v>2.1399032608068027E-3</v>
      </c>
      <c r="Q88" s="272">
        <v>3.2089772249364618E-3</v>
      </c>
      <c r="R88" s="272">
        <v>2.3100384721776654E-3</v>
      </c>
      <c r="S88" s="272">
        <v>2.601340443831849E-3</v>
      </c>
      <c r="T88" s="272">
        <v>2.368368021681758E-3</v>
      </c>
      <c r="U88" s="272">
        <v>2.1183081438640033E-3</v>
      </c>
      <c r="V88" s="272">
        <v>1.73059173183784E-3</v>
      </c>
      <c r="W88" s="272">
        <v>6.5019736429165168E-4</v>
      </c>
      <c r="X88" s="272">
        <v>1.8429505699696215E-3</v>
      </c>
      <c r="Y88" s="272">
        <v>2.0351400079538116E-3</v>
      </c>
      <c r="Z88" s="272">
        <v>3.3291820057524568E-4</v>
      </c>
      <c r="AA88" s="272">
        <v>9.0989066101603011E-3</v>
      </c>
      <c r="AB88" s="272">
        <v>3.4412739954357298E-3</v>
      </c>
      <c r="AC88" s="272">
        <v>2.3824383667527598E-4</v>
      </c>
      <c r="AD88" s="272">
        <v>2.1989325111126581E-3</v>
      </c>
      <c r="AE88" s="272">
        <v>2.1919667789336819E-3</v>
      </c>
      <c r="AF88" s="272">
        <v>2.7914952182773994E-3</v>
      </c>
      <c r="AG88" s="272">
        <v>1.409718141348999E-3</v>
      </c>
      <c r="AH88" s="272">
        <v>3.7038085854024651E-3</v>
      </c>
      <c r="AI88" s="272">
        <v>3.3694632522041712E-3</v>
      </c>
      <c r="AJ88" s="272">
        <v>2.360053843760561E-3</v>
      </c>
      <c r="AK88" s="272">
        <v>3.0273664900520598E-3</v>
      </c>
      <c r="AL88" s="272">
        <v>1.1020761659934154E-3</v>
      </c>
      <c r="AM88" s="272">
        <v>1.0956979373884675E-3</v>
      </c>
      <c r="AN88" s="272">
        <v>2.0013153654000787E-3</v>
      </c>
      <c r="AO88" s="272">
        <v>1.5910188044977898E-3</v>
      </c>
      <c r="AP88" s="272">
        <v>1.028181864068373E-3</v>
      </c>
      <c r="AQ88" s="272">
        <v>1.5703211102710913E-3</v>
      </c>
      <c r="AR88" s="272">
        <v>2.191333235374477E-3</v>
      </c>
      <c r="AS88" s="272">
        <v>2.2190435030787744E-3</v>
      </c>
      <c r="AT88" s="272">
        <v>2.8265245169482502E-3</v>
      </c>
      <c r="AU88" s="272">
        <v>2.3549696584287422E-3</v>
      </c>
      <c r="AV88" s="272">
        <v>2.7860405222579561E-3</v>
      </c>
      <c r="AW88" s="272">
        <v>1.9038896371792473E-3</v>
      </c>
      <c r="AX88" s="272">
        <v>2.1979577633279724E-3</v>
      </c>
      <c r="AY88" s="272">
        <v>2.4434593091763306E-3</v>
      </c>
      <c r="AZ88" s="272">
        <v>2.872714316513621E-3</v>
      </c>
      <c r="BA88" s="272">
        <v>1.6441451077108479E-3</v>
      </c>
      <c r="BB88" s="272">
        <v>2.1150642832639373E-3</v>
      </c>
      <c r="BC88" s="272">
        <v>3.4752069883323064E-3</v>
      </c>
      <c r="BD88" s="272">
        <v>1.3710620878772959E-3</v>
      </c>
      <c r="BE88" s="272">
        <v>1.7410826170009175E-3</v>
      </c>
      <c r="BF88" s="272">
        <v>0</v>
      </c>
      <c r="BG88" s="272">
        <v>1.6226692756139977E-3</v>
      </c>
      <c r="BH88" s="272">
        <v>1.7182639993488255E-3</v>
      </c>
      <c r="BI88" s="272">
        <v>1.7918594210410118E-3</v>
      </c>
      <c r="BJ88" s="272">
        <v>3.1842280410828657E-3</v>
      </c>
      <c r="BK88" s="272">
        <v>8.3346103396744753E-4</v>
      </c>
      <c r="BL88" s="272">
        <v>7.9604367544618415E-3</v>
      </c>
      <c r="BM88" s="272">
        <v>7.6604476440301833E-3</v>
      </c>
      <c r="BN88" s="272">
        <v>4.936233489676525E-3</v>
      </c>
      <c r="BO88" s="272">
        <v>1.8625646279432464E-3</v>
      </c>
      <c r="BP88" s="272">
        <v>1.6267259970578366E-3</v>
      </c>
      <c r="BQ88" s="272">
        <v>3.015802589098704E-3</v>
      </c>
      <c r="BR88" s="272">
        <v>4.7997161654603901E-3</v>
      </c>
      <c r="BS88" s="272">
        <v>1.0703563877709441E-2</v>
      </c>
      <c r="BT88" s="272">
        <v>1.5729957804922742E-2</v>
      </c>
      <c r="BU88" s="272">
        <v>1.6925475050871455E-2</v>
      </c>
      <c r="BV88" s="272">
        <v>8.7568789373879494E-3</v>
      </c>
      <c r="BW88" s="272">
        <v>5.7906432368571266E-3</v>
      </c>
      <c r="BX88" s="272">
        <v>2.2061985910546635E-3</v>
      </c>
      <c r="BY88" s="272">
        <v>7.1843337705757735E-3</v>
      </c>
      <c r="BZ88" s="272">
        <v>1.4609022458650725E-3</v>
      </c>
      <c r="CA88" s="272">
        <v>4.9257813965019508E-3</v>
      </c>
      <c r="CB88" s="272">
        <v>1.0576648245061451E-2</v>
      </c>
      <c r="CC88" s="272">
        <v>6.0661539422974644E-3</v>
      </c>
      <c r="CD88" s="272">
        <v>1.0777755031890022E-2</v>
      </c>
      <c r="CE88" s="272">
        <v>2.6742426165128775E-3</v>
      </c>
      <c r="CF88" s="272">
        <v>7.3417754223093056E-3</v>
      </c>
      <c r="CG88" s="272">
        <v>6.5840348707657094E-3</v>
      </c>
      <c r="CH88" s="272">
        <v>1.2427300195691007</v>
      </c>
      <c r="CI88" s="272">
        <v>6.2576095796872108E-2</v>
      </c>
      <c r="CJ88" s="272">
        <v>2.0345345578452433E-2</v>
      </c>
      <c r="CK88" s="272">
        <v>4.5250316211507879E-2</v>
      </c>
      <c r="CL88" s="272">
        <v>1.2265891187928474E-2</v>
      </c>
      <c r="CM88" s="272">
        <v>1.4735081995413736E-2</v>
      </c>
      <c r="CN88" s="272">
        <v>2.1740428948649527E-3</v>
      </c>
      <c r="CO88" s="272">
        <v>2.7451117125501502E-2</v>
      </c>
      <c r="CP88" s="272">
        <v>3.8109459510029331E-3</v>
      </c>
      <c r="CQ88" s="272">
        <v>1.0561235934069544E-2</v>
      </c>
      <c r="CR88" s="272">
        <v>1.0419105662901355E-2</v>
      </c>
      <c r="CS88" s="272">
        <v>4.6367418586070698E-3</v>
      </c>
      <c r="CT88" s="272">
        <v>1.7792156594319802E-2</v>
      </c>
      <c r="CU88" s="272">
        <v>7.9860222032439119E-3</v>
      </c>
      <c r="CV88" s="272">
        <v>3.1054599162335626E-2</v>
      </c>
      <c r="CW88" s="272">
        <v>4.1468874735756745E-3</v>
      </c>
      <c r="CX88" s="272">
        <v>7.4260189833633538E-3</v>
      </c>
      <c r="CY88" s="272">
        <v>9.6510296182309545E-3</v>
      </c>
      <c r="CZ88" s="272">
        <v>9.1975407258445118E-3</v>
      </c>
      <c r="DA88" s="272">
        <v>9.8602232746114703E-3</v>
      </c>
      <c r="DB88" s="272">
        <v>5.0130490117744723E-3</v>
      </c>
      <c r="DC88" s="272">
        <v>5.8202192910209762E-3</v>
      </c>
      <c r="DD88" s="272">
        <v>5.8016721277410034E-3</v>
      </c>
      <c r="DE88" s="272">
        <v>3.3667421725002435E-3</v>
      </c>
      <c r="DF88" s="273">
        <v>2.2583904841742084E-2</v>
      </c>
      <c r="DG88" s="272"/>
      <c r="DH88" s="141"/>
      <c r="DI88" s="274">
        <v>0.43710405300960137</v>
      </c>
      <c r="DJ88" s="274">
        <v>1.1825859320175793E-2</v>
      </c>
      <c r="DK88" s="274">
        <v>9.3135463591471637E-2</v>
      </c>
      <c r="DL88" s="274">
        <v>3.7059503171159469E-2</v>
      </c>
      <c r="DM88" s="274">
        <v>0.87314935630060564</v>
      </c>
      <c r="DN88" s="70"/>
      <c r="DO88"/>
    </row>
    <row r="89" spans="1:119" ht="18" customHeight="1" x14ac:dyDescent="0.2">
      <c r="A89" s="275" t="s">
        <v>304</v>
      </c>
      <c r="B89" s="276" t="s">
        <v>54</v>
      </c>
      <c r="C89" s="277">
        <v>7.4320657126335709E-4</v>
      </c>
      <c r="D89" s="277">
        <v>1.642989042321469E-4</v>
      </c>
      <c r="E89" s="277">
        <v>5.8200223733087932E-4</v>
      </c>
      <c r="F89" s="277">
        <v>7.6584064121922014E-4</v>
      </c>
      <c r="G89" s="277">
        <v>2.6202897761508408E-4</v>
      </c>
      <c r="H89" s="277">
        <v>0</v>
      </c>
      <c r="I89" s="277">
        <v>1.2704827412284747E-3</v>
      </c>
      <c r="J89" s="277">
        <v>1.8468639049443775E-3</v>
      </c>
      <c r="K89" s="277">
        <v>7.1778598585808704E-3</v>
      </c>
      <c r="L89" s="277">
        <v>3.2790909526681108E-4</v>
      </c>
      <c r="M89" s="277">
        <v>0</v>
      </c>
      <c r="N89" s="277">
        <v>4.3573855540505487E-4</v>
      </c>
      <c r="O89" s="277">
        <v>9.9828752232208363E-4</v>
      </c>
      <c r="P89" s="277">
        <v>6.6912478532764514E-4</v>
      </c>
      <c r="Q89" s="277">
        <v>1.5007259789971718E-3</v>
      </c>
      <c r="R89" s="277">
        <v>8.408822030526302E-4</v>
      </c>
      <c r="S89" s="277">
        <v>9.3042199053849244E-4</v>
      </c>
      <c r="T89" s="277">
        <v>5.0178564548772591E-4</v>
      </c>
      <c r="U89" s="277">
        <v>1.1097264919814774E-3</v>
      </c>
      <c r="V89" s="277">
        <v>1.0483378048194011E-3</v>
      </c>
      <c r="W89" s="277">
        <v>2.1970823826219466E-4</v>
      </c>
      <c r="X89" s="277">
        <v>6.2466763512537599E-4</v>
      </c>
      <c r="Y89" s="277">
        <v>5.668330060996737E-4</v>
      </c>
      <c r="Z89" s="277">
        <v>1.7886479012548976E-4</v>
      </c>
      <c r="AA89" s="277">
        <v>7.8320950730635299E-3</v>
      </c>
      <c r="AB89" s="277">
        <v>7.8610432715919259E-3</v>
      </c>
      <c r="AC89" s="277">
        <v>7.689084474455903E-5</v>
      </c>
      <c r="AD89" s="277">
        <v>3.6857578023205908E-4</v>
      </c>
      <c r="AE89" s="277">
        <v>1.1932802512198456E-3</v>
      </c>
      <c r="AF89" s="277">
        <v>1.2606584796359963E-3</v>
      </c>
      <c r="AG89" s="277">
        <v>5.3748993592363052E-4</v>
      </c>
      <c r="AH89" s="277">
        <v>1.1215088972971049E-3</v>
      </c>
      <c r="AI89" s="277">
        <v>6.822275241887319E-4</v>
      </c>
      <c r="AJ89" s="277">
        <v>1.5671717780151022E-3</v>
      </c>
      <c r="AK89" s="277">
        <v>1.0521349703664739E-3</v>
      </c>
      <c r="AL89" s="277">
        <v>3.0242004765108134E-4</v>
      </c>
      <c r="AM89" s="277">
        <v>4.0718646782874669E-4</v>
      </c>
      <c r="AN89" s="277">
        <v>5.8556223080459048E-4</v>
      </c>
      <c r="AO89" s="277">
        <v>3.7846779718520902E-4</v>
      </c>
      <c r="AP89" s="277">
        <v>3.942731538088856E-4</v>
      </c>
      <c r="AQ89" s="277">
        <v>4.7659219290963859E-4</v>
      </c>
      <c r="AR89" s="277">
        <v>7.047877141570754E-4</v>
      </c>
      <c r="AS89" s="277">
        <v>6.7334292836694078E-4</v>
      </c>
      <c r="AT89" s="277">
        <v>1.2416556993059629E-3</v>
      </c>
      <c r="AU89" s="277">
        <v>8.1559146761958005E-4</v>
      </c>
      <c r="AV89" s="277">
        <v>1.2252344905633089E-3</v>
      </c>
      <c r="AW89" s="277">
        <v>1.4201836191533286E-3</v>
      </c>
      <c r="AX89" s="277">
        <v>8.5319696570309851E-4</v>
      </c>
      <c r="AY89" s="277">
        <v>9.5536940893980581E-4</v>
      </c>
      <c r="AZ89" s="277">
        <v>2.1273331314695396E-3</v>
      </c>
      <c r="BA89" s="277">
        <v>7.7216696489113218E-4</v>
      </c>
      <c r="BB89" s="277">
        <v>9.190692866638049E-4</v>
      </c>
      <c r="BC89" s="277">
        <v>1.8105288203469616E-3</v>
      </c>
      <c r="BD89" s="277">
        <v>1.0046272083248913E-3</v>
      </c>
      <c r="BE89" s="277">
        <v>1.5420977633678304E-3</v>
      </c>
      <c r="BF89" s="277">
        <v>0</v>
      </c>
      <c r="BG89" s="277">
        <v>9.3353979176276315E-4</v>
      </c>
      <c r="BH89" s="277">
        <v>5.6685626721271378E-4</v>
      </c>
      <c r="BI89" s="277">
        <v>8.1739900027576E-4</v>
      </c>
      <c r="BJ89" s="277">
        <v>2.4098578351362246E-3</v>
      </c>
      <c r="BK89" s="277">
        <v>2.8666236788452197E-4</v>
      </c>
      <c r="BL89" s="277">
        <v>1.4121044925896726E-3</v>
      </c>
      <c r="BM89" s="277">
        <v>7.7776168519796615E-4</v>
      </c>
      <c r="BN89" s="277">
        <v>7.4603219501929616E-4</v>
      </c>
      <c r="BO89" s="277">
        <v>2.7002036173215936E-4</v>
      </c>
      <c r="BP89" s="277">
        <v>8.4053330207017581E-4</v>
      </c>
      <c r="BQ89" s="277">
        <v>2.8366258933074638E-3</v>
      </c>
      <c r="BR89" s="277">
        <v>3.1798183708527526E-3</v>
      </c>
      <c r="BS89" s="277">
        <v>1.5104623705291277E-3</v>
      </c>
      <c r="BT89" s="277">
        <v>2.6830714706613901E-3</v>
      </c>
      <c r="BU89" s="277">
        <v>7.5963016700693947E-3</v>
      </c>
      <c r="BV89" s="277">
        <v>5.5837405137834093E-3</v>
      </c>
      <c r="BW89" s="277">
        <v>4.1598776026662001E-3</v>
      </c>
      <c r="BX89" s="277">
        <v>9.9367231945676976E-4</v>
      </c>
      <c r="BY89" s="277">
        <v>2.3497599245682812E-3</v>
      </c>
      <c r="BZ89" s="277">
        <v>4.1220702877965248E-4</v>
      </c>
      <c r="CA89" s="277">
        <v>2.3509675776892929E-3</v>
      </c>
      <c r="CB89" s="277">
        <v>1.568450759494423E-3</v>
      </c>
      <c r="CC89" s="277">
        <v>3.7813082707307279E-3</v>
      </c>
      <c r="CD89" s="277">
        <v>2.3016799319243741E-3</v>
      </c>
      <c r="CE89" s="277">
        <v>8.7472839668197955E-4</v>
      </c>
      <c r="CF89" s="277">
        <v>5.7451818803570887E-3</v>
      </c>
      <c r="CG89" s="277">
        <v>9.5077066447490444E-4</v>
      </c>
      <c r="CH89" s="277">
        <v>5.299444067346986E-3</v>
      </c>
      <c r="CI89" s="277">
        <v>1.0553340489793763</v>
      </c>
      <c r="CJ89" s="277">
        <v>3.9584554536856277E-3</v>
      </c>
      <c r="CK89" s="277">
        <v>8.1721150793174803E-3</v>
      </c>
      <c r="CL89" s="277">
        <v>6.5366105960758336E-3</v>
      </c>
      <c r="CM89" s="277">
        <v>1.4966008780512802E-3</v>
      </c>
      <c r="CN89" s="277">
        <v>1.5994536058241472E-3</v>
      </c>
      <c r="CO89" s="277">
        <v>2.1116565304616945E-3</v>
      </c>
      <c r="CP89" s="277">
        <v>1.0661507131678972E-3</v>
      </c>
      <c r="CQ89" s="277">
        <v>1.9875882083662255E-3</v>
      </c>
      <c r="CR89" s="277">
        <v>6.3897088081996025E-4</v>
      </c>
      <c r="CS89" s="277">
        <v>1.0563834513969668E-3</v>
      </c>
      <c r="CT89" s="277">
        <v>2.3818521585266621E-3</v>
      </c>
      <c r="CU89" s="277">
        <v>5.2112831058306235E-3</v>
      </c>
      <c r="CV89" s="277">
        <v>0.35590806540159892</v>
      </c>
      <c r="CW89" s="277">
        <v>7.9882915419418957E-4</v>
      </c>
      <c r="CX89" s="277">
        <v>4.5682851665268809E-3</v>
      </c>
      <c r="CY89" s="277">
        <v>5.6824925180316991E-3</v>
      </c>
      <c r="CZ89" s="277">
        <v>5.8852020196297509E-3</v>
      </c>
      <c r="DA89" s="277">
        <v>7.3262871542508603E-3</v>
      </c>
      <c r="DB89" s="277">
        <v>4.8047211406830638E-3</v>
      </c>
      <c r="DC89" s="277">
        <v>1.0661675559284467E-3</v>
      </c>
      <c r="DD89" s="277">
        <v>2.2002273185772196E-3</v>
      </c>
      <c r="DE89" s="277">
        <v>7.2487705166687278E-4</v>
      </c>
      <c r="DF89" s="278">
        <v>9.4392892649786796E-3</v>
      </c>
      <c r="DG89" s="272"/>
      <c r="DH89" s="141"/>
      <c r="DI89" s="274">
        <v>0.37170429441978481</v>
      </c>
      <c r="DJ89" s="274">
        <v>1.2454432916361747E-2</v>
      </c>
      <c r="DK89" s="274">
        <v>9.4843367780794691E-2</v>
      </c>
      <c r="DL89" s="274">
        <v>9.839245465365189E-3</v>
      </c>
      <c r="DM89" s="274">
        <v>1</v>
      </c>
      <c r="DN89" s="70"/>
      <c r="DO89"/>
    </row>
    <row r="90" spans="1:119" ht="18" customHeight="1" x14ac:dyDescent="0.2">
      <c r="A90" s="264" t="s">
        <v>305</v>
      </c>
      <c r="B90" s="271" t="s">
        <v>111</v>
      </c>
      <c r="C90" s="272">
        <v>4.851290504128602E-3</v>
      </c>
      <c r="D90" s="272">
        <v>1.0769935542327767E-3</v>
      </c>
      <c r="E90" s="272">
        <v>8.0424883068735912E-3</v>
      </c>
      <c r="F90" s="272">
        <v>8.1044422199436073E-4</v>
      </c>
      <c r="G90" s="272">
        <v>8.2366636169066616E-4</v>
      </c>
      <c r="H90" s="272">
        <v>0</v>
      </c>
      <c r="I90" s="272">
        <v>4.6428087752358261E-3</v>
      </c>
      <c r="J90" s="272">
        <v>3.7297821716521361E-3</v>
      </c>
      <c r="K90" s="272">
        <v>5.0219596175139361E-3</v>
      </c>
      <c r="L90" s="272">
        <v>7.5626383962554603E-4</v>
      </c>
      <c r="M90" s="272">
        <v>0</v>
      </c>
      <c r="N90" s="272">
        <v>1.7685326961477124E-3</v>
      </c>
      <c r="O90" s="272">
        <v>2.2264685697121413E-3</v>
      </c>
      <c r="P90" s="272">
        <v>2.2990202874322344E-3</v>
      </c>
      <c r="Q90" s="272">
        <v>2.7256909579951812E-3</v>
      </c>
      <c r="R90" s="272">
        <v>3.8897061531312305E-3</v>
      </c>
      <c r="S90" s="272">
        <v>2.2895327006007462E-3</v>
      </c>
      <c r="T90" s="272">
        <v>2.001771777545059E-3</v>
      </c>
      <c r="U90" s="272">
        <v>5.2233122694339395E-3</v>
      </c>
      <c r="V90" s="272">
        <v>3.5946352689742709E-3</v>
      </c>
      <c r="W90" s="272">
        <v>1.3671915402502556E-3</v>
      </c>
      <c r="X90" s="272">
        <v>4.8512092827269291E-3</v>
      </c>
      <c r="Y90" s="272">
        <v>3.9462601558096517E-3</v>
      </c>
      <c r="Z90" s="272">
        <v>4.0797788544749046E-4</v>
      </c>
      <c r="AA90" s="272">
        <v>6.8735904963341888E-3</v>
      </c>
      <c r="AB90" s="272">
        <v>4.8766956854338663E-3</v>
      </c>
      <c r="AC90" s="272">
        <v>3.877607366656874E-4</v>
      </c>
      <c r="AD90" s="272">
        <v>1.3356399298275273E-3</v>
      </c>
      <c r="AE90" s="272">
        <v>2.5647012272396502E-3</v>
      </c>
      <c r="AF90" s="272">
        <v>2.6965230064099547E-3</v>
      </c>
      <c r="AG90" s="272">
        <v>4.0393543537150913E-3</v>
      </c>
      <c r="AH90" s="272">
        <v>4.6929460063915148E-3</v>
      </c>
      <c r="AI90" s="272">
        <v>3.1964281836102206E-3</v>
      </c>
      <c r="AJ90" s="272">
        <v>5.7639167612994202E-3</v>
      </c>
      <c r="AK90" s="272">
        <v>4.902213131775651E-3</v>
      </c>
      <c r="AL90" s="272">
        <v>2.5367627884538163E-3</v>
      </c>
      <c r="AM90" s="272">
        <v>2.2165896985325063E-3</v>
      </c>
      <c r="AN90" s="272">
        <v>3.819496715020789E-3</v>
      </c>
      <c r="AO90" s="272">
        <v>2.9308676723620651E-3</v>
      </c>
      <c r="AP90" s="272">
        <v>1.5770629855597915E-3</v>
      </c>
      <c r="AQ90" s="272">
        <v>2.2501105481303068E-3</v>
      </c>
      <c r="AR90" s="272">
        <v>7.5100361816723979E-3</v>
      </c>
      <c r="AS90" s="272">
        <v>3.1798838640862705E-3</v>
      </c>
      <c r="AT90" s="272">
        <v>4.3459819795948927E-3</v>
      </c>
      <c r="AU90" s="272">
        <v>5.1996598519667703E-3</v>
      </c>
      <c r="AV90" s="272">
        <v>4.1723917159364847E-3</v>
      </c>
      <c r="AW90" s="272">
        <v>3.1977526652004818E-3</v>
      </c>
      <c r="AX90" s="272">
        <v>4.5791871779108781E-3</v>
      </c>
      <c r="AY90" s="272">
        <v>6.8436258680503329E-3</v>
      </c>
      <c r="AZ90" s="272">
        <v>2.9864310745426155E-3</v>
      </c>
      <c r="BA90" s="272">
        <v>7.8287409856825311E-3</v>
      </c>
      <c r="BB90" s="272">
        <v>4.0305298799208659E-3</v>
      </c>
      <c r="BC90" s="272">
        <v>1.0009666040510784E-2</v>
      </c>
      <c r="BD90" s="272">
        <v>1.4850513516168758E-2</v>
      </c>
      <c r="BE90" s="272">
        <v>2.1262740333804651E-3</v>
      </c>
      <c r="BF90" s="272">
        <v>0</v>
      </c>
      <c r="BG90" s="272">
        <v>1.9915858661787929E-3</v>
      </c>
      <c r="BH90" s="272">
        <v>2.8825678077063128E-3</v>
      </c>
      <c r="BI90" s="272">
        <v>3.3558705684893645E-3</v>
      </c>
      <c r="BJ90" s="272">
        <v>3.8105694455515308E-3</v>
      </c>
      <c r="BK90" s="272">
        <v>8.7914964607378569E-4</v>
      </c>
      <c r="BL90" s="272">
        <v>4.148593656653779E-3</v>
      </c>
      <c r="BM90" s="272">
        <v>3.7383815031851778E-3</v>
      </c>
      <c r="BN90" s="272">
        <v>2.9603592027785349E-3</v>
      </c>
      <c r="BO90" s="272">
        <v>1.207469883580551E-3</v>
      </c>
      <c r="BP90" s="272">
        <v>7.8517228161994416E-3</v>
      </c>
      <c r="BQ90" s="272">
        <v>1.0042975930938614E-2</v>
      </c>
      <c r="BR90" s="272">
        <v>3.3009355895264617E-2</v>
      </c>
      <c r="BS90" s="272">
        <v>6.1348724305554736E-3</v>
      </c>
      <c r="BT90" s="272">
        <v>1.2094156174863322E-2</v>
      </c>
      <c r="BU90" s="272">
        <v>2.9737146162550177E-2</v>
      </c>
      <c r="BV90" s="272">
        <v>7.3360072097604047E-3</v>
      </c>
      <c r="BW90" s="272">
        <v>5.3991332485478468E-3</v>
      </c>
      <c r="BX90" s="272">
        <v>3.2616886293727423E-3</v>
      </c>
      <c r="BY90" s="272">
        <v>4.3852388742038808E-3</v>
      </c>
      <c r="BZ90" s="272">
        <v>1.3896427912956115E-3</v>
      </c>
      <c r="CA90" s="272">
        <v>8.5769462192968153E-3</v>
      </c>
      <c r="CB90" s="272">
        <v>5.5350032652018337E-3</v>
      </c>
      <c r="CC90" s="272">
        <v>1.1023135013845461E-2</v>
      </c>
      <c r="CD90" s="272">
        <v>7.3598280015151549E-3</v>
      </c>
      <c r="CE90" s="272">
        <v>5.9916772016905834E-3</v>
      </c>
      <c r="CF90" s="272">
        <v>2.6572231130074318E-2</v>
      </c>
      <c r="CG90" s="272">
        <v>4.0750874332974099E-3</v>
      </c>
      <c r="CH90" s="272">
        <v>2.8191345943807275E-2</v>
      </c>
      <c r="CI90" s="272">
        <v>9.8754573341413611E-3</v>
      </c>
      <c r="CJ90" s="272">
        <v>1.0244800639869887</v>
      </c>
      <c r="CK90" s="272">
        <v>4.7172230989940216E-2</v>
      </c>
      <c r="CL90" s="272">
        <v>1.5314774989190717E-2</v>
      </c>
      <c r="CM90" s="272">
        <v>1.9275615493291428E-2</v>
      </c>
      <c r="CN90" s="272">
        <v>5.5309724677130179E-3</v>
      </c>
      <c r="CO90" s="272">
        <v>3.449551563319507E-2</v>
      </c>
      <c r="CP90" s="272">
        <v>5.0959892654891042E-3</v>
      </c>
      <c r="CQ90" s="272">
        <v>1.2324424525185486E-2</v>
      </c>
      <c r="CR90" s="272">
        <v>6.5564461538331646E-3</v>
      </c>
      <c r="CS90" s="272">
        <v>2.357692415814626E-3</v>
      </c>
      <c r="CT90" s="272">
        <v>2.4750389687191607E-2</v>
      </c>
      <c r="CU90" s="272">
        <v>1.4714787326909258E-2</v>
      </c>
      <c r="CV90" s="272">
        <v>1.1641083250012611E-2</v>
      </c>
      <c r="CW90" s="272">
        <v>3.0113235816607068E-3</v>
      </c>
      <c r="CX90" s="272">
        <v>1.391728721341836E-2</v>
      </c>
      <c r="CY90" s="272">
        <v>1.3089117581312095E-2</v>
      </c>
      <c r="CZ90" s="272">
        <v>3.7104866083854287E-3</v>
      </c>
      <c r="DA90" s="272">
        <v>2.5313790323221916E-3</v>
      </c>
      <c r="DB90" s="272">
        <v>1.1734382086204547E-2</v>
      </c>
      <c r="DC90" s="272">
        <v>1.7418165096304492E-3</v>
      </c>
      <c r="DD90" s="272">
        <v>5.2068314422440472E-3</v>
      </c>
      <c r="DE90" s="272">
        <v>2.7515733958608079E-3</v>
      </c>
      <c r="DF90" s="273">
        <v>8.4604245135401906E-3</v>
      </c>
      <c r="DG90" s="272"/>
      <c r="DH90" s="141"/>
      <c r="DI90" s="274">
        <v>0.61003110584302189</v>
      </c>
      <c r="DJ90" s="274">
        <v>5.469526280702397E-2</v>
      </c>
      <c r="DK90" s="274">
        <v>0.34406745659816429</v>
      </c>
      <c r="DL90" s="274">
        <v>1.2640174793044983E-2</v>
      </c>
      <c r="DM90" s="274">
        <v>0.61841995475996836</v>
      </c>
      <c r="DN90" s="70"/>
      <c r="DO90"/>
    </row>
    <row r="91" spans="1:119" ht="18" customHeight="1" x14ac:dyDescent="0.2">
      <c r="A91" s="264" t="s">
        <v>306</v>
      </c>
      <c r="B91" s="271" t="s">
        <v>112</v>
      </c>
      <c r="C91" s="272">
        <v>1.1691375743557199E-3</v>
      </c>
      <c r="D91" s="272">
        <v>3.0774894473000196E-4</v>
      </c>
      <c r="E91" s="272">
        <v>1.2273479859889614E-3</v>
      </c>
      <c r="F91" s="272">
        <v>4.5754270691114894E-4</v>
      </c>
      <c r="G91" s="272">
        <v>3.5668172931971245E-4</v>
      </c>
      <c r="H91" s="272">
        <v>0</v>
      </c>
      <c r="I91" s="272">
        <v>1.4550675094018616E-3</v>
      </c>
      <c r="J91" s="272">
        <v>1.9950137159736865E-3</v>
      </c>
      <c r="K91" s="272">
        <v>2.6574098908990129E-3</v>
      </c>
      <c r="L91" s="272">
        <v>3.1347046324434002E-4</v>
      </c>
      <c r="M91" s="272">
        <v>0</v>
      </c>
      <c r="N91" s="272">
        <v>6.9385171948087895E-4</v>
      </c>
      <c r="O91" s="272">
        <v>9.7344026495613635E-4</v>
      </c>
      <c r="P91" s="272">
        <v>1.0488494734477583E-3</v>
      </c>
      <c r="Q91" s="272">
        <v>1.440037355288655E-3</v>
      </c>
      <c r="R91" s="272">
        <v>1.3842323339483243E-3</v>
      </c>
      <c r="S91" s="272">
        <v>1.0559334661003881E-3</v>
      </c>
      <c r="T91" s="272">
        <v>8.0500282929013187E-4</v>
      </c>
      <c r="U91" s="272">
        <v>1.1193833562455323E-3</v>
      </c>
      <c r="V91" s="272">
        <v>1.0252400999479264E-3</v>
      </c>
      <c r="W91" s="272">
        <v>4.3360609405917024E-4</v>
      </c>
      <c r="X91" s="272">
        <v>1.3096091138209067E-3</v>
      </c>
      <c r="Y91" s="272">
        <v>1.3415219923887348E-3</v>
      </c>
      <c r="Z91" s="272">
        <v>2.0278185290268429E-4</v>
      </c>
      <c r="AA91" s="272">
        <v>4.156651761971014E-3</v>
      </c>
      <c r="AB91" s="272">
        <v>2.9822917719700159E-3</v>
      </c>
      <c r="AC91" s="272">
        <v>1.3161645439276491E-4</v>
      </c>
      <c r="AD91" s="272">
        <v>6.7120251229795056E-4</v>
      </c>
      <c r="AE91" s="272">
        <v>1.1576005773685665E-3</v>
      </c>
      <c r="AF91" s="272">
        <v>1.2634691634535137E-3</v>
      </c>
      <c r="AG91" s="272">
        <v>6.4778234212213603E-4</v>
      </c>
      <c r="AH91" s="272">
        <v>1.587777452439685E-3</v>
      </c>
      <c r="AI91" s="272">
        <v>1.2691310320838965E-3</v>
      </c>
      <c r="AJ91" s="272">
        <v>2.2409520550861492E-3</v>
      </c>
      <c r="AK91" s="272">
        <v>1.4985224968837518E-3</v>
      </c>
      <c r="AL91" s="272">
        <v>5.2834828717380014E-4</v>
      </c>
      <c r="AM91" s="272">
        <v>4.9857329913436191E-4</v>
      </c>
      <c r="AN91" s="272">
        <v>9.4724217467367022E-4</v>
      </c>
      <c r="AO91" s="272">
        <v>6.2072616631458606E-4</v>
      </c>
      <c r="AP91" s="272">
        <v>4.0825115104026378E-4</v>
      </c>
      <c r="AQ91" s="272">
        <v>6.0463134471731687E-4</v>
      </c>
      <c r="AR91" s="272">
        <v>8.9639022816696086E-4</v>
      </c>
      <c r="AS91" s="272">
        <v>8.6555660724252413E-4</v>
      </c>
      <c r="AT91" s="272">
        <v>2.1364659004547487E-3</v>
      </c>
      <c r="AU91" s="272">
        <v>1.1907874751678233E-3</v>
      </c>
      <c r="AV91" s="272">
        <v>1.1471375410121915E-3</v>
      </c>
      <c r="AW91" s="272">
        <v>1.108310275030589E-3</v>
      </c>
      <c r="AX91" s="272">
        <v>1.1655019280699772E-3</v>
      </c>
      <c r="AY91" s="272">
        <v>1.1021070420080372E-3</v>
      </c>
      <c r="AZ91" s="272">
        <v>1.5990956110961665E-3</v>
      </c>
      <c r="BA91" s="272">
        <v>8.8806437153133091E-4</v>
      </c>
      <c r="BB91" s="272">
        <v>1.0616206837388191E-3</v>
      </c>
      <c r="BC91" s="272">
        <v>4.1746087021747357E-3</v>
      </c>
      <c r="BD91" s="272">
        <v>9.5420529254266898E-4</v>
      </c>
      <c r="BE91" s="272">
        <v>9.1271493513446142E-4</v>
      </c>
      <c r="BF91" s="272">
        <v>0</v>
      </c>
      <c r="BG91" s="272">
        <v>7.9944826984624834E-4</v>
      </c>
      <c r="BH91" s="272">
        <v>2.1118850267247032E-3</v>
      </c>
      <c r="BI91" s="272">
        <v>1.1771269784483708E-3</v>
      </c>
      <c r="BJ91" s="272">
        <v>1.7685196384273115E-3</v>
      </c>
      <c r="BK91" s="272">
        <v>3.7130357520906248E-4</v>
      </c>
      <c r="BL91" s="272">
        <v>1.9584545622172533E-3</v>
      </c>
      <c r="BM91" s="272">
        <v>1.4911076771155938E-3</v>
      </c>
      <c r="BN91" s="272">
        <v>1.3487560005169398E-3</v>
      </c>
      <c r="BO91" s="272">
        <v>4.2588533522832273E-4</v>
      </c>
      <c r="BP91" s="272">
        <v>8.0869039612681845E-4</v>
      </c>
      <c r="BQ91" s="272">
        <v>1.4845322351204053E-3</v>
      </c>
      <c r="BR91" s="272">
        <v>3.1656898573221644E-3</v>
      </c>
      <c r="BS91" s="272">
        <v>1.9758524329518447E-3</v>
      </c>
      <c r="BT91" s="272">
        <v>8.3707548990564241E-3</v>
      </c>
      <c r="BU91" s="272">
        <v>5.7147081095501977E-3</v>
      </c>
      <c r="BV91" s="272">
        <v>2.6909911225619118E-3</v>
      </c>
      <c r="BW91" s="272">
        <v>2.2793695979579512E-3</v>
      </c>
      <c r="BX91" s="272">
        <v>7.2539219860805887E-4</v>
      </c>
      <c r="BY91" s="272">
        <v>2.4457833372931292E-3</v>
      </c>
      <c r="BZ91" s="272">
        <v>5.2850858653852263E-4</v>
      </c>
      <c r="CA91" s="272">
        <v>2.9609012176577926E-3</v>
      </c>
      <c r="CB91" s="272">
        <v>1.4907741763127507E-3</v>
      </c>
      <c r="CC91" s="272">
        <v>2.5236744779690407E-3</v>
      </c>
      <c r="CD91" s="272">
        <v>3.8807018864616847E-3</v>
      </c>
      <c r="CE91" s="272">
        <v>1.4208215175090624E-3</v>
      </c>
      <c r="CF91" s="272">
        <v>4.5787710356739184E-3</v>
      </c>
      <c r="CG91" s="272">
        <v>2.788967538645147E-3</v>
      </c>
      <c r="CH91" s="272">
        <v>2.7372316928494296E-2</v>
      </c>
      <c r="CI91" s="272">
        <v>1.4219596423774503E-2</v>
      </c>
      <c r="CJ91" s="272">
        <v>1.6820505116376873E-2</v>
      </c>
      <c r="CK91" s="272">
        <v>1.092696862225776</v>
      </c>
      <c r="CL91" s="272">
        <v>8.9566333301392374E-3</v>
      </c>
      <c r="CM91" s="272">
        <v>4.8451329048604342E-3</v>
      </c>
      <c r="CN91" s="272">
        <v>1.3061576750758701E-3</v>
      </c>
      <c r="CO91" s="272">
        <v>4.6216609647953917E-3</v>
      </c>
      <c r="CP91" s="272">
        <v>1.1348512688489126E-3</v>
      </c>
      <c r="CQ91" s="272">
        <v>2.8320760398736775E-3</v>
      </c>
      <c r="CR91" s="272">
        <v>1.3956898999116232E-3</v>
      </c>
      <c r="CS91" s="272">
        <v>1.0678175449573835E-3</v>
      </c>
      <c r="CT91" s="272">
        <v>2.7492889749503005E-3</v>
      </c>
      <c r="CU91" s="272">
        <v>6.6987331441406596E-3</v>
      </c>
      <c r="CV91" s="272">
        <v>9.3143275872059797E-2</v>
      </c>
      <c r="CW91" s="272">
        <v>2.3578960913012287E-3</v>
      </c>
      <c r="CX91" s="272">
        <v>1.0714565791220029E-2</v>
      </c>
      <c r="CY91" s="272">
        <v>5.4408589829916375E-3</v>
      </c>
      <c r="CZ91" s="272">
        <v>6.4635851704030632E-3</v>
      </c>
      <c r="DA91" s="272">
        <v>4.321628644152968E-3</v>
      </c>
      <c r="DB91" s="272">
        <v>2.856003961549202E-3</v>
      </c>
      <c r="DC91" s="272">
        <v>2.2683422968894531E-3</v>
      </c>
      <c r="DD91" s="272">
        <v>1.7034286501178548E-3</v>
      </c>
      <c r="DE91" s="272">
        <v>1.7448889030962865E-3</v>
      </c>
      <c r="DF91" s="273">
        <v>1.6452939550290927E-2</v>
      </c>
      <c r="DG91" s="272"/>
      <c r="DH91" s="141"/>
      <c r="DI91" s="274">
        <v>0.34385782917590746</v>
      </c>
      <c r="DJ91" s="274">
        <v>2.4096749846197144E-2</v>
      </c>
      <c r="DK91" s="274">
        <v>0.14960336889309625</v>
      </c>
      <c r="DL91" s="274">
        <v>6.9355434815159371E-3</v>
      </c>
      <c r="DM91" s="274">
        <v>0.49918391664935202</v>
      </c>
      <c r="DN91" s="70"/>
      <c r="DO91"/>
    </row>
    <row r="92" spans="1:119" ht="18" customHeight="1" x14ac:dyDescent="0.2">
      <c r="A92" s="264" t="s">
        <v>307</v>
      </c>
      <c r="B92" s="271" t="s">
        <v>113</v>
      </c>
      <c r="C92" s="272">
        <v>8.9618342153571318E-4</v>
      </c>
      <c r="D92" s="272">
        <v>1.6744041898190373E-4</v>
      </c>
      <c r="E92" s="272">
        <v>1.7286954927276902E-3</v>
      </c>
      <c r="F92" s="272">
        <v>3.8680076955882148E-4</v>
      </c>
      <c r="G92" s="272">
        <v>3.1357860408108844E-4</v>
      </c>
      <c r="H92" s="272">
        <v>0</v>
      </c>
      <c r="I92" s="272">
        <v>1.6211176243391091E-3</v>
      </c>
      <c r="J92" s="272">
        <v>1.4276597266515338E-3</v>
      </c>
      <c r="K92" s="272">
        <v>3.2082440686382967E-3</v>
      </c>
      <c r="L92" s="272">
        <v>3.4539722494734428E-4</v>
      </c>
      <c r="M92" s="272">
        <v>0</v>
      </c>
      <c r="N92" s="272">
        <v>8.9403549008918468E-4</v>
      </c>
      <c r="O92" s="272">
        <v>1.2326691556998532E-3</v>
      </c>
      <c r="P92" s="272">
        <v>6.9180361753110834E-4</v>
      </c>
      <c r="Q92" s="272">
        <v>1.2796756290112512E-3</v>
      </c>
      <c r="R92" s="272">
        <v>7.0069966801097135E-4</v>
      </c>
      <c r="S92" s="272">
        <v>9.2273483079620183E-4</v>
      </c>
      <c r="T92" s="272">
        <v>8.1502021878860362E-4</v>
      </c>
      <c r="U92" s="272">
        <v>3.2059210337558055E-3</v>
      </c>
      <c r="V92" s="272">
        <v>1.0899909827351236E-3</v>
      </c>
      <c r="W92" s="272">
        <v>2.5548378072622182E-4</v>
      </c>
      <c r="X92" s="272">
        <v>1.020306812263939E-3</v>
      </c>
      <c r="Y92" s="272">
        <v>5.7944482298889798E-4</v>
      </c>
      <c r="Z92" s="272">
        <v>1.1499895951406499E-4</v>
      </c>
      <c r="AA92" s="272">
        <v>3.966131139052532E-3</v>
      </c>
      <c r="AB92" s="272">
        <v>3.7149288016035302E-3</v>
      </c>
      <c r="AC92" s="272">
        <v>9.3582055244252504E-5</v>
      </c>
      <c r="AD92" s="272">
        <v>5.7895925365026234E-4</v>
      </c>
      <c r="AE92" s="272">
        <v>7.9804348452689865E-4</v>
      </c>
      <c r="AF92" s="272">
        <v>1.3279180149932033E-3</v>
      </c>
      <c r="AG92" s="272">
        <v>6.4427198513919773E-4</v>
      </c>
      <c r="AH92" s="272">
        <v>8.8296278550324691E-4</v>
      </c>
      <c r="AI92" s="272">
        <v>7.2025432216001137E-4</v>
      </c>
      <c r="AJ92" s="272">
        <v>1.5477650775792423E-3</v>
      </c>
      <c r="AK92" s="272">
        <v>9.8282399717757778E-4</v>
      </c>
      <c r="AL92" s="272">
        <v>3.4734811348925216E-4</v>
      </c>
      <c r="AM92" s="272">
        <v>2.9488654787312708E-4</v>
      </c>
      <c r="AN92" s="272">
        <v>4.9324932011361971E-4</v>
      </c>
      <c r="AO92" s="272">
        <v>4.0517818639296504E-4</v>
      </c>
      <c r="AP92" s="272">
        <v>4.2943598582587003E-4</v>
      </c>
      <c r="AQ92" s="272">
        <v>4.9690602671327794E-4</v>
      </c>
      <c r="AR92" s="272">
        <v>7.2096517518960485E-4</v>
      </c>
      <c r="AS92" s="272">
        <v>7.0951290355734204E-4</v>
      </c>
      <c r="AT92" s="272">
        <v>1.0036769874616875E-3</v>
      </c>
      <c r="AU92" s="272">
        <v>7.50721784459453E-4</v>
      </c>
      <c r="AV92" s="272">
        <v>1.0784792455854658E-3</v>
      </c>
      <c r="AW92" s="272">
        <v>9.5105935486889716E-4</v>
      </c>
      <c r="AX92" s="272">
        <v>1.0665500472055972E-3</v>
      </c>
      <c r="AY92" s="272">
        <v>1.0856903880272232E-3</v>
      </c>
      <c r="AZ92" s="272">
        <v>1.3958778238463013E-3</v>
      </c>
      <c r="BA92" s="272">
        <v>9.1089667707582413E-4</v>
      </c>
      <c r="BB92" s="272">
        <v>9.5937915279176286E-4</v>
      </c>
      <c r="BC92" s="272">
        <v>1.5977710236766281E-3</v>
      </c>
      <c r="BD92" s="272">
        <v>1.2769314550421355E-3</v>
      </c>
      <c r="BE92" s="272">
        <v>8.3429213650901691E-4</v>
      </c>
      <c r="BF92" s="272">
        <v>0</v>
      </c>
      <c r="BG92" s="272">
        <v>5.9915343653253424E-4</v>
      </c>
      <c r="BH92" s="272">
        <v>1.2728447480521651E-3</v>
      </c>
      <c r="BI92" s="272">
        <v>1.1204891152682278E-3</v>
      </c>
      <c r="BJ92" s="272">
        <v>1.8015922215266404E-3</v>
      </c>
      <c r="BK92" s="272">
        <v>4.8398666839459097E-4</v>
      </c>
      <c r="BL92" s="272">
        <v>1.615106273317789E-3</v>
      </c>
      <c r="BM92" s="272">
        <v>1.2019005390763592E-3</v>
      </c>
      <c r="BN92" s="272">
        <v>9.5367010645160588E-4</v>
      </c>
      <c r="BO92" s="272">
        <v>3.3231797187438798E-4</v>
      </c>
      <c r="BP92" s="272">
        <v>6.2920373959439316E-4</v>
      </c>
      <c r="BQ92" s="272">
        <v>1.5422303841399439E-3</v>
      </c>
      <c r="BR92" s="272">
        <v>2.7794526257040957E-3</v>
      </c>
      <c r="BS92" s="272">
        <v>1.6706236235388145E-3</v>
      </c>
      <c r="BT92" s="272">
        <v>2.4858299385557034E-3</v>
      </c>
      <c r="BU92" s="272">
        <v>4.8359890383582096E-3</v>
      </c>
      <c r="BV92" s="272">
        <v>3.0426310252348898E-3</v>
      </c>
      <c r="BW92" s="272">
        <v>2.2285747056473835E-3</v>
      </c>
      <c r="BX92" s="272">
        <v>6.3193992183069184E-4</v>
      </c>
      <c r="BY92" s="272">
        <v>2.3536605067648246E-3</v>
      </c>
      <c r="BZ92" s="272">
        <v>4.1435900906123846E-4</v>
      </c>
      <c r="CA92" s="272">
        <v>1.5437417465484413E-3</v>
      </c>
      <c r="CB92" s="272">
        <v>1.2006258006668161E-3</v>
      </c>
      <c r="CC92" s="272">
        <v>2.8671834684391917E-3</v>
      </c>
      <c r="CD92" s="272">
        <v>3.1823422263345556E-3</v>
      </c>
      <c r="CE92" s="272">
        <v>1.342482539090892E-3</v>
      </c>
      <c r="CF92" s="272">
        <v>3.7269646706525952E-3</v>
      </c>
      <c r="CG92" s="272">
        <v>2.9923088726908913E-3</v>
      </c>
      <c r="CH92" s="272">
        <v>4.8221110629422421E-3</v>
      </c>
      <c r="CI92" s="272">
        <v>0.12561417354800256</v>
      </c>
      <c r="CJ92" s="272">
        <v>4.9491222418711024E-3</v>
      </c>
      <c r="CK92" s="272">
        <v>7.9431693567996366E-3</v>
      </c>
      <c r="CL92" s="272">
        <v>1.0432648768418658</v>
      </c>
      <c r="CM92" s="272">
        <v>4.8937722124659574E-3</v>
      </c>
      <c r="CN92" s="272">
        <v>2.215647374241991E-3</v>
      </c>
      <c r="CO92" s="272">
        <v>8.6894431479769899E-3</v>
      </c>
      <c r="CP92" s="272">
        <v>1.7747099111831287E-3</v>
      </c>
      <c r="CQ92" s="272">
        <v>3.7527129259983649E-3</v>
      </c>
      <c r="CR92" s="272">
        <v>1.946238267685563E-3</v>
      </c>
      <c r="CS92" s="272">
        <v>1.5096477555733465E-3</v>
      </c>
      <c r="CT92" s="272">
        <v>1.1939413902343208E-2</v>
      </c>
      <c r="CU92" s="272">
        <v>3.0433008934802079E-3</v>
      </c>
      <c r="CV92" s="272">
        <v>0.14050746023896404</v>
      </c>
      <c r="CW92" s="272">
        <v>6.8928778818453306E-4</v>
      </c>
      <c r="CX92" s="272">
        <v>4.5035885843177654E-3</v>
      </c>
      <c r="CY92" s="272">
        <v>3.4870611668283745E-3</v>
      </c>
      <c r="CZ92" s="272">
        <v>2.8428151542405165E-3</v>
      </c>
      <c r="DA92" s="272">
        <v>4.0355717572077877E-3</v>
      </c>
      <c r="DB92" s="272">
        <v>1.0552101336814354E-2</v>
      </c>
      <c r="DC92" s="272">
        <v>1.6224743919502789E-3</v>
      </c>
      <c r="DD92" s="272">
        <v>2.2204239610381133E-3</v>
      </c>
      <c r="DE92" s="272">
        <v>6.6173674843893735E-4</v>
      </c>
      <c r="DF92" s="273">
        <v>2.6433611373995977E-3</v>
      </c>
      <c r="DG92" s="272"/>
      <c r="DH92" s="141"/>
      <c r="DI92" s="274">
        <v>0.47753560823506619</v>
      </c>
      <c r="DJ92" s="274">
        <v>4.537261917099613E-2</v>
      </c>
      <c r="DK92" s="274">
        <v>0.25631395626529208</v>
      </c>
      <c r="DL92" s="274">
        <v>4.3998070326007289E-3</v>
      </c>
      <c r="DM92" s="274">
        <v>0.49935004401130556</v>
      </c>
      <c r="DN92" s="70"/>
      <c r="DO92"/>
    </row>
    <row r="93" spans="1:119" ht="18" customHeight="1" x14ac:dyDescent="0.2">
      <c r="A93" s="264" t="s">
        <v>308</v>
      </c>
      <c r="B93" s="271" t="s">
        <v>55</v>
      </c>
      <c r="C93" s="272">
        <v>1.3425657470968705E-3</v>
      </c>
      <c r="D93" s="272">
        <v>5.7350814696215727E-5</v>
      </c>
      <c r="E93" s="272">
        <v>2.9706278483684651E-4</v>
      </c>
      <c r="F93" s="272">
        <v>2.3288426352102224E-4</v>
      </c>
      <c r="G93" s="272">
        <v>4.802165006015286E-4</v>
      </c>
      <c r="H93" s="272">
        <v>0</v>
      </c>
      <c r="I93" s="272">
        <v>7.6047607628664535E-4</v>
      </c>
      <c r="J93" s="272">
        <v>5.5777105881678107E-4</v>
      </c>
      <c r="K93" s="272">
        <v>1.3562133398702342E-3</v>
      </c>
      <c r="L93" s="272">
        <v>1.0990450097394558E-4</v>
      </c>
      <c r="M93" s="272">
        <v>0</v>
      </c>
      <c r="N93" s="272">
        <v>2.5843793897826231E-4</v>
      </c>
      <c r="O93" s="272">
        <v>3.4048567502379317E-4</v>
      </c>
      <c r="P93" s="272">
        <v>9.2158775198181869E-4</v>
      </c>
      <c r="Q93" s="272">
        <v>3.4406288855031613E-4</v>
      </c>
      <c r="R93" s="272">
        <v>3.2325932932877676E-4</v>
      </c>
      <c r="S93" s="272">
        <v>3.6526117691197956E-4</v>
      </c>
      <c r="T93" s="272">
        <v>2.375789942881689E-4</v>
      </c>
      <c r="U93" s="272">
        <v>1.6549769286225001E-4</v>
      </c>
      <c r="V93" s="272">
        <v>3.6970623365646692E-4</v>
      </c>
      <c r="W93" s="272">
        <v>7.2749908994261349E-5</v>
      </c>
      <c r="X93" s="272">
        <v>1.9400354773846596E-4</v>
      </c>
      <c r="Y93" s="272">
        <v>2.5401023134766199E-4</v>
      </c>
      <c r="Z93" s="272">
        <v>1.907308747670794E-4</v>
      </c>
      <c r="AA93" s="272">
        <v>1.9060408054067063E-4</v>
      </c>
      <c r="AB93" s="272">
        <v>2.3495444134722236E-4</v>
      </c>
      <c r="AC93" s="272">
        <v>3.3340086391202469E-5</v>
      </c>
      <c r="AD93" s="272">
        <v>1.4255314533876363E-3</v>
      </c>
      <c r="AE93" s="272">
        <v>2.3713055316124413E-4</v>
      </c>
      <c r="AF93" s="272">
        <v>7.1045156858664941E-4</v>
      </c>
      <c r="AG93" s="272">
        <v>3.0929907182450654E-4</v>
      </c>
      <c r="AH93" s="272">
        <v>1.8080189651613009E-3</v>
      </c>
      <c r="AI93" s="272">
        <v>1.4383798099872034E-3</v>
      </c>
      <c r="AJ93" s="272">
        <v>2.6051588107426526E-4</v>
      </c>
      <c r="AK93" s="272">
        <v>1.1288649460711598E-3</v>
      </c>
      <c r="AL93" s="272">
        <v>1.1526275440046252E-3</v>
      </c>
      <c r="AM93" s="272">
        <v>5.795893194111742E-4</v>
      </c>
      <c r="AN93" s="272">
        <v>1.733270285382886E-3</v>
      </c>
      <c r="AO93" s="272">
        <v>8.3453180682883813E-4</v>
      </c>
      <c r="AP93" s="272">
        <v>4.6563272109831301E-4</v>
      </c>
      <c r="AQ93" s="272">
        <v>7.241212867769482E-4</v>
      </c>
      <c r="AR93" s="272">
        <v>5.0977497560511921E-4</v>
      </c>
      <c r="AS93" s="272">
        <v>7.4295749520277303E-4</v>
      </c>
      <c r="AT93" s="272">
        <v>9.4041348587465862E-4</v>
      </c>
      <c r="AU93" s="272">
        <v>7.3397612263104985E-4</v>
      </c>
      <c r="AV93" s="272">
        <v>3.4799233417339348E-4</v>
      </c>
      <c r="AW93" s="272">
        <v>2.4954687696639849E-4</v>
      </c>
      <c r="AX93" s="272">
        <v>2.2694417194283578E-4</v>
      </c>
      <c r="AY93" s="272">
        <v>2.3167985451314814E-4</v>
      </c>
      <c r="AZ93" s="272">
        <v>2.736965300370844E-4</v>
      </c>
      <c r="BA93" s="272">
        <v>1.5784609650373494E-4</v>
      </c>
      <c r="BB93" s="272">
        <v>5.8111439920271925E-4</v>
      </c>
      <c r="BC93" s="272">
        <v>4.3378705848722118E-4</v>
      </c>
      <c r="BD93" s="272">
        <v>1.5745374177970488E-4</v>
      </c>
      <c r="BE93" s="272">
        <v>1.3179278376364187E-4</v>
      </c>
      <c r="BF93" s="272">
        <v>0</v>
      </c>
      <c r="BG93" s="272">
        <v>1.3589525520033675E-4</v>
      </c>
      <c r="BH93" s="272">
        <v>5.2855592482332393E-4</v>
      </c>
      <c r="BI93" s="272">
        <v>1.1824202485639283E-3</v>
      </c>
      <c r="BJ93" s="272">
        <v>2.7728639414755434E-4</v>
      </c>
      <c r="BK93" s="272">
        <v>1.6048399301018078E-4</v>
      </c>
      <c r="BL93" s="272">
        <v>1.6942124169853257E-3</v>
      </c>
      <c r="BM93" s="272">
        <v>1.8331672728414538E-3</v>
      </c>
      <c r="BN93" s="272">
        <v>9.7819295059667875E-4</v>
      </c>
      <c r="BO93" s="272">
        <v>4.2418727846652292E-4</v>
      </c>
      <c r="BP93" s="272">
        <v>4.6734915393066009E-4</v>
      </c>
      <c r="BQ93" s="272">
        <v>4.761658598362285E-4</v>
      </c>
      <c r="BR93" s="272">
        <v>1.2484221799115732E-3</v>
      </c>
      <c r="BS93" s="272">
        <v>1.3687408101701437E-3</v>
      </c>
      <c r="BT93" s="272">
        <v>8.5279095951251509E-4</v>
      </c>
      <c r="BU93" s="272">
        <v>1.3622788575819739E-3</v>
      </c>
      <c r="BV93" s="272">
        <v>1.5381752539975735E-3</v>
      </c>
      <c r="BW93" s="272">
        <v>1.0458704351226425E-3</v>
      </c>
      <c r="BX93" s="272">
        <v>2.5853594231953529E-4</v>
      </c>
      <c r="BY93" s="272">
        <v>1.0123866222927704E-3</v>
      </c>
      <c r="BZ93" s="272">
        <v>9.831403663341533E-5</v>
      </c>
      <c r="CA93" s="272">
        <v>4.9849923777276362E-4</v>
      </c>
      <c r="CB93" s="272">
        <v>1.5218022100821674E-3</v>
      </c>
      <c r="CC93" s="272">
        <v>6.8263432125929813E-4</v>
      </c>
      <c r="CD93" s="272">
        <v>1.1524525504925326E-3</v>
      </c>
      <c r="CE93" s="272">
        <v>3.6058833013470854E-4</v>
      </c>
      <c r="CF93" s="272">
        <v>8.1850972540105328E-4</v>
      </c>
      <c r="CG93" s="272">
        <v>3.1847794463899312E-4</v>
      </c>
      <c r="CH93" s="272">
        <v>1.0795410296836282E-3</v>
      </c>
      <c r="CI93" s="272">
        <v>9.3319727372565475E-4</v>
      </c>
      <c r="CJ93" s="272">
        <v>3.3362584565680439E-4</v>
      </c>
      <c r="CK93" s="272">
        <v>1.8699350103774841E-3</v>
      </c>
      <c r="CL93" s="272">
        <v>6.2890092240523894E-4</v>
      </c>
      <c r="CM93" s="272">
        <v>1.0003243585368586</v>
      </c>
      <c r="CN93" s="272">
        <v>1.1863189763516133E-3</v>
      </c>
      <c r="CO93" s="272">
        <v>4.2136413101385783E-4</v>
      </c>
      <c r="CP93" s="272">
        <v>2.8474083185996054E-4</v>
      </c>
      <c r="CQ93" s="272">
        <v>2.3734328647695658E-3</v>
      </c>
      <c r="CR93" s="272">
        <v>4.9575043455332766E-4</v>
      </c>
      <c r="CS93" s="272">
        <v>4.9576304167972486E-4</v>
      </c>
      <c r="CT93" s="272">
        <v>1.7562479284730906E-3</v>
      </c>
      <c r="CU93" s="272">
        <v>7.2354254856521482E-4</v>
      </c>
      <c r="CV93" s="272">
        <v>5.9293340735201163E-4</v>
      </c>
      <c r="CW93" s="272">
        <v>6.2375227609519259E-4</v>
      </c>
      <c r="CX93" s="272">
        <v>6.6887504071445783E-4</v>
      </c>
      <c r="CY93" s="272">
        <v>2.2684251548322158E-3</v>
      </c>
      <c r="CZ93" s="272">
        <v>4.1504657512296647E-4</v>
      </c>
      <c r="DA93" s="272">
        <v>9.8950528064450666E-4</v>
      </c>
      <c r="DB93" s="272">
        <v>3.534223042561732E-4</v>
      </c>
      <c r="DC93" s="272">
        <v>2.1429194390655936E-4</v>
      </c>
      <c r="DD93" s="272">
        <v>6.5834132951888473E-4</v>
      </c>
      <c r="DE93" s="272">
        <v>2.7213299415394565E-4</v>
      </c>
      <c r="DF93" s="273">
        <v>0.13401866020970785</v>
      </c>
      <c r="DG93" s="272"/>
      <c r="DH93" s="141"/>
      <c r="DI93" s="274">
        <v>0.54237281995502473</v>
      </c>
      <c r="DJ93" s="274">
        <v>3.6520423162159935E-2</v>
      </c>
      <c r="DK93" s="274">
        <v>0.31017748285352797</v>
      </c>
      <c r="DL93" s="274">
        <v>5.6709425561781357E-3</v>
      </c>
      <c r="DM93" s="274">
        <v>1</v>
      </c>
      <c r="DN93" s="70"/>
      <c r="DO93"/>
    </row>
    <row r="94" spans="1:119" ht="18" customHeight="1" x14ac:dyDescent="0.2">
      <c r="A94" s="275" t="s">
        <v>309</v>
      </c>
      <c r="B94" s="276" t="s">
        <v>56</v>
      </c>
      <c r="C94" s="277">
        <v>1.7247095391564342E-4</v>
      </c>
      <c r="D94" s="277">
        <v>3.9956705377791165E-5</v>
      </c>
      <c r="E94" s="277">
        <v>1.6284632008695929E-4</v>
      </c>
      <c r="F94" s="277">
        <v>1.6720159991212178E-3</v>
      </c>
      <c r="G94" s="277">
        <v>5.6192940979600134E-5</v>
      </c>
      <c r="H94" s="277">
        <v>0</v>
      </c>
      <c r="I94" s="277">
        <v>3.3462198661361026E-4</v>
      </c>
      <c r="J94" s="277">
        <v>3.8686654739066121E-4</v>
      </c>
      <c r="K94" s="277">
        <v>2.059719901017862E-4</v>
      </c>
      <c r="L94" s="277">
        <v>4.7138894043760806E-5</v>
      </c>
      <c r="M94" s="277">
        <v>0</v>
      </c>
      <c r="N94" s="277">
        <v>1.0115364296621693E-4</v>
      </c>
      <c r="O94" s="277">
        <v>1.2287441153431488E-4</v>
      </c>
      <c r="P94" s="277">
        <v>1.9410278685848552E-4</v>
      </c>
      <c r="Q94" s="277">
        <v>3.6097874922743023E-4</v>
      </c>
      <c r="R94" s="277">
        <v>2.5196637477490946E-4</v>
      </c>
      <c r="S94" s="277">
        <v>1.8535597800566138E-4</v>
      </c>
      <c r="T94" s="277">
        <v>1.1089090060306665E-4</v>
      </c>
      <c r="U94" s="277">
        <v>2.7391422344232356E-4</v>
      </c>
      <c r="V94" s="277">
        <v>2.7037670796058898E-4</v>
      </c>
      <c r="W94" s="277">
        <v>1.4681578157693719E-4</v>
      </c>
      <c r="X94" s="277">
        <v>3.8919357904715763E-4</v>
      </c>
      <c r="Y94" s="277">
        <v>4.7548820721319125E-4</v>
      </c>
      <c r="Z94" s="277">
        <v>2.8269839373268604E-5</v>
      </c>
      <c r="AA94" s="277">
        <v>4.3691140892114717E-4</v>
      </c>
      <c r="AB94" s="277">
        <v>6.8683645027516798E-4</v>
      </c>
      <c r="AC94" s="277">
        <v>1.7449189516140542E-5</v>
      </c>
      <c r="AD94" s="277">
        <v>1.0234152876570792E-4</v>
      </c>
      <c r="AE94" s="277">
        <v>2.7853319212121328E-4</v>
      </c>
      <c r="AF94" s="277">
        <v>2.2533758530042416E-4</v>
      </c>
      <c r="AG94" s="277">
        <v>8.292661103317188E-5</v>
      </c>
      <c r="AH94" s="277">
        <v>2.4358720210363444E-4</v>
      </c>
      <c r="AI94" s="277">
        <v>4.6043805515228982E-4</v>
      </c>
      <c r="AJ94" s="277">
        <v>1.5814409191535032E-3</v>
      </c>
      <c r="AK94" s="277">
        <v>3.551027454751774E-4</v>
      </c>
      <c r="AL94" s="277">
        <v>1.1120302496442793E-4</v>
      </c>
      <c r="AM94" s="277">
        <v>1.9529284843470784E-4</v>
      </c>
      <c r="AN94" s="277">
        <v>5.1979879310001386E-4</v>
      </c>
      <c r="AO94" s="277">
        <v>9.9274398192058602E-5</v>
      </c>
      <c r="AP94" s="277">
        <v>7.3267837893137091E-5</v>
      </c>
      <c r="AQ94" s="277">
        <v>1.0729719001136553E-4</v>
      </c>
      <c r="AR94" s="277">
        <v>9.3048383514047648E-4</v>
      </c>
      <c r="AS94" s="277">
        <v>3.6309512250578337E-4</v>
      </c>
      <c r="AT94" s="277">
        <v>8.9273847819951819E-4</v>
      </c>
      <c r="AU94" s="277">
        <v>6.7558072108985911E-4</v>
      </c>
      <c r="AV94" s="277">
        <v>4.997222495015136E-4</v>
      </c>
      <c r="AW94" s="277">
        <v>4.9383355665493715E-4</v>
      </c>
      <c r="AX94" s="277">
        <v>2.0683392749864106E-3</v>
      </c>
      <c r="AY94" s="277">
        <v>1.3376218952065779E-3</v>
      </c>
      <c r="AZ94" s="277">
        <v>2.2241147830261015E-3</v>
      </c>
      <c r="BA94" s="277">
        <v>9.2489285566486033E-4</v>
      </c>
      <c r="BB94" s="277">
        <v>1.0059729401828035E-3</v>
      </c>
      <c r="BC94" s="277">
        <v>3.0812792269080736E-3</v>
      </c>
      <c r="BD94" s="277">
        <v>4.0066786443109523E-4</v>
      </c>
      <c r="BE94" s="277">
        <v>2.2450278874756906E-4</v>
      </c>
      <c r="BF94" s="277">
        <v>0</v>
      </c>
      <c r="BG94" s="277">
        <v>2.5789166996527662E-4</v>
      </c>
      <c r="BH94" s="277">
        <v>8.2839031871904316E-4</v>
      </c>
      <c r="BI94" s="277">
        <v>1.7490790507951621E-4</v>
      </c>
      <c r="BJ94" s="277">
        <v>2.0250423305614681E-4</v>
      </c>
      <c r="BK94" s="277">
        <v>9.1461933029860062E-5</v>
      </c>
      <c r="BL94" s="277">
        <v>5.4535793748353601E-4</v>
      </c>
      <c r="BM94" s="277">
        <v>2.8702619453669623E-4</v>
      </c>
      <c r="BN94" s="277">
        <v>2.7416172501841627E-4</v>
      </c>
      <c r="BO94" s="277">
        <v>1.1234537873888778E-4</v>
      </c>
      <c r="BP94" s="277">
        <v>6.4165673107388686E-4</v>
      </c>
      <c r="BQ94" s="277">
        <v>8.2230128215094074E-4</v>
      </c>
      <c r="BR94" s="277">
        <v>5.4293325734878486E-4</v>
      </c>
      <c r="BS94" s="277">
        <v>7.3092385031431361E-4</v>
      </c>
      <c r="BT94" s="277">
        <v>6.0230179430705022E-4</v>
      </c>
      <c r="BU94" s="277">
        <v>7.4045614118379525E-4</v>
      </c>
      <c r="BV94" s="277">
        <v>2.7719979698976238E-4</v>
      </c>
      <c r="BW94" s="277">
        <v>1.9049150298839032E-4</v>
      </c>
      <c r="BX94" s="277">
        <v>9.3240309407870156E-5</v>
      </c>
      <c r="BY94" s="277">
        <v>7.098066554935889E-3</v>
      </c>
      <c r="BZ94" s="277">
        <v>1.1392299963850608E-4</v>
      </c>
      <c r="CA94" s="277">
        <v>8.9713320071656939E-4</v>
      </c>
      <c r="CB94" s="277">
        <v>3.6373194745639405E-4</v>
      </c>
      <c r="CC94" s="277">
        <v>4.9579622858090904E-4</v>
      </c>
      <c r="CD94" s="277">
        <v>1.093626734153853E-3</v>
      </c>
      <c r="CE94" s="277">
        <v>3.6701870137653204E-4</v>
      </c>
      <c r="CF94" s="277">
        <v>1.1999736849429162E-3</v>
      </c>
      <c r="CG94" s="277">
        <v>6.1935771571487112E-4</v>
      </c>
      <c r="CH94" s="277">
        <v>9.6684550234606079E-3</v>
      </c>
      <c r="CI94" s="277">
        <v>2.0324692838378706E-3</v>
      </c>
      <c r="CJ94" s="277">
        <v>5.237983211361247E-3</v>
      </c>
      <c r="CK94" s="277">
        <v>1.0008499013505007E-2</v>
      </c>
      <c r="CL94" s="277">
        <v>1.8229625614877966E-3</v>
      </c>
      <c r="CM94" s="277">
        <v>6.5773358094471288E-4</v>
      </c>
      <c r="CN94" s="277">
        <v>1.0001827604891955</v>
      </c>
      <c r="CO94" s="277">
        <v>6.8596092942115516E-4</v>
      </c>
      <c r="CP94" s="277">
        <v>2.7009794926784934E-4</v>
      </c>
      <c r="CQ94" s="277">
        <v>3.9415865437118357E-4</v>
      </c>
      <c r="CR94" s="277">
        <v>2.7228543878989481E-4</v>
      </c>
      <c r="CS94" s="277">
        <v>1.7552981129312104E-4</v>
      </c>
      <c r="CT94" s="277">
        <v>4.5999849102982269E-4</v>
      </c>
      <c r="CU94" s="277">
        <v>1.1538326020445926E-3</v>
      </c>
      <c r="CV94" s="277">
        <v>1.8851293773898597E-3</v>
      </c>
      <c r="CW94" s="277">
        <v>2.0020582530484067E-4</v>
      </c>
      <c r="CX94" s="277">
        <v>1.1406980420318662E-3</v>
      </c>
      <c r="CY94" s="277">
        <v>6.2591555015759407E-4</v>
      </c>
      <c r="CZ94" s="277">
        <v>8.494317256895088E-4</v>
      </c>
      <c r="DA94" s="277">
        <v>1.1759498797213682E-3</v>
      </c>
      <c r="DB94" s="277">
        <v>5.3013810897895768E-4</v>
      </c>
      <c r="DC94" s="277">
        <v>6.1976566177576818E-4</v>
      </c>
      <c r="DD94" s="277">
        <v>5.3425228532433451E-4</v>
      </c>
      <c r="DE94" s="277">
        <v>1.6565655691714578E-4</v>
      </c>
      <c r="DF94" s="278">
        <v>3.3120735379764451E-3</v>
      </c>
      <c r="DG94" s="272"/>
      <c r="DH94" s="141"/>
      <c r="DI94" s="274">
        <v>0.78895552668376456</v>
      </c>
      <c r="DJ94" s="274">
        <v>9.7646073373878942E-2</v>
      </c>
      <c r="DK94" s="274">
        <v>0.62346631119837692</v>
      </c>
      <c r="DL94" s="274">
        <v>3.3718939959384631E-2</v>
      </c>
      <c r="DM94" s="274">
        <v>0.89195110020211499</v>
      </c>
      <c r="DN94" s="70"/>
      <c r="DO94"/>
    </row>
    <row r="95" spans="1:119" ht="18" customHeight="1" x14ac:dyDescent="0.2">
      <c r="A95" s="264" t="s">
        <v>310</v>
      </c>
      <c r="B95" s="271" t="s">
        <v>57</v>
      </c>
      <c r="C95" s="272">
        <v>0</v>
      </c>
      <c r="D95" s="272">
        <v>0</v>
      </c>
      <c r="E95" s="272">
        <v>0</v>
      </c>
      <c r="F95" s="272">
        <v>0</v>
      </c>
      <c r="G95" s="272">
        <v>0</v>
      </c>
      <c r="H95" s="272">
        <v>0</v>
      </c>
      <c r="I95" s="272">
        <v>0</v>
      </c>
      <c r="J95" s="272">
        <v>0</v>
      </c>
      <c r="K95" s="272">
        <v>0</v>
      </c>
      <c r="L95" s="272">
        <v>0</v>
      </c>
      <c r="M95" s="272">
        <v>0</v>
      </c>
      <c r="N95" s="272">
        <v>0</v>
      </c>
      <c r="O95" s="272">
        <v>0</v>
      </c>
      <c r="P95" s="272">
        <v>0</v>
      </c>
      <c r="Q95" s="272">
        <v>0</v>
      </c>
      <c r="R95" s="272">
        <v>0</v>
      </c>
      <c r="S95" s="272">
        <v>0</v>
      </c>
      <c r="T95" s="272">
        <v>0</v>
      </c>
      <c r="U95" s="272">
        <v>0</v>
      </c>
      <c r="V95" s="272">
        <v>0</v>
      </c>
      <c r="W95" s="272">
        <v>0</v>
      </c>
      <c r="X95" s="272">
        <v>0</v>
      </c>
      <c r="Y95" s="272">
        <v>0</v>
      </c>
      <c r="Z95" s="272">
        <v>0</v>
      </c>
      <c r="AA95" s="272">
        <v>0</v>
      </c>
      <c r="AB95" s="272">
        <v>0</v>
      </c>
      <c r="AC95" s="272">
        <v>0</v>
      </c>
      <c r="AD95" s="272">
        <v>0</v>
      </c>
      <c r="AE95" s="272">
        <v>0</v>
      </c>
      <c r="AF95" s="272">
        <v>0</v>
      </c>
      <c r="AG95" s="272">
        <v>0</v>
      </c>
      <c r="AH95" s="272">
        <v>0</v>
      </c>
      <c r="AI95" s="272">
        <v>0</v>
      </c>
      <c r="AJ95" s="272">
        <v>0</v>
      </c>
      <c r="AK95" s="272">
        <v>0</v>
      </c>
      <c r="AL95" s="272">
        <v>0</v>
      </c>
      <c r="AM95" s="272">
        <v>0</v>
      </c>
      <c r="AN95" s="272">
        <v>0</v>
      </c>
      <c r="AO95" s="272">
        <v>0</v>
      </c>
      <c r="AP95" s="272">
        <v>0</v>
      </c>
      <c r="AQ95" s="272">
        <v>0</v>
      </c>
      <c r="AR95" s="272">
        <v>0</v>
      </c>
      <c r="AS95" s="272">
        <v>0</v>
      </c>
      <c r="AT95" s="272">
        <v>0</v>
      </c>
      <c r="AU95" s="272">
        <v>0</v>
      </c>
      <c r="AV95" s="272">
        <v>0</v>
      </c>
      <c r="AW95" s="272">
        <v>0</v>
      </c>
      <c r="AX95" s="272">
        <v>0</v>
      </c>
      <c r="AY95" s="272">
        <v>0</v>
      </c>
      <c r="AZ95" s="272">
        <v>0</v>
      </c>
      <c r="BA95" s="272">
        <v>0</v>
      </c>
      <c r="BB95" s="272">
        <v>0</v>
      </c>
      <c r="BC95" s="272">
        <v>0</v>
      </c>
      <c r="BD95" s="272">
        <v>0</v>
      </c>
      <c r="BE95" s="272">
        <v>0</v>
      </c>
      <c r="BF95" s="272">
        <v>0</v>
      </c>
      <c r="BG95" s="272">
        <v>0</v>
      </c>
      <c r="BH95" s="272">
        <v>0</v>
      </c>
      <c r="BI95" s="272">
        <v>0</v>
      </c>
      <c r="BJ95" s="272">
        <v>0</v>
      </c>
      <c r="BK95" s="272">
        <v>0</v>
      </c>
      <c r="BL95" s="272">
        <v>0</v>
      </c>
      <c r="BM95" s="272">
        <v>0</v>
      </c>
      <c r="BN95" s="272">
        <v>0</v>
      </c>
      <c r="BO95" s="272">
        <v>0</v>
      </c>
      <c r="BP95" s="272">
        <v>0</v>
      </c>
      <c r="BQ95" s="272">
        <v>0</v>
      </c>
      <c r="BR95" s="272">
        <v>0</v>
      </c>
      <c r="BS95" s="272">
        <v>0</v>
      </c>
      <c r="BT95" s="272">
        <v>0</v>
      </c>
      <c r="BU95" s="272">
        <v>0</v>
      </c>
      <c r="BV95" s="272">
        <v>0</v>
      </c>
      <c r="BW95" s="272">
        <v>0</v>
      </c>
      <c r="BX95" s="272">
        <v>0</v>
      </c>
      <c r="BY95" s="272">
        <v>0</v>
      </c>
      <c r="BZ95" s="272">
        <v>0</v>
      </c>
      <c r="CA95" s="272">
        <v>0</v>
      </c>
      <c r="CB95" s="272">
        <v>0</v>
      </c>
      <c r="CC95" s="272">
        <v>0</v>
      </c>
      <c r="CD95" s="272">
        <v>0</v>
      </c>
      <c r="CE95" s="272">
        <v>0</v>
      </c>
      <c r="CF95" s="272">
        <v>0</v>
      </c>
      <c r="CG95" s="272">
        <v>0</v>
      </c>
      <c r="CH95" s="272">
        <v>0</v>
      </c>
      <c r="CI95" s="272">
        <v>0</v>
      </c>
      <c r="CJ95" s="272">
        <v>0</v>
      </c>
      <c r="CK95" s="272">
        <v>0</v>
      </c>
      <c r="CL95" s="272">
        <v>0</v>
      </c>
      <c r="CM95" s="272">
        <v>0</v>
      </c>
      <c r="CN95" s="272">
        <v>0</v>
      </c>
      <c r="CO95" s="272">
        <v>1</v>
      </c>
      <c r="CP95" s="272">
        <v>0</v>
      </c>
      <c r="CQ95" s="272">
        <v>0</v>
      </c>
      <c r="CR95" s="272">
        <v>0</v>
      </c>
      <c r="CS95" s="272">
        <v>0</v>
      </c>
      <c r="CT95" s="272">
        <v>0</v>
      </c>
      <c r="CU95" s="272">
        <v>0</v>
      </c>
      <c r="CV95" s="272">
        <v>0</v>
      </c>
      <c r="CW95" s="272">
        <v>0</v>
      </c>
      <c r="CX95" s="272">
        <v>0</v>
      </c>
      <c r="CY95" s="272">
        <v>0</v>
      </c>
      <c r="CZ95" s="272">
        <v>0</v>
      </c>
      <c r="DA95" s="272">
        <v>0</v>
      </c>
      <c r="DB95" s="272">
        <v>0</v>
      </c>
      <c r="DC95" s="272">
        <v>0</v>
      </c>
      <c r="DD95" s="272">
        <v>0</v>
      </c>
      <c r="DE95" s="272">
        <v>0</v>
      </c>
      <c r="DF95" s="273">
        <v>0</v>
      </c>
      <c r="DG95" s="272"/>
      <c r="DH95" s="141"/>
      <c r="DI95" s="274">
        <v>0.37188425181523976</v>
      </c>
      <c r="DJ95" s="274">
        <v>2.1423123734709535E-2</v>
      </c>
      <c r="DK95" s="274">
        <v>0.20042125225981919</v>
      </c>
      <c r="DL95" s="274">
        <v>1.5182046806068792E-3</v>
      </c>
      <c r="DM95" s="274">
        <v>0.85728160125012831</v>
      </c>
      <c r="DN95" s="70"/>
      <c r="DO95"/>
    </row>
    <row r="96" spans="1:119" ht="18" customHeight="1" x14ac:dyDescent="0.2">
      <c r="A96" s="264" t="s">
        <v>311</v>
      </c>
      <c r="B96" s="271" t="s">
        <v>114</v>
      </c>
      <c r="C96" s="272">
        <v>0</v>
      </c>
      <c r="D96" s="272">
        <v>0</v>
      </c>
      <c r="E96" s="272">
        <v>0</v>
      </c>
      <c r="F96" s="272">
        <v>0</v>
      </c>
      <c r="G96" s="272">
        <v>0</v>
      </c>
      <c r="H96" s="272">
        <v>0</v>
      </c>
      <c r="I96" s="272">
        <v>0</v>
      </c>
      <c r="J96" s="272">
        <v>0</v>
      </c>
      <c r="K96" s="272">
        <v>0</v>
      </c>
      <c r="L96" s="272">
        <v>0</v>
      </c>
      <c r="M96" s="272">
        <v>0</v>
      </c>
      <c r="N96" s="272">
        <v>0</v>
      </c>
      <c r="O96" s="272">
        <v>0</v>
      </c>
      <c r="P96" s="272">
        <v>0</v>
      </c>
      <c r="Q96" s="272">
        <v>0</v>
      </c>
      <c r="R96" s="272">
        <v>0</v>
      </c>
      <c r="S96" s="272">
        <v>0</v>
      </c>
      <c r="T96" s="272">
        <v>0</v>
      </c>
      <c r="U96" s="272">
        <v>0</v>
      </c>
      <c r="V96" s="272">
        <v>0</v>
      </c>
      <c r="W96" s="272">
        <v>0</v>
      </c>
      <c r="X96" s="272">
        <v>0</v>
      </c>
      <c r="Y96" s="272">
        <v>0</v>
      </c>
      <c r="Z96" s="272">
        <v>0</v>
      </c>
      <c r="AA96" s="272">
        <v>0</v>
      </c>
      <c r="AB96" s="272">
        <v>0</v>
      </c>
      <c r="AC96" s="272">
        <v>0</v>
      </c>
      <c r="AD96" s="272">
        <v>0</v>
      </c>
      <c r="AE96" s="272">
        <v>0</v>
      </c>
      <c r="AF96" s="272">
        <v>0</v>
      </c>
      <c r="AG96" s="272">
        <v>0</v>
      </c>
      <c r="AH96" s="272">
        <v>0</v>
      </c>
      <c r="AI96" s="272">
        <v>0</v>
      </c>
      <c r="AJ96" s="272">
        <v>0</v>
      </c>
      <c r="AK96" s="272">
        <v>0</v>
      </c>
      <c r="AL96" s="272">
        <v>0</v>
      </c>
      <c r="AM96" s="272">
        <v>0</v>
      </c>
      <c r="AN96" s="272">
        <v>0</v>
      </c>
      <c r="AO96" s="272">
        <v>0</v>
      </c>
      <c r="AP96" s="272">
        <v>0</v>
      </c>
      <c r="AQ96" s="272">
        <v>0</v>
      </c>
      <c r="AR96" s="272">
        <v>0</v>
      </c>
      <c r="AS96" s="272">
        <v>0</v>
      </c>
      <c r="AT96" s="272">
        <v>0</v>
      </c>
      <c r="AU96" s="272">
        <v>0</v>
      </c>
      <c r="AV96" s="272">
        <v>0</v>
      </c>
      <c r="AW96" s="272">
        <v>0</v>
      </c>
      <c r="AX96" s="272">
        <v>0</v>
      </c>
      <c r="AY96" s="272">
        <v>0</v>
      </c>
      <c r="AZ96" s="272">
        <v>0</v>
      </c>
      <c r="BA96" s="272">
        <v>0</v>
      </c>
      <c r="BB96" s="272">
        <v>0</v>
      </c>
      <c r="BC96" s="272">
        <v>0</v>
      </c>
      <c r="BD96" s="272">
        <v>0</v>
      </c>
      <c r="BE96" s="272">
        <v>0</v>
      </c>
      <c r="BF96" s="272">
        <v>0</v>
      </c>
      <c r="BG96" s="272">
        <v>0</v>
      </c>
      <c r="BH96" s="272">
        <v>0</v>
      </c>
      <c r="BI96" s="272">
        <v>0</v>
      </c>
      <c r="BJ96" s="272">
        <v>0</v>
      </c>
      <c r="BK96" s="272">
        <v>0</v>
      </c>
      <c r="BL96" s="272">
        <v>0</v>
      </c>
      <c r="BM96" s="272">
        <v>0</v>
      </c>
      <c r="BN96" s="272">
        <v>0</v>
      </c>
      <c r="BO96" s="272">
        <v>0</v>
      </c>
      <c r="BP96" s="272">
        <v>0</v>
      </c>
      <c r="BQ96" s="272">
        <v>0</v>
      </c>
      <c r="BR96" s="272">
        <v>0</v>
      </c>
      <c r="BS96" s="272">
        <v>0</v>
      </c>
      <c r="BT96" s="272">
        <v>0</v>
      </c>
      <c r="BU96" s="272">
        <v>0</v>
      </c>
      <c r="BV96" s="272">
        <v>0</v>
      </c>
      <c r="BW96" s="272">
        <v>0</v>
      </c>
      <c r="BX96" s="272">
        <v>0</v>
      </c>
      <c r="BY96" s="272">
        <v>0</v>
      </c>
      <c r="BZ96" s="272">
        <v>0</v>
      </c>
      <c r="CA96" s="272">
        <v>0</v>
      </c>
      <c r="CB96" s="272">
        <v>0</v>
      </c>
      <c r="CC96" s="272">
        <v>0</v>
      </c>
      <c r="CD96" s="272">
        <v>0</v>
      </c>
      <c r="CE96" s="272">
        <v>0</v>
      </c>
      <c r="CF96" s="272">
        <v>0</v>
      </c>
      <c r="CG96" s="272">
        <v>0</v>
      </c>
      <c r="CH96" s="272">
        <v>0</v>
      </c>
      <c r="CI96" s="272">
        <v>0</v>
      </c>
      <c r="CJ96" s="272">
        <v>0</v>
      </c>
      <c r="CK96" s="272">
        <v>0</v>
      </c>
      <c r="CL96" s="272">
        <v>0</v>
      </c>
      <c r="CM96" s="272">
        <v>0</v>
      </c>
      <c r="CN96" s="272">
        <v>0</v>
      </c>
      <c r="CO96" s="272">
        <v>0</v>
      </c>
      <c r="CP96" s="272">
        <v>1.0108430768254948</v>
      </c>
      <c r="CQ96" s="272">
        <v>0</v>
      </c>
      <c r="CR96" s="272">
        <v>0</v>
      </c>
      <c r="CS96" s="272">
        <v>3.8033643383511529E-4</v>
      </c>
      <c r="CT96" s="272">
        <v>0</v>
      </c>
      <c r="CU96" s="272">
        <v>0</v>
      </c>
      <c r="CV96" s="272">
        <v>0</v>
      </c>
      <c r="CW96" s="272">
        <v>0</v>
      </c>
      <c r="CX96" s="272">
        <v>0</v>
      </c>
      <c r="CY96" s="272">
        <v>0</v>
      </c>
      <c r="CZ96" s="272">
        <v>0</v>
      </c>
      <c r="DA96" s="272">
        <v>0</v>
      </c>
      <c r="DB96" s="272">
        <v>0</v>
      </c>
      <c r="DC96" s="272">
        <v>0</v>
      </c>
      <c r="DD96" s="272">
        <v>0</v>
      </c>
      <c r="DE96" s="272">
        <v>0</v>
      </c>
      <c r="DF96" s="273">
        <v>0</v>
      </c>
      <c r="DG96" s="272"/>
      <c r="DH96" s="141"/>
      <c r="DI96" s="274">
        <v>0.56622160569727487</v>
      </c>
      <c r="DJ96" s="274">
        <v>9.8752239280598536E-2</v>
      </c>
      <c r="DK96" s="274">
        <v>0.49976557256898474</v>
      </c>
      <c r="DL96" s="274">
        <v>4.1311194535310972E-2</v>
      </c>
      <c r="DM96" s="274">
        <v>0.96647509897571515</v>
      </c>
      <c r="DN96" s="70"/>
      <c r="DO96"/>
    </row>
    <row r="97" spans="1:119" ht="18" customHeight="1" x14ac:dyDescent="0.2">
      <c r="A97" s="264" t="s">
        <v>312</v>
      </c>
      <c r="B97" s="271" t="s">
        <v>115</v>
      </c>
      <c r="C97" s="272">
        <v>3.7558913093789728E-5</v>
      </c>
      <c r="D97" s="272">
        <v>4.0021201502418255E-5</v>
      </c>
      <c r="E97" s="272">
        <v>2.6687777932484971E-5</v>
      </c>
      <c r="F97" s="272">
        <v>5.9959470002989703E-6</v>
      </c>
      <c r="G97" s="272">
        <v>1.4115700872902124E-5</v>
      </c>
      <c r="H97" s="272">
        <v>0</v>
      </c>
      <c r="I97" s="272">
        <v>4.5345311825089601E-5</v>
      </c>
      <c r="J97" s="272">
        <v>7.1934560373857634E-5</v>
      </c>
      <c r="K97" s="272">
        <v>4.5285562794289895E-5</v>
      </c>
      <c r="L97" s="272">
        <v>3.8573376120206132E-5</v>
      </c>
      <c r="M97" s="272">
        <v>0</v>
      </c>
      <c r="N97" s="272">
        <v>2.6285751228907473E-5</v>
      </c>
      <c r="O97" s="272">
        <v>2.5993250177560353E-5</v>
      </c>
      <c r="P97" s="272">
        <v>3.1442401276493535E-5</v>
      </c>
      <c r="Q97" s="272">
        <v>3.5576302949641E-5</v>
      </c>
      <c r="R97" s="272">
        <v>7.8506927033190863E-5</v>
      </c>
      <c r="S97" s="272">
        <v>4.0192970332283433E-5</v>
      </c>
      <c r="T97" s="272">
        <v>2.8858485926015717E-5</v>
      </c>
      <c r="U97" s="272">
        <v>5.9351112548656492E-5</v>
      </c>
      <c r="V97" s="272">
        <v>2.4216827868377543E-5</v>
      </c>
      <c r="W97" s="272">
        <v>3.0317024797230693E-5</v>
      </c>
      <c r="X97" s="272">
        <v>3.1944108335898674E-5</v>
      </c>
      <c r="Y97" s="272">
        <v>3.4284644382999439E-5</v>
      </c>
      <c r="Z97" s="272">
        <v>8.7963893439637958E-6</v>
      </c>
      <c r="AA97" s="272">
        <v>5.0641292046250849E-5</v>
      </c>
      <c r="AB97" s="272">
        <v>3.8325130467561183E-5</v>
      </c>
      <c r="AC97" s="272">
        <v>3.6078548065980365E-5</v>
      </c>
      <c r="AD97" s="272">
        <v>4.8360485086756771E-5</v>
      </c>
      <c r="AE97" s="272">
        <v>2.6218433550116335E-5</v>
      </c>
      <c r="AF97" s="272">
        <v>2.4608787177020191E-5</v>
      </c>
      <c r="AG97" s="272">
        <v>2.1862394797059968E-5</v>
      </c>
      <c r="AH97" s="272">
        <v>6.8943842138765766E-5</v>
      </c>
      <c r="AI97" s="272">
        <v>7.0775303824113179E-5</v>
      </c>
      <c r="AJ97" s="272">
        <v>6.0352784262765394E-5</v>
      </c>
      <c r="AK97" s="272">
        <v>6.1331849565853484E-5</v>
      </c>
      <c r="AL97" s="272">
        <v>2.3612823093883727E-5</v>
      </c>
      <c r="AM97" s="272">
        <v>2.6763879516848624E-5</v>
      </c>
      <c r="AN97" s="272">
        <v>4.6145770804599198E-5</v>
      </c>
      <c r="AO97" s="272">
        <v>2.77743553113641E-5</v>
      </c>
      <c r="AP97" s="272">
        <v>6.6860502052898529E-5</v>
      </c>
      <c r="AQ97" s="272">
        <v>5.2760102009957721E-5</v>
      </c>
      <c r="AR97" s="272">
        <v>2.7307638505972244E-5</v>
      </c>
      <c r="AS97" s="272">
        <v>2.9478122426173309E-5</v>
      </c>
      <c r="AT97" s="272">
        <v>2.794372090915582E-5</v>
      </c>
      <c r="AU97" s="272">
        <v>1.9795782984186377E-5</v>
      </c>
      <c r="AV97" s="272">
        <v>2.9967849457342381E-5</v>
      </c>
      <c r="AW97" s="272">
        <v>2.1980206698040787E-5</v>
      </c>
      <c r="AX97" s="272">
        <v>2.6170030847961797E-5</v>
      </c>
      <c r="AY97" s="272">
        <v>2.6407197919459352E-5</v>
      </c>
      <c r="AZ97" s="272">
        <v>2.6509743945193209E-5</v>
      </c>
      <c r="BA97" s="272">
        <v>1.8517723302059254E-5</v>
      </c>
      <c r="BB97" s="272">
        <v>3.8011135673404653E-5</v>
      </c>
      <c r="BC97" s="272">
        <v>2.6703645435080028E-5</v>
      </c>
      <c r="BD97" s="272">
        <v>1.764727778055419E-5</v>
      </c>
      <c r="BE97" s="272">
        <v>2.3479065178277875E-5</v>
      </c>
      <c r="BF97" s="272">
        <v>0</v>
      </c>
      <c r="BG97" s="272">
        <v>1.8098316152355657E-5</v>
      </c>
      <c r="BH97" s="272">
        <v>2.1291552216134297E-5</v>
      </c>
      <c r="BI97" s="272">
        <v>2.4638616366539198E-5</v>
      </c>
      <c r="BJ97" s="272">
        <v>3.261001667205271E-5</v>
      </c>
      <c r="BK97" s="272">
        <v>6.5834467248964123E-5</v>
      </c>
      <c r="BL97" s="272">
        <v>3.6295962978445693E-5</v>
      </c>
      <c r="BM97" s="272">
        <v>3.6834741047706495E-5</v>
      </c>
      <c r="BN97" s="272">
        <v>2.355572601031183E-5</v>
      </c>
      <c r="BO97" s="272">
        <v>9.3218812386121113E-6</v>
      </c>
      <c r="BP97" s="272">
        <v>6.1775812388813214E-5</v>
      </c>
      <c r="BQ97" s="272">
        <v>1.8258613370072043E-4</v>
      </c>
      <c r="BR97" s="272">
        <v>1.6143937919831946E-4</v>
      </c>
      <c r="BS97" s="272">
        <v>3.7051319352589927E-5</v>
      </c>
      <c r="BT97" s="272">
        <v>5.8786826278777566E-5</v>
      </c>
      <c r="BU97" s="272">
        <v>1.7762463502172878E-4</v>
      </c>
      <c r="BV97" s="272">
        <v>7.1407801406847421E-5</v>
      </c>
      <c r="BW97" s="272">
        <v>6.2301403602468448E-5</v>
      </c>
      <c r="BX97" s="272">
        <v>2.123511427664191E-5</v>
      </c>
      <c r="BY97" s="272">
        <v>8.6340234972698379E-5</v>
      </c>
      <c r="BZ97" s="272">
        <v>1.1143582270833432E-5</v>
      </c>
      <c r="CA97" s="272">
        <v>1.088963544182461E-4</v>
      </c>
      <c r="CB97" s="272">
        <v>1.9950624830983324E-4</v>
      </c>
      <c r="CC97" s="272">
        <v>1.9023893895689186E-4</v>
      </c>
      <c r="CD97" s="272">
        <v>6.4273712503354628E-5</v>
      </c>
      <c r="CE97" s="272">
        <v>7.5211988858154269E-3</v>
      </c>
      <c r="CF97" s="272">
        <v>7.1982482630441691E-4</v>
      </c>
      <c r="CG97" s="272">
        <v>1.0425002256447713E-4</v>
      </c>
      <c r="CH97" s="272">
        <v>8.7096035230993247E-4</v>
      </c>
      <c r="CI97" s="272">
        <v>4.9391822356851557E-4</v>
      </c>
      <c r="CJ97" s="272">
        <v>1.6123979991611173E-4</v>
      </c>
      <c r="CK97" s="272">
        <v>3.1042962843327604E-4</v>
      </c>
      <c r="CL97" s="272">
        <v>2.0826580310515688E-4</v>
      </c>
      <c r="CM97" s="272">
        <v>9.351588901613423E-5</v>
      </c>
      <c r="CN97" s="272">
        <v>3.0286915244808494E-5</v>
      </c>
      <c r="CO97" s="272">
        <v>8.939439253043187E-5</v>
      </c>
      <c r="CP97" s="272">
        <v>9.3137699143531951E-3</v>
      </c>
      <c r="CQ97" s="272">
        <v>1.0581371353308919</v>
      </c>
      <c r="CR97" s="272">
        <v>8.193827752137876E-4</v>
      </c>
      <c r="CS97" s="272">
        <v>1.0710945973408607E-3</v>
      </c>
      <c r="CT97" s="272">
        <v>5.6441495447450099E-5</v>
      </c>
      <c r="CU97" s="272">
        <v>3.9139224228458899E-5</v>
      </c>
      <c r="CV97" s="272">
        <v>2.3764356798948994E-4</v>
      </c>
      <c r="CW97" s="272">
        <v>2.1965627100320803E-5</v>
      </c>
      <c r="CX97" s="272">
        <v>7.0829727559144722E-5</v>
      </c>
      <c r="CY97" s="272">
        <v>6.2641653234687248E-5</v>
      </c>
      <c r="CZ97" s="272">
        <v>5.2764229669581358E-4</v>
      </c>
      <c r="DA97" s="272">
        <v>2.835319300870249E-5</v>
      </c>
      <c r="DB97" s="272">
        <v>1.3930848762137455E-4</v>
      </c>
      <c r="DC97" s="272">
        <v>2.8431345925717957E-3</v>
      </c>
      <c r="DD97" s="272">
        <v>9.8243306919912826E-5</v>
      </c>
      <c r="DE97" s="272">
        <v>5.9480624220865691E-5</v>
      </c>
      <c r="DF97" s="273">
        <v>2.3601962527980815E-4</v>
      </c>
      <c r="DG97" s="272"/>
      <c r="DH97" s="141"/>
      <c r="DI97" s="274">
        <v>0.51016154247003642</v>
      </c>
      <c r="DJ97" s="274">
        <v>8.618756612503356E-2</v>
      </c>
      <c r="DK97" s="274">
        <v>0.45454545454545453</v>
      </c>
      <c r="DL97" s="274">
        <v>5.6974236759964596E-4</v>
      </c>
      <c r="DM97" s="274">
        <v>1</v>
      </c>
      <c r="DN97" s="70"/>
      <c r="DO97"/>
    </row>
    <row r="98" spans="1:119" ht="18" customHeight="1" x14ac:dyDescent="0.2">
      <c r="A98" s="264" t="s">
        <v>313</v>
      </c>
      <c r="B98" s="271" t="s">
        <v>116</v>
      </c>
      <c r="C98" s="272">
        <v>0</v>
      </c>
      <c r="D98" s="272">
        <v>0</v>
      </c>
      <c r="E98" s="272">
        <v>0</v>
      </c>
      <c r="F98" s="272">
        <v>0</v>
      </c>
      <c r="G98" s="272">
        <v>0</v>
      </c>
      <c r="H98" s="272">
        <v>0</v>
      </c>
      <c r="I98" s="272">
        <v>0</v>
      </c>
      <c r="J98" s="272">
        <v>0</v>
      </c>
      <c r="K98" s="272">
        <v>0</v>
      </c>
      <c r="L98" s="272">
        <v>0</v>
      </c>
      <c r="M98" s="272">
        <v>0</v>
      </c>
      <c r="N98" s="272">
        <v>0</v>
      </c>
      <c r="O98" s="272">
        <v>0</v>
      </c>
      <c r="P98" s="272">
        <v>0</v>
      </c>
      <c r="Q98" s="272">
        <v>0</v>
      </c>
      <c r="R98" s="272">
        <v>0</v>
      </c>
      <c r="S98" s="272">
        <v>0</v>
      </c>
      <c r="T98" s="272">
        <v>0</v>
      </c>
      <c r="U98" s="272">
        <v>0</v>
      </c>
      <c r="V98" s="272">
        <v>0</v>
      </c>
      <c r="W98" s="272">
        <v>0</v>
      </c>
      <c r="X98" s="272">
        <v>0</v>
      </c>
      <c r="Y98" s="272">
        <v>0</v>
      </c>
      <c r="Z98" s="272">
        <v>0</v>
      </c>
      <c r="AA98" s="272">
        <v>0</v>
      </c>
      <c r="AB98" s="272">
        <v>0</v>
      </c>
      <c r="AC98" s="272">
        <v>0</v>
      </c>
      <c r="AD98" s="272">
        <v>0</v>
      </c>
      <c r="AE98" s="272">
        <v>0</v>
      </c>
      <c r="AF98" s="272">
        <v>0</v>
      </c>
      <c r="AG98" s="272">
        <v>0</v>
      </c>
      <c r="AH98" s="272">
        <v>0</v>
      </c>
      <c r="AI98" s="272">
        <v>0</v>
      </c>
      <c r="AJ98" s="272">
        <v>0</v>
      </c>
      <c r="AK98" s="272">
        <v>0</v>
      </c>
      <c r="AL98" s="272">
        <v>0</v>
      </c>
      <c r="AM98" s="272">
        <v>0</v>
      </c>
      <c r="AN98" s="272">
        <v>0</v>
      </c>
      <c r="AO98" s="272">
        <v>0</v>
      </c>
      <c r="AP98" s="272">
        <v>0</v>
      </c>
      <c r="AQ98" s="272">
        <v>0</v>
      </c>
      <c r="AR98" s="272">
        <v>0</v>
      </c>
      <c r="AS98" s="272">
        <v>0</v>
      </c>
      <c r="AT98" s="272">
        <v>0</v>
      </c>
      <c r="AU98" s="272">
        <v>0</v>
      </c>
      <c r="AV98" s="272">
        <v>0</v>
      </c>
      <c r="AW98" s="272">
        <v>0</v>
      </c>
      <c r="AX98" s="272">
        <v>0</v>
      </c>
      <c r="AY98" s="272">
        <v>0</v>
      </c>
      <c r="AZ98" s="272">
        <v>0</v>
      </c>
      <c r="BA98" s="272">
        <v>0</v>
      </c>
      <c r="BB98" s="272">
        <v>0</v>
      </c>
      <c r="BC98" s="272">
        <v>0</v>
      </c>
      <c r="BD98" s="272">
        <v>0</v>
      </c>
      <c r="BE98" s="272">
        <v>0</v>
      </c>
      <c r="BF98" s="272">
        <v>0</v>
      </c>
      <c r="BG98" s="272">
        <v>0</v>
      </c>
      <c r="BH98" s="272">
        <v>0</v>
      </c>
      <c r="BI98" s="272">
        <v>0</v>
      </c>
      <c r="BJ98" s="272">
        <v>0</v>
      </c>
      <c r="BK98" s="272">
        <v>0</v>
      </c>
      <c r="BL98" s="272">
        <v>0</v>
      </c>
      <c r="BM98" s="272">
        <v>0</v>
      </c>
      <c r="BN98" s="272">
        <v>0</v>
      </c>
      <c r="BO98" s="272">
        <v>0</v>
      </c>
      <c r="BP98" s="272">
        <v>0</v>
      </c>
      <c r="BQ98" s="272">
        <v>0</v>
      </c>
      <c r="BR98" s="272">
        <v>0</v>
      </c>
      <c r="BS98" s="272">
        <v>0</v>
      </c>
      <c r="BT98" s="272">
        <v>0</v>
      </c>
      <c r="BU98" s="272">
        <v>0</v>
      </c>
      <c r="BV98" s="272">
        <v>0</v>
      </c>
      <c r="BW98" s="272">
        <v>0</v>
      </c>
      <c r="BX98" s="272">
        <v>0</v>
      </c>
      <c r="BY98" s="272">
        <v>0</v>
      </c>
      <c r="BZ98" s="272">
        <v>0</v>
      </c>
      <c r="CA98" s="272">
        <v>0</v>
      </c>
      <c r="CB98" s="272">
        <v>0</v>
      </c>
      <c r="CC98" s="272">
        <v>0</v>
      </c>
      <c r="CD98" s="272">
        <v>0</v>
      </c>
      <c r="CE98" s="272">
        <v>0</v>
      </c>
      <c r="CF98" s="272">
        <v>0</v>
      </c>
      <c r="CG98" s="272">
        <v>0</v>
      </c>
      <c r="CH98" s="272">
        <v>0</v>
      </c>
      <c r="CI98" s="272">
        <v>0</v>
      </c>
      <c r="CJ98" s="272">
        <v>0</v>
      </c>
      <c r="CK98" s="272">
        <v>0</v>
      </c>
      <c r="CL98" s="272">
        <v>0</v>
      </c>
      <c r="CM98" s="272">
        <v>0</v>
      </c>
      <c r="CN98" s="272">
        <v>0</v>
      </c>
      <c r="CO98" s="272">
        <v>0</v>
      </c>
      <c r="CP98" s="272">
        <v>0</v>
      </c>
      <c r="CQ98" s="272">
        <v>0</v>
      </c>
      <c r="CR98" s="272">
        <v>1</v>
      </c>
      <c r="CS98" s="272">
        <v>0</v>
      </c>
      <c r="CT98" s="272">
        <v>0</v>
      </c>
      <c r="CU98" s="272">
        <v>0</v>
      </c>
      <c r="CV98" s="272">
        <v>0</v>
      </c>
      <c r="CW98" s="272">
        <v>0</v>
      </c>
      <c r="CX98" s="272">
        <v>0</v>
      </c>
      <c r="CY98" s="272">
        <v>0</v>
      </c>
      <c r="CZ98" s="272">
        <v>0</v>
      </c>
      <c r="DA98" s="272">
        <v>0</v>
      </c>
      <c r="DB98" s="272">
        <v>0</v>
      </c>
      <c r="DC98" s="272">
        <v>0</v>
      </c>
      <c r="DD98" s="272">
        <v>0</v>
      </c>
      <c r="DE98" s="272">
        <v>0</v>
      </c>
      <c r="DF98" s="273">
        <v>0</v>
      </c>
      <c r="DG98" s="272"/>
      <c r="DH98" s="141"/>
      <c r="DI98" s="274">
        <v>0.81920613209463577</v>
      </c>
      <c r="DJ98" s="274">
        <v>0.21700850476022807</v>
      </c>
      <c r="DK98" s="274">
        <v>0.75236487859048495</v>
      </c>
      <c r="DL98" s="274">
        <v>1.6927155577937631E-2</v>
      </c>
      <c r="DM98" s="274">
        <v>1</v>
      </c>
      <c r="DN98" s="70"/>
      <c r="DO98"/>
    </row>
    <row r="99" spans="1:119" ht="18" customHeight="1" x14ac:dyDescent="0.2">
      <c r="A99" s="275" t="s">
        <v>314</v>
      </c>
      <c r="B99" s="276" t="s">
        <v>58</v>
      </c>
      <c r="C99" s="277">
        <v>0</v>
      </c>
      <c r="D99" s="277">
        <v>0</v>
      </c>
      <c r="E99" s="277">
        <v>0</v>
      </c>
      <c r="F99" s="277">
        <v>0</v>
      </c>
      <c r="G99" s="277">
        <v>0</v>
      </c>
      <c r="H99" s="277">
        <v>0</v>
      </c>
      <c r="I99" s="277">
        <v>0</v>
      </c>
      <c r="J99" s="277">
        <v>0</v>
      </c>
      <c r="K99" s="277">
        <v>0</v>
      </c>
      <c r="L99" s="277">
        <v>0</v>
      </c>
      <c r="M99" s="277">
        <v>0</v>
      </c>
      <c r="N99" s="277">
        <v>0</v>
      </c>
      <c r="O99" s="277">
        <v>0</v>
      </c>
      <c r="P99" s="277">
        <v>0</v>
      </c>
      <c r="Q99" s="277">
        <v>0</v>
      </c>
      <c r="R99" s="277">
        <v>0</v>
      </c>
      <c r="S99" s="277">
        <v>0</v>
      </c>
      <c r="T99" s="277">
        <v>0</v>
      </c>
      <c r="U99" s="277">
        <v>0</v>
      </c>
      <c r="V99" s="277">
        <v>0</v>
      </c>
      <c r="W99" s="277">
        <v>0</v>
      </c>
      <c r="X99" s="277">
        <v>0</v>
      </c>
      <c r="Y99" s="277">
        <v>0</v>
      </c>
      <c r="Z99" s="277">
        <v>0</v>
      </c>
      <c r="AA99" s="277">
        <v>0</v>
      </c>
      <c r="AB99" s="277">
        <v>0</v>
      </c>
      <c r="AC99" s="277">
        <v>0</v>
      </c>
      <c r="AD99" s="277">
        <v>0</v>
      </c>
      <c r="AE99" s="277">
        <v>0</v>
      </c>
      <c r="AF99" s="277">
        <v>0</v>
      </c>
      <c r="AG99" s="277">
        <v>0</v>
      </c>
      <c r="AH99" s="277">
        <v>0</v>
      </c>
      <c r="AI99" s="277">
        <v>0</v>
      </c>
      <c r="AJ99" s="277">
        <v>0</v>
      </c>
      <c r="AK99" s="277">
        <v>0</v>
      </c>
      <c r="AL99" s="277">
        <v>0</v>
      </c>
      <c r="AM99" s="277">
        <v>0</v>
      </c>
      <c r="AN99" s="277">
        <v>0</v>
      </c>
      <c r="AO99" s="277">
        <v>0</v>
      </c>
      <c r="AP99" s="277">
        <v>0</v>
      </c>
      <c r="AQ99" s="277">
        <v>0</v>
      </c>
      <c r="AR99" s="277">
        <v>0</v>
      </c>
      <c r="AS99" s="277">
        <v>0</v>
      </c>
      <c r="AT99" s="277">
        <v>0</v>
      </c>
      <c r="AU99" s="277">
        <v>0</v>
      </c>
      <c r="AV99" s="277">
        <v>0</v>
      </c>
      <c r="AW99" s="277">
        <v>0</v>
      </c>
      <c r="AX99" s="277">
        <v>0</v>
      </c>
      <c r="AY99" s="277">
        <v>0</v>
      </c>
      <c r="AZ99" s="277">
        <v>0</v>
      </c>
      <c r="BA99" s="277">
        <v>0</v>
      </c>
      <c r="BB99" s="277">
        <v>0</v>
      </c>
      <c r="BC99" s="277">
        <v>0</v>
      </c>
      <c r="BD99" s="277">
        <v>0</v>
      </c>
      <c r="BE99" s="277">
        <v>0</v>
      </c>
      <c r="BF99" s="277">
        <v>0</v>
      </c>
      <c r="BG99" s="277">
        <v>0</v>
      </c>
      <c r="BH99" s="277">
        <v>0</v>
      </c>
      <c r="BI99" s="277">
        <v>0</v>
      </c>
      <c r="BJ99" s="277">
        <v>0</v>
      </c>
      <c r="BK99" s="277">
        <v>0</v>
      </c>
      <c r="BL99" s="277">
        <v>0</v>
      </c>
      <c r="BM99" s="277">
        <v>0</v>
      </c>
      <c r="BN99" s="277">
        <v>0</v>
      </c>
      <c r="BO99" s="277">
        <v>0</v>
      </c>
      <c r="BP99" s="277">
        <v>0</v>
      </c>
      <c r="BQ99" s="277">
        <v>0</v>
      </c>
      <c r="BR99" s="277">
        <v>0</v>
      </c>
      <c r="BS99" s="277">
        <v>0</v>
      </c>
      <c r="BT99" s="277">
        <v>0</v>
      </c>
      <c r="BU99" s="277">
        <v>0</v>
      </c>
      <c r="BV99" s="277">
        <v>0</v>
      </c>
      <c r="BW99" s="277">
        <v>0</v>
      </c>
      <c r="BX99" s="277">
        <v>0</v>
      </c>
      <c r="BY99" s="277">
        <v>0</v>
      </c>
      <c r="BZ99" s="277">
        <v>0</v>
      </c>
      <c r="CA99" s="277">
        <v>0</v>
      </c>
      <c r="CB99" s="277">
        <v>0</v>
      </c>
      <c r="CC99" s="277">
        <v>0</v>
      </c>
      <c r="CD99" s="277">
        <v>0</v>
      </c>
      <c r="CE99" s="277">
        <v>0</v>
      </c>
      <c r="CF99" s="277">
        <v>0</v>
      </c>
      <c r="CG99" s="277">
        <v>0</v>
      </c>
      <c r="CH99" s="277">
        <v>0</v>
      </c>
      <c r="CI99" s="277">
        <v>0</v>
      </c>
      <c r="CJ99" s="277">
        <v>0</v>
      </c>
      <c r="CK99" s="277">
        <v>0</v>
      </c>
      <c r="CL99" s="277">
        <v>0</v>
      </c>
      <c r="CM99" s="277">
        <v>0</v>
      </c>
      <c r="CN99" s="277">
        <v>0</v>
      </c>
      <c r="CO99" s="277">
        <v>0</v>
      </c>
      <c r="CP99" s="277">
        <v>0</v>
      </c>
      <c r="CQ99" s="277">
        <v>0</v>
      </c>
      <c r="CR99" s="277">
        <v>0</v>
      </c>
      <c r="CS99" s="277">
        <v>1</v>
      </c>
      <c r="CT99" s="277">
        <v>0</v>
      </c>
      <c r="CU99" s="277">
        <v>0</v>
      </c>
      <c r="CV99" s="277">
        <v>0</v>
      </c>
      <c r="CW99" s="277">
        <v>0</v>
      </c>
      <c r="CX99" s="277">
        <v>0</v>
      </c>
      <c r="CY99" s="277">
        <v>0</v>
      </c>
      <c r="CZ99" s="277">
        <v>0</v>
      </c>
      <c r="DA99" s="277">
        <v>0</v>
      </c>
      <c r="DB99" s="277">
        <v>0</v>
      </c>
      <c r="DC99" s="277">
        <v>0</v>
      </c>
      <c r="DD99" s="277">
        <v>0</v>
      </c>
      <c r="DE99" s="277">
        <v>0</v>
      </c>
      <c r="DF99" s="278">
        <v>0</v>
      </c>
      <c r="DG99" s="272"/>
      <c r="DH99" s="141"/>
      <c r="DI99" s="274">
        <v>0.75706402419632535</v>
      </c>
      <c r="DJ99" s="274">
        <v>0.14571969372961616</v>
      </c>
      <c r="DK99" s="274">
        <v>0.64622524603179821</v>
      </c>
      <c r="DL99" s="274">
        <v>1.9664712648337968E-3</v>
      </c>
      <c r="DM99" s="274">
        <v>1</v>
      </c>
      <c r="DN99" s="70"/>
      <c r="DO99"/>
    </row>
    <row r="100" spans="1:119" ht="18" customHeight="1" x14ac:dyDescent="0.2">
      <c r="A100" s="264" t="s">
        <v>315</v>
      </c>
      <c r="B100" s="271" t="s">
        <v>131</v>
      </c>
      <c r="C100" s="272">
        <v>2.3800212532889592E-3</v>
      </c>
      <c r="D100" s="272">
        <v>1.0501536900510749E-3</v>
      </c>
      <c r="E100" s="272">
        <v>4.2085729699581934E-4</v>
      </c>
      <c r="F100" s="272">
        <v>1.7539829200264919E-3</v>
      </c>
      <c r="G100" s="272">
        <v>3.2213010619773471E-3</v>
      </c>
      <c r="H100" s="272">
        <v>0</v>
      </c>
      <c r="I100" s="272">
        <v>1.8411631765826975E-3</v>
      </c>
      <c r="J100" s="272">
        <v>1.18656383663203E-3</v>
      </c>
      <c r="K100" s="272">
        <v>7.220728746095169E-4</v>
      </c>
      <c r="L100" s="272">
        <v>6.0805202435151124E-4</v>
      </c>
      <c r="M100" s="272">
        <v>0</v>
      </c>
      <c r="N100" s="272">
        <v>3.299359772585646E-4</v>
      </c>
      <c r="O100" s="272">
        <v>8.1235048109844427E-4</v>
      </c>
      <c r="P100" s="272">
        <v>1.0524794284286756E-3</v>
      </c>
      <c r="Q100" s="272">
        <v>5.5731405107594886E-4</v>
      </c>
      <c r="R100" s="272">
        <v>5.5880226633086964E-4</v>
      </c>
      <c r="S100" s="272">
        <v>4.0544918040085203E-4</v>
      </c>
      <c r="T100" s="272">
        <v>4.3340303553071564E-4</v>
      </c>
      <c r="U100" s="272">
        <v>1.2897007068365476E-3</v>
      </c>
      <c r="V100" s="272">
        <v>2.4592101810134671E-3</v>
      </c>
      <c r="W100" s="272">
        <v>6.3466844876143092E-4</v>
      </c>
      <c r="X100" s="272">
        <v>8.6141065881519159E-4</v>
      </c>
      <c r="Y100" s="272">
        <v>8.0716170667087625E-4</v>
      </c>
      <c r="Z100" s="272">
        <v>5.7638313590683409E-5</v>
      </c>
      <c r="AA100" s="272">
        <v>1.3490477217241413E-3</v>
      </c>
      <c r="AB100" s="272">
        <v>5.4546652285961518E-4</v>
      </c>
      <c r="AC100" s="272">
        <v>1.1403126257075596E-4</v>
      </c>
      <c r="AD100" s="272">
        <v>4.14404196219225E-4</v>
      </c>
      <c r="AE100" s="272">
        <v>4.7228213646084591E-4</v>
      </c>
      <c r="AF100" s="272">
        <v>5.7539160099693502E-4</v>
      </c>
      <c r="AG100" s="272">
        <v>1.3977409012261213E-4</v>
      </c>
      <c r="AH100" s="272">
        <v>4.6123898847596936E-4</v>
      </c>
      <c r="AI100" s="272">
        <v>1.7405042012423699E-3</v>
      </c>
      <c r="AJ100" s="272">
        <v>5.7901510383632192E-4</v>
      </c>
      <c r="AK100" s="272">
        <v>7.3560009752626266E-4</v>
      </c>
      <c r="AL100" s="272">
        <v>2.3720461868078586E-4</v>
      </c>
      <c r="AM100" s="272">
        <v>5.8326523030342902E-4</v>
      </c>
      <c r="AN100" s="272">
        <v>4.8900829390037439E-4</v>
      </c>
      <c r="AO100" s="272">
        <v>5.2890971934576312E-4</v>
      </c>
      <c r="AP100" s="272">
        <v>4.911852380960573E-4</v>
      </c>
      <c r="AQ100" s="272">
        <v>1.153589824474323E-3</v>
      </c>
      <c r="AR100" s="272">
        <v>4.6112471385493766E-4</v>
      </c>
      <c r="AS100" s="272">
        <v>3.4338225793367706E-4</v>
      </c>
      <c r="AT100" s="272">
        <v>2.0205442701213571E-3</v>
      </c>
      <c r="AU100" s="272">
        <v>4.8565033879530004E-4</v>
      </c>
      <c r="AV100" s="272">
        <v>6.06922334594002E-4</v>
      </c>
      <c r="AW100" s="272">
        <v>3.1335250179692018E-4</v>
      </c>
      <c r="AX100" s="272">
        <v>5.4597902725721952E-4</v>
      </c>
      <c r="AY100" s="272">
        <v>5.5085113617306565E-4</v>
      </c>
      <c r="AZ100" s="272">
        <v>3.2547948855697319E-4</v>
      </c>
      <c r="BA100" s="272">
        <v>5.0037118762068906E-4</v>
      </c>
      <c r="BB100" s="272">
        <v>3.4081208623409806E-4</v>
      </c>
      <c r="BC100" s="272">
        <v>4.2780124534637983E-4</v>
      </c>
      <c r="BD100" s="272">
        <v>1.1652313713735728E-4</v>
      </c>
      <c r="BE100" s="272">
        <v>1.6528629555463188E-4</v>
      </c>
      <c r="BF100" s="272">
        <v>0</v>
      </c>
      <c r="BG100" s="272">
        <v>1.8925215716912447E-4</v>
      </c>
      <c r="BH100" s="272">
        <v>4.2048759598034666E-4</v>
      </c>
      <c r="BI100" s="272">
        <v>5.7702462315980759E-4</v>
      </c>
      <c r="BJ100" s="272">
        <v>6.5163946525281465E-4</v>
      </c>
      <c r="BK100" s="272">
        <v>7.0942660363691279E-4</v>
      </c>
      <c r="BL100" s="272">
        <v>9.2584476068522791E-4</v>
      </c>
      <c r="BM100" s="272">
        <v>1.3129252306848433E-3</v>
      </c>
      <c r="BN100" s="272">
        <v>5.458355832891359E-4</v>
      </c>
      <c r="BO100" s="272">
        <v>2.973880474341001E-4</v>
      </c>
      <c r="BP100" s="272">
        <v>9.6381110353543594E-4</v>
      </c>
      <c r="BQ100" s="272">
        <v>4.0307803849992715E-3</v>
      </c>
      <c r="BR100" s="272">
        <v>5.5017895519804847E-3</v>
      </c>
      <c r="BS100" s="272">
        <v>2.3710306356395402E-3</v>
      </c>
      <c r="BT100" s="272">
        <v>6.7017053139951173E-4</v>
      </c>
      <c r="BU100" s="272">
        <v>2.3531263050325353E-3</v>
      </c>
      <c r="BV100" s="272">
        <v>9.0238134478665437E-4</v>
      </c>
      <c r="BW100" s="272">
        <v>7.9913527706883941E-4</v>
      </c>
      <c r="BX100" s="272">
        <v>3.0058799410214647E-4</v>
      </c>
      <c r="BY100" s="272">
        <v>1.0164837800784707E-3</v>
      </c>
      <c r="BZ100" s="272">
        <v>4.8774902216890603E-4</v>
      </c>
      <c r="CA100" s="272">
        <v>1.0180626872512289E-3</v>
      </c>
      <c r="CB100" s="272">
        <v>1.2308181825590402E-3</v>
      </c>
      <c r="CC100" s="272">
        <v>9.1779795975837242E-4</v>
      </c>
      <c r="CD100" s="272">
        <v>1.2530640212754386E-3</v>
      </c>
      <c r="CE100" s="272">
        <v>1.864473595297371E-3</v>
      </c>
      <c r="CF100" s="272">
        <v>2.6719851644408528E-3</v>
      </c>
      <c r="CG100" s="272">
        <v>3.1535858680623475E-4</v>
      </c>
      <c r="CH100" s="272">
        <v>1.344981279705248E-3</v>
      </c>
      <c r="CI100" s="272">
        <v>3.1367845985253904E-3</v>
      </c>
      <c r="CJ100" s="272">
        <v>5.4487488239077491E-4</v>
      </c>
      <c r="CK100" s="272">
        <v>1.1163572237569332E-3</v>
      </c>
      <c r="CL100" s="272">
        <v>2.5768114608151465E-3</v>
      </c>
      <c r="CM100" s="272">
        <v>5.3100340980920724E-4</v>
      </c>
      <c r="CN100" s="272">
        <v>7.0504833607022037E-4</v>
      </c>
      <c r="CO100" s="272">
        <v>4.4052962035084292E-3</v>
      </c>
      <c r="CP100" s="272">
        <v>1.2002533992668935E-3</v>
      </c>
      <c r="CQ100" s="272">
        <v>7.3569905605864788E-4</v>
      </c>
      <c r="CR100" s="272">
        <v>1.9253064327711569E-4</v>
      </c>
      <c r="CS100" s="272">
        <v>4.554057978756967E-4</v>
      </c>
      <c r="CT100" s="272">
        <v>1.0003630707242352</v>
      </c>
      <c r="CU100" s="272">
        <v>1.6417656373049526E-3</v>
      </c>
      <c r="CV100" s="272">
        <v>1.7363021903039344E-3</v>
      </c>
      <c r="CW100" s="272">
        <v>1.3210098677679217E-3</v>
      </c>
      <c r="CX100" s="272">
        <v>1.9695955116170458E-3</v>
      </c>
      <c r="CY100" s="272">
        <v>1.4586786180341396E-3</v>
      </c>
      <c r="CZ100" s="272">
        <v>1.1298129827226743E-3</v>
      </c>
      <c r="DA100" s="272">
        <v>1.1890129172019129E-3</v>
      </c>
      <c r="DB100" s="272">
        <v>5.4058116124959784E-3</v>
      </c>
      <c r="DC100" s="272">
        <v>1.4327859501354948E-3</v>
      </c>
      <c r="DD100" s="272">
        <v>2.1332159246230564E-3</v>
      </c>
      <c r="DE100" s="272">
        <v>2.322155638155356E-4</v>
      </c>
      <c r="DF100" s="273">
        <v>6.3871879183309826E-4</v>
      </c>
      <c r="DG100" s="272"/>
      <c r="DH100" s="141"/>
      <c r="DI100" s="274">
        <v>0.56016906541455425</v>
      </c>
      <c r="DJ100" s="274">
        <v>0.10677358012649661</v>
      </c>
      <c r="DK100" s="274">
        <v>0.47179155655865684</v>
      </c>
      <c r="DL100" s="274">
        <v>1.0544994164816275E-2</v>
      </c>
      <c r="DM100" s="274">
        <v>0.91751229004143342</v>
      </c>
      <c r="DN100" s="70"/>
      <c r="DO100"/>
    </row>
    <row r="101" spans="1:119" ht="18" customHeight="1" x14ac:dyDescent="0.2">
      <c r="A101" s="264" t="s">
        <v>316</v>
      </c>
      <c r="B101" s="271" t="s">
        <v>59</v>
      </c>
      <c r="C101" s="272">
        <v>1.241847917142638E-2</v>
      </c>
      <c r="D101" s="272">
        <v>3.2482014080816896E-3</v>
      </c>
      <c r="E101" s="272">
        <v>5.5522827029272819E-3</v>
      </c>
      <c r="F101" s="272">
        <v>7.5450511377583808E-3</v>
      </c>
      <c r="G101" s="272">
        <v>1.6198139924384224E-3</v>
      </c>
      <c r="H101" s="272">
        <v>0</v>
      </c>
      <c r="I101" s="272">
        <v>5.1647519825198392E-2</v>
      </c>
      <c r="J101" s="272">
        <v>4.3747639801110126E-3</v>
      </c>
      <c r="K101" s="272">
        <v>3.7135280155697744E-3</v>
      </c>
      <c r="L101" s="272">
        <v>3.1209322262076246E-3</v>
      </c>
      <c r="M101" s="272">
        <v>0</v>
      </c>
      <c r="N101" s="272">
        <v>3.5081817395362595E-3</v>
      </c>
      <c r="O101" s="272">
        <v>2.89063188848134E-3</v>
      </c>
      <c r="P101" s="272">
        <v>6.4201935533910034E-3</v>
      </c>
      <c r="Q101" s="272">
        <v>4.5809091510849121E-3</v>
      </c>
      <c r="R101" s="272">
        <v>2.8836086257453403E-3</v>
      </c>
      <c r="S101" s="272">
        <v>2.8183456917563283E-3</v>
      </c>
      <c r="T101" s="272">
        <v>5.5120165572181534E-3</v>
      </c>
      <c r="U101" s="272">
        <v>2.4205248637960983E-3</v>
      </c>
      <c r="V101" s="272">
        <v>5.9607246817711878E-3</v>
      </c>
      <c r="W101" s="272">
        <v>1.5602775665715725E-3</v>
      </c>
      <c r="X101" s="272">
        <v>2.8005472773208308E-3</v>
      </c>
      <c r="Y101" s="272">
        <v>2.0722918830875891E-3</v>
      </c>
      <c r="Z101" s="272">
        <v>8.4636288783456045E-4</v>
      </c>
      <c r="AA101" s="272">
        <v>2.2569510951278141E-3</v>
      </c>
      <c r="AB101" s="272">
        <v>3.0692346070346102E-3</v>
      </c>
      <c r="AC101" s="272">
        <v>1.8767596719995933E-4</v>
      </c>
      <c r="AD101" s="272">
        <v>8.9563433306138231E-3</v>
      </c>
      <c r="AE101" s="272">
        <v>2.7720827766598262E-3</v>
      </c>
      <c r="AF101" s="272">
        <v>5.0089739673828838E-3</v>
      </c>
      <c r="AG101" s="272">
        <v>2.0665266368699656E-3</v>
      </c>
      <c r="AH101" s="272">
        <v>4.2340624292908921E-3</v>
      </c>
      <c r="AI101" s="272">
        <v>1.0020740825327269E-2</v>
      </c>
      <c r="AJ101" s="272">
        <v>2.7084555909882213E-3</v>
      </c>
      <c r="AK101" s="272">
        <v>1.4513324925959938E-2</v>
      </c>
      <c r="AL101" s="272">
        <v>1.8600791341080558E-3</v>
      </c>
      <c r="AM101" s="272">
        <v>2.3790441278017621E-3</v>
      </c>
      <c r="AN101" s="272">
        <v>4.8207804027531817E-3</v>
      </c>
      <c r="AO101" s="272">
        <v>2.9761998513615851E-3</v>
      </c>
      <c r="AP101" s="272">
        <v>2.9839500979160672E-3</v>
      </c>
      <c r="AQ101" s="272">
        <v>2.860813752574163E-3</v>
      </c>
      <c r="AR101" s="272">
        <v>3.2611205879346781E-3</v>
      </c>
      <c r="AS101" s="272">
        <v>4.4610191541085194E-3</v>
      </c>
      <c r="AT101" s="272">
        <v>6.0936189924694099E-3</v>
      </c>
      <c r="AU101" s="272">
        <v>7.7685534137870134E-3</v>
      </c>
      <c r="AV101" s="272">
        <v>3.5860705612232686E-3</v>
      </c>
      <c r="AW101" s="272">
        <v>4.4239544010921126E-3</v>
      </c>
      <c r="AX101" s="272">
        <v>4.4667822769564151E-3</v>
      </c>
      <c r="AY101" s="272">
        <v>8.5899576846050311E-3</v>
      </c>
      <c r="AZ101" s="272">
        <v>4.4844252284358486E-3</v>
      </c>
      <c r="BA101" s="272">
        <v>3.0676734703012748E-3</v>
      </c>
      <c r="BB101" s="272">
        <v>5.9633117245813504E-3</v>
      </c>
      <c r="BC101" s="272">
        <v>1.0035625900269308E-2</v>
      </c>
      <c r="BD101" s="272">
        <v>1.5860821476638288E-3</v>
      </c>
      <c r="BE101" s="272">
        <v>2.9346701636427867E-3</v>
      </c>
      <c r="BF101" s="272">
        <v>0</v>
      </c>
      <c r="BG101" s="272">
        <v>2.6233577587772756E-3</v>
      </c>
      <c r="BH101" s="272">
        <v>6.0793248529832505E-3</v>
      </c>
      <c r="BI101" s="272">
        <v>5.5820186980494119E-3</v>
      </c>
      <c r="BJ101" s="272">
        <v>7.523145546066261E-3</v>
      </c>
      <c r="BK101" s="272">
        <v>1.9590864457993382E-2</v>
      </c>
      <c r="BL101" s="272">
        <v>2.7086350648268379E-2</v>
      </c>
      <c r="BM101" s="272">
        <v>1.5729212498371514E-2</v>
      </c>
      <c r="BN101" s="272">
        <v>2.4627302237479547E-2</v>
      </c>
      <c r="BO101" s="272">
        <v>1.2669746838406085E-2</v>
      </c>
      <c r="BP101" s="272">
        <v>3.2035857713084161E-3</v>
      </c>
      <c r="BQ101" s="272">
        <v>5.7453843401659363E-3</v>
      </c>
      <c r="BR101" s="272">
        <v>5.4946358908168633E-3</v>
      </c>
      <c r="BS101" s="272">
        <v>9.7822612422169639E-3</v>
      </c>
      <c r="BT101" s="272">
        <v>9.1185631306719139E-3</v>
      </c>
      <c r="BU101" s="272">
        <v>5.8005759276190758E-3</v>
      </c>
      <c r="BV101" s="272">
        <v>3.4171658799570753E-3</v>
      </c>
      <c r="BW101" s="272">
        <v>2.3625440704243116E-3</v>
      </c>
      <c r="BX101" s="272">
        <v>1.2704962275378602E-3</v>
      </c>
      <c r="BY101" s="272">
        <v>3.8402150796065806E-3</v>
      </c>
      <c r="BZ101" s="272">
        <v>2.1866304244632507E-3</v>
      </c>
      <c r="CA101" s="272">
        <v>0.20003434578544046</v>
      </c>
      <c r="CB101" s="272">
        <v>3.4794076640390619E-3</v>
      </c>
      <c r="CC101" s="272">
        <v>5.702298835891334E-2</v>
      </c>
      <c r="CD101" s="272">
        <v>9.7772206153748844E-3</v>
      </c>
      <c r="CE101" s="272">
        <v>4.1861633534686585E-3</v>
      </c>
      <c r="CF101" s="272">
        <v>9.272973981011472E-3</v>
      </c>
      <c r="CG101" s="272">
        <v>4.62494188915793E-3</v>
      </c>
      <c r="CH101" s="272">
        <v>1.0692195288625878E-2</v>
      </c>
      <c r="CI101" s="272">
        <v>1.549560919952098E-2</v>
      </c>
      <c r="CJ101" s="272">
        <v>7.2054521454080938E-3</v>
      </c>
      <c r="CK101" s="272">
        <v>4.4291233582114932E-2</v>
      </c>
      <c r="CL101" s="272">
        <v>7.6600527340294497E-3</v>
      </c>
      <c r="CM101" s="272">
        <v>1.2481163951060904E-2</v>
      </c>
      <c r="CN101" s="272">
        <v>3.6626698672433235E-3</v>
      </c>
      <c r="CO101" s="272">
        <v>6.4079407936567532E-3</v>
      </c>
      <c r="CP101" s="272">
        <v>7.2067195764273862E-3</v>
      </c>
      <c r="CQ101" s="272">
        <v>1.2051378148621105E-2</v>
      </c>
      <c r="CR101" s="272">
        <v>3.4657932928382892E-3</v>
      </c>
      <c r="CS101" s="272">
        <v>1.3095137702366776E-2</v>
      </c>
      <c r="CT101" s="272">
        <v>5.4202241669878033E-3</v>
      </c>
      <c r="CU101" s="272">
        <v>1.0067313817364199</v>
      </c>
      <c r="CV101" s="272">
        <v>1.1882235791476493E-2</v>
      </c>
      <c r="CW101" s="272">
        <v>5.5169048718644855E-3</v>
      </c>
      <c r="CX101" s="272">
        <v>9.7247010468063163E-3</v>
      </c>
      <c r="CY101" s="272">
        <v>1.609102714474878E-2</v>
      </c>
      <c r="CZ101" s="272">
        <v>3.7952708472558821E-3</v>
      </c>
      <c r="DA101" s="272">
        <v>5.8206591631005866E-3</v>
      </c>
      <c r="DB101" s="272">
        <v>8.6142250840832574E-3</v>
      </c>
      <c r="DC101" s="272">
        <v>2.8255252043151917E-3</v>
      </c>
      <c r="DD101" s="272">
        <v>6.2363111324818046E-3</v>
      </c>
      <c r="DE101" s="272">
        <v>2.3946949132324538E-3</v>
      </c>
      <c r="DF101" s="273">
        <v>5.504018731962595E-3</v>
      </c>
      <c r="DG101" s="272"/>
      <c r="DH101" s="141"/>
      <c r="DI101" s="274">
        <v>0.53020423747313639</v>
      </c>
      <c r="DJ101" s="274">
        <v>2.0753373010178388E-2</v>
      </c>
      <c r="DK101" s="274">
        <v>0.1153342047975759</v>
      </c>
      <c r="DL101" s="274">
        <v>5.4142027113652435E-3</v>
      </c>
      <c r="DM101" s="274">
        <v>0.84664634471670797</v>
      </c>
      <c r="DN101" s="70"/>
      <c r="DO101"/>
    </row>
    <row r="102" spans="1:119" ht="18" customHeight="1" x14ac:dyDescent="0.2">
      <c r="A102" s="264" t="s">
        <v>317</v>
      </c>
      <c r="B102" s="271" t="s">
        <v>117</v>
      </c>
      <c r="C102" s="272">
        <v>1.5873300914299073E-3</v>
      </c>
      <c r="D102" s="272">
        <v>4.2423277796989686E-4</v>
      </c>
      <c r="E102" s="272">
        <v>1.5310708404455775E-3</v>
      </c>
      <c r="F102" s="272">
        <v>2.0851870228286843E-3</v>
      </c>
      <c r="G102" s="272">
        <v>6.3756712134590762E-4</v>
      </c>
      <c r="H102" s="272">
        <v>0</v>
      </c>
      <c r="I102" s="272">
        <v>3.1366410386770957E-3</v>
      </c>
      <c r="J102" s="272">
        <v>5.0532425634351391E-3</v>
      </c>
      <c r="K102" s="272">
        <v>2.0082622732347902E-2</v>
      </c>
      <c r="L102" s="272">
        <v>8.850829341314312E-4</v>
      </c>
      <c r="M102" s="272">
        <v>0</v>
      </c>
      <c r="N102" s="272">
        <v>1.0947678690282883E-3</v>
      </c>
      <c r="O102" s="272">
        <v>2.6748206897603444E-3</v>
      </c>
      <c r="P102" s="272">
        <v>1.6600233423361753E-3</v>
      </c>
      <c r="Q102" s="272">
        <v>4.0730116529822322E-3</v>
      </c>
      <c r="R102" s="272">
        <v>2.2691179599060181E-3</v>
      </c>
      <c r="S102" s="272">
        <v>2.5003911996993671E-3</v>
      </c>
      <c r="T102" s="272">
        <v>1.2812673274068588E-3</v>
      </c>
      <c r="U102" s="272">
        <v>3.0550421786348699E-3</v>
      </c>
      <c r="V102" s="272">
        <v>2.8336986762924048E-3</v>
      </c>
      <c r="W102" s="272">
        <v>5.6387327705770046E-4</v>
      </c>
      <c r="X102" s="272">
        <v>1.6673781106079169E-3</v>
      </c>
      <c r="Y102" s="272">
        <v>1.4983502963206315E-3</v>
      </c>
      <c r="Z102" s="272">
        <v>4.6375069744327872E-4</v>
      </c>
      <c r="AA102" s="272">
        <v>2.2134805119257243E-2</v>
      </c>
      <c r="AB102" s="272">
        <v>2.2205420585590187E-2</v>
      </c>
      <c r="AC102" s="272">
        <v>2.0315999464845679E-4</v>
      </c>
      <c r="AD102" s="272">
        <v>7.6580120223637129E-4</v>
      </c>
      <c r="AE102" s="272">
        <v>3.259396568238212E-3</v>
      </c>
      <c r="AF102" s="272">
        <v>3.3494963881182298E-3</v>
      </c>
      <c r="AG102" s="272">
        <v>1.4423276363780514E-3</v>
      </c>
      <c r="AH102" s="272">
        <v>2.8065153582916857E-3</v>
      </c>
      <c r="AI102" s="272">
        <v>1.5699600796676113E-3</v>
      </c>
      <c r="AJ102" s="272">
        <v>4.3406623883397123E-3</v>
      </c>
      <c r="AK102" s="272">
        <v>2.6881490858416553E-3</v>
      </c>
      <c r="AL102" s="272">
        <v>6.2111103674833195E-4</v>
      </c>
      <c r="AM102" s="272">
        <v>1.0029899427945004E-3</v>
      </c>
      <c r="AN102" s="272">
        <v>1.3302375576722347E-3</v>
      </c>
      <c r="AO102" s="272">
        <v>8.9048635096263321E-4</v>
      </c>
      <c r="AP102" s="272">
        <v>9.9806494652061655E-4</v>
      </c>
      <c r="AQ102" s="272">
        <v>1.1735946664290051E-3</v>
      </c>
      <c r="AR102" s="272">
        <v>1.8127139092105518E-3</v>
      </c>
      <c r="AS102" s="272">
        <v>1.6825836542868843E-3</v>
      </c>
      <c r="AT102" s="272">
        <v>3.2702260420106881E-3</v>
      </c>
      <c r="AU102" s="272">
        <v>2.1070488426040055E-3</v>
      </c>
      <c r="AV102" s="272">
        <v>3.3520015606797243E-3</v>
      </c>
      <c r="AW102" s="272">
        <v>3.829541671417306E-3</v>
      </c>
      <c r="AX102" s="272">
        <v>2.3267340246732804E-3</v>
      </c>
      <c r="AY102" s="272">
        <v>2.5950380445830478E-3</v>
      </c>
      <c r="AZ102" s="272">
        <v>5.8912502065005907E-3</v>
      </c>
      <c r="BA102" s="272">
        <v>2.1247568432258331E-3</v>
      </c>
      <c r="BB102" s="272">
        <v>2.4139721529231103E-3</v>
      </c>
      <c r="BC102" s="272">
        <v>4.9686201188549736E-3</v>
      </c>
      <c r="BD102" s="272">
        <v>2.7916615263075184E-3</v>
      </c>
      <c r="BE102" s="272">
        <v>4.3236160511263616E-3</v>
      </c>
      <c r="BF102" s="272">
        <v>0</v>
      </c>
      <c r="BG102" s="272">
        <v>2.5923649532829671E-3</v>
      </c>
      <c r="BH102" s="272">
        <v>1.4623860968588185E-3</v>
      </c>
      <c r="BI102" s="272">
        <v>2.0328967595319874E-3</v>
      </c>
      <c r="BJ102" s="272">
        <v>6.6613741861011712E-3</v>
      </c>
      <c r="BK102" s="272">
        <v>6.288523440508611E-4</v>
      </c>
      <c r="BL102" s="272">
        <v>3.5601467783922145E-3</v>
      </c>
      <c r="BM102" s="272">
        <v>1.7782359014407926E-3</v>
      </c>
      <c r="BN102" s="272">
        <v>1.8229317948316682E-3</v>
      </c>
      <c r="BO102" s="272">
        <v>6.0377216941036782E-4</v>
      </c>
      <c r="BP102" s="272">
        <v>2.2419201602950382E-3</v>
      </c>
      <c r="BQ102" s="272">
        <v>7.8987277685121076E-3</v>
      </c>
      <c r="BR102" s="272">
        <v>8.7105015130364439E-3</v>
      </c>
      <c r="BS102" s="272">
        <v>3.0230924947785226E-3</v>
      </c>
      <c r="BT102" s="272">
        <v>7.1074360872031206E-3</v>
      </c>
      <c r="BU102" s="272">
        <v>2.0133270752474543E-2</v>
      </c>
      <c r="BV102" s="272">
        <v>1.5204038736183794E-2</v>
      </c>
      <c r="BW102" s="272">
        <v>1.1480938213665814E-2</v>
      </c>
      <c r="BX102" s="272">
        <v>2.6424918692976944E-3</v>
      </c>
      <c r="BY102" s="272">
        <v>5.00889404675668E-3</v>
      </c>
      <c r="BZ102" s="272">
        <v>1.0975699183843387E-3</v>
      </c>
      <c r="CA102" s="272">
        <v>5.5669024494228005E-3</v>
      </c>
      <c r="CB102" s="272">
        <v>3.6919035888646466E-3</v>
      </c>
      <c r="CC102" s="272">
        <v>9.7435416155071779E-3</v>
      </c>
      <c r="CD102" s="272">
        <v>5.919497941225987E-3</v>
      </c>
      <c r="CE102" s="272">
        <v>2.3085903857051416E-3</v>
      </c>
      <c r="CF102" s="272">
        <v>1.3507820192295595E-2</v>
      </c>
      <c r="CG102" s="272">
        <v>2.1648072707473507E-3</v>
      </c>
      <c r="CH102" s="272">
        <v>1.4744356796820327E-2</v>
      </c>
      <c r="CI102" s="272">
        <v>1.6734767771218122E-2</v>
      </c>
      <c r="CJ102" s="272">
        <v>1.104483714944632E-2</v>
      </c>
      <c r="CK102" s="272">
        <v>2.2626643018383841E-2</v>
      </c>
      <c r="CL102" s="272">
        <v>1.81521707869313E-2</v>
      </c>
      <c r="CM102" s="272">
        <v>4.0095026149294249E-3</v>
      </c>
      <c r="CN102" s="272">
        <v>3.8767409226653461E-3</v>
      </c>
      <c r="CO102" s="272">
        <v>5.6282311524224454E-3</v>
      </c>
      <c r="CP102" s="272">
        <v>2.6211602859243246E-3</v>
      </c>
      <c r="CQ102" s="272">
        <v>4.8911883035557251E-3</v>
      </c>
      <c r="CR102" s="272">
        <v>1.4493994369919046E-3</v>
      </c>
      <c r="CS102" s="272">
        <v>2.1890775768287035E-3</v>
      </c>
      <c r="CT102" s="272">
        <v>5.3193542072884408E-3</v>
      </c>
      <c r="CU102" s="272">
        <v>1.1305594561392646E-2</v>
      </c>
      <c r="CV102" s="272">
        <v>1.0103011280073277</v>
      </c>
      <c r="CW102" s="272">
        <v>2.0317344604814354E-3</v>
      </c>
      <c r="CX102" s="272">
        <v>1.2674258642526989E-2</v>
      </c>
      <c r="CY102" s="272">
        <v>4.495892595581588E-3</v>
      </c>
      <c r="CZ102" s="272">
        <v>6.8016058536625795E-3</v>
      </c>
      <c r="DA102" s="272">
        <v>8.3340787721860165E-3</v>
      </c>
      <c r="DB102" s="272">
        <v>9.1703116480691318E-3</v>
      </c>
      <c r="DC102" s="272">
        <v>2.5209976215999192E-3</v>
      </c>
      <c r="DD102" s="272">
        <v>5.6979050590776443E-3</v>
      </c>
      <c r="DE102" s="272">
        <v>1.9272062932564821E-3</v>
      </c>
      <c r="DF102" s="273">
        <v>4.9191434731627954E-3</v>
      </c>
      <c r="DG102" s="272"/>
      <c r="DH102" s="141"/>
      <c r="DI102" s="274">
        <v>0.18553462695222556</v>
      </c>
      <c r="DJ102" s="274">
        <v>1.9132805348827955E-2</v>
      </c>
      <c r="DK102" s="274">
        <v>0.10973255860230031</v>
      </c>
      <c r="DL102" s="274">
        <v>5.0844353903287389E-3</v>
      </c>
      <c r="DM102" s="274">
        <v>0.4259523362968427</v>
      </c>
      <c r="DN102" s="70"/>
      <c r="DO102"/>
    </row>
    <row r="103" spans="1:119" ht="18" customHeight="1" x14ac:dyDescent="0.2">
      <c r="A103" s="264" t="s">
        <v>318</v>
      </c>
      <c r="B103" s="271" t="s">
        <v>118</v>
      </c>
      <c r="C103" s="272">
        <v>3.4411819261152048E-2</v>
      </c>
      <c r="D103" s="272">
        <v>8.9214957734763071E-3</v>
      </c>
      <c r="E103" s="272">
        <v>7.1073353768581746E-2</v>
      </c>
      <c r="F103" s="272">
        <v>5.8847311941960653E-3</v>
      </c>
      <c r="G103" s="272">
        <v>1.4671102317483915E-3</v>
      </c>
      <c r="H103" s="272">
        <v>0</v>
      </c>
      <c r="I103" s="272">
        <v>4.4960845386411409E-2</v>
      </c>
      <c r="J103" s="272">
        <v>6.5389328979341714E-3</v>
      </c>
      <c r="K103" s="272">
        <v>6.3028996448752077E-3</v>
      </c>
      <c r="L103" s="272">
        <v>4.9095753580066679E-3</v>
      </c>
      <c r="M103" s="272">
        <v>0</v>
      </c>
      <c r="N103" s="272">
        <v>6.0617195540143163E-3</v>
      </c>
      <c r="O103" s="272">
        <v>3.9983440458863512E-3</v>
      </c>
      <c r="P103" s="272">
        <v>8.8459201974109263E-3</v>
      </c>
      <c r="Q103" s="272">
        <v>4.9016910934541356E-3</v>
      </c>
      <c r="R103" s="272">
        <v>6.0596805641711078E-3</v>
      </c>
      <c r="S103" s="272">
        <v>4.1444848904919644E-3</v>
      </c>
      <c r="T103" s="272">
        <v>3.3807911358087759E-3</v>
      </c>
      <c r="U103" s="272">
        <v>1.3481218138009069E-2</v>
      </c>
      <c r="V103" s="272">
        <v>1.7806416395038951E-2</v>
      </c>
      <c r="W103" s="272">
        <v>5.0734952411497988E-3</v>
      </c>
      <c r="X103" s="272">
        <v>1.5421282801924311E-2</v>
      </c>
      <c r="Y103" s="272">
        <v>7.7933378459984605E-3</v>
      </c>
      <c r="Z103" s="272">
        <v>1.5945534168126613E-3</v>
      </c>
      <c r="AA103" s="272">
        <v>7.2474862256426721E-3</v>
      </c>
      <c r="AB103" s="272">
        <v>5.9434599992540795E-3</v>
      </c>
      <c r="AC103" s="272">
        <v>1.2368050394288273E-3</v>
      </c>
      <c r="AD103" s="272">
        <v>8.4120621522590956E-3</v>
      </c>
      <c r="AE103" s="272">
        <v>6.6543386544139493E-3</v>
      </c>
      <c r="AF103" s="272">
        <v>1.5159526987776019E-2</v>
      </c>
      <c r="AG103" s="272">
        <v>3.4527196995390494E-3</v>
      </c>
      <c r="AH103" s="272">
        <v>8.2229445733570557E-3</v>
      </c>
      <c r="AI103" s="272">
        <v>1.8191835358292118E-2</v>
      </c>
      <c r="AJ103" s="272">
        <v>1.0274060738591662E-2</v>
      </c>
      <c r="AK103" s="272">
        <v>1.9923284233218399E-2</v>
      </c>
      <c r="AL103" s="272">
        <v>1.0132865051784156E-2</v>
      </c>
      <c r="AM103" s="272">
        <v>4.6224828447788075E-3</v>
      </c>
      <c r="AN103" s="272">
        <v>1.0344295769297719E-2</v>
      </c>
      <c r="AO103" s="272">
        <v>2.8095238511056447E-3</v>
      </c>
      <c r="AP103" s="272">
        <v>6.905117285804869E-3</v>
      </c>
      <c r="AQ103" s="272">
        <v>6.4663826108998287E-3</v>
      </c>
      <c r="AR103" s="272">
        <v>8.3748163043186625E-3</v>
      </c>
      <c r="AS103" s="272">
        <v>7.4557794568548569E-3</v>
      </c>
      <c r="AT103" s="272">
        <v>8.1155687012724187E-3</v>
      </c>
      <c r="AU103" s="272">
        <v>6.1600623493652451E-3</v>
      </c>
      <c r="AV103" s="272">
        <v>5.6713254808580969E-3</v>
      </c>
      <c r="AW103" s="272">
        <v>8.4024228781740731E-3</v>
      </c>
      <c r="AX103" s="272">
        <v>1.1332553920273844E-2</v>
      </c>
      <c r="AY103" s="272">
        <v>6.4744077154637444E-3</v>
      </c>
      <c r="AZ103" s="272">
        <v>6.5545092029238488E-3</v>
      </c>
      <c r="BA103" s="272">
        <v>5.9615508778785332E-3</v>
      </c>
      <c r="BB103" s="272">
        <v>5.31613223793918E-3</v>
      </c>
      <c r="BC103" s="272">
        <v>7.1027258847681718E-3</v>
      </c>
      <c r="BD103" s="272">
        <v>3.8231682391142662E-3</v>
      </c>
      <c r="BE103" s="272">
        <v>3.7539821088269339E-3</v>
      </c>
      <c r="BF103" s="272">
        <v>0</v>
      </c>
      <c r="BG103" s="272">
        <v>4.6820317399659458E-3</v>
      </c>
      <c r="BH103" s="272">
        <v>3.9581816792213821E-3</v>
      </c>
      <c r="BI103" s="272">
        <v>4.1657572906419324E-3</v>
      </c>
      <c r="BJ103" s="272">
        <v>5.9199266386762558E-3</v>
      </c>
      <c r="BK103" s="272">
        <v>4.5045792391402092E-3</v>
      </c>
      <c r="BL103" s="272">
        <v>8.3534776917815173E-3</v>
      </c>
      <c r="BM103" s="272">
        <v>9.9823259070115963E-3</v>
      </c>
      <c r="BN103" s="272">
        <v>8.7271709428732823E-3</v>
      </c>
      <c r="BO103" s="272">
        <v>3.164620153234651E-3</v>
      </c>
      <c r="BP103" s="272">
        <v>1.8173803030018584E-2</v>
      </c>
      <c r="BQ103" s="272">
        <v>5.5688576628777405E-3</v>
      </c>
      <c r="BR103" s="272">
        <v>2.9268937551895795E-2</v>
      </c>
      <c r="BS103" s="272">
        <v>2.3759484377148084E-2</v>
      </c>
      <c r="BT103" s="272">
        <v>4.7212618322994594E-3</v>
      </c>
      <c r="BU103" s="272">
        <v>5.5807314380709972E-3</v>
      </c>
      <c r="BV103" s="272">
        <v>4.0549931038462803E-3</v>
      </c>
      <c r="BW103" s="272">
        <v>2.8424162300045778E-3</v>
      </c>
      <c r="BX103" s="272">
        <v>1.0809607646296547E-3</v>
      </c>
      <c r="BY103" s="272">
        <v>4.9202072026305046E-3</v>
      </c>
      <c r="BZ103" s="272">
        <v>9.6404129706381472E-3</v>
      </c>
      <c r="CA103" s="272">
        <v>0.13874926515894806</v>
      </c>
      <c r="CB103" s="272">
        <v>2.9221410713825679E-3</v>
      </c>
      <c r="CC103" s="272">
        <v>1.4781877430883753E-2</v>
      </c>
      <c r="CD103" s="272">
        <v>1.2874830840230719E-2</v>
      </c>
      <c r="CE103" s="272">
        <v>5.433923062268327E-3</v>
      </c>
      <c r="CF103" s="272">
        <v>1.3260253574558277E-2</v>
      </c>
      <c r="CG103" s="272">
        <v>6.9762781279823112E-3</v>
      </c>
      <c r="CH103" s="272">
        <v>1.2149682543036243E-2</v>
      </c>
      <c r="CI103" s="272">
        <v>1.1794853382345023E-2</v>
      </c>
      <c r="CJ103" s="272">
        <v>1.4541707094678172E-2</v>
      </c>
      <c r="CK103" s="272">
        <v>1.1389355495219933E-2</v>
      </c>
      <c r="CL103" s="272">
        <v>6.7879590179695404E-3</v>
      </c>
      <c r="CM103" s="272">
        <v>2.4602128746612766E-2</v>
      </c>
      <c r="CN103" s="272">
        <v>5.5855235294956221E-3</v>
      </c>
      <c r="CO103" s="272">
        <v>1.7924614405162721E-2</v>
      </c>
      <c r="CP103" s="272">
        <v>3.8637678739447162E-3</v>
      </c>
      <c r="CQ103" s="272">
        <v>1.5726712868380979E-2</v>
      </c>
      <c r="CR103" s="272">
        <v>5.9386493576364247E-3</v>
      </c>
      <c r="CS103" s="272">
        <v>4.93143135033044E-3</v>
      </c>
      <c r="CT103" s="272">
        <v>9.7030839290912323E-3</v>
      </c>
      <c r="CU103" s="272">
        <v>9.4421504223298633E-2</v>
      </c>
      <c r="CV103" s="272">
        <v>8.3007019429089373E-3</v>
      </c>
      <c r="CW103" s="272">
        <v>1.0164133913265887</v>
      </c>
      <c r="CX103" s="272">
        <v>6.3914524293208061E-3</v>
      </c>
      <c r="CY103" s="272">
        <v>1.0629482377727574E-2</v>
      </c>
      <c r="CZ103" s="272">
        <v>4.297499333024481E-3</v>
      </c>
      <c r="DA103" s="272">
        <v>8.2204508010415931E-3</v>
      </c>
      <c r="DB103" s="272">
        <v>1.0084387842599195E-2</v>
      </c>
      <c r="DC103" s="272">
        <v>2.6403619325072315E-3</v>
      </c>
      <c r="DD103" s="272">
        <v>5.4079722170555372E-3</v>
      </c>
      <c r="DE103" s="272">
        <v>2.0862234609212243E-3</v>
      </c>
      <c r="DF103" s="273">
        <v>6.9749536350766942E-3</v>
      </c>
      <c r="DG103" s="272"/>
      <c r="DH103" s="141"/>
      <c r="DI103" s="274">
        <v>0.36466723267134743</v>
      </c>
      <c r="DJ103" s="274">
        <v>7.0049817396108938E-2</v>
      </c>
      <c r="DK103" s="274">
        <v>0.26672446502824781</v>
      </c>
      <c r="DL103" s="274">
        <v>8.4494910947562722E-3</v>
      </c>
      <c r="DM103" s="274">
        <v>0.86840707328581557</v>
      </c>
      <c r="DN103" s="70"/>
      <c r="DO103"/>
    </row>
    <row r="104" spans="1:119" ht="18" customHeight="1" x14ac:dyDescent="0.2">
      <c r="A104" s="275" t="s">
        <v>319</v>
      </c>
      <c r="B104" s="276" t="s">
        <v>60</v>
      </c>
      <c r="C104" s="277">
        <v>1.306099871406015E-2</v>
      </c>
      <c r="D104" s="277">
        <v>3.8725742889136644E-3</v>
      </c>
      <c r="E104" s="277">
        <v>3.0291025201968014E-2</v>
      </c>
      <c r="F104" s="277">
        <v>5.7099522898130814E-3</v>
      </c>
      <c r="G104" s="277">
        <v>6.3986119421197722E-3</v>
      </c>
      <c r="H104" s="277">
        <v>0</v>
      </c>
      <c r="I104" s="277">
        <v>3.26799031871308E-2</v>
      </c>
      <c r="J104" s="277">
        <v>3.345673603415724E-2</v>
      </c>
      <c r="K104" s="277">
        <v>2.4991525681181251E-2</v>
      </c>
      <c r="L104" s="277">
        <v>4.3987386917915833E-3</v>
      </c>
      <c r="M104" s="277">
        <v>0</v>
      </c>
      <c r="N104" s="277">
        <v>1.1112680014520412E-2</v>
      </c>
      <c r="O104" s="277">
        <v>2.3378117665678638E-2</v>
      </c>
      <c r="P104" s="277">
        <v>1.6218135628790237E-2</v>
      </c>
      <c r="Q104" s="277">
        <v>3.4589382341834757E-2</v>
      </c>
      <c r="R104" s="277">
        <v>1.736569288391138E-2</v>
      </c>
      <c r="S104" s="277">
        <v>1.6375138197513697E-2</v>
      </c>
      <c r="T104" s="277">
        <v>2.3890037337737813E-2</v>
      </c>
      <c r="U104" s="277">
        <v>2.1005319218991823E-2</v>
      </c>
      <c r="V104" s="277">
        <v>2.6599398398138706E-2</v>
      </c>
      <c r="W104" s="277">
        <v>6.6923276071971455E-3</v>
      </c>
      <c r="X104" s="277">
        <v>1.7041535940411506E-2</v>
      </c>
      <c r="Y104" s="277">
        <v>1.7086985808840195E-2</v>
      </c>
      <c r="Z104" s="277">
        <v>4.4703988371609773E-3</v>
      </c>
      <c r="AA104" s="277">
        <v>2.5551608536378372E-2</v>
      </c>
      <c r="AB104" s="277">
        <v>2.5826826742371554E-2</v>
      </c>
      <c r="AC104" s="277">
        <v>2.5390578668764447E-3</v>
      </c>
      <c r="AD104" s="277">
        <v>1.1280423396782991E-2</v>
      </c>
      <c r="AE104" s="277">
        <v>2.651409140311288E-2</v>
      </c>
      <c r="AF104" s="277">
        <v>2.9926350723656625E-2</v>
      </c>
      <c r="AG104" s="277">
        <v>1.4215789093952028E-2</v>
      </c>
      <c r="AH104" s="277">
        <v>5.794344670318903E-2</v>
      </c>
      <c r="AI104" s="277">
        <v>4.3065720259275138E-2</v>
      </c>
      <c r="AJ104" s="277">
        <v>2.3195807568717912E-2</v>
      </c>
      <c r="AK104" s="277">
        <v>4.4537003397344378E-2</v>
      </c>
      <c r="AL104" s="277">
        <v>9.041173879344758E-3</v>
      </c>
      <c r="AM104" s="277">
        <v>9.127494938164539E-3</v>
      </c>
      <c r="AN104" s="277">
        <v>2.6706567261778769E-2</v>
      </c>
      <c r="AO104" s="277">
        <v>1.2045581745995211E-2</v>
      </c>
      <c r="AP104" s="277">
        <v>8.4626668272472158E-3</v>
      </c>
      <c r="AQ104" s="277">
        <v>1.5849415667866958E-2</v>
      </c>
      <c r="AR104" s="277">
        <v>1.9929075164422376E-2</v>
      </c>
      <c r="AS104" s="277">
        <v>2.5745728743108747E-2</v>
      </c>
      <c r="AT104" s="277">
        <v>3.2983201485404616E-2</v>
      </c>
      <c r="AU104" s="277">
        <v>2.4439894791209955E-2</v>
      </c>
      <c r="AV104" s="277">
        <v>3.1009240910435908E-2</v>
      </c>
      <c r="AW104" s="277">
        <v>2.67866087889943E-2</v>
      </c>
      <c r="AX104" s="277">
        <v>3.6910998605741568E-2</v>
      </c>
      <c r="AY104" s="277">
        <v>3.1808763986557721E-2</v>
      </c>
      <c r="AZ104" s="277">
        <v>2.8715128173124122E-2</v>
      </c>
      <c r="BA104" s="277">
        <v>2.6240545043031482E-2</v>
      </c>
      <c r="BB104" s="277">
        <v>2.5916591653976924E-2</v>
      </c>
      <c r="BC104" s="277">
        <v>3.5351247174991662E-2</v>
      </c>
      <c r="BD104" s="277">
        <v>2.3435741070434665E-2</v>
      </c>
      <c r="BE104" s="277">
        <v>1.9742482364553046E-2</v>
      </c>
      <c r="BF104" s="277">
        <v>0</v>
      </c>
      <c r="BG104" s="277">
        <v>2.0899720521624827E-2</v>
      </c>
      <c r="BH104" s="277">
        <v>1.9511293715486242E-2</v>
      </c>
      <c r="BI104" s="277">
        <v>1.8948447271998462E-2</v>
      </c>
      <c r="BJ104" s="277">
        <v>2.1986636451351762E-2</v>
      </c>
      <c r="BK104" s="277">
        <v>1.3220828589610113E-2</v>
      </c>
      <c r="BL104" s="277">
        <v>8.2902990763979223E-2</v>
      </c>
      <c r="BM104" s="277">
        <v>4.2385596716108191E-2</v>
      </c>
      <c r="BN104" s="277">
        <v>7.6011738434848306E-2</v>
      </c>
      <c r="BO104" s="277">
        <v>1.6170057803142592E-2</v>
      </c>
      <c r="BP104" s="277">
        <v>3.2397324876286465E-2</v>
      </c>
      <c r="BQ104" s="277">
        <v>3.9754022369845814E-2</v>
      </c>
      <c r="BR104" s="277">
        <v>0.14296751966965021</v>
      </c>
      <c r="BS104" s="277">
        <v>6.2430957520362033E-2</v>
      </c>
      <c r="BT104" s="277">
        <v>6.0114886698299508E-2</v>
      </c>
      <c r="BU104" s="277">
        <v>8.6917639881413447E-2</v>
      </c>
      <c r="BV104" s="277">
        <v>6.2272557677093401E-2</v>
      </c>
      <c r="BW104" s="277">
        <v>4.5351217624024588E-2</v>
      </c>
      <c r="BX104" s="277">
        <v>1.4173418194133805E-2</v>
      </c>
      <c r="BY104" s="277">
        <v>4.4882150398327804E-2</v>
      </c>
      <c r="BZ104" s="277">
        <v>1.0545204400682682E-2</v>
      </c>
      <c r="CA104" s="277">
        <v>5.7817185180453902E-2</v>
      </c>
      <c r="CB104" s="277">
        <v>2.6491024230702574E-2</v>
      </c>
      <c r="CC104" s="277">
        <v>6.398739022742736E-2</v>
      </c>
      <c r="CD104" s="277">
        <v>9.5981618083392159E-2</v>
      </c>
      <c r="CE104" s="277">
        <v>8.3497455284472749E-2</v>
      </c>
      <c r="CF104" s="277">
        <v>0.18346033466256009</v>
      </c>
      <c r="CG104" s="277">
        <v>3.2511010482075692E-2</v>
      </c>
      <c r="CH104" s="277">
        <v>0.15574119330035729</v>
      </c>
      <c r="CI104" s="277">
        <v>0.12481648372721296</v>
      </c>
      <c r="CJ104" s="277">
        <v>0.13227996364522604</v>
      </c>
      <c r="CK104" s="277">
        <v>0.16360811345820259</v>
      </c>
      <c r="CL104" s="277">
        <v>5.7896626635552589E-2</v>
      </c>
      <c r="CM104" s="277">
        <v>0.12610878580691334</v>
      </c>
      <c r="CN104" s="277">
        <v>5.2138810351020692E-2</v>
      </c>
      <c r="CO104" s="277">
        <v>0.17732189840347112</v>
      </c>
      <c r="CP104" s="277">
        <v>2.9548488738330974E-2</v>
      </c>
      <c r="CQ104" s="277">
        <v>8.944824642193891E-2</v>
      </c>
      <c r="CR104" s="277">
        <v>3.5566520882305955E-2</v>
      </c>
      <c r="CS104" s="277">
        <v>3.2760945646830922E-2</v>
      </c>
      <c r="CT104" s="277">
        <v>7.4883334319541237E-2</v>
      </c>
      <c r="CU104" s="277">
        <v>0.119669662275714</v>
      </c>
      <c r="CV104" s="277">
        <v>0.10165524327338081</v>
      </c>
      <c r="CW104" s="277">
        <v>3.304911295681727E-2</v>
      </c>
      <c r="CX104" s="277">
        <v>1.1578500677445815</v>
      </c>
      <c r="CY104" s="277">
        <v>4.7985890626184843E-2</v>
      </c>
      <c r="CZ104" s="277">
        <v>2.8920331739150065E-2</v>
      </c>
      <c r="DA104" s="277">
        <v>4.0994582362473345E-2</v>
      </c>
      <c r="DB104" s="277">
        <v>4.4838140933206483E-2</v>
      </c>
      <c r="DC104" s="277">
        <v>1.7944167393387597E-2</v>
      </c>
      <c r="DD104" s="277">
        <v>2.7871613292897505E-2</v>
      </c>
      <c r="DE104" s="277">
        <v>1.5041337973313848E-2</v>
      </c>
      <c r="DF104" s="278">
        <v>5.9891251072523133E-2</v>
      </c>
      <c r="DG104" s="272"/>
      <c r="DH104" s="141"/>
      <c r="DI104" s="274">
        <v>0.66909843403980318</v>
      </c>
      <c r="DJ104" s="274">
        <v>0.12110063844269707</v>
      </c>
      <c r="DK104" s="274">
        <v>0.4161857189191947</v>
      </c>
      <c r="DL104" s="274">
        <v>3.8856738368426305E-2</v>
      </c>
      <c r="DM104" s="274">
        <v>0.81282992094253081</v>
      </c>
      <c r="DN104" s="70"/>
      <c r="DO104"/>
    </row>
    <row r="105" spans="1:119" ht="18" customHeight="1" x14ac:dyDescent="0.2">
      <c r="A105" s="264" t="s">
        <v>320</v>
      </c>
      <c r="B105" s="271" t="s">
        <v>119</v>
      </c>
      <c r="C105" s="272">
        <v>0</v>
      </c>
      <c r="D105" s="272">
        <v>0</v>
      </c>
      <c r="E105" s="272">
        <v>0</v>
      </c>
      <c r="F105" s="272">
        <v>0</v>
      </c>
      <c r="G105" s="272">
        <v>0</v>
      </c>
      <c r="H105" s="272">
        <v>0</v>
      </c>
      <c r="I105" s="272">
        <v>0</v>
      </c>
      <c r="J105" s="272">
        <v>0</v>
      </c>
      <c r="K105" s="272">
        <v>0</v>
      </c>
      <c r="L105" s="272">
        <v>0</v>
      </c>
      <c r="M105" s="272">
        <v>0</v>
      </c>
      <c r="N105" s="272">
        <v>0</v>
      </c>
      <c r="O105" s="272">
        <v>0</v>
      </c>
      <c r="P105" s="272">
        <v>0</v>
      </c>
      <c r="Q105" s="272">
        <v>0</v>
      </c>
      <c r="R105" s="272">
        <v>0</v>
      </c>
      <c r="S105" s="272">
        <v>0</v>
      </c>
      <c r="T105" s="272">
        <v>0</v>
      </c>
      <c r="U105" s="272">
        <v>0</v>
      </c>
      <c r="V105" s="272">
        <v>0</v>
      </c>
      <c r="W105" s="272">
        <v>0</v>
      </c>
      <c r="X105" s="272">
        <v>0</v>
      </c>
      <c r="Y105" s="272">
        <v>0</v>
      </c>
      <c r="Z105" s="272">
        <v>0</v>
      </c>
      <c r="AA105" s="272">
        <v>0</v>
      </c>
      <c r="AB105" s="272">
        <v>0</v>
      </c>
      <c r="AC105" s="272">
        <v>0</v>
      </c>
      <c r="AD105" s="272">
        <v>0</v>
      </c>
      <c r="AE105" s="272">
        <v>0</v>
      </c>
      <c r="AF105" s="272">
        <v>0</v>
      </c>
      <c r="AG105" s="272">
        <v>0</v>
      </c>
      <c r="AH105" s="272">
        <v>0</v>
      </c>
      <c r="AI105" s="272">
        <v>0</v>
      </c>
      <c r="AJ105" s="272">
        <v>0</v>
      </c>
      <c r="AK105" s="272">
        <v>0</v>
      </c>
      <c r="AL105" s="272">
        <v>0</v>
      </c>
      <c r="AM105" s="272">
        <v>0</v>
      </c>
      <c r="AN105" s="272">
        <v>0</v>
      </c>
      <c r="AO105" s="272">
        <v>0</v>
      </c>
      <c r="AP105" s="272">
        <v>0</v>
      </c>
      <c r="AQ105" s="272">
        <v>0</v>
      </c>
      <c r="AR105" s="272">
        <v>0</v>
      </c>
      <c r="AS105" s="272">
        <v>0</v>
      </c>
      <c r="AT105" s="272">
        <v>0</v>
      </c>
      <c r="AU105" s="272">
        <v>0</v>
      </c>
      <c r="AV105" s="272">
        <v>0</v>
      </c>
      <c r="AW105" s="272">
        <v>0</v>
      </c>
      <c r="AX105" s="272">
        <v>0</v>
      </c>
      <c r="AY105" s="272">
        <v>0</v>
      </c>
      <c r="AZ105" s="272">
        <v>0</v>
      </c>
      <c r="BA105" s="272">
        <v>0</v>
      </c>
      <c r="BB105" s="272">
        <v>0</v>
      </c>
      <c r="BC105" s="272">
        <v>0</v>
      </c>
      <c r="BD105" s="272">
        <v>0</v>
      </c>
      <c r="BE105" s="272">
        <v>0</v>
      </c>
      <c r="BF105" s="272">
        <v>0</v>
      </c>
      <c r="BG105" s="272">
        <v>0</v>
      </c>
      <c r="BH105" s="272">
        <v>0</v>
      </c>
      <c r="BI105" s="272">
        <v>0</v>
      </c>
      <c r="BJ105" s="272">
        <v>0</v>
      </c>
      <c r="BK105" s="272">
        <v>0</v>
      </c>
      <c r="BL105" s="272">
        <v>0</v>
      </c>
      <c r="BM105" s="272">
        <v>0</v>
      </c>
      <c r="BN105" s="272">
        <v>0</v>
      </c>
      <c r="BO105" s="272">
        <v>0</v>
      </c>
      <c r="BP105" s="272">
        <v>0</v>
      </c>
      <c r="BQ105" s="272">
        <v>0</v>
      </c>
      <c r="BR105" s="272">
        <v>0</v>
      </c>
      <c r="BS105" s="272">
        <v>0</v>
      </c>
      <c r="BT105" s="272">
        <v>0</v>
      </c>
      <c r="BU105" s="272">
        <v>0</v>
      </c>
      <c r="BV105" s="272">
        <v>0</v>
      </c>
      <c r="BW105" s="272">
        <v>0</v>
      </c>
      <c r="BX105" s="272">
        <v>0</v>
      </c>
      <c r="BY105" s="272">
        <v>0</v>
      </c>
      <c r="BZ105" s="272">
        <v>0</v>
      </c>
      <c r="CA105" s="272">
        <v>0</v>
      </c>
      <c r="CB105" s="272">
        <v>0</v>
      </c>
      <c r="CC105" s="272">
        <v>0</v>
      </c>
      <c r="CD105" s="272">
        <v>0</v>
      </c>
      <c r="CE105" s="272">
        <v>0</v>
      </c>
      <c r="CF105" s="272">
        <v>0</v>
      </c>
      <c r="CG105" s="272">
        <v>0</v>
      </c>
      <c r="CH105" s="272">
        <v>0</v>
      </c>
      <c r="CI105" s="272">
        <v>0</v>
      </c>
      <c r="CJ105" s="272">
        <v>0</v>
      </c>
      <c r="CK105" s="272">
        <v>0</v>
      </c>
      <c r="CL105" s="272">
        <v>0</v>
      </c>
      <c r="CM105" s="272">
        <v>0</v>
      </c>
      <c r="CN105" s="272">
        <v>0</v>
      </c>
      <c r="CO105" s="272">
        <v>0</v>
      </c>
      <c r="CP105" s="272">
        <v>0</v>
      </c>
      <c r="CQ105" s="272">
        <v>0</v>
      </c>
      <c r="CR105" s="272">
        <v>0</v>
      </c>
      <c r="CS105" s="272">
        <v>0</v>
      </c>
      <c r="CT105" s="272">
        <v>0</v>
      </c>
      <c r="CU105" s="272">
        <v>0</v>
      </c>
      <c r="CV105" s="272">
        <v>0</v>
      </c>
      <c r="CW105" s="272">
        <v>0</v>
      </c>
      <c r="CX105" s="272">
        <v>0</v>
      </c>
      <c r="CY105" s="272">
        <v>1.0001923638390462</v>
      </c>
      <c r="CZ105" s="272">
        <v>0</v>
      </c>
      <c r="DA105" s="272">
        <v>0</v>
      </c>
      <c r="DB105" s="272">
        <v>0</v>
      </c>
      <c r="DC105" s="272">
        <v>0</v>
      </c>
      <c r="DD105" s="272">
        <v>0</v>
      </c>
      <c r="DE105" s="272">
        <v>0</v>
      </c>
      <c r="DF105" s="273">
        <v>0</v>
      </c>
      <c r="DG105" s="272"/>
      <c r="DH105" s="141"/>
      <c r="DI105" s="274">
        <v>0.45362992416948145</v>
      </c>
      <c r="DJ105" s="274">
        <v>9.9750701315193688E-2</v>
      </c>
      <c r="DK105" s="274">
        <v>0.35341081196425506</v>
      </c>
      <c r="DL105" s="274">
        <v>1.0432834594267118E-3</v>
      </c>
      <c r="DM105" s="274">
        <v>0.16066733546015999</v>
      </c>
      <c r="DN105" s="70"/>
      <c r="DO105"/>
    </row>
    <row r="106" spans="1:119" ht="18" customHeight="1" x14ac:dyDescent="0.2">
      <c r="A106" s="264" t="s">
        <v>321</v>
      </c>
      <c r="B106" s="271" t="s">
        <v>120</v>
      </c>
      <c r="C106" s="272">
        <v>1.5745782845753949E-6</v>
      </c>
      <c r="D106" s="272">
        <v>3.6478583310798505E-7</v>
      </c>
      <c r="E106" s="272">
        <v>1.4867099271530313E-6</v>
      </c>
      <c r="F106" s="272">
        <v>1.5264715732752201E-5</v>
      </c>
      <c r="G106" s="272">
        <v>5.1301498950473354E-7</v>
      </c>
      <c r="H106" s="272">
        <v>0</v>
      </c>
      <c r="I106" s="272">
        <v>3.0549405665198175E-6</v>
      </c>
      <c r="J106" s="272">
        <v>3.5319087111209042E-6</v>
      </c>
      <c r="K106" s="272">
        <v>1.8804269094706646E-6</v>
      </c>
      <c r="L106" s="272">
        <v>4.3035582070537841E-7</v>
      </c>
      <c r="M106" s="272">
        <v>0</v>
      </c>
      <c r="N106" s="272">
        <v>9.2348494633015052E-7</v>
      </c>
      <c r="O106" s="272">
        <v>1.1217852962449706E-6</v>
      </c>
      <c r="P106" s="272">
        <v>1.7720666942702893E-6</v>
      </c>
      <c r="Q106" s="272">
        <v>3.295565350700742E-6</v>
      </c>
      <c r="R106" s="272">
        <v>2.3003339006161364E-6</v>
      </c>
      <c r="S106" s="272">
        <v>1.6922124639415992E-6</v>
      </c>
      <c r="T106" s="272">
        <v>1.0123815058853237E-6</v>
      </c>
      <c r="U106" s="272">
        <v>2.500707384500038E-6</v>
      </c>
      <c r="V106" s="272">
        <v>2.4684115402872622E-6</v>
      </c>
      <c r="W106" s="272">
        <v>1.3403586879740789E-6</v>
      </c>
      <c r="X106" s="272">
        <v>3.553153410188499E-6</v>
      </c>
      <c r="Y106" s="272">
        <v>4.3409825750471997E-6</v>
      </c>
      <c r="Z106" s="272">
        <v>2.5809027070932104E-7</v>
      </c>
      <c r="AA106" s="272">
        <v>3.9887946413687712E-6</v>
      </c>
      <c r="AB106" s="272">
        <v>6.270492132762739E-6</v>
      </c>
      <c r="AC106" s="272">
        <v>1.5930285228777587E-7</v>
      </c>
      <c r="AD106" s="272">
        <v>9.3432978218204001E-7</v>
      </c>
      <c r="AE106" s="272">
        <v>2.5428763852146225E-6</v>
      </c>
      <c r="AF106" s="272">
        <v>2.0572256397807373E-6</v>
      </c>
      <c r="AG106" s="272">
        <v>7.5708076045156862E-7</v>
      </c>
      <c r="AH106" s="272">
        <v>2.2238360148483672E-6</v>
      </c>
      <c r="AI106" s="272">
        <v>4.2035818007333763E-6</v>
      </c>
      <c r="AJ106" s="272">
        <v>1.4437808066255513E-5</v>
      </c>
      <c r="AK106" s="272">
        <v>3.2419202139497363E-6</v>
      </c>
      <c r="AL106" s="272">
        <v>1.015231053767611E-6</v>
      </c>
      <c r="AM106" s="272">
        <v>1.7829313939352762E-6</v>
      </c>
      <c r="AN106" s="272">
        <v>4.745517279182535E-6</v>
      </c>
      <c r="AO106" s="272">
        <v>9.0632832983553317E-7</v>
      </c>
      <c r="AP106" s="272">
        <v>6.6890072725376192E-7</v>
      </c>
      <c r="AQ106" s="272">
        <v>9.79572626881217E-7</v>
      </c>
      <c r="AR106" s="272">
        <v>8.4948775877776202E-6</v>
      </c>
      <c r="AS106" s="272">
        <v>3.3148868383512384E-6</v>
      </c>
      <c r="AT106" s="272">
        <v>8.1502803206235894E-6</v>
      </c>
      <c r="AU106" s="272">
        <v>6.1677326457309869E-6</v>
      </c>
      <c r="AV106" s="272">
        <v>4.5622279260373592E-6</v>
      </c>
      <c r="AW106" s="272">
        <v>4.5084669438531428E-6</v>
      </c>
      <c r="AX106" s="272">
        <v>1.8882959904778636E-5</v>
      </c>
      <c r="AY106" s="272">
        <v>1.2211855627556932E-5</v>
      </c>
      <c r="AZ106" s="272">
        <v>2.0305116660216809E-5</v>
      </c>
      <c r="BA106" s="272">
        <v>8.4438345879452097E-6</v>
      </c>
      <c r="BB106" s="272">
        <v>9.184057434140706E-6</v>
      </c>
      <c r="BC106" s="272">
        <v>2.8130622862883429E-5</v>
      </c>
      <c r="BD106" s="272">
        <v>3.6579082120051918E-6</v>
      </c>
      <c r="BE106" s="272">
        <v>2.0496043418501486E-6</v>
      </c>
      <c r="BF106" s="272">
        <v>0</v>
      </c>
      <c r="BG106" s="272">
        <v>2.3544290448977323E-6</v>
      </c>
      <c r="BH106" s="272">
        <v>7.5628120410667451E-6</v>
      </c>
      <c r="BI106" s="272">
        <v>1.596826496787879E-6</v>
      </c>
      <c r="BJ106" s="272">
        <v>1.8487679268055729E-6</v>
      </c>
      <c r="BK106" s="272">
        <v>8.3500421575069882E-7</v>
      </c>
      <c r="BL106" s="272">
        <v>4.9788601859441289E-6</v>
      </c>
      <c r="BM106" s="272">
        <v>2.6204134827412385E-6</v>
      </c>
      <c r="BN106" s="272">
        <v>2.5029669568991352E-6</v>
      </c>
      <c r="BO106" s="272">
        <v>1.0256602037533352E-6</v>
      </c>
      <c r="BP106" s="272">
        <v>5.8580226522938985E-6</v>
      </c>
      <c r="BQ106" s="272">
        <v>7.5072220154047503E-6</v>
      </c>
      <c r="BR106" s="272">
        <v>4.9567240024271764E-6</v>
      </c>
      <c r="BS106" s="272">
        <v>6.6729892556057039E-6</v>
      </c>
      <c r="BT106" s="272">
        <v>5.4987306821560901E-6</v>
      </c>
      <c r="BU106" s="272">
        <v>6.7600145654598075E-6</v>
      </c>
      <c r="BV106" s="272">
        <v>2.5307031179422203E-6</v>
      </c>
      <c r="BW106" s="272">
        <v>1.7390973795410949E-6</v>
      </c>
      <c r="BX106" s="272">
        <v>8.5123995146760165E-7</v>
      </c>
      <c r="BY106" s="272">
        <v>6.4801992487032966E-5</v>
      </c>
      <c r="BZ106" s="272">
        <v>1.0400631368469062E-6</v>
      </c>
      <c r="CA106" s="272">
        <v>8.1904020598786911E-6</v>
      </c>
      <c r="CB106" s="272">
        <v>3.3207007491318198E-6</v>
      </c>
      <c r="CC106" s="272">
        <v>4.5263852108089367E-6</v>
      </c>
      <c r="CD106" s="272">
        <v>9.9842951403400168E-6</v>
      </c>
      <c r="CE106" s="272">
        <v>3.3507072588187986E-6</v>
      </c>
      <c r="CF106" s="272">
        <v>1.0955192532286772E-5</v>
      </c>
      <c r="CG106" s="272">
        <v>5.6544431825073954E-6</v>
      </c>
      <c r="CH106" s="272">
        <v>8.8268424216990111E-5</v>
      </c>
      <c r="CI106" s="272">
        <v>1.8555483840849477E-5</v>
      </c>
      <c r="CJ106" s="272">
        <v>4.7820310796297159E-5</v>
      </c>
      <c r="CK106" s="272">
        <v>9.1372865111925746E-5</v>
      </c>
      <c r="CL106" s="272">
        <v>1.6642786496771807E-5</v>
      </c>
      <c r="CM106" s="272">
        <v>6.0047966923062396E-6</v>
      </c>
      <c r="CN106" s="272">
        <v>9.1311958304772789E-3</v>
      </c>
      <c r="CO106" s="272">
        <v>6.2624990412124096E-6</v>
      </c>
      <c r="CP106" s="272">
        <v>6.9825630551927148E-3</v>
      </c>
      <c r="CQ106" s="272">
        <v>3.5984822009732711E-6</v>
      </c>
      <c r="CR106" s="272">
        <v>6.6103366509842878E-3</v>
      </c>
      <c r="CS106" s="272">
        <v>2.6550697955870218E-2</v>
      </c>
      <c r="CT106" s="272">
        <v>4.1995687880712349E-6</v>
      </c>
      <c r="CU106" s="272">
        <v>1.0533946255687478E-5</v>
      </c>
      <c r="CV106" s="272">
        <v>1.7210340140549186E-5</v>
      </c>
      <c r="CW106" s="272">
        <v>1.8277845504622349E-6</v>
      </c>
      <c r="CX106" s="272">
        <v>1.0414033931299179E-5</v>
      </c>
      <c r="CY106" s="272">
        <v>2.0055806860908893E-3</v>
      </c>
      <c r="CZ106" s="272">
        <v>1.0054237194942204</v>
      </c>
      <c r="DA106" s="272">
        <v>1.0735866546340053E-5</v>
      </c>
      <c r="DB106" s="272">
        <v>4.8399103459032833E-6</v>
      </c>
      <c r="DC106" s="272">
        <v>5.6581675372128303E-6</v>
      </c>
      <c r="DD106" s="272">
        <v>4.8774708312213653E-6</v>
      </c>
      <c r="DE106" s="272">
        <v>1.5123660610519021E-6</v>
      </c>
      <c r="DF106" s="273">
        <v>3.0237665829605469E-5</v>
      </c>
      <c r="DG106" s="272"/>
      <c r="DH106" s="141"/>
      <c r="DI106" s="274">
        <v>0.40942224770138902</v>
      </c>
      <c r="DJ106" s="274">
        <v>0.19599498584626188</v>
      </c>
      <c r="DK106" s="274">
        <v>0.30438697307498191</v>
      </c>
      <c r="DL106" s="274">
        <v>4.3990667626658445E-2</v>
      </c>
      <c r="DM106" s="274">
        <v>0.94347885072806859</v>
      </c>
      <c r="DN106" s="70"/>
      <c r="DO106"/>
    </row>
    <row r="107" spans="1:119" ht="18" customHeight="1" x14ac:dyDescent="0.2">
      <c r="A107" s="264" t="s">
        <v>322</v>
      </c>
      <c r="B107" s="271" t="s">
        <v>121</v>
      </c>
      <c r="C107" s="272">
        <v>6.4878846974800067E-5</v>
      </c>
      <c r="D107" s="272">
        <v>1.5723344447026418E-5</v>
      </c>
      <c r="E107" s="272">
        <v>7.7746213571317014E-5</v>
      </c>
      <c r="F107" s="272">
        <v>2.1788535941798955E-5</v>
      </c>
      <c r="G107" s="272">
        <v>2.5659325764500576E-5</v>
      </c>
      <c r="H107" s="272">
        <v>0</v>
      </c>
      <c r="I107" s="272">
        <v>1.0396244967344421E-4</v>
      </c>
      <c r="J107" s="272">
        <v>2.198848644297719E-4</v>
      </c>
      <c r="K107" s="272">
        <v>3.0815314450590651E-4</v>
      </c>
      <c r="L107" s="272">
        <v>1.9344987108019689E-5</v>
      </c>
      <c r="M107" s="272">
        <v>0</v>
      </c>
      <c r="N107" s="272">
        <v>9.9170167441999245E-5</v>
      </c>
      <c r="O107" s="272">
        <v>1.4339204174884589E-4</v>
      </c>
      <c r="P107" s="272">
        <v>1.3118828036923436E-4</v>
      </c>
      <c r="Q107" s="272">
        <v>1.1630372698212542E-4</v>
      </c>
      <c r="R107" s="272">
        <v>1.3018020078279518E-4</v>
      </c>
      <c r="S107" s="272">
        <v>1.092696343884562E-4</v>
      </c>
      <c r="T107" s="272">
        <v>9.3205075684121011E-5</v>
      </c>
      <c r="U107" s="272">
        <v>1.0826649472316789E-4</v>
      </c>
      <c r="V107" s="272">
        <v>1.1580456730753515E-4</v>
      </c>
      <c r="W107" s="272">
        <v>2.0448928833639879E-5</v>
      </c>
      <c r="X107" s="272">
        <v>6.5892228208713278E-5</v>
      </c>
      <c r="Y107" s="272">
        <v>6.4340085591864146E-5</v>
      </c>
      <c r="Z107" s="272">
        <v>1.3463380949971687E-5</v>
      </c>
      <c r="AA107" s="272">
        <v>1.8083382927538773E-4</v>
      </c>
      <c r="AB107" s="272">
        <v>9.5595816744636911E-5</v>
      </c>
      <c r="AC107" s="272">
        <v>1.0022544168250467E-5</v>
      </c>
      <c r="AD107" s="272">
        <v>5.0546902432398855E-5</v>
      </c>
      <c r="AE107" s="272">
        <v>1.1206964545210073E-4</v>
      </c>
      <c r="AF107" s="272">
        <v>1.3175028060529744E-4</v>
      </c>
      <c r="AG107" s="272">
        <v>8.8025300293342925E-5</v>
      </c>
      <c r="AH107" s="272">
        <v>1.3253720504937397E-4</v>
      </c>
      <c r="AI107" s="272">
        <v>1.0577017991962561E-4</v>
      </c>
      <c r="AJ107" s="272">
        <v>6.6762689925511031E-5</v>
      </c>
      <c r="AK107" s="272">
        <v>1.084413462110006E-4</v>
      </c>
      <c r="AL107" s="272">
        <v>5.9168979130243999E-5</v>
      </c>
      <c r="AM107" s="272">
        <v>5.7223774074880926E-5</v>
      </c>
      <c r="AN107" s="272">
        <v>9.9597984844854284E-5</v>
      </c>
      <c r="AO107" s="272">
        <v>7.7950537359874937E-5</v>
      </c>
      <c r="AP107" s="272">
        <v>7.3722395362656415E-5</v>
      </c>
      <c r="AQ107" s="272">
        <v>5.8695127693615765E-5</v>
      </c>
      <c r="AR107" s="272">
        <v>9.67416415506211E-5</v>
      </c>
      <c r="AS107" s="272">
        <v>1.0958252854326576E-4</v>
      </c>
      <c r="AT107" s="272">
        <v>1.3019165158069496E-4</v>
      </c>
      <c r="AU107" s="272">
        <v>9.0049582009385027E-5</v>
      </c>
      <c r="AV107" s="272">
        <v>9.6235301846224071E-5</v>
      </c>
      <c r="AW107" s="272">
        <v>8.7811299299390383E-5</v>
      </c>
      <c r="AX107" s="272">
        <v>2.0185629162496822E-4</v>
      </c>
      <c r="AY107" s="272">
        <v>8.3339658607901556E-5</v>
      </c>
      <c r="AZ107" s="272">
        <v>1.2321715042749122E-4</v>
      </c>
      <c r="BA107" s="272">
        <v>9.4950272135729184E-5</v>
      </c>
      <c r="BB107" s="272">
        <v>1.2544653675885793E-4</v>
      </c>
      <c r="BC107" s="272">
        <v>1.6349656400271601E-4</v>
      </c>
      <c r="BD107" s="272">
        <v>5.2981336089016704E-5</v>
      </c>
      <c r="BE107" s="272">
        <v>9.0680652756835352E-5</v>
      </c>
      <c r="BF107" s="272">
        <v>0</v>
      </c>
      <c r="BG107" s="272">
        <v>9.6459961332456869E-5</v>
      </c>
      <c r="BH107" s="272">
        <v>2.1078789933591679E-4</v>
      </c>
      <c r="BI107" s="272">
        <v>1.8762815502665307E-4</v>
      </c>
      <c r="BJ107" s="272">
        <v>1.2511896821007788E-4</v>
      </c>
      <c r="BK107" s="272">
        <v>3.5837924065799014E-5</v>
      </c>
      <c r="BL107" s="272">
        <v>1.8820848918407699E-4</v>
      </c>
      <c r="BM107" s="272">
        <v>1.4258799181491636E-4</v>
      </c>
      <c r="BN107" s="272">
        <v>1.9563938484994911E-4</v>
      </c>
      <c r="BO107" s="272">
        <v>4.5512580350071081E-5</v>
      </c>
      <c r="BP107" s="272">
        <v>1.3490031355056607E-4</v>
      </c>
      <c r="BQ107" s="272">
        <v>1.0791693202837948E-4</v>
      </c>
      <c r="BR107" s="272">
        <v>3.1538143994257385E-4</v>
      </c>
      <c r="BS107" s="272">
        <v>2.9746111620610355E-4</v>
      </c>
      <c r="BT107" s="272">
        <v>2.3594584277433924E-4</v>
      </c>
      <c r="BU107" s="272">
        <v>3.0566136329063839E-4</v>
      </c>
      <c r="BV107" s="272">
        <v>2.3148558649335998E-4</v>
      </c>
      <c r="BW107" s="272">
        <v>1.6285732710728527E-4</v>
      </c>
      <c r="BX107" s="272">
        <v>4.8218591708238692E-5</v>
      </c>
      <c r="BY107" s="272">
        <v>2.9716579175704883E-3</v>
      </c>
      <c r="BZ107" s="272">
        <v>4.6308790361875391E-5</v>
      </c>
      <c r="CA107" s="272">
        <v>1.8079075725625768E-4</v>
      </c>
      <c r="CB107" s="272">
        <v>1.9295703554649663E-4</v>
      </c>
      <c r="CC107" s="272">
        <v>4.3778767922116507E-4</v>
      </c>
      <c r="CD107" s="272">
        <v>2.9765077035724224E-4</v>
      </c>
      <c r="CE107" s="272">
        <v>2.4821760035061353E-4</v>
      </c>
      <c r="CF107" s="272">
        <v>4.1961267434450768E-4</v>
      </c>
      <c r="CG107" s="272">
        <v>7.2929424591527557E-4</v>
      </c>
      <c r="CH107" s="272">
        <v>9.1130734437947923E-4</v>
      </c>
      <c r="CI107" s="272">
        <v>1.2223823931435938E-3</v>
      </c>
      <c r="CJ107" s="272">
        <v>2.9647814124072769E-4</v>
      </c>
      <c r="CK107" s="272">
        <v>1.0441249989102436E-3</v>
      </c>
      <c r="CL107" s="272">
        <v>1.9031314645087242E-3</v>
      </c>
      <c r="CM107" s="272">
        <v>4.5774262496488027E-4</v>
      </c>
      <c r="CN107" s="272">
        <v>4.1434586514613718E-4</v>
      </c>
      <c r="CO107" s="272">
        <v>4.6577246293938321E-4</v>
      </c>
      <c r="CP107" s="272">
        <v>1.2568156565609457E-2</v>
      </c>
      <c r="CQ107" s="272">
        <v>1.1631172425847502E-2</v>
      </c>
      <c r="CR107" s="272">
        <v>6.4758898653167109E-3</v>
      </c>
      <c r="CS107" s="272">
        <v>1.2523259749711042E-2</v>
      </c>
      <c r="CT107" s="272">
        <v>2.9844212833760714E-4</v>
      </c>
      <c r="CU107" s="272">
        <v>3.5336814425952035E-4</v>
      </c>
      <c r="CV107" s="272">
        <v>1.3781355079156136E-3</v>
      </c>
      <c r="CW107" s="272">
        <v>9.907463718821565E-5</v>
      </c>
      <c r="CX107" s="272">
        <v>1.6107179069574725E-3</v>
      </c>
      <c r="CY107" s="272">
        <v>1.168141841866371E-2</v>
      </c>
      <c r="CZ107" s="272">
        <v>2.2417791194731048E-3</v>
      </c>
      <c r="DA107" s="272">
        <v>1.0206092455536853</v>
      </c>
      <c r="DB107" s="272">
        <v>3.5123708573065279E-4</v>
      </c>
      <c r="DC107" s="272">
        <v>3.8927676597732527E-4</v>
      </c>
      <c r="DD107" s="272">
        <v>2.9411188418276106E-3</v>
      </c>
      <c r="DE107" s="272">
        <v>6.9041753678677687E-5</v>
      </c>
      <c r="DF107" s="273">
        <v>2.31609543238977E-3</v>
      </c>
      <c r="DG107" s="272"/>
      <c r="DH107" s="141"/>
      <c r="DI107" s="274">
        <v>0.6949895770191753</v>
      </c>
      <c r="DJ107" s="274">
        <v>0.18422507724833306</v>
      </c>
      <c r="DK107" s="274">
        <v>0.3743461612383388</v>
      </c>
      <c r="DL107" s="274">
        <v>1.2809397174822979E-2</v>
      </c>
      <c r="DM107" s="274">
        <v>0.97601381264388176</v>
      </c>
      <c r="DN107" s="70"/>
      <c r="DO107"/>
    </row>
    <row r="108" spans="1:119" ht="18" customHeight="1" x14ac:dyDescent="0.2">
      <c r="A108" s="264" t="s">
        <v>323</v>
      </c>
      <c r="B108" s="271" t="s">
        <v>61</v>
      </c>
      <c r="C108" s="272">
        <v>8.5977658313994307E-5</v>
      </c>
      <c r="D108" s="272">
        <v>1.833534054314662E-5</v>
      </c>
      <c r="E108" s="272">
        <v>1.0841250693269652E-4</v>
      </c>
      <c r="F108" s="272">
        <v>7.112097245106009E-5</v>
      </c>
      <c r="G108" s="272">
        <v>3.1581203534970773E-5</v>
      </c>
      <c r="H108" s="272">
        <v>0</v>
      </c>
      <c r="I108" s="272">
        <v>1.5014420328353796E-4</v>
      </c>
      <c r="J108" s="272">
        <v>1.8985193577261515E-4</v>
      </c>
      <c r="K108" s="272">
        <v>6.5268224775338868E-4</v>
      </c>
      <c r="L108" s="272">
        <v>3.7194414154138986E-5</v>
      </c>
      <c r="M108" s="272">
        <v>0</v>
      </c>
      <c r="N108" s="272">
        <v>6.4149728253860521E-5</v>
      </c>
      <c r="O108" s="272">
        <v>1.1898697661655405E-4</v>
      </c>
      <c r="P108" s="272">
        <v>7.5459946611167067E-5</v>
      </c>
      <c r="Q108" s="272">
        <v>1.5849261873016588E-4</v>
      </c>
      <c r="R108" s="272">
        <v>8.8704988969271557E-5</v>
      </c>
      <c r="S108" s="272">
        <v>1.028275398347281E-4</v>
      </c>
      <c r="T108" s="272">
        <v>6.6132001842916454E-5</v>
      </c>
      <c r="U108" s="272">
        <v>1.9709415790172515E-4</v>
      </c>
      <c r="V108" s="272">
        <v>1.1729826807051028E-4</v>
      </c>
      <c r="W108" s="272">
        <v>2.5266429956448352E-5</v>
      </c>
      <c r="X108" s="272">
        <v>8.3242925913150283E-5</v>
      </c>
      <c r="Y108" s="272">
        <v>6.3306934906515248E-5</v>
      </c>
      <c r="Z108" s="272">
        <v>1.7647905756323072E-5</v>
      </c>
      <c r="AA108" s="272">
        <v>7.2854597086918164E-4</v>
      </c>
      <c r="AB108" s="272">
        <v>7.216174544181996E-4</v>
      </c>
      <c r="AC108" s="272">
        <v>9.1045805177478178E-6</v>
      </c>
      <c r="AD108" s="272">
        <v>4.8973225284843908E-5</v>
      </c>
      <c r="AE108" s="272">
        <v>1.1772069070253999E-4</v>
      </c>
      <c r="AF108" s="272">
        <v>1.4154265609725211E-4</v>
      </c>
      <c r="AG108" s="272">
        <v>6.3666665949242186E-5</v>
      </c>
      <c r="AH108" s="272">
        <v>1.1707889910325094E-4</v>
      </c>
      <c r="AI108" s="272">
        <v>7.7164377658100222E-5</v>
      </c>
      <c r="AJ108" s="272">
        <v>1.751322754237235E-4</v>
      </c>
      <c r="AK108" s="272">
        <v>1.1432562422175891E-4</v>
      </c>
      <c r="AL108" s="272">
        <v>3.5617768544724722E-5</v>
      </c>
      <c r="AM108" s="272">
        <v>4.1189052411835453E-5</v>
      </c>
      <c r="AN108" s="272">
        <v>6.2869538539636169E-5</v>
      </c>
      <c r="AO108" s="272">
        <v>4.3320070326525716E-5</v>
      </c>
      <c r="AP108" s="272">
        <v>4.4888868344543515E-5</v>
      </c>
      <c r="AQ108" s="272">
        <v>5.3670546209895598E-5</v>
      </c>
      <c r="AR108" s="272">
        <v>7.8222805941962619E-5</v>
      </c>
      <c r="AS108" s="272">
        <v>7.5472565087048062E-5</v>
      </c>
      <c r="AT108" s="272">
        <v>1.2934550633384218E-4</v>
      </c>
      <c r="AU108" s="272">
        <v>8.8174228224750052E-5</v>
      </c>
      <c r="AV108" s="272">
        <v>1.3060867955619018E-4</v>
      </c>
      <c r="AW108" s="272">
        <v>1.3939631456309889E-4</v>
      </c>
      <c r="AX108" s="272">
        <v>1.0272071713244381E-4</v>
      </c>
      <c r="AY108" s="272">
        <v>1.1055373029539853E-4</v>
      </c>
      <c r="AZ108" s="272">
        <v>2.0924029354812398E-4</v>
      </c>
      <c r="BA108" s="272">
        <v>9.0847441345050397E-5</v>
      </c>
      <c r="BB108" s="272">
        <v>1.0318135172296735E-4</v>
      </c>
      <c r="BC108" s="272">
        <v>1.9379634853949998E-4</v>
      </c>
      <c r="BD108" s="272">
        <v>1.2089015645664311E-4</v>
      </c>
      <c r="BE108" s="272">
        <v>1.4546724865791214E-4</v>
      </c>
      <c r="BF108" s="272">
        <v>0</v>
      </c>
      <c r="BG108" s="272">
        <v>9.1634721751294984E-5</v>
      </c>
      <c r="BH108" s="272">
        <v>8.8544722316488101E-5</v>
      </c>
      <c r="BI108" s="272">
        <v>1.0142224702434189E-4</v>
      </c>
      <c r="BJ108" s="272">
        <v>5.966905320429366E-4</v>
      </c>
      <c r="BK108" s="272">
        <v>3.6991270845083332E-5</v>
      </c>
      <c r="BL108" s="272">
        <v>1.6395838425956849E-4</v>
      </c>
      <c r="BM108" s="272">
        <v>1.0242135474939827E-4</v>
      </c>
      <c r="BN108" s="272">
        <v>9.0007604562686866E-5</v>
      </c>
      <c r="BO108" s="272">
        <v>3.1634115075599761E-5</v>
      </c>
      <c r="BP108" s="272">
        <v>8.5239199696636046E-5</v>
      </c>
      <c r="BQ108" s="272">
        <v>2.6743672848768887E-4</v>
      </c>
      <c r="BR108" s="272">
        <v>3.3837414268056117E-4</v>
      </c>
      <c r="BS108" s="272">
        <v>1.6130872087080341E-4</v>
      </c>
      <c r="BT108" s="272">
        <v>3.0059717301986227E-4</v>
      </c>
      <c r="BU108" s="272">
        <v>7.2832137031574463E-4</v>
      </c>
      <c r="BV108" s="272">
        <v>5.2509677369732058E-4</v>
      </c>
      <c r="BW108" s="272">
        <v>3.9145751677788866E-4</v>
      </c>
      <c r="BX108" s="272">
        <v>9.6503595549174057E-5</v>
      </c>
      <c r="BY108" s="272">
        <v>2.428139250783075E-4</v>
      </c>
      <c r="BZ108" s="272">
        <v>4.5395145009897978E-5</v>
      </c>
      <c r="CA108" s="272">
        <v>2.2063265888659037E-4</v>
      </c>
      <c r="CB108" s="272">
        <v>1.55806379944154E-4</v>
      </c>
      <c r="CC108" s="272">
        <v>3.7548309748887295E-4</v>
      </c>
      <c r="CD108" s="272">
        <v>2.827922457063206E-4</v>
      </c>
      <c r="CE108" s="272">
        <v>1.1286052139620269E-4</v>
      </c>
      <c r="CF108" s="272">
        <v>5.3140444606146876E-4</v>
      </c>
      <c r="CG108" s="272">
        <v>1.7316340781471916E-4</v>
      </c>
      <c r="CH108" s="272">
        <v>6.1773192088075376E-4</v>
      </c>
      <c r="CI108" s="272">
        <v>4.4938127679292998E-2</v>
      </c>
      <c r="CJ108" s="272">
        <v>4.7882808051878336E-4</v>
      </c>
      <c r="CK108" s="272">
        <v>1.2015336932502732E-3</v>
      </c>
      <c r="CL108" s="272">
        <v>3.7423964586575341E-2</v>
      </c>
      <c r="CM108" s="272">
        <v>2.863890736532466E-4</v>
      </c>
      <c r="CN108" s="272">
        <v>2.9187986934786235E-4</v>
      </c>
      <c r="CO108" s="272">
        <v>4.7806268939338083E-4</v>
      </c>
      <c r="CP108" s="272">
        <v>1.4061563344480325E-4</v>
      </c>
      <c r="CQ108" s="272">
        <v>2.8076531526072577E-4</v>
      </c>
      <c r="CR108" s="272">
        <v>1.1563215550844479E-4</v>
      </c>
      <c r="CS108" s="272">
        <v>1.2834213416337815E-4</v>
      </c>
      <c r="CT108" s="272">
        <v>5.9283222003943313E-4</v>
      </c>
      <c r="CU108" s="272">
        <v>4.5968586338118511E-4</v>
      </c>
      <c r="CV108" s="272">
        <v>3.1660224397021805E-2</v>
      </c>
      <c r="CW108" s="272">
        <v>8.5016892249858416E-5</v>
      </c>
      <c r="CX108" s="272">
        <v>5.047026655070723E-4</v>
      </c>
      <c r="CY108" s="272">
        <v>1.7992222659125757E-3</v>
      </c>
      <c r="CZ108" s="272">
        <v>5.5101114188215437E-4</v>
      </c>
      <c r="DA108" s="272">
        <v>5.370450521964222E-4</v>
      </c>
      <c r="DB108" s="272">
        <v>1.0242642390868741</v>
      </c>
      <c r="DC108" s="272">
        <v>1.3373698852722592E-4</v>
      </c>
      <c r="DD108" s="272">
        <v>1.2980480362604853E-3</v>
      </c>
      <c r="DE108" s="272">
        <v>8.9750957944530245E-5</v>
      </c>
      <c r="DF108" s="273">
        <v>8.9214959723488781E-4</v>
      </c>
      <c r="DG108" s="272"/>
      <c r="DH108" s="141"/>
      <c r="DI108" s="274">
        <v>0.63529476959127285</v>
      </c>
      <c r="DJ108" s="274">
        <v>9.3124549751027158E-2</v>
      </c>
      <c r="DK108" s="274">
        <v>0.26220441897101782</v>
      </c>
      <c r="DL108" s="274">
        <v>2.251622111975763E-2</v>
      </c>
      <c r="DM108" s="274">
        <v>0.85215676800423945</v>
      </c>
      <c r="DN108" s="70"/>
      <c r="DO108"/>
    </row>
    <row r="109" spans="1:119" ht="18" customHeight="1" x14ac:dyDescent="0.2">
      <c r="A109" s="275" t="s">
        <v>324</v>
      </c>
      <c r="B109" s="276" t="s">
        <v>325</v>
      </c>
      <c r="C109" s="277">
        <v>6.3965653391271185E-7</v>
      </c>
      <c r="D109" s="277">
        <v>5.7016275273446999E-3</v>
      </c>
      <c r="E109" s="277">
        <v>3.7476522698090216E-6</v>
      </c>
      <c r="F109" s="277">
        <v>4.7377422417981319E-7</v>
      </c>
      <c r="G109" s="277">
        <v>5.8050882748555405E-8</v>
      </c>
      <c r="H109" s="277">
        <v>0</v>
      </c>
      <c r="I109" s="277">
        <v>2.4198837448710725E-7</v>
      </c>
      <c r="J109" s="277">
        <v>5.9269087898835642E-6</v>
      </c>
      <c r="K109" s="277">
        <v>8.1682432620266576E-7</v>
      </c>
      <c r="L109" s="277">
        <v>2.0027585978773226E-6</v>
      </c>
      <c r="M109" s="277">
        <v>0</v>
      </c>
      <c r="N109" s="277">
        <v>2.5006283991683479E-7</v>
      </c>
      <c r="O109" s="277">
        <v>1.8205112106912359E-7</v>
      </c>
      <c r="P109" s="277">
        <v>1.3057391980777208E-7</v>
      </c>
      <c r="Q109" s="277">
        <v>2.5725012487053925E-7</v>
      </c>
      <c r="R109" s="277">
        <v>1.5899047523838263E-7</v>
      </c>
      <c r="S109" s="277">
        <v>1.5601282703177985E-7</v>
      </c>
      <c r="T109" s="277">
        <v>9.8342415689053591E-8</v>
      </c>
      <c r="U109" s="277">
        <v>3.3647949064163271E-7</v>
      </c>
      <c r="V109" s="277">
        <v>1.9135531901782713E-7</v>
      </c>
      <c r="W109" s="277">
        <v>6.1092926143390184E-8</v>
      </c>
      <c r="X109" s="277">
        <v>1.8370158279866157E-7</v>
      </c>
      <c r="Y109" s="277">
        <v>1.7785990007359071E-7</v>
      </c>
      <c r="Z109" s="277">
        <v>2.6103769327079171E-8</v>
      </c>
      <c r="AA109" s="277">
        <v>9.196493148530759E-7</v>
      </c>
      <c r="AB109" s="277">
        <v>9.7574434626711096E-7</v>
      </c>
      <c r="AC109" s="277">
        <v>1.401689510518005E-8</v>
      </c>
      <c r="AD109" s="277">
        <v>7.7380697524764978E-8</v>
      </c>
      <c r="AE109" s="277">
        <v>1.9315350854743591E-7</v>
      </c>
      <c r="AF109" s="277">
        <v>2.0872542560989127E-7</v>
      </c>
      <c r="AG109" s="277">
        <v>1.1620051926806584E-6</v>
      </c>
      <c r="AH109" s="277">
        <v>1.8477955272242575E-7</v>
      </c>
      <c r="AI109" s="277">
        <v>1.8912894478898928E-7</v>
      </c>
      <c r="AJ109" s="277">
        <v>5.508064565188531E-7</v>
      </c>
      <c r="AK109" s="277">
        <v>2.0867137844529255E-7</v>
      </c>
      <c r="AL109" s="277">
        <v>6.4493587106873501E-8</v>
      </c>
      <c r="AM109" s="277">
        <v>8.9612184404193972E-8</v>
      </c>
      <c r="AN109" s="277">
        <v>1.8669655487992503E-7</v>
      </c>
      <c r="AO109" s="277">
        <v>7.0324243166789003E-8</v>
      </c>
      <c r="AP109" s="277">
        <v>6.6223300591238711E-8</v>
      </c>
      <c r="AQ109" s="277">
        <v>8.3626850313747644E-8</v>
      </c>
      <c r="AR109" s="277">
        <v>2.9608779082957446E-7</v>
      </c>
      <c r="AS109" s="277">
        <v>1.6533192424250771E-7</v>
      </c>
      <c r="AT109" s="277">
        <v>3.4413842958322605E-7</v>
      </c>
      <c r="AU109" s="277">
        <v>2.4970161952049186E-7</v>
      </c>
      <c r="AV109" s="277">
        <v>2.5728818351242499E-7</v>
      </c>
      <c r="AW109" s="277">
        <v>2.6558581623479256E-7</v>
      </c>
      <c r="AX109" s="277">
        <v>5.7924268541445358E-7</v>
      </c>
      <c r="AY109" s="277">
        <v>4.2345528454198907E-7</v>
      </c>
      <c r="AZ109" s="277">
        <v>7.3225632440520905E-7</v>
      </c>
      <c r="BA109" s="277">
        <v>3.0874116912442454E-7</v>
      </c>
      <c r="BB109" s="277">
        <v>3.4070739052811948E-7</v>
      </c>
      <c r="BC109" s="277">
        <v>9.0798788050419986E-7</v>
      </c>
      <c r="BD109" s="277">
        <v>2.2403296011594806E-7</v>
      </c>
      <c r="BE109" s="277">
        <v>2.1166429343636621E-7</v>
      </c>
      <c r="BF109" s="277">
        <v>0</v>
      </c>
      <c r="BG109" s="277">
        <v>1.5960353011682315E-7</v>
      </c>
      <c r="BH109" s="277">
        <v>2.8453526369122473E-7</v>
      </c>
      <c r="BI109" s="277">
        <v>1.5174522345074816E-7</v>
      </c>
      <c r="BJ109" s="277">
        <v>7.2083439074002639E-7</v>
      </c>
      <c r="BK109" s="277">
        <v>6.1562047807120732E-8</v>
      </c>
      <c r="BL109" s="277">
        <v>3.0437853180247954E-7</v>
      </c>
      <c r="BM109" s="277">
        <v>1.7824154915156683E-7</v>
      </c>
      <c r="BN109" s="277">
        <v>1.6143831388594518E-7</v>
      </c>
      <c r="BO109" s="277">
        <v>6.0344263673739365E-8</v>
      </c>
      <c r="BP109" s="277">
        <v>2.3879918959258252E-7</v>
      </c>
      <c r="BQ109" s="277">
        <v>4.8202463805560857E-7</v>
      </c>
      <c r="BR109" s="277">
        <v>4.9690074151996345E-7</v>
      </c>
      <c r="BS109" s="277">
        <v>3.4322222210574808E-7</v>
      </c>
      <c r="BT109" s="277">
        <v>4.6841815137497897E-7</v>
      </c>
      <c r="BU109" s="277">
        <v>9.7298605571284637E-7</v>
      </c>
      <c r="BV109" s="277">
        <v>6.4375300725562934E-7</v>
      </c>
      <c r="BW109" s="277">
        <v>4.7627695436890687E-7</v>
      </c>
      <c r="BX109" s="277">
        <v>1.2784571353186086E-7</v>
      </c>
      <c r="BY109" s="277">
        <v>1.8661340077091883E-6</v>
      </c>
      <c r="BZ109" s="277">
        <v>7.5929673633170691E-8</v>
      </c>
      <c r="CA109" s="277">
        <v>4.4652727280289239E-7</v>
      </c>
      <c r="CB109" s="277">
        <v>2.5466673310490254E-7</v>
      </c>
      <c r="CC109" s="277">
        <v>5.2804958829686647E-7</v>
      </c>
      <c r="CD109" s="277">
        <v>5.593923650768308E-7</v>
      </c>
      <c r="CE109" s="277">
        <v>2.0760757619072256E-7</v>
      </c>
      <c r="CF109" s="277">
        <v>8.6163737164386434E-7</v>
      </c>
      <c r="CG109" s="277">
        <v>3.3124138267457553E-7</v>
      </c>
      <c r="CH109" s="277">
        <v>2.8595941085729406E-6</v>
      </c>
      <c r="CI109" s="277">
        <v>5.0207013146100401E-5</v>
      </c>
      <c r="CJ109" s="277">
        <v>1.7088726137375196E-6</v>
      </c>
      <c r="CK109" s="277">
        <v>3.5823804763238356E-6</v>
      </c>
      <c r="CL109" s="277">
        <v>4.1841244923428748E-5</v>
      </c>
      <c r="CM109" s="277">
        <v>4.6668757102949065E-7</v>
      </c>
      <c r="CN109" s="277">
        <v>2.2538382299635234E-4</v>
      </c>
      <c r="CO109" s="277">
        <v>8.2821668984654076E-7</v>
      </c>
      <c r="CP109" s="277">
        <v>2.2963899042347232E-7</v>
      </c>
      <c r="CQ109" s="277">
        <v>3.9987609716734304E-7</v>
      </c>
      <c r="CR109" s="277">
        <v>2.1329711361521551E-7</v>
      </c>
      <c r="CS109" s="277">
        <v>2.7192572707517765E-7</v>
      </c>
      <c r="CT109" s="277">
        <v>7.6268021269487261E-7</v>
      </c>
      <c r="CU109" s="277">
        <v>7.6875259860342886E-7</v>
      </c>
      <c r="CV109" s="277">
        <v>3.547432250780084E-5</v>
      </c>
      <c r="CW109" s="277">
        <v>1.3923268213734081E-7</v>
      </c>
      <c r="CX109" s="277">
        <v>8.1554605472434483E-7</v>
      </c>
      <c r="CY109" s="277">
        <v>2.3663003126735491E-6</v>
      </c>
      <c r="CZ109" s="277">
        <v>1.2792876566639663E-6</v>
      </c>
      <c r="DA109" s="277">
        <v>8.5938408489856289E-7</v>
      </c>
      <c r="DB109" s="277">
        <v>1.1340488522973359E-3</v>
      </c>
      <c r="DC109" s="277">
        <v>1.0017442128693848</v>
      </c>
      <c r="DD109" s="277">
        <v>1.5726633388087547E-6</v>
      </c>
      <c r="DE109" s="277">
        <v>1.3800928178479399E-7</v>
      </c>
      <c r="DF109" s="278">
        <v>1.7334364314182627E-6</v>
      </c>
      <c r="DG109" s="272"/>
      <c r="DH109" s="141"/>
      <c r="DI109" s="274">
        <v>0.77548155219857362</v>
      </c>
      <c r="DJ109" s="274">
        <v>0.1015331049587241</v>
      </c>
      <c r="DK109" s="274">
        <v>0.4685516931543775</v>
      </c>
      <c r="DL109" s="274">
        <v>1.6879705526674728E-3</v>
      </c>
      <c r="DM109" s="274">
        <v>1</v>
      </c>
      <c r="DN109" s="70"/>
      <c r="DO109"/>
    </row>
    <row r="110" spans="1:119" ht="18" customHeight="1" x14ac:dyDescent="0.2">
      <c r="A110" s="264" t="s">
        <v>326</v>
      </c>
      <c r="B110" s="271" t="s">
        <v>62</v>
      </c>
      <c r="C110" s="272">
        <v>3.2106808160237599E-4</v>
      </c>
      <c r="D110" s="272">
        <v>9.8612745124893058E-5</v>
      </c>
      <c r="E110" s="272">
        <v>3.1262166725209723E-3</v>
      </c>
      <c r="F110" s="272">
        <v>6.1352578729951133E-5</v>
      </c>
      <c r="G110" s="272">
        <v>2.762766373191522E-4</v>
      </c>
      <c r="H110" s="272">
        <v>0</v>
      </c>
      <c r="I110" s="272">
        <v>4.8494406253028017E-4</v>
      </c>
      <c r="J110" s="272">
        <v>3.6058022513760224E-4</v>
      </c>
      <c r="K110" s="272">
        <v>2.5054518490515729E-4</v>
      </c>
      <c r="L110" s="272">
        <v>3.1474679592281341E-4</v>
      </c>
      <c r="M110" s="272">
        <v>0</v>
      </c>
      <c r="N110" s="272">
        <v>9.8025065140587759E-5</v>
      </c>
      <c r="O110" s="272">
        <v>1.7586346179035707E-4</v>
      </c>
      <c r="P110" s="272">
        <v>1.9312998966723616E-4</v>
      </c>
      <c r="Q110" s="272">
        <v>2.7820167519801913E-4</v>
      </c>
      <c r="R110" s="272">
        <v>1.3523462182104534E-4</v>
      </c>
      <c r="S110" s="272">
        <v>1.3591340853186259E-4</v>
      </c>
      <c r="T110" s="272">
        <v>1.6702935382842236E-4</v>
      </c>
      <c r="U110" s="272">
        <v>5.0216094023502935E-4</v>
      </c>
      <c r="V110" s="272">
        <v>3.6443083278923E-4</v>
      </c>
      <c r="W110" s="272">
        <v>7.1997305070335173E-5</v>
      </c>
      <c r="X110" s="272">
        <v>1.7727508033035301E-4</v>
      </c>
      <c r="Y110" s="272">
        <v>1.6780511575027174E-4</v>
      </c>
      <c r="Z110" s="272">
        <v>2.6131561214959837E-5</v>
      </c>
      <c r="AA110" s="272">
        <v>2.4622061333123851E-4</v>
      </c>
      <c r="AB110" s="272">
        <v>5.2187880626812196E-4</v>
      </c>
      <c r="AC110" s="272">
        <v>4.3795715456758118E-5</v>
      </c>
      <c r="AD110" s="272">
        <v>8.8012143564530175E-5</v>
      </c>
      <c r="AE110" s="272">
        <v>1.446581906969336E-4</v>
      </c>
      <c r="AF110" s="272">
        <v>1.8118096887359488E-4</v>
      </c>
      <c r="AG110" s="272">
        <v>7.3906534121380459E-5</v>
      </c>
      <c r="AH110" s="272">
        <v>3.9213282767984193E-4</v>
      </c>
      <c r="AI110" s="272">
        <v>3.0632105115186396E-4</v>
      </c>
      <c r="AJ110" s="272">
        <v>1.9587109743731544E-3</v>
      </c>
      <c r="AK110" s="272">
        <v>3.7892147854469047E-4</v>
      </c>
      <c r="AL110" s="272">
        <v>1.2016740199766795E-4</v>
      </c>
      <c r="AM110" s="272">
        <v>1.0043329874510701E-4</v>
      </c>
      <c r="AN110" s="272">
        <v>2.4656404489908516E-4</v>
      </c>
      <c r="AO110" s="272">
        <v>1.1399096283613193E-4</v>
      </c>
      <c r="AP110" s="272">
        <v>1.0689054504525368E-4</v>
      </c>
      <c r="AQ110" s="272">
        <v>1.1917617781677033E-4</v>
      </c>
      <c r="AR110" s="272">
        <v>1.6846170476674714E-4</v>
      </c>
      <c r="AS110" s="272">
        <v>1.5249851710713588E-4</v>
      </c>
      <c r="AT110" s="272">
        <v>2.662064880927593E-4</v>
      </c>
      <c r="AU110" s="272">
        <v>2.8485338970498861E-4</v>
      </c>
      <c r="AV110" s="272">
        <v>2.0582145532846956E-4</v>
      </c>
      <c r="AW110" s="272">
        <v>1.8319665377386873E-4</v>
      </c>
      <c r="AX110" s="272">
        <v>4.7686589589579563E-4</v>
      </c>
      <c r="AY110" s="272">
        <v>2.3057768253388652E-4</v>
      </c>
      <c r="AZ110" s="272">
        <v>3.2107488115901275E-4</v>
      </c>
      <c r="BA110" s="272">
        <v>1.6192177036229279E-4</v>
      </c>
      <c r="BB110" s="272">
        <v>3.1031430241829257E-4</v>
      </c>
      <c r="BC110" s="272">
        <v>3.0248742410223986E-4</v>
      </c>
      <c r="BD110" s="272">
        <v>9.3054175870929128E-5</v>
      </c>
      <c r="BE110" s="272">
        <v>1.2319310904599281E-4</v>
      </c>
      <c r="BF110" s="272">
        <v>0</v>
      </c>
      <c r="BG110" s="272">
        <v>1.2651138626654313E-4</v>
      </c>
      <c r="BH110" s="272">
        <v>3.5436928158752868E-4</v>
      </c>
      <c r="BI110" s="272">
        <v>2.3587460298266731E-4</v>
      </c>
      <c r="BJ110" s="272">
        <v>2.9578579775509719E-4</v>
      </c>
      <c r="BK110" s="272">
        <v>1.2677507207498761E-4</v>
      </c>
      <c r="BL110" s="272">
        <v>5.3667841604145927E-4</v>
      </c>
      <c r="BM110" s="272">
        <v>3.2873756855303967E-4</v>
      </c>
      <c r="BN110" s="272">
        <v>4.5646949694358067E-4</v>
      </c>
      <c r="BO110" s="272">
        <v>1.9909713863899695E-4</v>
      </c>
      <c r="BP110" s="272">
        <v>1.3375516407682583E-4</v>
      </c>
      <c r="BQ110" s="272">
        <v>2.6607870495337269E-4</v>
      </c>
      <c r="BR110" s="272">
        <v>7.9995947580177628E-4</v>
      </c>
      <c r="BS110" s="272">
        <v>2.0649161082979435E-4</v>
      </c>
      <c r="BT110" s="272">
        <v>9.4273811668747374E-4</v>
      </c>
      <c r="BU110" s="272">
        <v>5.1327217843954661E-4</v>
      </c>
      <c r="BV110" s="272">
        <v>2.0766312729032935E-3</v>
      </c>
      <c r="BW110" s="272">
        <v>1.3655492343647973E-3</v>
      </c>
      <c r="BX110" s="272">
        <v>9.1040639007708196E-4</v>
      </c>
      <c r="BY110" s="272">
        <v>4.5568474993573112E-4</v>
      </c>
      <c r="BZ110" s="272">
        <v>2.2529422768965561E-4</v>
      </c>
      <c r="CA110" s="272">
        <v>5.872963808582763E-4</v>
      </c>
      <c r="CB110" s="272">
        <v>5.1856906296191398E-4</v>
      </c>
      <c r="CC110" s="272">
        <v>5.2173631553918676E-4</v>
      </c>
      <c r="CD110" s="272">
        <v>6.8298667906192931E-4</v>
      </c>
      <c r="CE110" s="272">
        <v>4.10166078075686E-4</v>
      </c>
      <c r="CF110" s="272">
        <v>1.1162435869407977E-3</v>
      </c>
      <c r="CG110" s="272">
        <v>7.699340539963689E-4</v>
      </c>
      <c r="CH110" s="272">
        <v>8.6237460249682712E-4</v>
      </c>
      <c r="CI110" s="272">
        <v>2.2548035539144162E-3</v>
      </c>
      <c r="CJ110" s="272">
        <v>1.3833947415453735E-3</v>
      </c>
      <c r="CK110" s="272">
        <v>7.2256294520562584E-4</v>
      </c>
      <c r="CL110" s="272">
        <v>3.7166671721838079E-3</v>
      </c>
      <c r="CM110" s="272">
        <v>7.8108333292107755E-4</v>
      </c>
      <c r="CN110" s="272">
        <v>4.3798469149385491E-3</v>
      </c>
      <c r="CO110" s="272">
        <v>4.1982623483425062E-3</v>
      </c>
      <c r="CP110" s="272">
        <v>4.2508834835491865E-4</v>
      </c>
      <c r="CQ110" s="272">
        <v>5.4350108450967936E-4</v>
      </c>
      <c r="CR110" s="272">
        <v>2.4265066640776579E-4</v>
      </c>
      <c r="CS110" s="272">
        <v>4.2125513909629003E-4</v>
      </c>
      <c r="CT110" s="272">
        <v>3.0802082728564554E-3</v>
      </c>
      <c r="CU110" s="272">
        <v>1.2774012318588488E-3</v>
      </c>
      <c r="CV110" s="272">
        <v>2.7593157270265627E-3</v>
      </c>
      <c r="CW110" s="272">
        <v>6.5163726683289307E-4</v>
      </c>
      <c r="CX110" s="272">
        <v>1.2311423726354474E-3</v>
      </c>
      <c r="CY110" s="272">
        <v>1.9367715100880888E-3</v>
      </c>
      <c r="CZ110" s="272">
        <v>7.3343681178968416E-4</v>
      </c>
      <c r="DA110" s="272">
        <v>1.6278558975599052E-3</v>
      </c>
      <c r="DB110" s="272">
        <v>3.073598467844938E-3</v>
      </c>
      <c r="DC110" s="272">
        <v>1.1595734199701777E-3</v>
      </c>
      <c r="DD110" s="272">
        <v>1.0033931046753446</v>
      </c>
      <c r="DE110" s="272">
        <v>2.0979094744420359E-4</v>
      </c>
      <c r="DF110" s="273">
        <v>2.2045720641520397E-3</v>
      </c>
      <c r="DG110" s="272"/>
      <c r="DH110" s="141"/>
      <c r="DI110" s="274">
        <v>0.75540565412648164</v>
      </c>
      <c r="DJ110" s="274">
        <v>0.18392475888978871</v>
      </c>
      <c r="DK110" s="274">
        <v>0.39046602370610323</v>
      </c>
      <c r="DL110" s="274">
        <v>2.2653076444240274E-2</v>
      </c>
      <c r="DM110" s="274">
        <v>0.97762777169757575</v>
      </c>
      <c r="DN110" s="70"/>
      <c r="DO110"/>
    </row>
    <row r="111" spans="1:119" ht="18" customHeight="1" x14ac:dyDescent="0.2">
      <c r="A111" s="264" t="s">
        <v>327</v>
      </c>
      <c r="B111" s="271" t="s">
        <v>63</v>
      </c>
      <c r="C111" s="272">
        <v>8.1371955584028848E-4</v>
      </c>
      <c r="D111" s="272">
        <v>1.7238947800685573E-4</v>
      </c>
      <c r="E111" s="272">
        <v>1.3945718792550354E-3</v>
      </c>
      <c r="F111" s="272">
        <v>2.0006467227618643E-3</v>
      </c>
      <c r="G111" s="272">
        <v>6.0454233231150873E-4</v>
      </c>
      <c r="H111" s="272">
        <v>0</v>
      </c>
      <c r="I111" s="272">
        <v>1.8056291855827625E-3</v>
      </c>
      <c r="J111" s="272">
        <v>1.5821311396769316E-3</v>
      </c>
      <c r="K111" s="272">
        <v>7.0637095034874924E-4</v>
      </c>
      <c r="L111" s="272">
        <v>1.4741496117952571E-4</v>
      </c>
      <c r="M111" s="272">
        <v>0</v>
      </c>
      <c r="N111" s="272">
        <v>7.5480550369549666E-4</v>
      </c>
      <c r="O111" s="272">
        <v>1.1658089530610883E-3</v>
      </c>
      <c r="P111" s="272">
        <v>1.0779814713585993E-3</v>
      </c>
      <c r="Q111" s="272">
        <v>1.468014871684967E-3</v>
      </c>
      <c r="R111" s="272">
        <v>7.0418754032220614E-4</v>
      </c>
      <c r="S111" s="272">
        <v>9.5068321142583725E-4</v>
      </c>
      <c r="T111" s="272">
        <v>8.8985668744581594E-4</v>
      </c>
      <c r="U111" s="272">
        <v>1.5005870300748073E-3</v>
      </c>
      <c r="V111" s="272">
        <v>8.2603248540584061E-4</v>
      </c>
      <c r="W111" s="272">
        <v>2.5831785011328157E-4</v>
      </c>
      <c r="X111" s="272">
        <v>5.478799420670391E-4</v>
      </c>
      <c r="Y111" s="272">
        <v>8.1799334835148778E-4</v>
      </c>
      <c r="Z111" s="272">
        <v>7.5606454351624785E-5</v>
      </c>
      <c r="AA111" s="272">
        <v>1.173806436441549E-3</v>
      </c>
      <c r="AB111" s="272">
        <v>1.1200986057610853E-3</v>
      </c>
      <c r="AC111" s="272">
        <v>5.9251257195269862E-5</v>
      </c>
      <c r="AD111" s="272">
        <v>3.8737273848913337E-4</v>
      </c>
      <c r="AE111" s="272">
        <v>4.0110747104627278E-4</v>
      </c>
      <c r="AF111" s="272">
        <v>6.6817127636555084E-4</v>
      </c>
      <c r="AG111" s="272">
        <v>1.0075285128372244E-3</v>
      </c>
      <c r="AH111" s="272">
        <v>2.0323189453985814E-3</v>
      </c>
      <c r="AI111" s="272">
        <v>1.0755539447570293E-3</v>
      </c>
      <c r="AJ111" s="272">
        <v>1.5708019765707107E-3</v>
      </c>
      <c r="AK111" s="272">
        <v>1.3251093538472539E-3</v>
      </c>
      <c r="AL111" s="272">
        <v>2.340840443091557E-4</v>
      </c>
      <c r="AM111" s="272">
        <v>2.6958771038635587E-4</v>
      </c>
      <c r="AN111" s="272">
        <v>5.7291602523743977E-4</v>
      </c>
      <c r="AO111" s="272">
        <v>7.2269736434348356E-4</v>
      </c>
      <c r="AP111" s="272">
        <v>4.3302313049507123E-4</v>
      </c>
      <c r="AQ111" s="272">
        <v>6.4628296915816255E-4</v>
      </c>
      <c r="AR111" s="272">
        <v>1.2119808169399008E-3</v>
      </c>
      <c r="AS111" s="272">
        <v>7.3963011426577579E-4</v>
      </c>
      <c r="AT111" s="272">
        <v>1.2046687558883878E-3</v>
      </c>
      <c r="AU111" s="272">
        <v>1.0151545940296522E-3</v>
      </c>
      <c r="AV111" s="272">
        <v>1.3030045538045742E-3</v>
      </c>
      <c r="AW111" s="272">
        <v>1.2662602122281948E-3</v>
      </c>
      <c r="AX111" s="272">
        <v>1.3141104545130739E-3</v>
      </c>
      <c r="AY111" s="272">
        <v>1.2277799281846375E-3</v>
      </c>
      <c r="AZ111" s="272">
        <v>1.1632417327972532E-3</v>
      </c>
      <c r="BA111" s="272">
        <v>7.2397255901952677E-4</v>
      </c>
      <c r="BB111" s="272">
        <v>1.3013901171057105E-3</v>
      </c>
      <c r="BC111" s="272">
        <v>9.8134395590142309E-4</v>
      </c>
      <c r="BD111" s="272">
        <v>8.1939770373932064E-4</v>
      </c>
      <c r="BE111" s="272">
        <v>3.7157582057489354E-4</v>
      </c>
      <c r="BF111" s="272">
        <v>0</v>
      </c>
      <c r="BG111" s="272">
        <v>4.9710770175553378E-4</v>
      </c>
      <c r="BH111" s="272">
        <v>8.6389526079382148E-4</v>
      </c>
      <c r="BI111" s="272">
        <v>1.4560975726907505E-3</v>
      </c>
      <c r="BJ111" s="272">
        <v>1.83258317830139E-3</v>
      </c>
      <c r="BK111" s="272">
        <v>3.6418477751032889E-4</v>
      </c>
      <c r="BL111" s="272">
        <v>1.0698167084401417E-3</v>
      </c>
      <c r="BM111" s="272">
        <v>5.2346196429783041E-4</v>
      </c>
      <c r="BN111" s="272">
        <v>1.8774601396716946E-3</v>
      </c>
      <c r="BO111" s="272">
        <v>2.234935847214451E-4</v>
      </c>
      <c r="BP111" s="272">
        <v>3.6105376990595178E-4</v>
      </c>
      <c r="BQ111" s="272">
        <v>5.5030170237145375E-4</v>
      </c>
      <c r="BR111" s="272">
        <v>2.0283961132461794E-3</v>
      </c>
      <c r="BS111" s="272">
        <v>4.8350644606580673E-3</v>
      </c>
      <c r="BT111" s="272">
        <v>2.585358484964953E-3</v>
      </c>
      <c r="BU111" s="272">
        <v>4.6085384806158237E-3</v>
      </c>
      <c r="BV111" s="272">
        <v>2.1339786277849533E-3</v>
      </c>
      <c r="BW111" s="272">
        <v>1.2228334445582272E-3</v>
      </c>
      <c r="BX111" s="272">
        <v>5.5215669575653804E-4</v>
      </c>
      <c r="BY111" s="272">
        <v>4.1487493374951414E-3</v>
      </c>
      <c r="BZ111" s="272">
        <v>8.3105057800745142E-4</v>
      </c>
      <c r="CA111" s="272">
        <v>2.6661432183843997E-3</v>
      </c>
      <c r="CB111" s="272">
        <v>2.8537374339842451E-3</v>
      </c>
      <c r="CC111" s="272">
        <v>3.2771736786397121E-3</v>
      </c>
      <c r="CD111" s="272">
        <v>7.3678779743956571E-3</v>
      </c>
      <c r="CE111" s="272">
        <v>2.5064994165214976E-3</v>
      </c>
      <c r="CF111" s="272">
        <v>6.2849142338549631E-3</v>
      </c>
      <c r="CG111" s="272">
        <v>6.3138205655497081E-3</v>
      </c>
      <c r="CH111" s="272">
        <v>3.7822464478460042E-3</v>
      </c>
      <c r="CI111" s="272">
        <v>3.4669518221717602E-3</v>
      </c>
      <c r="CJ111" s="272">
        <v>1.352584832054786E-3</v>
      </c>
      <c r="CK111" s="272">
        <v>3.2056629564494229E-3</v>
      </c>
      <c r="CL111" s="272">
        <v>3.1598930808644735E-3</v>
      </c>
      <c r="CM111" s="272">
        <v>5.5880651549786971E-3</v>
      </c>
      <c r="CN111" s="272">
        <v>2.2345607294913731E-3</v>
      </c>
      <c r="CO111" s="272">
        <v>1.0900540769286567E-2</v>
      </c>
      <c r="CP111" s="272">
        <v>1.5752395742841109E-3</v>
      </c>
      <c r="CQ111" s="272">
        <v>6.5139018396176401E-3</v>
      </c>
      <c r="CR111" s="272">
        <v>2.9598235046023585E-3</v>
      </c>
      <c r="CS111" s="272">
        <v>5.9200910627873488E-3</v>
      </c>
      <c r="CT111" s="272">
        <v>5.8441770192531346E-3</v>
      </c>
      <c r="CU111" s="272">
        <v>2.5236066489476129E-3</v>
      </c>
      <c r="CV111" s="272">
        <v>3.0192641325377341E-3</v>
      </c>
      <c r="CW111" s="272">
        <v>1.3965261819936597E-3</v>
      </c>
      <c r="CX111" s="272">
        <v>2.8040989691469464E-3</v>
      </c>
      <c r="CY111" s="272">
        <v>3.1271613138156916E-3</v>
      </c>
      <c r="CZ111" s="272">
        <v>1.3102647343962918E-3</v>
      </c>
      <c r="DA111" s="272">
        <v>3.9409479614252079E-3</v>
      </c>
      <c r="DB111" s="272">
        <v>3.9549585304023338E-3</v>
      </c>
      <c r="DC111" s="272">
        <v>2.45225237646963E-3</v>
      </c>
      <c r="DD111" s="272">
        <v>2.7589992191961355E-3</v>
      </c>
      <c r="DE111" s="272">
        <v>1.0006988572603184</v>
      </c>
      <c r="DF111" s="273">
        <v>1.5480375697238869E-3</v>
      </c>
      <c r="DG111" s="272"/>
      <c r="DH111" s="141"/>
      <c r="DI111" s="274">
        <v>0</v>
      </c>
      <c r="DJ111" s="274">
        <v>0</v>
      </c>
      <c r="DK111" s="274">
        <v>0</v>
      </c>
      <c r="DL111" s="274">
        <v>1.5640348806314301E-3</v>
      </c>
      <c r="DM111" s="274">
        <v>1</v>
      </c>
      <c r="DN111" s="70"/>
      <c r="DO111"/>
    </row>
    <row r="112" spans="1:119" x14ac:dyDescent="0.2">
      <c r="A112" s="275" t="s">
        <v>328</v>
      </c>
      <c r="B112" s="276" t="s">
        <v>64</v>
      </c>
      <c r="C112" s="277">
        <v>1.0038774970201992E-2</v>
      </c>
      <c r="D112" s="277">
        <v>4.288295931413496E-4</v>
      </c>
      <c r="E112" s="277">
        <v>2.2212293553944386E-3</v>
      </c>
      <c r="F112" s="277">
        <v>1.7413469103052261E-3</v>
      </c>
      <c r="G112" s="277">
        <v>3.5907257405761745E-3</v>
      </c>
      <c r="H112" s="277">
        <v>0</v>
      </c>
      <c r="I112" s="277">
        <v>5.6863123586847778E-3</v>
      </c>
      <c r="J112" s="277">
        <v>4.1706249071681066E-3</v>
      </c>
      <c r="K112" s="277">
        <v>1.0140822198081155E-2</v>
      </c>
      <c r="L112" s="277">
        <v>8.217895889832933E-4</v>
      </c>
      <c r="M112" s="277">
        <v>0</v>
      </c>
      <c r="N112" s="277">
        <v>1.9324195621522697E-3</v>
      </c>
      <c r="O112" s="277">
        <v>2.5459155944744659E-3</v>
      </c>
      <c r="P112" s="277">
        <v>6.8909936645153132E-3</v>
      </c>
      <c r="Q112" s="277">
        <v>2.5726635147836048E-3</v>
      </c>
      <c r="R112" s="277">
        <v>2.4171089357576617E-3</v>
      </c>
      <c r="S112" s="277">
        <v>2.7311696043932606E-3</v>
      </c>
      <c r="T112" s="277">
        <v>1.7764508490277656E-3</v>
      </c>
      <c r="U112" s="277">
        <v>1.2374768984865644E-3</v>
      </c>
      <c r="V112" s="277">
        <v>2.7644066540380759E-3</v>
      </c>
      <c r="W112" s="277">
        <v>5.439733339505262E-4</v>
      </c>
      <c r="X112" s="277">
        <v>1.4506238993350221E-3</v>
      </c>
      <c r="Y112" s="277">
        <v>1.8993122371415152E-3</v>
      </c>
      <c r="Z112" s="277">
        <v>1.426153121958306E-3</v>
      </c>
      <c r="AA112" s="277">
        <v>1.4252050427233107E-3</v>
      </c>
      <c r="AB112" s="277">
        <v>1.7568262634694667E-3</v>
      </c>
      <c r="AC112" s="277">
        <v>2.4929402935543996E-4</v>
      </c>
      <c r="AD112" s="277">
        <v>1.0659134946983655E-2</v>
      </c>
      <c r="AE112" s="277">
        <v>1.7730977174807139E-3</v>
      </c>
      <c r="AF112" s="277">
        <v>5.3122638050989981E-3</v>
      </c>
      <c r="AG112" s="277">
        <v>2.3127238179975178E-3</v>
      </c>
      <c r="AH112" s="277">
        <v>1.3519111129089585E-2</v>
      </c>
      <c r="AI112" s="277">
        <v>1.0755206041392901E-2</v>
      </c>
      <c r="AJ112" s="277">
        <v>1.9479569711380051E-3</v>
      </c>
      <c r="AK112" s="277">
        <v>8.4408686798858948E-3</v>
      </c>
      <c r="AL112" s="277">
        <v>8.6185488969458598E-3</v>
      </c>
      <c r="AM112" s="277">
        <v>4.3337667188983403E-3</v>
      </c>
      <c r="AN112" s="277">
        <v>1.2960192374281631E-2</v>
      </c>
      <c r="AO112" s="277">
        <v>6.2400497199831418E-3</v>
      </c>
      <c r="AP112" s="277">
        <v>3.4816783580070869E-3</v>
      </c>
      <c r="AQ112" s="277">
        <v>5.414476471491853E-3</v>
      </c>
      <c r="AR112" s="277">
        <v>3.8117435042611409E-3</v>
      </c>
      <c r="AS112" s="277">
        <v>5.5553205665297058E-3</v>
      </c>
      <c r="AT112" s="277">
        <v>7.0317594382644094E-3</v>
      </c>
      <c r="AU112" s="277">
        <v>5.4881640951494129E-3</v>
      </c>
      <c r="AV112" s="277">
        <v>2.6020451822758805E-3</v>
      </c>
      <c r="AW112" s="277">
        <v>1.8659383704667111E-3</v>
      </c>
      <c r="AX112" s="277">
        <v>1.6969310276680064E-3</v>
      </c>
      <c r="AY112" s="277">
        <v>1.7323411755557159E-3</v>
      </c>
      <c r="AZ112" s="277">
        <v>2.0465127172421254E-3</v>
      </c>
      <c r="BA112" s="277">
        <v>1.1802635708174744E-3</v>
      </c>
      <c r="BB112" s="277">
        <v>4.3451702072355254E-3</v>
      </c>
      <c r="BC112" s="277">
        <v>3.2435585926093632E-3</v>
      </c>
      <c r="BD112" s="277">
        <v>1.1773298144695632E-3</v>
      </c>
      <c r="BE112" s="277">
        <v>9.85454978097419E-4</v>
      </c>
      <c r="BF112" s="277">
        <v>0</v>
      </c>
      <c r="BG112" s="277">
        <v>1.0161304125509763E-3</v>
      </c>
      <c r="BH112" s="277">
        <v>3.9521744092920769E-3</v>
      </c>
      <c r="BI112" s="277">
        <v>8.8413180667025609E-3</v>
      </c>
      <c r="BJ112" s="277">
        <v>2.0733552298390239E-3</v>
      </c>
      <c r="BK112" s="277">
        <v>1.1999879302986797E-3</v>
      </c>
      <c r="BL112" s="277">
        <v>1.266814473899321E-2</v>
      </c>
      <c r="BM112" s="277">
        <v>1.3707152722008491E-2</v>
      </c>
      <c r="BN112" s="277">
        <v>7.314248058027834E-3</v>
      </c>
      <c r="BO112" s="277">
        <v>3.1717780994755121E-3</v>
      </c>
      <c r="BP112" s="277">
        <v>3.4945126515920815E-3</v>
      </c>
      <c r="BQ112" s="277">
        <v>3.5604378599149076E-3</v>
      </c>
      <c r="BR112" s="277">
        <v>9.3348347066365602E-3</v>
      </c>
      <c r="BS112" s="277">
        <v>1.0234493927423738E-2</v>
      </c>
      <c r="BT112" s="277">
        <v>6.3765789926346714E-3</v>
      </c>
      <c r="BU112" s="277">
        <v>1.0186175930304398E-2</v>
      </c>
      <c r="BV112" s="277">
        <v>1.1501407117681207E-2</v>
      </c>
      <c r="BW112" s="277">
        <v>7.8202933218628392E-3</v>
      </c>
      <c r="BX112" s="277">
        <v>1.9331523631279349E-3</v>
      </c>
      <c r="BY112" s="277">
        <v>7.5699246059393903E-3</v>
      </c>
      <c r="BZ112" s="277">
        <v>7.3512413996052871E-4</v>
      </c>
      <c r="CA112" s="277">
        <v>3.7274313616589782E-3</v>
      </c>
      <c r="CB112" s="277">
        <v>1.137898085751524E-2</v>
      </c>
      <c r="CC112" s="277">
        <v>5.1042657336350288E-3</v>
      </c>
      <c r="CD112" s="277">
        <v>8.6172404169008853E-3</v>
      </c>
      <c r="CE112" s="277">
        <v>2.6962292989604029E-3</v>
      </c>
      <c r="CF112" s="277">
        <v>6.120247713745767E-3</v>
      </c>
      <c r="CG112" s="277">
        <v>2.3813570591359775E-3</v>
      </c>
      <c r="CH112" s="277">
        <v>8.0720586619525518E-3</v>
      </c>
      <c r="CI112" s="277">
        <v>6.9778016115749283E-3</v>
      </c>
      <c r="CJ112" s="277">
        <v>2.494622550913587E-3</v>
      </c>
      <c r="CK112" s="277">
        <v>1.3982076347973027E-2</v>
      </c>
      <c r="CL112" s="277">
        <v>4.7024846658203371E-3</v>
      </c>
      <c r="CM112" s="277">
        <v>2.4253280468608412E-3</v>
      </c>
      <c r="CN112" s="277">
        <v>8.8704700475387126E-3</v>
      </c>
      <c r="CO112" s="277">
        <v>3.1506685619751792E-3</v>
      </c>
      <c r="CP112" s="277">
        <v>2.1290943419726761E-3</v>
      </c>
      <c r="CQ112" s="277">
        <v>1.7746883895872534E-2</v>
      </c>
      <c r="CR112" s="277">
        <v>3.7068777187428273E-3</v>
      </c>
      <c r="CS112" s="277">
        <v>3.7069719860851869E-3</v>
      </c>
      <c r="CT112" s="277">
        <v>1.3132003243750755E-2</v>
      </c>
      <c r="CU112" s="277">
        <v>5.4101490687655344E-3</v>
      </c>
      <c r="CV112" s="277">
        <v>4.4335445482600088E-3</v>
      </c>
      <c r="CW112" s="277">
        <v>4.6639866616671093E-3</v>
      </c>
      <c r="CX112" s="277">
        <v>5.0013833821075816E-3</v>
      </c>
      <c r="CY112" s="277">
        <v>1.6961709112085024E-2</v>
      </c>
      <c r="CZ112" s="277">
        <v>3.1034302631525916E-3</v>
      </c>
      <c r="DA112" s="277">
        <v>7.3988338118237736E-3</v>
      </c>
      <c r="DB112" s="277">
        <v>2.6426467303742331E-3</v>
      </c>
      <c r="DC112" s="277">
        <v>1.6023264465497191E-3</v>
      </c>
      <c r="DD112" s="277">
        <v>4.922619599758659E-3</v>
      </c>
      <c r="DE112" s="277">
        <v>2.0348216809389823E-3</v>
      </c>
      <c r="DF112" s="278">
        <v>1.0020985374924414</v>
      </c>
      <c r="DG112" s="272"/>
      <c r="DH112" s="141"/>
      <c r="DI112" s="274">
        <v>0.55719197404913001</v>
      </c>
      <c r="DJ112" s="274">
        <v>2.3046227117840884E-3</v>
      </c>
      <c r="DK112" s="274">
        <v>5.2944956677524989E-3</v>
      </c>
      <c r="DL112" s="274">
        <v>3.7545231492140613E-3</v>
      </c>
      <c r="DM112" s="274">
        <v>0.7477278775100813</v>
      </c>
    </row>
    <row r="337" spans="1:2" ht="23.4" x14ac:dyDescent="0.4">
      <c r="A337" s="70" ph="1"/>
      <c r="B337" s="70" ph="1"/>
    </row>
    <row r="338" spans="1:2" ht="23.4" x14ac:dyDescent="0.4">
      <c r="A338" s="70" ph="1"/>
      <c r="B338" s="70" ph="1"/>
    </row>
    <row r="449" spans="1:2" ht="23.4" x14ac:dyDescent="0.4">
      <c r="A449" s="70" ph="1"/>
      <c r="B449" s="70" ph="1"/>
    </row>
    <row r="450" spans="1:2" ht="23.4" x14ac:dyDescent="0.4">
      <c r="A450" s="70" ph="1"/>
      <c r="B450" s="70" ph="1"/>
    </row>
    <row r="561" spans="1:2" ht="23.4" x14ac:dyDescent="0.4">
      <c r="A561" s="70" ph="1"/>
      <c r="B561" s="70" ph="1"/>
    </row>
    <row r="562" spans="1:2" ht="23.4" x14ac:dyDescent="0.4">
      <c r="A562" s="70" ph="1"/>
      <c r="B562" s="70" ph="1"/>
    </row>
    <row r="674" spans="2:2" ht="23.4" x14ac:dyDescent="0.4">
      <c r="B674" s="70" ph="1"/>
    </row>
    <row r="786" spans="2:2" ht="23.4" x14ac:dyDescent="0.4">
      <c r="B786" s="70" ph="1"/>
    </row>
  </sheetData>
  <phoneticPr fontId="6"/>
  <pageMargins left="0.78740157480314965" right="0.78740157480314965" top="0.98425196850393704" bottom="0.98425196850393704" header="0.51181102362204722" footer="0.51181102362204722"/>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B122"/>
  <sheetViews>
    <sheetView zoomScale="65" zoomScaleNormal="65" zoomScaleSheetLayoutView="70" workbookViewId="0">
      <pane xSplit="2" ySplit="4" topLeftCell="C5" activePane="bottomRight" state="frozen"/>
      <selection pane="topRight"/>
      <selection pane="bottomLeft"/>
      <selection pane="bottomRight"/>
    </sheetView>
  </sheetViews>
  <sheetFormatPr defaultColWidth="9" defaultRowHeight="16.2" x14ac:dyDescent="0.2"/>
  <cols>
    <col min="1" max="1" width="3.77734375" style="141" customWidth="1"/>
    <col min="2" max="2" width="43.21875" style="141" customWidth="1"/>
    <col min="3" max="132" width="13.88671875" style="141" customWidth="1"/>
    <col min="133" max="16384" width="9" style="141"/>
  </cols>
  <sheetData>
    <row r="1" spans="1:132" ht="30" customHeight="1" x14ac:dyDescent="0.2">
      <c r="A1" s="140" t="s">
        <v>363</v>
      </c>
    </row>
    <row r="2" spans="1:132" ht="30" customHeight="1" x14ac:dyDescent="0.2">
      <c r="B2" s="142" t="s">
        <v>157</v>
      </c>
      <c r="EB2" s="143" t="s">
        <v>158</v>
      </c>
    </row>
    <row r="3" spans="1:132" x14ac:dyDescent="0.2">
      <c r="A3" s="144"/>
      <c r="B3" s="145"/>
      <c r="C3" s="146" t="s">
        <v>219</v>
      </c>
      <c r="D3" s="146" t="s">
        <v>220</v>
      </c>
      <c r="E3" s="146" t="s">
        <v>221</v>
      </c>
      <c r="F3" s="146" t="s">
        <v>222</v>
      </c>
      <c r="G3" s="146" t="s">
        <v>223</v>
      </c>
      <c r="H3" s="146" t="s">
        <v>224</v>
      </c>
      <c r="I3" s="146" t="s">
        <v>225</v>
      </c>
      <c r="J3" s="146" t="s">
        <v>226</v>
      </c>
      <c r="K3" s="146" t="s">
        <v>227</v>
      </c>
      <c r="L3" s="146" t="s">
        <v>228</v>
      </c>
      <c r="M3" s="146" t="s">
        <v>229</v>
      </c>
      <c r="N3" s="146" t="s">
        <v>230</v>
      </c>
      <c r="O3" s="146" t="s">
        <v>231</v>
      </c>
      <c r="P3" s="146" t="s">
        <v>232</v>
      </c>
      <c r="Q3" s="146" t="s">
        <v>233</v>
      </c>
      <c r="R3" s="146" t="s">
        <v>234</v>
      </c>
      <c r="S3" s="146" t="s">
        <v>235</v>
      </c>
      <c r="T3" s="146" t="s">
        <v>236</v>
      </c>
      <c r="U3" s="146" t="s">
        <v>237</v>
      </c>
      <c r="V3" s="146" t="s">
        <v>238</v>
      </c>
      <c r="W3" s="146" t="s">
        <v>239</v>
      </c>
      <c r="X3" s="146" t="s">
        <v>240</v>
      </c>
      <c r="Y3" s="146" t="s">
        <v>241</v>
      </c>
      <c r="Z3" s="146" t="s">
        <v>242</v>
      </c>
      <c r="AA3" s="146" t="s">
        <v>243</v>
      </c>
      <c r="AB3" s="146" t="s">
        <v>244</v>
      </c>
      <c r="AC3" s="146" t="s">
        <v>245</v>
      </c>
      <c r="AD3" s="146" t="s">
        <v>246</v>
      </c>
      <c r="AE3" s="146" t="s">
        <v>247</v>
      </c>
      <c r="AF3" s="146" t="s">
        <v>248</v>
      </c>
      <c r="AG3" s="146" t="s">
        <v>249</v>
      </c>
      <c r="AH3" s="146" t="s">
        <v>250</v>
      </c>
      <c r="AI3" s="146" t="s">
        <v>251</v>
      </c>
      <c r="AJ3" s="146" t="s">
        <v>252</v>
      </c>
      <c r="AK3" s="146" t="s">
        <v>253</v>
      </c>
      <c r="AL3" s="146" t="s">
        <v>254</v>
      </c>
      <c r="AM3" s="146" t="s">
        <v>255</v>
      </c>
      <c r="AN3" s="146" t="s">
        <v>256</v>
      </c>
      <c r="AO3" s="146" t="s">
        <v>257</v>
      </c>
      <c r="AP3" s="146" t="s">
        <v>258</v>
      </c>
      <c r="AQ3" s="146" t="s">
        <v>259</v>
      </c>
      <c r="AR3" s="146" t="s">
        <v>260</v>
      </c>
      <c r="AS3" s="146" t="s">
        <v>261</v>
      </c>
      <c r="AT3" s="146" t="s">
        <v>262</v>
      </c>
      <c r="AU3" s="146" t="s">
        <v>263</v>
      </c>
      <c r="AV3" s="146" t="s">
        <v>264</v>
      </c>
      <c r="AW3" s="146" t="s">
        <v>265</v>
      </c>
      <c r="AX3" s="146" t="s">
        <v>266</v>
      </c>
      <c r="AY3" s="146" t="s">
        <v>267</v>
      </c>
      <c r="AZ3" s="146" t="s">
        <v>268</v>
      </c>
      <c r="BA3" s="146" t="s">
        <v>269</v>
      </c>
      <c r="BB3" s="146" t="s">
        <v>270</v>
      </c>
      <c r="BC3" s="146" t="s">
        <v>271</v>
      </c>
      <c r="BD3" s="146" t="s">
        <v>272</v>
      </c>
      <c r="BE3" s="146" t="s">
        <v>273</v>
      </c>
      <c r="BF3" s="146" t="s">
        <v>274</v>
      </c>
      <c r="BG3" s="146" t="s">
        <v>275</v>
      </c>
      <c r="BH3" s="146" t="s">
        <v>276</v>
      </c>
      <c r="BI3" s="146" t="s">
        <v>277</v>
      </c>
      <c r="BJ3" s="146" t="s">
        <v>278</v>
      </c>
      <c r="BK3" s="146" t="s">
        <v>279</v>
      </c>
      <c r="BL3" s="146" t="s">
        <v>280</v>
      </c>
      <c r="BM3" s="146" t="s">
        <v>281</v>
      </c>
      <c r="BN3" s="146" t="s">
        <v>282</v>
      </c>
      <c r="BO3" s="146" t="s">
        <v>283</v>
      </c>
      <c r="BP3" s="146" t="s">
        <v>284</v>
      </c>
      <c r="BQ3" s="146" t="s">
        <v>286</v>
      </c>
      <c r="BR3" s="146" t="s">
        <v>287</v>
      </c>
      <c r="BS3" s="146" t="s">
        <v>288</v>
      </c>
      <c r="BT3" s="146" t="s">
        <v>289</v>
      </c>
      <c r="BU3" s="146" t="s">
        <v>290</v>
      </c>
      <c r="BV3" s="146" t="s">
        <v>291</v>
      </c>
      <c r="BW3" s="146" t="s">
        <v>292</v>
      </c>
      <c r="BX3" s="146" t="s">
        <v>293</v>
      </c>
      <c r="BY3" s="146" t="s">
        <v>294</v>
      </c>
      <c r="BZ3" s="146" t="s">
        <v>295</v>
      </c>
      <c r="CA3" s="146" t="s">
        <v>296</v>
      </c>
      <c r="CB3" s="146" t="s">
        <v>297</v>
      </c>
      <c r="CC3" s="146" t="s">
        <v>298</v>
      </c>
      <c r="CD3" s="146" t="s">
        <v>299</v>
      </c>
      <c r="CE3" s="146" t="s">
        <v>300</v>
      </c>
      <c r="CF3" s="146" t="s">
        <v>301</v>
      </c>
      <c r="CG3" s="146" t="s">
        <v>302</v>
      </c>
      <c r="CH3" s="146" t="s">
        <v>303</v>
      </c>
      <c r="CI3" s="146" t="s">
        <v>304</v>
      </c>
      <c r="CJ3" s="146" t="s">
        <v>305</v>
      </c>
      <c r="CK3" s="146" t="s">
        <v>306</v>
      </c>
      <c r="CL3" s="146" t="s">
        <v>307</v>
      </c>
      <c r="CM3" s="146" t="s">
        <v>308</v>
      </c>
      <c r="CN3" s="146" t="s">
        <v>309</v>
      </c>
      <c r="CO3" s="146" t="s">
        <v>310</v>
      </c>
      <c r="CP3" s="146" t="s">
        <v>311</v>
      </c>
      <c r="CQ3" s="146" t="s">
        <v>312</v>
      </c>
      <c r="CR3" s="146" t="s">
        <v>313</v>
      </c>
      <c r="CS3" s="146" t="s">
        <v>314</v>
      </c>
      <c r="CT3" s="146" t="s">
        <v>315</v>
      </c>
      <c r="CU3" s="146" t="s">
        <v>316</v>
      </c>
      <c r="CV3" s="146" t="s">
        <v>317</v>
      </c>
      <c r="CW3" s="146" t="s">
        <v>318</v>
      </c>
      <c r="CX3" s="146" t="s">
        <v>319</v>
      </c>
      <c r="CY3" s="146" t="s">
        <v>320</v>
      </c>
      <c r="CZ3" s="146" t="s">
        <v>321</v>
      </c>
      <c r="DA3" s="146" t="s">
        <v>322</v>
      </c>
      <c r="DB3" s="146" t="s">
        <v>323</v>
      </c>
      <c r="DC3" s="146" t="s">
        <v>324</v>
      </c>
      <c r="DD3" s="146" t="s">
        <v>326</v>
      </c>
      <c r="DE3" s="146" t="s">
        <v>327</v>
      </c>
      <c r="DF3" s="146" t="s">
        <v>328</v>
      </c>
      <c r="DG3" s="147" t="s">
        <v>329</v>
      </c>
      <c r="DH3" s="146" t="s">
        <v>330</v>
      </c>
      <c r="DI3" s="146" t="s">
        <v>331</v>
      </c>
      <c r="DJ3" s="146" t="s">
        <v>332</v>
      </c>
      <c r="DK3" s="146" t="s">
        <v>333</v>
      </c>
      <c r="DL3" s="146" t="s">
        <v>334</v>
      </c>
      <c r="DM3" s="146" t="s">
        <v>335</v>
      </c>
      <c r="DN3" s="146" t="s">
        <v>336</v>
      </c>
      <c r="DO3" s="147" t="s">
        <v>337</v>
      </c>
      <c r="DP3" s="147" t="s">
        <v>338</v>
      </c>
      <c r="DQ3" s="146" t="s">
        <v>339</v>
      </c>
      <c r="DR3" s="147" t="s">
        <v>340</v>
      </c>
      <c r="DS3" s="147" t="s">
        <v>341</v>
      </c>
      <c r="DT3" s="147" t="s">
        <v>342</v>
      </c>
      <c r="DU3" s="147" t="s">
        <v>343</v>
      </c>
      <c r="DV3" s="146" t="s">
        <v>344</v>
      </c>
      <c r="DW3" s="146" t="s">
        <v>345</v>
      </c>
      <c r="DX3" s="146" t="s">
        <v>346</v>
      </c>
      <c r="DY3" s="147" t="s">
        <v>347</v>
      </c>
      <c r="DZ3" s="146" t="s">
        <v>348</v>
      </c>
      <c r="EA3" s="147" t="s">
        <v>349</v>
      </c>
      <c r="EB3" s="148" t="s">
        <v>350</v>
      </c>
    </row>
    <row r="4" spans="1:132" ht="81" x14ac:dyDescent="0.2">
      <c r="A4" s="149"/>
      <c r="B4" s="150"/>
      <c r="C4" s="151" t="s">
        <v>0</v>
      </c>
      <c r="D4" s="151" t="s">
        <v>1</v>
      </c>
      <c r="E4" s="151" t="s">
        <v>2</v>
      </c>
      <c r="F4" s="151" t="s">
        <v>3</v>
      </c>
      <c r="G4" s="151" t="s">
        <v>4</v>
      </c>
      <c r="H4" s="151" t="s">
        <v>89</v>
      </c>
      <c r="I4" s="151" t="s">
        <v>124</v>
      </c>
      <c r="J4" s="151" t="s">
        <v>5</v>
      </c>
      <c r="K4" s="151" t="s">
        <v>6</v>
      </c>
      <c r="L4" s="151" t="s">
        <v>90</v>
      </c>
      <c r="M4" s="151" t="s">
        <v>7</v>
      </c>
      <c r="N4" s="151" t="s">
        <v>8</v>
      </c>
      <c r="O4" s="151" t="s">
        <v>9</v>
      </c>
      <c r="P4" s="151" t="s">
        <v>91</v>
      </c>
      <c r="Q4" s="151" t="s">
        <v>10</v>
      </c>
      <c r="R4" s="151" t="s">
        <v>11</v>
      </c>
      <c r="S4" s="151" t="s">
        <v>12</v>
      </c>
      <c r="T4" s="151" t="s">
        <v>92</v>
      </c>
      <c r="U4" s="151" t="s">
        <v>13</v>
      </c>
      <c r="V4" s="151" t="s">
        <v>93</v>
      </c>
      <c r="W4" s="151" t="s">
        <v>125</v>
      </c>
      <c r="X4" s="151" t="s">
        <v>126</v>
      </c>
      <c r="Y4" s="151" t="s">
        <v>14</v>
      </c>
      <c r="Z4" s="151" t="s">
        <v>15</v>
      </c>
      <c r="AA4" s="151" t="s">
        <v>16</v>
      </c>
      <c r="AB4" s="151" t="s">
        <v>94</v>
      </c>
      <c r="AC4" s="151" t="s">
        <v>17</v>
      </c>
      <c r="AD4" s="151" t="s">
        <v>18</v>
      </c>
      <c r="AE4" s="151" t="s">
        <v>19</v>
      </c>
      <c r="AF4" s="151" t="s">
        <v>20</v>
      </c>
      <c r="AG4" s="151" t="s">
        <v>127</v>
      </c>
      <c r="AH4" s="151" t="s">
        <v>21</v>
      </c>
      <c r="AI4" s="151" t="s">
        <v>22</v>
      </c>
      <c r="AJ4" s="151" t="s">
        <v>23</v>
      </c>
      <c r="AK4" s="151" t="s">
        <v>24</v>
      </c>
      <c r="AL4" s="151" t="s">
        <v>25</v>
      </c>
      <c r="AM4" s="151" t="s">
        <v>26</v>
      </c>
      <c r="AN4" s="151" t="s">
        <v>128</v>
      </c>
      <c r="AO4" s="151" t="s">
        <v>27</v>
      </c>
      <c r="AP4" s="151" t="s">
        <v>28</v>
      </c>
      <c r="AQ4" s="151" t="s">
        <v>29</v>
      </c>
      <c r="AR4" s="151" t="s">
        <v>129</v>
      </c>
      <c r="AS4" s="151" t="s">
        <v>30</v>
      </c>
      <c r="AT4" s="151" t="s">
        <v>95</v>
      </c>
      <c r="AU4" s="151" t="s">
        <v>96</v>
      </c>
      <c r="AV4" s="151" t="s">
        <v>97</v>
      </c>
      <c r="AW4" s="151" t="s">
        <v>98</v>
      </c>
      <c r="AX4" s="151" t="s">
        <v>99</v>
      </c>
      <c r="AY4" s="151" t="s">
        <v>100</v>
      </c>
      <c r="AZ4" s="151" t="s">
        <v>101</v>
      </c>
      <c r="BA4" s="151" t="s">
        <v>102</v>
      </c>
      <c r="BB4" s="151" t="s">
        <v>103</v>
      </c>
      <c r="BC4" s="151" t="s">
        <v>130</v>
      </c>
      <c r="BD4" s="151" t="s">
        <v>104</v>
      </c>
      <c r="BE4" s="151" t="s">
        <v>31</v>
      </c>
      <c r="BF4" s="151" t="s">
        <v>32</v>
      </c>
      <c r="BG4" s="151" t="s">
        <v>105</v>
      </c>
      <c r="BH4" s="151" t="s">
        <v>33</v>
      </c>
      <c r="BI4" s="151" t="s">
        <v>34</v>
      </c>
      <c r="BJ4" s="151" t="s">
        <v>35</v>
      </c>
      <c r="BK4" s="151" t="s">
        <v>36</v>
      </c>
      <c r="BL4" s="151" t="s">
        <v>37</v>
      </c>
      <c r="BM4" s="151" t="s">
        <v>38</v>
      </c>
      <c r="BN4" s="151" t="s">
        <v>39</v>
      </c>
      <c r="BO4" s="151" t="s">
        <v>40</v>
      </c>
      <c r="BP4" s="151" t="s">
        <v>285</v>
      </c>
      <c r="BQ4" s="151" t="s">
        <v>41</v>
      </c>
      <c r="BR4" s="151" t="s">
        <v>42</v>
      </c>
      <c r="BS4" s="151" t="s">
        <v>43</v>
      </c>
      <c r="BT4" s="151" t="s">
        <v>44</v>
      </c>
      <c r="BU4" s="151" t="s">
        <v>45</v>
      </c>
      <c r="BV4" s="151" t="s">
        <v>46</v>
      </c>
      <c r="BW4" s="151" t="s">
        <v>47</v>
      </c>
      <c r="BX4" s="151" t="s">
        <v>106</v>
      </c>
      <c r="BY4" s="151" t="s">
        <v>48</v>
      </c>
      <c r="BZ4" s="151" t="s">
        <v>107</v>
      </c>
      <c r="CA4" s="151" t="s">
        <v>49</v>
      </c>
      <c r="CB4" s="151" t="s">
        <v>50</v>
      </c>
      <c r="CC4" s="151" t="s">
        <v>51</v>
      </c>
      <c r="CD4" s="151" t="s">
        <v>108</v>
      </c>
      <c r="CE4" s="151" t="s">
        <v>52</v>
      </c>
      <c r="CF4" s="151" t="s">
        <v>109</v>
      </c>
      <c r="CG4" s="151" t="s">
        <v>110</v>
      </c>
      <c r="CH4" s="151" t="s">
        <v>53</v>
      </c>
      <c r="CI4" s="151" t="s">
        <v>54</v>
      </c>
      <c r="CJ4" s="151" t="s">
        <v>111</v>
      </c>
      <c r="CK4" s="151" t="s">
        <v>112</v>
      </c>
      <c r="CL4" s="151" t="s">
        <v>113</v>
      </c>
      <c r="CM4" s="151" t="s">
        <v>55</v>
      </c>
      <c r="CN4" s="151" t="s">
        <v>56</v>
      </c>
      <c r="CO4" s="151" t="s">
        <v>57</v>
      </c>
      <c r="CP4" s="151" t="s">
        <v>114</v>
      </c>
      <c r="CQ4" s="151" t="s">
        <v>115</v>
      </c>
      <c r="CR4" s="151" t="s">
        <v>116</v>
      </c>
      <c r="CS4" s="151" t="s">
        <v>58</v>
      </c>
      <c r="CT4" s="151" t="s">
        <v>131</v>
      </c>
      <c r="CU4" s="151" t="s">
        <v>59</v>
      </c>
      <c r="CV4" s="151" t="s">
        <v>117</v>
      </c>
      <c r="CW4" s="151" t="s">
        <v>118</v>
      </c>
      <c r="CX4" s="151" t="s">
        <v>60</v>
      </c>
      <c r="CY4" s="151" t="s">
        <v>119</v>
      </c>
      <c r="CZ4" s="151" t="s">
        <v>120</v>
      </c>
      <c r="DA4" s="151" t="s">
        <v>121</v>
      </c>
      <c r="DB4" s="151" t="s">
        <v>61</v>
      </c>
      <c r="DC4" s="151" t="s">
        <v>325</v>
      </c>
      <c r="DD4" s="151" t="s">
        <v>62</v>
      </c>
      <c r="DE4" s="151" t="s">
        <v>63</v>
      </c>
      <c r="DF4" s="151" t="s">
        <v>64</v>
      </c>
      <c r="DG4" s="152" t="s">
        <v>141</v>
      </c>
      <c r="DH4" s="151" t="s">
        <v>142</v>
      </c>
      <c r="DI4" s="151" t="s">
        <v>135</v>
      </c>
      <c r="DJ4" s="151" t="s">
        <v>136</v>
      </c>
      <c r="DK4" s="151" t="s">
        <v>351</v>
      </c>
      <c r="DL4" s="151" t="s">
        <v>364</v>
      </c>
      <c r="DM4" s="151" t="s">
        <v>365</v>
      </c>
      <c r="DN4" s="151" t="s">
        <v>143</v>
      </c>
      <c r="DO4" s="152" t="s">
        <v>366</v>
      </c>
      <c r="DP4" s="152" t="s">
        <v>367</v>
      </c>
      <c r="DQ4" s="151" t="s">
        <v>144</v>
      </c>
      <c r="DR4" s="152" t="s">
        <v>352</v>
      </c>
      <c r="DS4" s="152" t="s">
        <v>368</v>
      </c>
      <c r="DT4" s="152" t="s">
        <v>145</v>
      </c>
      <c r="DU4" s="152" t="s">
        <v>146</v>
      </c>
      <c r="DV4" s="151" t="s">
        <v>147</v>
      </c>
      <c r="DW4" s="151" t="s">
        <v>148</v>
      </c>
      <c r="DX4" s="151" t="s">
        <v>149</v>
      </c>
      <c r="DY4" s="152" t="s">
        <v>150</v>
      </c>
      <c r="DZ4" s="151" t="s">
        <v>369</v>
      </c>
      <c r="EA4" s="152" t="s">
        <v>353</v>
      </c>
      <c r="EB4" s="153" t="s">
        <v>370</v>
      </c>
    </row>
    <row r="5" spans="1:132" x14ac:dyDescent="0.2">
      <c r="A5" s="154" t="s">
        <v>219</v>
      </c>
      <c r="B5" s="155" t="s">
        <v>0</v>
      </c>
      <c r="C5" s="156">
        <v>925</v>
      </c>
      <c r="D5" s="156">
        <v>179</v>
      </c>
      <c r="E5" s="156">
        <v>165</v>
      </c>
      <c r="F5" s="156">
        <v>0</v>
      </c>
      <c r="G5" s="156">
        <v>0</v>
      </c>
      <c r="H5" s="156">
        <v>0</v>
      </c>
      <c r="I5" s="156">
        <v>0</v>
      </c>
      <c r="J5" s="156">
        <v>100438</v>
      </c>
      <c r="K5" s="156">
        <v>10002</v>
      </c>
      <c r="L5" s="156">
        <v>173</v>
      </c>
      <c r="M5" s="156">
        <v>0</v>
      </c>
      <c r="N5" s="156">
        <v>1605</v>
      </c>
      <c r="O5" s="156">
        <v>153</v>
      </c>
      <c r="P5" s="156">
        <v>4</v>
      </c>
      <c r="Q5" s="156">
        <v>0</v>
      </c>
      <c r="R5" s="156">
        <v>99</v>
      </c>
      <c r="S5" s="156">
        <v>0</v>
      </c>
      <c r="T5" s="156">
        <v>0</v>
      </c>
      <c r="U5" s="156">
        <v>0</v>
      </c>
      <c r="V5" s="156">
        <v>0</v>
      </c>
      <c r="W5" s="156">
        <v>0</v>
      </c>
      <c r="X5" s="156">
        <v>14</v>
      </c>
      <c r="Y5" s="156">
        <v>0</v>
      </c>
      <c r="Z5" s="156">
        <v>0</v>
      </c>
      <c r="AA5" s="156">
        <v>974</v>
      </c>
      <c r="AB5" s="156">
        <v>205</v>
      </c>
      <c r="AC5" s="156">
        <v>0</v>
      </c>
      <c r="AD5" s="156">
        <v>0</v>
      </c>
      <c r="AE5" s="156">
        <v>0</v>
      </c>
      <c r="AF5" s="156">
        <v>2383</v>
      </c>
      <c r="AG5" s="156">
        <v>0</v>
      </c>
      <c r="AH5" s="156">
        <v>0</v>
      </c>
      <c r="AI5" s="156">
        <v>0</v>
      </c>
      <c r="AJ5" s="156">
        <v>0</v>
      </c>
      <c r="AK5" s="156">
        <v>18</v>
      </c>
      <c r="AL5" s="156">
        <v>0</v>
      </c>
      <c r="AM5" s="156">
        <v>0</v>
      </c>
      <c r="AN5" s="156">
        <v>0</v>
      </c>
      <c r="AO5" s="156">
        <v>0</v>
      </c>
      <c r="AP5" s="156">
        <v>0</v>
      </c>
      <c r="AQ5" s="156">
        <v>2</v>
      </c>
      <c r="AR5" s="156">
        <v>0</v>
      </c>
      <c r="AS5" s="156">
        <v>0</v>
      </c>
      <c r="AT5" s="156">
        <v>0</v>
      </c>
      <c r="AU5" s="156">
        <v>0</v>
      </c>
      <c r="AV5" s="156">
        <v>0</v>
      </c>
      <c r="AW5" s="156">
        <v>0</v>
      </c>
      <c r="AX5" s="156">
        <v>0</v>
      </c>
      <c r="AY5" s="156">
        <v>0</v>
      </c>
      <c r="AZ5" s="156">
        <v>0</v>
      </c>
      <c r="BA5" s="156">
        <v>0</v>
      </c>
      <c r="BB5" s="156">
        <v>0</v>
      </c>
      <c r="BC5" s="156">
        <v>0</v>
      </c>
      <c r="BD5" s="156">
        <v>0</v>
      </c>
      <c r="BE5" s="156">
        <v>0</v>
      </c>
      <c r="BF5" s="156">
        <v>0</v>
      </c>
      <c r="BG5" s="156">
        <v>0</v>
      </c>
      <c r="BH5" s="156">
        <v>0</v>
      </c>
      <c r="BI5" s="156">
        <v>0</v>
      </c>
      <c r="BJ5" s="156">
        <v>225</v>
      </c>
      <c r="BK5" s="156">
        <v>0</v>
      </c>
      <c r="BL5" s="156">
        <v>2631</v>
      </c>
      <c r="BM5" s="156">
        <v>23</v>
      </c>
      <c r="BN5" s="156">
        <v>454</v>
      </c>
      <c r="BO5" s="156">
        <v>152</v>
      </c>
      <c r="BP5" s="156">
        <v>0</v>
      </c>
      <c r="BQ5" s="156">
        <v>0</v>
      </c>
      <c r="BR5" s="156">
        <v>0</v>
      </c>
      <c r="BS5" s="156">
        <v>0</v>
      </c>
      <c r="BT5" s="156">
        <v>883</v>
      </c>
      <c r="BU5" s="156">
        <v>0</v>
      </c>
      <c r="BV5" s="156">
        <v>2</v>
      </c>
      <c r="BW5" s="156">
        <v>0</v>
      </c>
      <c r="BX5" s="156">
        <v>38</v>
      </c>
      <c r="BY5" s="156">
        <v>0</v>
      </c>
      <c r="BZ5" s="156">
        <v>0</v>
      </c>
      <c r="CA5" s="156">
        <v>0</v>
      </c>
      <c r="CB5" s="156">
        <v>0</v>
      </c>
      <c r="CC5" s="156">
        <v>0</v>
      </c>
      <c r="CD5" s="156">
        <v>0</v>
      </c>
      <c r="CE5" s="156">
        <v>0</v>
      </c>
      <c r="CF5" s="156">
        <v>295</v>
      </c>
      <c r="CG5" s="156">
        <v>0</v>
      </c>
      <c r="CH5" s="156">
        <v>0</v>
      </c>
      <c r="CI5" s="156">
        <v>0</v>
      </c>
      <c r="CJ5" s="156">
        <v>0</v>
      </c>
      <c r="CK5" s="156">
        <v>0</v>
      </c>
      <c r="CL5" s="156">
        <v>0</v>
      </c>
      <c r="CM5" s="156">
        <v>47</v>
      </c>
      <c r="CN5" s="156">
        <v>1827</v>
      </c>
      <c r="CO5" s="156">
        <v>672</v>
      </c>
      <c r="CP5" s="156">
        <v>2126</v>
      </c>
      <c r="CQ5" s="156">
        <v>0</v>
      </c>
      <c r="CR5" s="156">
        <v>636</v>
      </c>
      <c r="CS5" s="156">
        <v>3397</v>
      </c>
      <c r="CT5" s="156">
        <v>784</v>
      </c>
      <c r="CU5" s="156">
        <v>83</v>
      </c>
      <c r="CV5" s="156">
        <v>0</v>
      </c>
      <c r="CW5" s="156">
        <v>0</v>
      </c>
      <c r="CX5" s="156">
        <v>13</v>
      </c>
      <c r="CY5" s="156">
        <v>3114</v>
      </c>
      <c r="CZ5" s="156">
        <v>25823</v>
      </c>
      <c r="DA5" s="156">
        <v>50</v>
      </c>
      <c r="DB5" s="156">
        <v>1880</v>
      </c>
      <c r="DC5" s="156">
        <v>71</v>
      </c>
      <c r="DD5" s="156">
        <v>1924</v>
      </c>
      <c r="DE5" s="156">
        <v>0</v>
      </c>
      <c r="DF5" s="156">
        <v>0</v>
      </c>
      <c r="DG5" s="157">
        <v>164489</v>
      </c>
      <c r="DH5" s="156">
        <v>3036</v>
      </c>
      <c r="DI5" s="156">
        <v>207908</v>
      </c>
      <c r="DJ5" s="156">
        <v>0</v>
      </c>
      <c r="DK5" s="156">
        <v>0</v>
      </c>
      <c r="DL5" s="156">
        <v>0</v>
      </c>
      <c r="DM5" s="156">
        <v>67</v>
      </c>
      <c r="DN5" s="156">
        <v>52</v>
      </c>
      <c r="DO5" s="157">
        <v>211063</v>
      </c>
      <c r="DP5" s="157">
        <v>375552</v>
      </c>
      <c r="DQ5" s="156">
        <v>283</v>
      </c>
      <c r="DR5" s="157">
        <v>283</v>
      </c>
      <c r="DS5" s="157">
        <v>10130</v>
      </c>
      <c r="DT5" s="157">
        <v>221476</v>
      </c>
      <c r="DU5" s="157">
        <v>385965</v>
      </c>
      <c r="DV5" s="156">
        <v>-78095</v>
      </c>
      <c r="DW5" s="156">
        <v>-1502</v>
      </c>
      <c r="DX5" s="156">
        <v>-6527</v>
      </c>
      <c r="DY5" s="157">
        <v>-86124</v>
      </c>
      <c r="DZ5" s="156">
        <v>-270352</v>
      </c>
      <c r="EA5" s="157">
        <v>-135000</v>
      </c>
      <c r="EB5" s="158">
        <v>29489</v>
      </c>
    </row>
    <row r="6" spans="1:132" x14ac:dyDescent="0.2">
      <c r="A6" s="159" t="s">
        <v>220</v>
      </c>
      <c r="B6" s="160" t="s">
        <v>1</v>
      </c>
      <c r="C6" s="161">
        <v>92</v>
      </c>
      <c r="D6" s="161">
        <v>73</v>
      </c>
      <c r="E6" s="161">
        <v>471</v>
      </c>
      <c r="F6" s="161">
        <v>0</v>
      </c>
      <c r="G6" s="161">
        <v>0</v>
      </c>
      <c r="H6" s="161">
        <v>0</v>
      </c>
      <c r="I6" s="161">
        <v>0</v>
      </c>
      <c r="J6" s="161">
        <v>63606</v>
      </c>
      <c r="K6" s="161">
        <v>0</v>
      </c>
      <c r="L6" s="161">
        <v>64</v>
      </c>
      <c r="M6" s="161">
        <v>0</v>
      </c>
      <c r="N6" s="161">
        <v>94</v>
      </c>
      <c r="O6" s="161">
        <v>15</v>
      </c>
      <c r="P6" s="161">
        <v>0</v>
      </c>
      <c r="Q6" s="161">
        <v>0</v>
      </c>
      <c r="R6" s="161">
        <v>0</v>
      </c>
      <c r="S6" s="161">
        <v>0</v>
      </c>
      <c r="T6" s="161">
        <v>0</v>
      </c>
      <c r="U6" s="161">
        <v>11</v>
      </c>
      <c r="V6" s="161">
        <v>0</v>
      </c>
      <c r="W6" s="161">
        <v>0</v>
      </c>
      <c r="X6" s="161">
        <v>0</v>
      </c>
      <c r="Y6" s="161">
        <v>0</v>
      </c>
      <c r="Z6" s="161">
        <v>0</v>
      </c>
      <c r="AA6" s="161">
        <v>5</v>
      </c>
      <c r="AB6" s="161">
        <v>0</v>
      </c>
      <c r="AC6" s="161">
        <v>0</v>
      </c>
      <c r="AD6" s="161">
        <v>0</v>
      </c>
      <c r="AE6" s="161">
        <v>0</v>
      </c>
      <c r="AF6" s="161">
        <v>0</v>
      </c>
      <c r="AG6" s="161">
        <v>204</v>
      </c>
      <c r="AH6" s="161">
        <v>0</v>
      </c>
      <c r="AI6" s="161">
        <v>0</v>
      </c>
      <c r="AJ6" s="161">
        <v>0</v>
      </c>
      <c r="AK6" s="161">
        <v>0</v>
      </c>
      <c r="AL6" s="161">
        <v>0</v>
      </c>
      <c r="AM6" s="161">
        <v>0</v>
      </c>
      <c r="AN6" s="161">
        <v>0</v>
      </c>
      <c r="AO6" s="161">
        <v>0</v>
      </c>
      <c r="AP6" s="161">
        <v>0</v>
      </c>
      <c r="AQ6" s="161">
        <v>0</v>
      </c>
      <c r="AR6" s="161">
        <v>0</v>
      </c>
      <c r="AS6" s="161">
        <v>0</v>
      </c>
      <c r="AT6" s="161">
        <v>0</v>
      </c>
      <c r="AU6" s="161">
        <v>0</v>
      </c>
      <c r="AV6" s="161">
        <v>0</v>
      </c>
      <c r="AW6" s="161">
        <v>0</v>
      </c>
      <c r="AX6" s="161">
        <v>0</v>
      </c>
      <c r="AY6" s="161">
        <v>0</v>
      </c>
      <c r="AZ6" s="161">
        <v>0</v>
      </c>
      <c r="BA6" s="161">
        <v>0</v>
      </c>
      <c r="BB6" s="161">
        <v>0</v>
      </c>
      <c r="BC6" s="161">
        <v>0</v>
      </c>
      <c r="BD6" s="161">
        <v>0</v>
      </c>
      <c r="BE6" s="161">
        <v>0</v>
      </c>
      <c r="BF6" s="161">
        <v>0</v>
      </c>
      <c r="BG6" s="161">
        <v>0</v>
      </c>
      <c r="BH6" s="161">
        <v>0</v>
      </c>
      <c r="BI6" s="161">
        <v>0</v>
      </c>
      <c r="BJ6" s="161">
        <v>25</v>
      </c>
      <c r="BK6" s="161">
        <v>0</v>
      </c>
      <c r="BL6" s="161">
        <v>0</v>
      </c>
      <c r="BM6" s="161">
        <v>0</v>
      </c>
      <c r="BN6" s="161">
        <v>0</v>
      </c>
      <c r="BO6" s="161">
        <v>0</v>
      </c>
      <c r="BP6" s="161">
        <v>0</v>
      </c>
      <c r="BQ6" s="161">
        <v>0</v>
      </c>
      <c r="BR6" s="161">
        <v>0</v>
      </c>
      <c r="BS6" s="161">
        <v>0</v>
      </c>
      <c r="BT6" s="161">
        <v>0</v>
      </c>
      <c r="BU6" s="161">
        <v>0</v>
      </c>
      <c r="BV6" s="161">
        <v>0</v>
      </c>
      <c r="BW6" s="161">
        <v>0</v>
      </c>
      <c r="BX6" s="161">
        <v>0</v>
      </c>
      <c r="BY6" s="161">
        <v>0</v>
      </c>
      <c r="BZ6" s="161">
        <v>0</v>
      </c>
      <c r="CA6" s="161">
        <v>0</v>
      </c>
      <c r="CB6" s="161">
        <v>0</v>
      </c>
      <c r="CC6" s="161">
        <v>0</v>
      </c>
      <c r="CD6" s="161">
        <v>0</v>
      </c>
      <c r="CE6" s="161">
        <v>0</v>
      </c>
      <c r="CF6" s="161">
        <v>13</v>
      </c>
      <c r="CG6" s="161">
        <v>0</v>
      </c>
      <c r="CH6" s="161">
        <v>0</v>
      </c>
      <c r="CI6" s="161">
        <v>0</v>
      </c>
      <c r="CJ6" s="161">
        <v>0</v>
      </c>
      <c r="CK6" s="161">
        <v>0</v>
      </c>
      <c r="CL6" s="161">
        <v>0</v>
      </c>
      <c r="CM6" s="161">
        <v>5</v>
      </c>
      <c r="CN6" s="161">
        <v>180</v>
      </c>
      <c r="CO6" s="161">
        <v>1797</v>
      </c>
      <c r="CP6" s="161">
        <v>227</v>
      </c>
      <c r="CQ6" s="161">
        <v>0</v>
      </c>
      <c r="CR6" s="161">
        <v>86</v>
      </c>
      <c r="CS6" s="161">
        <v>499</v>
      </c>
      <c r="CT6" s="161">
        <v>0</v>
      </c>
      <c r="CU6" s="161">
        <v>0</v>
      </c>
      <c r="CV6" s="161">
        <v>0</v>
      </c>
      <c r="CW6" s="161">
        <v>0</v>
      </c>
      <c r="CX6" s="161">
        <v>0</v>
      </c>
      <c r="CY6" s="161">
        <v>281</v>
      </c>
      <c r="CZ6" s="161">
        <v>3947</v>
      </c>
      <c r="DA6" s="161">
        <v>0</v>
      </c>
      <c r="DB6" s="161">
        <v>5</v>
      </c>
      <c r="DC6" s="161">
        <v>0</v>
      </c>
      <c r="DD6" s="161">
        <v>52</v>
      </c>
      <c r="DE6" s="161">
        <v>0</v>
      </c>
      <c r="DF6" s="161">
        <v>0</v>
      </c>
      <c r="DG6" s="162">
        <v>71752</v>
      </c>
      <c r="DH6" s="161">
        <v>0</v>
      </c>
      <c r="DI6" s="161">
        <v>9841</v>
      </c>
      <c r="DJ6" s="161">
        <v>0</v>
      </c>
      <c r="DK6" s="161">
        <v>0</v>
      </c>
      <c r="DL6" s="161">
        <v>0</v>
      </c>
      <c r="DM6" s="161">
        <v>7207</v>
      </c>
      <c r="DN6" s="161">
        <v>3</v>
      </c>
      <c r="DO6" s="162">
        <v>17051</v>
      </c>
      <c r="DP6" s="162">
        <v>88803</v>
      </c>
      <c r="DQ6" s="161">
        <v>3</v>
      </c>
      <c r="DR6" s="162">
        <v>3</v>
      </c>
      <c r="DS6" s="162">
        <v>324</v>
      </c>
      <c r="DT6" s="162">
        <v>17378</v>
      </c>
      <c r="DU6" s="162">
        <v>89130</v>
      </c>
      <c r="DV6" s="161">
        <v>-2823</v>
      </c>
      <c r="DW6" s="161">
        <v>-259</v>
      </c>
      <c r="DX6" s="161">
        <v>-307</v>
      </c>
      <c r="DY6" s="162">
        <v>-3389</v>
      </c>
      <c r="DZ6" s="161">
        <v>-83807</v>
      </c>
      <c r="EA6" s="162">
        <v>-69818</v>
      </c>
      <c r="EB6" s="163">
        <v>1934</v>
      </c>
    </row>
    <row r="7" spans="1:132" x14ac:dyDescent="0.2">
      <c r="A7" s="159" t="s">
        <v>221</v>
      </c>
      <c r="B7" s="160" t="s">
        <v>2</v>
      </c>
      <c r="C7" s="161">
        <v>1485</v>
      </c>
      <c r="D7" s="161">
        <v>29</v>
      </c>
      <c r="E7" s="161">
        <v>0</v>
      </c>
      <c r="F7" s="161">
        <v>0</v>
      </c>
      <c r="G7" s="161">
        <v>0</v>
      </c>
      <c r="H7" s="161">
        <v>0</v>
      </c>
      <c r="I7" s="161">
        <v>0</v>
      </c>
      <c r="J7" s="161">
        <v>0</v>
      </c>
      <c r="K7" s="161">
        <v>0</v>
      </c>
      <c r="L7" s="161">
        <v>0</v>
      </c>
      <c r="M7" s="161">
        <v>0</v>
      </c>
      <c r="N7" s="161">
        <v>0</v>
      </c>
      <c r="O7" s="161">
        <v>0</v>
      </c>
      <c r="P7" s="161">
        <v>0</v>
      </c>
      <c r="Q7" s="161">
        <v>0</v>
      </c>
      <c r="R7" s="161">
        <v>0</v>
      </c>
      <c r="S7" s="161">
        <v>0</v>
      </c>
      <c r="T7" s="161">
        <v>0</v>
      </c>
      <c r="U7" s="161">
        <v>0</v>
      </c>
      <c r="V7" s="161">
        <v>0</v>
      </c>
      <c r="W7" s="161">
        <v>0</v>
      </c>
      <c r="X7" s="161">
        <v>0</v>
      </c>
      <c r="Y7" s="161">
        <v>0</v>
      </c>
      <c r="Z7" s="161">
        <v>0</v>
      </c>
      <c r="AA7" s="161">
        <v>0</v>
      </c>
      <c r="AB7" s="161">
        <v>0</v>
      </c>
      <c r="AC7" s="161">
        <v>0</v>
      </c>
      <c r="AD7" s="161">
        <v>0</v>
      </c>
      <c r="AE7" s="161">
        <v>0</v>
      </c>
      <c r="AF7" s="161">
        <v>0</v>
      </c>
      <c r="AG7" s="161">
        <v>0</v>
      </c>
      <c r="AH7" s="161">
        <v>0</v>
      </c>
      <c r="AI7" s="161">
        <v>0</v>
      </c>
      <c r="AJ7" s="161">
        <v>0</v>
      </c>
      <c r="AK7" s="161">
        <v>0</v>
      </c>
      <c r="AL7" s="161">
        <v>0</v>
      </c>
      <c r="AM7" s="161">
        <v>0</v>
      </c>
      <c r="AN7" s="161">
        <v>0</v>
      </c>
      <c r="AO7" s="161">
        <v>0</v>
      </c>
      <c r="AP7" s="161">
        <v>0</v>
      </c>
      <c r="AQ7" s="161">
        <v>0</v>
      </c>
      <c r="AR7" s="161">
        <v>0</v>
      </c>
      <c r="AS7" s="161">
        <v>0</v>
      </c>
      <c r="AT7" s="161">
        <v>0</v>
      </c>
      <c r="AU7" s="161">
        <v>0</v>
      </c>
      <c r="AV7" s="161">
        <v>0</v>
      </c>
      <c r="AW7" s="161">
        <v>0</v>
      </c>
      <c r="AX7" s="161">
        <v>0</v>
      </c>
      <c r="AY7" s="161">
        <v>0</v>
      </c>
      <c r="AZ7" s="161">
        <v>0</v>
      </c>
      <c r="BA7" s="161">
        <v>0</v>
      </c>
      <c r="BB7" s="161">
        <v>0</v>
      </c>
      <c r="BC7" s="161">
        <v>0</v>
      </c>
      <c r="BD7" s="161">
        <v>0</v>
      </c>
      <c r="BE7" s="161">
        <v>0</v>
      </c>
      <c r="BF7" s="161">
        <v>0</v>
      </c>
      <c r="BG7" s="161">
        <v>0</v>
      </c>
      <c r="BH7" s="161">
        <v>0</v>
      </c>
      <c r="BI7" s="161">
        <v>0</v>
      </c>
      <c r="BJ7" s="161">
        <v>0</v>
      </c>
      <c r="BK7" s="161">
        <v>0</v>
      </c>
      <c r="BL7" s="161">
        <v>0</v>
      </c>
      <c r="BM7" s="161">
        <v>0</v>
      </c>
      <c r="BN7" s="161">
        <v>0</v>
      </c>
      <c r="BO7" s="161">
        <v>0</v>
      </c>
      <c r="BP7" s="161">
        <v>0</v>
      </c>
      <c r="BQ7" s="161">
        <v>0</v>
      </c>
      <c r="BR7" s="161">
        <v>0</v>
      </c>
      <c r="BS7" s="161">
        <v>0</v>
      </c>
      <c r="BT7" s="161">
        <v>0</v>
      </c>
      <c r="BU7" s="161">
        <v>0</v>
      </c>
      <c r="BV7" s="161">
        <v>0</v>
      </c>
      <c r="BW7" s="161">
        <v>0</v>
      </c>
      <c r="BX7" s="161">
        <v>0</v>
      </c>
      <c r="BY7" s="161">
        <v>0</v>
      </c>
      <c r="BZ7" s="161">
        <v>0</v>
      </c>
      <c r="CA7" s="161">
        <v>0</v>
      </c>
      <c r="CB7" s="161">
        <v>0</v>
      </c>
      <c r="CC7" s="161">
        <v>0</v>
      </c>
      <c r="CD7" s="161">
        <v>0</v>
      </c>
      <c r="CE7" s="161">
        <v>0</v>
      </c>
      <c r="CF7" s="161">
        <v>0</v>
      </c>
      <c r="CG7" s="161">
        <v>0</v>
      </c>
      <c r="CH7" s="161">
        <v>0</v>
      </c>
      <c r="CI7" s="161">
        <v>0</v>
      </c>
      <c r="CJ7" s="161">
        <v>0</v>
      </c>
      <c r="CK7" s="161">
        <v>0</v>
      </c>
      <c r="CL7" s="161">
        <v>0</v>
      </c>
      <c r="CM7" s="161">
        <v>0</v>
      </c>
      <c r="CN7" s="161">
        <v>0</v>
      </c>
      <c r="CO7" s="161">
        <v>0</v>
      </c>
      <c r="CP7" s="161">
        <v>0</v>
      </c>
      <c r="CQ7" s="161">
        <v>0</v>
      </c>
      <c r="CR7" s="161">
        <v>0</v>
      </c>
      <c r="CS7" s="161">
        <v>0</v>
      </c>
      <c r="CT7" s="161">
        <v>0</v>
      </c>
      <c r="CU7" s="161">
        <v>0</v>
      </c>
      <c r="CV7" s="161">
        <v>0</v>
      </c>
      <c r="CW7" s="161">
        <v>0</v>
      </c>
      <c r="CX7" s="161">
        <v>0</v>
      </c>
      <c r="CY7" s="161">
        <v>0</v>
      </c>
      <c r="CZ7" s="161">
        <v>0</v>
      </c>
      <c r="DA7" s="161">
        <v>0</v>
      </c>
      <c r="DB7" s="161">
        <v>0</v>
      </c>
      <c r="DC7" s="161">
        <v>0</v>
      </c>
      <c r="DD7" s="161">
        <v>0</v>
      </c>
      <c r="DE7" s="161">
        <v>0</v>
      </c>
      <c r="DF7" s="161">
        <v>0</v>
      </c>
      <c r="DG7" s="162">
        <v>1514</v>
      </c>
      <c r="DH7" s="161">
        <v>0</v>
      </c>
      <c r="DI7" s="161">
        <v>0</v>
      </c>
      <c r="DJ7" s="161">
        <v>0</v>
      </c>
      <c r="DK7" s="161">
        <v>0</v>
      </c>
      <c r="DL7" s="161">
        <v>0</v>
      </c>
      <c r="DM7" s="161">
        <v>0</v>
      </c>
      <c r="DN7" s="161">
        <v>0</v>
      </c>
      <c r="DO7" s="162">
        <v>0</v>
      </c>
      <c r="DP7" s="162">
        <v>1514</v>
      </c>
      <c r="DQ7" s="161">
        <v>0</v>
      </c>
      <c r="DR7" s="162">
        <v>0</v>
      </c>
      <c r="DS7" s="162">
        <v>12037</v>
      </c>
      <c r="DT7" s="162">
        <v>12037</v>
      </c>
      <c r="DU7" s="162">
        <v>13551</v>
      </c>
      <c r="DV7" s="161">
        <v>0</v>
      </c>
      <c r="DW7" s="161">
        <v>0</v>
      </c>
      <c r="DX7" s="161">
        <v>0</v>
      </c>
      <c r="DY7" s="162">
        <v>0</v>
      </c>
      <c r="DZ7" s="161">
        <v>0</v>
      </c>
      <c r="EA7" s="162">
        <v>12037</v>
      </c>
      <c r="EB7" s="163">
        <v>13551</v>
      </c>
    </row>
    <row r="8" spans="1:132" x14ac:dyDescent="0.2">
      <c r="A8" s="159" t="s">
        <v>222</v>
      </c>
      <c r="B8" s="160" t="s">
        <v>3</v>
      </c>
      <c r="C8" s="161">
        <v>37</v>
      </c>
      <c r="D8" s="161">
        <v>0</v>
      </c>
      <c r="E8" s="161">
        <v>0</v>
      </c>
      <c r="F8" s="161">
        <v>37</v>
      </c>
      <c r="G8" s="161">
        <v>0</v>
      </c>
      <c r="H8" s="161">
        <v>0</v>
      </c>
      <c r="I8" s="161">
        <v>0</v>
      </c>
      <c r="J8" s="161">
        <v>933</v>
      </c>
      <c r="K8" s="161">
        <v>0</v>
      </c>
      <c r="L8" s="161">
        <v>4</v>
      </c>
      <c r="M8" s="161">
        <v>0</v>
      </c>
      <c r="N8" s="161">
        <v>0</v>
      </c>
      <c r="O8" s="161">
        <v>0</v>
      </c>
      <c r="P8" s="161">
        <v>4568</v>
      </c>
      <c r="Q8" s="161">
        <v>2</v>
      </c>
      <c r="R8" s="161">
        <v>0</v>
      </c>
      <c r="S8" s="161">
        <v>0</v>
      </c>
      <c r="T8" s="161">
        <v>0</v>
      </c>
      <c r="U8" s="161">
        <v>0</v>
      </c>
      <c r="V8" s="161">
        <v>43</v>
      </c>
      <c r="W8" s="161">
        <v>0</v>
      </c>
      <c r="X8" s="161">
        <v>0</v>
      </c>
      <c r="Y8" s="161">
        <v>0</v>
      </c>
      <c r="Z8" s="161">
        <v>0</v>
      </c>
      <c r="AA8" s="161">
        <v>0</v>
      </c>
      <c r="AB8" s="161">
        <v>465</v>
      </c>
      <c r="AC8" s="161">
        <v>0</v>
      </c>
      <c r="AD8" s="161">
        <v>0</v>
      </c>
      <c r="AE8" s="161">
        <v>0</v>
      </c>
      <c r="AF8" s="161">
        <v>0</v>
      </c>
      <c r="AG8" s="161">
        <v>10</v>
      </c>
      <c r="AH8" s="161">
        <v>0</v>
      </c>
      <c r="AI8" s="161">
        <v>0</v>
      </c>
      <c r="AJ8" s="161">
        <v>0</v>
      </c>
      <c r="AK8" s="161">
        <v>0</v>
      </c>
      <c r="AL8" s="161">
        <v>0</v>
      </c>
      <c r="AM8" s="161">
        <v>0</v>
      </c>
      <c r="AN8" s="161">
        <v>0</v>
      </c>
      <c r="AO8" s="161">
        <v>0</v>
      </c>
      <c r="AP8" s="161">
        <v>0</v>
      </c>
      <c r="AQ8" s="161">
        <v>0</v>
      </c>
      <c r="AR8" s="161">
        <v>0</v>
      </c>
      <c r="AS8" s="161">
        <v>0</v>
      </c>
      <c r="AT8" s="161">
        <v>0</v>
      </c>
      <c r="AU8" s="161">
        <v>0</v>
      </c>
      <c r="AV8" s="161">
        <v>0</v>
      </c>
      <c r="AW8" s="161">
        <v>0</v>
      </c>
      <c r="AX8" s="161">
        <v>0</v>
      </c>
      <c r="AY8" s="161">
        <v>0</v>
      </c>
      <c r="AZ8" s="161">
        <v>0</v>
      </c>
      <c r="BA8" s="161">
        <v>0</v>
      </c>
      <c r="BB8" s="161">
        <v>0</v>
      </c>
      <c r="BC8" s="161">
        <v>0</v>
      </c>
      <c r="BD8" s="161">
        <v>0</v>
      </c>
      <c r="BE8" s="161">
        <v>0</v>
      </c>
      <c r="BF8" s="161">
        <v>0</v>
      </c>
      <c r="BG8" s="161">
        <v>0</v>
      </c>
      <c r="BH8" s="161">
        <v>0</v>
      </c>
      <c r="BI8" s="161">
        <v>0</v>
      </c>
      <c r="BJ8" s="161">
        <v>87</v>
      </c>
      <c r="BK8" s="161">
        <v>0</v>
      </c>
      <c r="BL8" s="161">
        <v>20</v>
      </c>
      <c r="BM8" s="161">
        <v>62</v>
      </c>
      <c r="BN8" s="161">
        <v>4</v>
      </c>
      <c r="BO8" s="161">
        <v>2</v>
      </c>
      <c r="BP8" s="161">
        <v>0</v>
      </c>
      <c r="BQ8" s="161">
        <v>0</v>
      </c>
      <c r="BR8" s="161">
        <v>0</v>
      </c>
      <c r="BS8" s="161">
        <v>0</v>
      </c>
      <c r="BT8" s="161">
        <v>0</v>
      </c>
      <c r="BU8" s="161">
        <v>0</v>
      </c>
      <c r="BV8" s="161">
        <v>0</v>
      </c>
      <c r="BW8" s="161">
        <v>0</v>
      </c>
      <c r="BX8" s="161">
        <v>0</v>
      </c>
      <c r="BY8" s="161">
        <v>0</v>
      </c>
      <c r="BZ8" s="161">
        <v>0</v>
      </c>
      <c r="CA8" s="161">
        <v>0</v>
      </c>
      <c r="CB8" s="161">
        <v>0</v>
      </c>
      <c r="CC8" s="161">
        <v>0</v>
      </c>
      <c r="CD8" s="161">
        <v>0</v>
      </c>
      <c r="CE8" s="161">
        <v>0</v>
      </c>
      <c r="CF8" s="161">
        <v>0</v>
      </c>
      <c r="CG8" s="161">
        <v>0</v>
      </c>
      <c r="CH8" s="161">
        <v>0</v>
      </c>
      <c r="CI8" s="161">
        <v>0</v>
      </c>
      <c r="CJ8" s="161">
        <v>0</v>
      </c>
      <c r="CK8" s="161">
        <v>0</v>
      </c>
      <c r="CL8" s="161">
        <v>0</v>
      </c>
      <c r="CM8" s="161">
        <v>10</v>
      </c>
      <c r="CN8" s="161">
        <v>79</v>
      </c>
      <c r="CO8" s="161">
        <v>105</v>
      </c>
      <c r="CP8" s="161">
        <v>22</v>
      </c>
      <c r="CQ8" s="161">
        <v>0</v>
      </c>
      <c r="CR8" s="161">
        <v>24</v>
      </c>
      <c r="CS8" s="161">
        <v>155</v>
      </c>
      <c r="CT8" s="161">
        <v>0</v>
      </c>
      <c r="CU8" s="161">
        <v>0</v>
      </c>
      <c r="CV8" s="161">
        <v>0</v>
      </c>
      <c r="CW8" s="161">
        <v>0</v>
      </c>
      <c r="CX8" s="161">
        <v>0</v>
      </c>
      <c r="CY8" s="161">
        <v>294</v>
      </c>
      <c r="CZ8" s="161">
        <v>3465</v>
      </c>
      <c r="DA8" s="161">
        <v>0</v>
      </c>
      <c r="DB8" s="161">
        <v>0</v>
      </c>
      <c r="DC8" s="161">
        <v>0</v>
      </c>
      <c r="DD8" s="161">
        <v>57</v>
      </c>
      <c r="DE8" s="161">
        <v>0</v>
      </c>
      <c r="DF8" s="161">
        <v>0</v>
      </c>
      <c r="DG8" s="162">
        <v>10485</v>
      </c>
      <c r="DH8" s="161">
        <v>218</v>
      </c>
      <c r="DI8" s="161">
        <v>12420</v>
      </c>
      <c r="DJ8" s="161">
        <v>0</v>
      </c>
      <c r="DK8" s="161">
        <v>0</v>
      </c>
      <c r="DL8" s="161">
        <v>0</v>
      </c>
      <c r="DM8" s="161">
        <v>0</v>
      </c>
      <c r="DN8" s="161">
        <v>-309</v>
      </c>
      <c r="DO8" s="162">
        <v>12329</v>
      </c>
      <c r="DP8" s="162">
        <v>22814</v>
      </c>
      <c r="DQ8" s="161">
        <v>8</v>
      </c>
      <c r="DR8" s="162">
        <v>8</v>
      </c>
      <c r="DS8" s="162">
        <v>279</v>
      </c>
      <c r="DT8" s="162">
        <v>12616</v>
      </c>
      <c r="DU8" s="162">
        <v>23101</v>
      </c>
      <c r="DV8" s="161">
        <v>-3211</v>
      </c>
      <c r="DW8" s="161">
        <v>-69</v>
      </c>
      <c r="DX8" s="161">
        <v>-287</v>
      </c>
      <c r="DY8" s="162">
        <v>-3567</v>
      </c>
      <c r="DZ8" s="161">
        <v>-18984</v>
      </c>
      <c r="EA8" s="162">
        <v>-9935</v>
      </c>
      <c r="EB8" s="163">
        <v>550</v>
      </c>
    </row>
    <row r="9" spans="1:132" x14ac:dyDescent="0.2">
      <c r="A9" s="164" t="s">
        <v>223</v>
      </c>
      <c r="B9" s="165" t="s">
        <v>4</v>
      </c>
      <c r="C9" s="166">
        <v>0</v>
      </c>
      <c r="D9" s="166">
        <v>0</v>
      </c>
      <c r="E9" s="166">
        <v>0</v>
      </c>
      <c r="F9" s="166">
        <v>0</v>
      </c>
      <c r="G9" s="166">
        <v>59</v>
      </c>
      <c r="H9" s="166">
        <v>0</v>
      </c>
      <c r="I9" s="166">
        <v>0</v>
      </c>
      <c r="J9" s="166">
        <v>21933</v>
      </c>
      <c r="K9" s="166">
        <v>0</v>
      </c>
      <c r="L9" s="166">
        <v>2</v>
      </c>
      <c r="M9" s="166">
        <v>0</v>
      </c>
      <c r="N9" s="166">
        <v>0</v>
      </c>
      <c r="O9" s="166">
        <v>0</v>
      </c>
      <c r="P9" s="166">
        <v>0</v>
      </c>
      <c r="Q9" s="166">
        <v>0</v>
      </c>
      <c r="R9" s="166">
        <v>0</v>
      </c>
      <c r="S9" s="166">
        <v>0</v>
      </c>
      <c r="T9" s="166">
        <v>0</v>
      </c>
      <c r="U9" s="166">
        <v>2</v>
      </c>
      <c r="V9" s="166">
        <v>0</v>
      </c>
      <c r="W9" s="166">
        <v>0</v>
      </c>
      <c r="X9" s="166">
        <v>0</v>
      </c>
      <c r="Y9" s="166">
        <v>0</v>
      </c>
      <c r="Z9" s="166">
        <v>0</v>
      </c>
      <c r="AA9" s="166">
        <v>55</v>
      </c>
      <c r="AB9" s="166">
        <v>0</v>
      </c>
      <c r="AC9" s="166">
        <v>0</v>
      </c>
      <c r="AD9" s="166">
        <v>0</v>
      </c>
      <c r="AE9" s="166">
        <v>0</v>
      </c>
      <c r="AF9" s="166">
        <v>0</v>
      </c>
      <c r="AG9" s="166">
        <v>0</v>
      </c>
      <c r="AH9" s="166">
        <v>0</v>
      </c>
      <c r="AI9" s="166">
        <v>0</v>
      </c>
      <c r="AJ9" s="166">
        <v>0</v>
      </c>
      <c r="AK9" s="166">
        <v>0</v>
      </c>
      <c r="AL9" s="166">
        <v>0</v>
      </c>
      <c r="AM9" s="166">
        <v>0</v>
      </c>
      <c r="AN9" s="166">
        <v>0</v>
      </c>
      <c r="AO9" s="166">
        <v>0</v>
      </c>
      <c r="AP9" s="166">
        <v>0</v>
      </c>
      <c r="AQ9" s="166">
        <v>0</v>
      </c>
      <c r="AR9" s="166">
        <v>0</v>
      </c>
      <c r="AS9" s="166">
        <v>0</v>
      </c>
      <c r="AT9" s="166">
        <v>0</v>
      </c>
      <c r="AU9" s="166">
        <v>0</v>
      </c>
      <c r="AV9" s="166">
        <v>0</v>
      </c>
      <c r="AW9" s="166">
        <v>0</v>
      </c>
      <c r="AX9" s="166">
        <v>0</v>
      </c>
      <c r="AY9" s="166">
        <v>0</v>
      </c>
      <c r="AZ9" s="166">
        <v>0</v>
      </c>
      <c r="BA9" s="166">
        <v>0</v>
      </c>
      <c r="BB9" s="166">
        <v>0</v>
      </c>
      <c r="BC9" s="166">
        <v>0</v>
      </c>
      <c r="BD9" s="166">
        <v>0</v>
      </c>
      <c r="BE9" s="166">
        <v>0</v>
      </c>
      <c r="BF9" s="166">
        <v>0</v>
      </c>
      <c r="BG9" s="166">
        <v>0</v>
      </c>
      <c r="BH9" s="166">
        <v>0</v>
      </c>
      <c r="BI9" s="166">
        <v>0</v>
      </c>
      <c r="BJ9" s="166">
        <v>1580</v>
      </c>
      <c r="BK9" s="166">
        <v>0</v>
      </c>
      <c r="BL9" s="166">
        <v>0</v>
      </c>
      <c r="BM9" s="166">
        <v>0</v>
      </c>
      <c r="BN9" s="166">
        <v>0</v>
      </c>
      <c r="BO9" s="166">
        <v>0</v>
      </c>
      <c r="BP9" s="166">
        <v>0</v>
      </c>
      <c r="BQ9" s="166">
        <v>0</v>
      </c>
      <c r="BR9" s="166">
        <v>0</v>
      </c>
      <c r="BS9" s="166">
        <v>0</v>
      </c>
      <c r="BT9" s="166">
        <v>0</v>
      </c>
      <c r="BU9" s="166">
        <v>0</v>
      </c>
      <c r="BV9" s="166">
        <v>0</v>
      </c>
      <c r="BW9" s="166">
        <v>0</v>
      </c>
      <c r="BX9" s="166">
        <v>0</v>
      </c>
      <c r="BY9" s="166">
        <v>0</v>
      </c>
      <c r="BZ9" s="166">
        <v>0</v>
      </c>
      <c r="CA9" s="166">
        <v>0</v>
      </c>
      <c r="CB9" s="166">
        <v>0</v>
      </c>
      <c r="CC9" s="166">
        <v>0</v>
      </c>
      <c r="CD9" s="166">
        <v>0</v>
      </c>
      <c r="CE9" s="166">
        <v>0</v>
      </c>
      <c r="CF9" s="166">
        <v>29</v>
      </c>
      <c r="CG9" s="166">
        <v>0</v>
      </c>
      <c r="CH9" s="166">
        <v>0</v>
      </c>
      <c r="CI9" s="166">
        <v>0</v>
      </c>
      <c r="CJ9" s="166">
        <v>0</v>
      </c>
      <c r="CK9" s="166">
        <v>0</v>
      </c>
      <c r="CL9" s="166">
        <v>0</v>
      </c>
      <c r="CM9" s="166">
        <v>17</v>
      </c>
      <c r="CN9" s="166">
        <v>75</v>
      </c>
      <c r="CO9" s="166">
        <v>349</v>
      </c>
      <c r="CP9" s="166">
        <v>378</v>
      </c>
      <c r="CQ9" s="166">
        <v>0</v>
      </c>
      <c r="CR9" s="166">
        <v>118</v>
      </c>
      <c r="CS9" s="166">
        <v>870</v>
      </c>
      <c r="CT9" s="166">
        <v>0</v>
      </c>
      <c r="CU9" s="166">
        <v>0</v>
      </c>
      <c r="CV9" s="166">
        <v>0</v>
      </c>
      <c r="CW9" s="166">
        <v>0</v>
      </c>
      <c r="CX9" s="166">
        <v>0</v>
      </c>
      <c r="CY9" s="166">
        <v>1057</v>
      </c>
      <c r="CZ9" s="166">
        <v>11112</v>
      </c>
      <c r="DA9" s="166">
        <v>0</v>
      </c>
      <c r="DB9" s="166">
        <v>12</v>
      </c>
      <c r="DC9" s="166">
        <v>0</v>
      </c>
      <c r="DD9" s="166">
        <v>145</v>
      </c>
      <c r="DE9" s="166">
        <v>0</v>
      </c>
      <c r="DF9" s="166">
        <v>0</v>
      </c>
      <c r="DG9" s="167">
        <v>37793</v>
      </c>
      <c r="DH9" s="166">
        <v>907</v>
      </c>
      <c r="DI9" s="166">
        <v>22442</v>
      </c>
      <c r="DJ9" s="166">
        <v>0</v>
      </c>
      <c r="DK9" s="166">
        <v>0</v>
      </c>
      <c r="DL9" s="166">
        <v>0</v>
      </c>
      <c r="DM9" s="166">
        <v>0</v>
      </c>
      <c r="DN9" s="166">
        <v>-3</v>
      </c>
      <c r="DO9" s="167">
        <v>23346</v>
      </c>
      <c r="DP9" s="167">
        <v>61139</v>
      </c>
      <c r="DQ9" s="166">
        <v>151</v>
      </c>
      <c r="DR9" s="167">
        <v>151</v>
      </c>
      <c r="DS9" s="167">
        <v>1729</v>
      </c>
      <c r="DT9" s="167">
        <v>25226</v>
      </c>
      <c r="DU9" s="167">
        <v>63019</v>
      </c>
      <c r="DV9" s="166">
        <v>-6535</v>
      </c>
      <c r="DW9" s="166">
        <v>-264</v>
      </c>
      <c r="DX9" s="166">
        <v>-543</v>
      </c>
      <c r="DY9" s="167">
        <v>-7342</v>
      </c>
      <c r="DZ9" s="166">
        <v>-51323</v>
      </c>
      <c r="EA9" s="167">
        <v>-33439</v>
      </c>
      <c r="EB9" s="168">
        <v>4354</v>
      </c>
    </row>
    <row r="10" spans="1:132" x14ac:dyDescent="0.2">
      <c r="A10" s="159" t="s">
        <v>224</v>
      </c>
      <c r="B10" s="160" t="s">
        <v>89</v>
      </c>
      <c r="C10" s="161">
        <v>0</v>
      </c>
      <c r="D10" s="161">
        <v>0</v>
      </c>
      <c r="E10" s="161">
        <v>0</v>
      </c>
      <c r="F10" s="161">
        <v>0</v>
      </c>
      <c r="G10" s="161">
        <v>0</v>
      </c>
      <c r="H10" s="161">
        <v>0</v>
      </c>
      <c r="I10" s="161">
        <v>0</v>
      </c>
      <c r="J10" s="161">
        <v>443</v>
      </c>
      <c r="K10" s="161">
        <v>18</v>
      </c>
      <c r="L10" s="161">
        <v>1</v>
      </c>
      <c r="M10" s="161">
        <v>0</v>
      </c>
      <c r="N10" s="161">
        <v>5</v>
      </c>
      <c r="O10" s="161">
        <v>6</v>
      </c>
      <c r="P10" s="161">
        <v>1</v>
      </c>
      <c r="Q10" s="161">
        <v>0</v>
      </c>
      <c r="R10" s="161">
        <v>337</v>
      </c>
      <c r="S10" s="161">
        <v>2</v>
      </c>
      <c r="T10" s="161">
        <v>0</v>
      </c>
      <c r="U10" s="161">
        <v>1509</v>
      </c>
      <c r="V10" s="161">
        <v>33</v>
      </c>
      <c r="W10" s="161">
        <v>75</v>
      </c>
      <c r="X10" s="161">
        <v>1506</v>
      </c>
      <c r="Y10" s="161">
        <v>225</v>
      </c>
      <c r="Z10" s="161">
        <v>4</v>
      </c>
      <c r="AA10" s="161">
        <v>55</v>
      </c>
      <c r="AB10" s="161">
        <v>283</v>
      </c>
      <c r="AC10" s="161">
        <v>406776</v>
      </c>
      <c r="AD10" s="161">
        <v>3242</v>
      </c>
      <c r="AE10" s="161">
        <v>12</v>
      </c>
      <c r="AF10" s="161">
        <v>6</v>
      </c>
      <c r="AG10" s="161">
        <v>0</v>
      </c>
      <c r="AH10" s="161">
        <v>92</v>
      </c>
      <c r="AI10" s="161">
        <v>317</v>
      </c>
      <c r="AJ10" s="161">
        <v>114</v>
      </c>
      <c r="AK10" s="161">
        <v>222</v>
      </c>
      <c r="AL10" s="161">
        <v>62</v>
      </c>
      <c r="AM10" s="161">
        <v>1751</v>
      </c>
      <c r="AN10" s="161">
        <v>194</v>
      </c>
      <c r="AO10" s="161">
        <v>4</v>
      </c>
      <c r="AP10" s="161">
        <v>82</v>
      </c>
      <c r="AQ10" s="161">
        <v>341</v>
      </c>
      <c r="AR10" s="161">
        <v>9</v>
      </c>
      <c r="AS10" s="161">
        <v>83</v>
      </c>
      <c r="AT10" s="161">
        <v>24</v>
      </c>
      <c r="AU10" s="161">
        <v>42</v>
      </c>
      <c r="AV10" s="161">
        <v>0</v>
      </c>
      <c r="AW10" s="161">
        <v>5</v>
      </c>
      <c r="AX10" s="161">
        <v>31</v>
      </c>
      <c r="AY10" s="161">
        <v>14</v>
      </c>
      <c r="AZ10" s="161">
        <v>0</v>
      </c>
      <c r="BA10" s="161">
        <v>0</v>
      </c>
      <c r="BB10" s="161">
        <v>1</v>
      </c>
      <c r="BC10" s="161">
        <v>0</v>
      </c>
      <c r="BD10" s="161">
        <v>0</v>
      </c>
      <c r="BE10" s="161">
        <v>10</v>
      </c>
      <c r="BF10" s="161">
        <v>0</v>
      </c>
      <c r="BG10" s="161">
        <v>26</v>
      </c>
      <c r="BH10" s="161">
        <v>0</v>
      </c>
      <c r="BI10" s="161">
        <v>0</v>
      </c>
      <c r="BJ10" s="161">
        <v>2</v>
      </c>
      <c r="BK10" s="161">
        <v>3</v>
      </c>
      <c r="BL10" s="161">
        <v>1</v>
      </c>
      <c r="BM10" s="161">
        <v>1</v>
      </c>
      <c r="BN10" s="161">
        <v>2</v>
      </c>
      <c r="BO10" s="161">
        <v>0</v>
      </c>
      <c r="BP10" s="161">
        <v>118318</v>
      </c>
      <c r="BQ10" s="161">
        <v>201703</v>
      </c>
      <c r="BR10" s="161">
        <v>0</v>
      </c>
      <c r="BS10" s="161">
        <v>1</v>
      </c>
      <c r="BT10" s="161">
        <v>14</v>
      </c>
      <c r="BU10" s="161">
        <v>3</v>
      </c>
      <c r="BV10" s="161">
        <v>8</v>
      </c>
      <c r="BW10" s="161">
        <v>0</v>
      </c>
      <c r="BX10" s="161">
        <v>0</v>
      </c>
      <c r="BY10" s="161">
        <v>8</v>
      </c>
      <c r="BZ10" s="161">
        <v>0</v>
      </c>
      <c r="CA10" s="161">
        <v>0</v>
      </c>
      <c r="CB10" s="161">
        <v>0</v>
      </c>
      <c r="CC10" s="161">
        <v>0</v>
      </c>
      <c r="CD10" s="161">
        <v>3</v>
      </c>
      <c r="CE10" s="161">
        <v>0</v>
      </c>
      <c r="CF10" s="161">
        <v>11</v>
      </c>
      <c r="CG10" s="161">
        <v>0</v>
      </c>
      <c r="CH10" s="161">
        <v>0</v>
      </c>
      <c r="CI10" s="161">
        <v>0</v>
      </c>
      <c r="CJ10" s="161">
        <v>0</v>
      </c>
      <c r="CK10" s="161">
        <v>0</v>
      </c>
      <c r="CL10" s="161">
        <v>0</v>
      </c>
      <c r="CM10" s="161">
        <v>0</v>
      </c>
      <c r="CN10" s="161">
        <v>8</v>
      </c>
      <c r="CO10" s="161">
        <v>184</v>
      </c>
      <c r="CP10" s="161">
        <v>17</v>
      </c>
      <c r="CQ10" s="161">
        <v>0</v>
      </c>
      <c r="CR10" s="161">
        <v>0</v>
      </c>
      <c r="CS10" s="161">
        <v>9</v>
      </c>
      <c r="CT10" s="161">
        <v>8</v>
      </c>
      <c r="CU10" s="161">
        <v>40</v>
      </c>
      <c r="CV10" s="161">
        <v>0</v>
      </c>
      <c r="CW10" s="161">
        <v>0</v>
      </c>
      <c r="CX10" s="161">
        <v>1</v>
      </c>
      <c r="CY10" s="161">
        <v>11</v>
      </c>
      <c r="CZ10" s="161">
        <v>1</v>
      </c>
      <c r="DA10" s="161">
        <v>16</v>
      </c>
      <c r="DB10" s="161">
        <v>8</v>
      </c>
      <c r="DC10" s="161">
        <v>0</v>
      </c>
      <c r="DD10" s="161">
        <v>0</v>
      </c>
      <c r="DE10" s="161">
        <v>0</v>
      </c>
      <c r="DF10" s="161">
        <v>0</v>
      </c>
      <c r="DG10" s="162">
        <v>738344</v>
      </c>
      <c r="DH10" s="161">
        <v>0</v>
      </c>
      <c r="DI10" s="161">
        <v>1</v>
      </c>
      <c r="DJ10" s="161">
        <v>0</v>
      </c>
      <c r="DK10" s="161">
        <v>0</v>
      </c>
      <c r="DL10" s="161">
        <v>0</v>
      </c>
      <c r="DM10" s="161">
        <v>0</v>
      </c>
      <c r="DN10" s="161">
        <v>2036</v>
      </c>
      <c r="DO10" s="162">
        <v>2037</v>
      </c>
      <c r="DP10" s="162">
        <v>740381</v>
      </c>
      <c r="DQ10" s="161">
        <v>0</v>
      </c>
      <c r="DR10" s="162">
        <v>0</v>
      </c>
      <c r="DS10" s="162">
        <v>0</v>
      </c>
      <c r="DT10" s="162">
        <v>2037</v>
      </c>
      <c r="DU10" s="162">
        <v>740381</v>
      </c>
      <c r="DV10" s="161">
        <v>-624927</v>
      </c>
      <c r="DW10" s="161">
        <v>0</v>
      </c>
      <c r="DX10" s="161">
        <v>-105768</v>
      </c>
      <c r="DY10" s="162">
        <v>-730695</v>
      </c>
      <c r="DZ10" s="161">
        <v>-9686</v>
      </c>
      <c r="EA10" s="162">
        <v>-738344</v>
      </c>
      <c r="EB10" s="163">
        <v>0</v>
      </c>
    </row>
    <row r="11" spans="1:132" x14ac:dyDescent="0.2">
      <c r="A11" s="159" t="s">
        <v>225</v>
      </c>
      <c r="B11" s="160" t="s">
        <v>124</v>
      </c>
      <c r="C11" s="161">
        <v>0</v>
      </c>
      <c r="D11" s="161">
        <v>0</v>
      </c>
      <c r="E11" s="161">
        <v>0</v>
      </c>
      <c r="F11" s="161">
        <v>0</v>
      </c>
      <c r="G11" s="161">
        <v>0</v>
      </c>
      <c r="H11" s="161">
        <v>0</v>
      </c>
      <c r="I11" s="161">
        <v>0</v>
      </c>
      <c r="J11" s="161">
        <v>6</v>
      </c>
      <c r="K11" s="161">
        <v>0</v>
      </c>
      <c r="L11" s="161">
        <v>4</v>
      </c>
      <c r="M11" s="161">
        <v>0</v>
      </c>
      <c r="N11" s="161">
        <v>0</v>
      </c>
      <c r="O11" s="161">
        <v>0</v>
      </c>
      <c r="P11" s="161">
        <v>0</v>
      </c>
      <c r="Q11" s="161">
        <v>0</v>
      </c>
      <c r="R11" s="161">
        <v>106</v>
      </c>
      <c r="S11" s="161">
        <v>2</v>
      </c>
      <c r="T11" s="161">
        <v>0</v>
      </c>
      <c r="U11" s="161">
        <v>114</v>
      </c>
      <c r="V11" s="161">
        <v>3530</v>
      </c>
      <c r="W11" s="161">
        <v>-4</v>
      </c>
      <c r="X11" s="161">
        <v>190</v>
      </c>
      <c r="Y11" s="161">
        <v>84</v>
      </c>
      <c r="Z11" s="161">
        <v>0</v>
      </c>
      <c r="AA11" s="161">
        <v>41</v>
      </c>
      <c r="AB11" s="161">
        <v>52</v>
      </c>
      <c r="AC11" s="161">
        <v>-1094</v>
      </c>
      <c r="AD11" s="161">
        <v>482</v>
      </c>
      <c r="AE11" s="161">
        <v>0</v>
      </c>
      <c r="AF11" s="161">
        <v>28</v>
      </c>
      <c r="AG11" s="161">
        <v>1</v>
      </c>
      <c r="AH11" s="161">
        <v>4240</v>
      </c>
      <c r="AI11" s="161">
        <v>2359</v>
      </c>
      <c r="AJ11" s="161">
        <v>588</v>
      </c>
      <c r="AK11" s="161">
        <v>1351</v>
      </c>
      <c r="AL11" s="161">
        <v>194</v>
      </c>
      <c r="AM11" s="161">
        <v>0</v>
      </c>
      <c r="AN11" s="161">
        <v>44</v>
      </c>
      <c r="AO11" s="161">
        <v>0</v>
      </c>
      <c r="AP11" s="161">
        <v>61744</v>
      </c>
      <c r="AQ11" s="161">
        <v>9</v>
      </c>
      <c r="AR11" s="161">
        <v>20</v>
      </c>
      <c r="AS11" s="161">
        <v>16</v>
      </c>
      <c r="AT11" s="161">
        <v>8</v>
      </c>
      <c r="AU11" s="161">
        <v>15</v>
      </c>
      <c r="AV11" s="161">
        <v>30</v>
      </c>
      <c r="AW11" s="161">
        <v>0</v>
      </c>
      <c r="AX11" s="161">
        <v>0</v>
      </c>
      <c r="AY11" s="161">
        <v>0</v>
      </c>
      <c r="AZ11" s="161">
        <v>0</v>
      </c>
      <c r="BA11" s="161">
        <v>0</v>
      </c>
      <c r="BB11" s="161">
        <v>0</v>
      </c>
      <c r="BC11" s="161">
        <v>0</v>
      </c>
      <c r="BD11" s="161">
        <v>0</v>
      </c>
      <c r="BE11" s="161">
        <v>0</v>
      </c>
      <c r="BF11" s="161">
        <v>0</v>
      </c>
      <c r="BG11" s="161">
        <v>0</v>
      </c>
      <c r="BH11" s="161">
        <v>0</v>
      </c>
      <c r="BI11" s="161">
        <v>0</v>
      </c>
      <c r="BJ11" s="161">
        <v>208</v>
      </c>
      <c r="BK11" s="161">
        <v>0</v>
      </c>
      <c r="BL11" s="161">
        <v>2420</v>
      </c>
      <c r="BM11" s="161">
        <v>189</v>
      </c>
      <c r="BN11" s="161">
        <v>832</v>
      </c>
      <c r="BO11" s="161">
        <v>258</v>
      </c>
      <c r="BP11" s="161">
        <v>-10</v>
      </c>
      <c r="BQ11" s="161">
        <v>0</v>
      </c>
      <c r="BR11" s="161">
        <v>0</v>
      </c>
      <c r="BS11" s="161">
        <v>0</v>
      </c>
      <c r="BT11" s="161">
        <v>0</v>
      </c>
      <c r="BU11" s="161">
        <v>0</v>
      </c>
      <c r="BV11" s="161">
        <v>0</v>
      </c>
      <c r="BW11" s="161">
        <v>0</v>
      </c>
      <c r="BX11" s="161">
        <v>0</v>
      </c>
      <c r="BY11" s="161">
        <v>0</v>
      </c>
      <c r="BZ11" s="161">
        <v>0</v>
      </c>
      <c r="CA11" s="161">
        <v>0</v>
      </c>
      <c r="CB11" s="161">
        <v>0</v>
      </c>
      <c r="CC11" s="161">
        <v>0</v>
      </c>
      <c r="CD11" s="161">
        <v>0</v>
      </c>
      <c r="CE11" s="161">
        <v>0</v>
      </c>
      <c r="CF11" s="161">
        <v>0</v>
      </c>
      <c r="CG11" s="161">
        <v>0</v>
      </c>
      <c r="CH11" s="161">
        <v>0</v>
      </c>
      <c r="CI11" s="161">
        <v>0</v>
      </c>
      <c r="CJ11" s="161">
        <v>0</v>
      </c>
      <c r="CK11" s="161">
        <v>0</v>
      </c>
      <c r="CL11" s="161">
        <v>0</v>
      </c>
      <c r="CM11" s="161">
        <v>17</v>
      </c>
      <c r="CN11" s="161">
        <v>0</v>
      </c>
      <c r="CO11" s="161">
        <v>0</v>
      </c>
      <c r="CP11" s="161">
        <v>0</v>
      </c>
      <c r="CQ11" s="161">
        <v>0</v>
      </c>
      <c r="CR11" s="161">
        <v>0</v>
      </c>
      <c r="CS11" s="161">
        <v>0</v>
      </c>
      <c r="CT11" s="161">
        <v>0</v>
      </c>
      <c r="CU11" s="161">
        <v>0</v>
      </c>
      <c r="CV11" s="161">
        <v>0</v>
      </c>
      <c r="CW11" s="161">
        <v>0</v>
      </c>
      <c r="CX11" s="161">
        <v>0</v>
      </c>
      <c r="CY11" s="161">
        <v>-12</v>
      </c>
      <c r="CZ11" s="161">
        <v>-59</v>
      </c>
      <c r="DA11" s="161">
        <v>0</v>
      </c>
      <c r="DB11" s="161">
        <v>13</v>
      </c>
      <c r="DC11" s="161">
        <v>0</v>
      </c>
      <c r="DD11" s="161">
        <v>51</v>
      </c>
      <c r="DE11" s="161">
        <v>0</v>
      </c>
      <c r="DF11" s="161">
        <v>98</v>
      </c>
      <c r="DG11" s="162">
        <v>78165</v>
      </c>
      <c r="DH11" s="161">
        <v>-327</v>
      </c>
      <c r="DI11" s="161">
        <v>-381</v>
      </c>
      <c r="DJ11" s="161">
        <v>0</v>
      </c>
      <c r="DK11" s="161">
        <v>0</v>
      </c>
      <c r="DL11" s="161">
        <v>0</v>
      </c>
      <c r="DM11" s="161">
        <v>-352</v>
      </c>
      <c r="DN11" s="161">
        <v>399</v>
      </c>
      <c r="DO11" s="162">
        <v>-661</v>
      </c>
      <c r="DP11" s="162">
        <v>77504</v>
      </c>
      <c r="DQ11" s="161">
        <v>35</v>
      </c>
      <c r="DR11" s="162">
        <v>35</v>
      </c>
      <c r="DS11" s="162">
        <v>217</v>
      </c>
      <c r="DT11" s="162">
        <v>-409</v>
      </c>
      <c r="DU11" s="162">
        <v>77756</v>
      </c>
      <c r="DV11" s="161">
        <v>-60923</v>
      </c>
      <c r="DW11" s="161">
        <v>0</v>
      </c>
      <c r="DX11" s="161">
        <v>-6093</v>
      </c>
      <c r="DY11" s="162">
        <v>-67016</v>
      </c>
      <c r="DZ11" s="161">
        <v>-6721</v>
      </c>
      <c r="EA11" s="162">
        <v>-74146</v>
      </c>
      <c r="EB11" s="163">
        <v>4019</v>
      </c>
    </row>
    <row r="12" spans="1:132" x14ac:dyDescent="0.2">
      <c r="A12" s="159" t="s">
        <v>226</v>
      </c>
      <c r="B12" s="160" t="s">
        <v>5</v>
      </c>
      <c r="C12" s="161">
        <v>0</v>
      </c>
      <c r="D12" s="161">
        <v>29</v>
      </c>
      <c r="E12" s="161">
        <v>0</v>
      </c>
      <c r="F12" s="161">
        <v>9</v>
      </c>
      <c r="G12" s="161">
        <v>31</v>
      </c>
      <c r="H12" s="161">
        <v>0</v>
      </c>
      <c r="I12" s="161">
        <v>0</v>
      </c>
      <c r="J12" s="161">
        <v>322259</v>
      </c>
      <c r="K12" s="161">
        <v>11122</v>
      </c>
      <c r="L12" s="161">
        <v>385</v>
      </c>
      <c r="M12" s="161">
        <v>0</v>
      </c>
      <c r="N12" s="161">
        <v>39</v>
      </c>
      <c r="O12" s="161">
        <v>386</v>
      </c>
      <c r="P12" s="161">
        <v>280</v>
      </c>
      <c r="Q12" s="161">
        <v>0</v>
      </c>
      <c r="R12" s="161">
        <v>321</v>
      </c>
      <c r="S12" s="161">
        <v>20</v>
      </c>
      <c r="T12" s="161">
        <v>0</v>
      </c>
      <c r="U12" s="161">
        <v>2</v>
      </c>
      <c r="V12" s="161">
        <v>34</v>
      </c>
      <c r="W12" s="161">
        <v>0</v>
      </c>
      <c r="X12" s="161">
        <v>1028</v>
      </c>
      <c r="Y12" s="161">
        <v>10</v>
      </c>
      <c r="Z12" s="161">
        <v>0</v>
      </c>
      <c r="AA12" s="161">
        <v>4122</v>
      </c>
      <c r="AB12" s="161">
        <v>12179</v>
      </c>
      <c r="AC12" s="161">
        <v>5</v>
      </c>
      <c r="AD12" s="161">
        <v>0</v>
      </c>
      <c r="AE12" s="161">
        <v>12</v>
      </c>
      <c r="AF12" s="161">
        <v>0</v>
      </c>
      <c r="AG12" s="161">
        <v>198</v>
      </c>
      <c r="AH12" s="161">
        <v>4</v>
      </c>
      <c r="AI12" s="161">
        <v>0</v>
      </c>
      <c r="AJ12" s="161">
        <v>11</v>
      </c>
      <c r="AK12" s="161">
        <v>91</v>
      </c>
      <c r="AL12" s="161">
        <v>0</v>
      </c>
      <c r="AM12" s="161">
        <v>0</v>
      </c>
      <c r="AN12" s="161">
        <v>2</v>
      </c>
      <c r="AO12" s="161">
        <v>0</v>
      </c>
      <c r="AP12" s="161">
        <v>0</v>
      </c>
      <c r="AQ12" s="161">
        <v>0</v>
      </c>
      <c r="AR12" s="161">
        <v>0</v>
      </c>
      <c r="AS12" s="161">
        <v>0</v>
      </c>
      <c r="AT12" s="161">
        <v>0</v>
      </c>
      <c r="AU12" s="161">
        <v>0</v>
      </c>
      <c r="AV12" s="161">
        <v>0</v>
      </c>
      <c r="AW12" s="161">
        <v>0</v>
      </c>
      <c r="AX12" s="161">
        <v>0</v>
      </c>
      <c r="AY12" s="161">
        <v>0</v>
      </c>
      <c r="AZ12" s="161">
        <v>0</v>
      </c>
      <c r="BA12" s="161">
        <v>0</v>
      </c>
      <c r="BB12" s="161">
        <v>0</v>
      </c>
      <c r="BC12" s="161">
        <v>0</v>
      </c>
      <c r="BD12" s="161">
        <v>0</v>
      </c>
      <c r="BE12" s="161">
        <v>0</v>
      </c>
      <c r="BF12" s="161">
        <v>0</v>
      </c>
      <c r="BG12" s="161">
        <v>0</v>
      </c>
      <c r="BH12" s="161">
        <v>0</v>
      </c>
      <c r="BI12" s="161">
        <v>0</v>
      </c>
      <c r="BJ12" s="161">
        <v>677</v>
      </c>
      <c r="BK12" s="161">
        <v>0</v>
      </c>
      <c r="BL12" s="161">
        <v>0</v>
      </c>
      <c r="BM12" s="161">
        <v>0</v>
      </c>
      <c r="BN12" s="161">
        <v>0</v>
      </c>
      <c r="BO12" s="161">
        <v>0</v>
      </c>
      <c r="BP12" s="161">
        <v>0</v>
      </c>
      <c r="BQ12" s="161">
        <v>0</v>
      </c>
      <c r="BR12" s="161">
        <v>0</v>
      </c>
      <c r="BS12" s="161">
        <v>0</v>
      </c>
      <c r="BT12" s="161">
        <v>0</v>
      </c>
      <c r="BU12" s="161">
        <v>0</v>
      </c>
      <c r="BV12" s="161">
        <v>0</v>
      </c>
      <c r="BW12" s="161">
        <v>0</v>
      </c>
      <c r="BX12" s="161">
        <v>0</v>
      </c>
      <c r="BY12" s="161">
        <v>0</v>
      </c>
      <c r="BZ12" s="161">
        <v>0</v>
      </c>
      <c r="CA12" s="161">
        <v>0</v>
      </c>
      <c r="CB12" s="161">
        <v>0</v>
      </c>
      <c r="CC12" s="161">
        <v>0</v>
      </c>
      <c r="CD12" s="161">
        <v>0</v>
      </c>
      <c r="CE12" s="161">
        <v>0</v>
      </c>
      <c r="CF12" s="161">
        <v>482</v>
      </c>
      <c r="CG12" s="161">
        <v>0</v>
      </c>
      <c r="CH12" s="161">
        <v>0</v>
      </c>
      <c r="CI12" s="161">
        <v>0</v>
      </c>
      <c r="CJ12" s="161">
        <v>0</v>
      </c>
      <c r="CK12" s="161">
        <v>0</v>
      </c>
      <c r="CL12" s="161">
        <v>1</v>
      </c>
      <c r="CM12" s="161">
        <v>2432</v>
      </c>
      <c r="CN12" s="161">
        <v>9208</v>
      </c>
      <c r="CO12" s="161">
        <v>3732</v>
      </c>
      <c r="CP12" s="161">
        <v>8427</v>
      </c>
      <c r="CQ12" s="161">
        <v>0</v>
      </c>
      <c r="CR12" s="161">
        <v>2998</v>
      </c>
      <c r="CS12" s="161">
        <v>16942</v>
      </c>
      <c r="CT12" s="161">
        <v>573</v>
      </c>
      <c r="CU12" s="161">
        <v>0</v>
      </c>
      <c r="CV12" s="161">
        <v>0</v>
      </c>
      <c r="CW12" s="161">
        <v>0</v>
      </c>
      <c r="CX12" s="161">
        <v>0</v>
      </c>
      <c r="CY12" s="161">
        <v>13696</v>
      </c>
      <c r="CZ12" s="161">
        <v>250856</v>
      </c>
      <c r="DA12" s="161">
        <v>0</v>
      </c>
      <c r="DB12" s="161">
        <v>50</v>
      </c>
      <c r="DC12" s="161">
        <v>0</v>
      </c>
      <c r="DD12" s="161">
        <v>2471</v>
      </c>
      <c r="DE12" s="161">
        <v>0</v>
      </c>
      <c r="DF12" s="161">
        <v>0</v>
      </c>
      <c r="DG12" s="162">
        <v>665124</v>
      </c>
      <c r="DH12" s="161">
        <v>31735</v>
      </c>
      <c r="DI12" s="161">
        <v>1567813</v>
      </c>
      <c r="DJ12" s="161">
        <v>0</v>
      </c>
      <c r="DK12" s="161">
        <v>0</v>
      </c>
      <c r="DL12" s="161">
        <v>0</v>
      </c>
      <c r="DM12" s="161">
        <v>0</v>
      </c>
      <c r="DN12" s="161">
        <v>1532</v>
      </c>
      <c r="DO12" s="162">
        <v>1601080</v>
      </c>
      <c r="DP12" s="162">
        <v>2266204</v>
      </c>
      <c r="DQ12" s="161">
        <v>33180</v>
      </c>
      <c r="DR12" s="162">
        <v>33180</v>
      </c>
      <c r="DS12" s="162">
        <v>741574</v>
      </c>
      <c r="DT12" s="162">
        <v>2375834</v>
      </c>
      <c r="DU12" s="162">
        <v>3040958</v>
      </c>
      <c r="DV12" s="161">
        <v>-296255</v>
      </c>
      <c r="DW12" s="161">
        <v>-22321</v>
      </c>
      <c r="DX12" s="161">
        <v>-25225</v>
      </c>
      <c r="DY12" s="162">
        <v>-343801</v>
      </c>
      <c r="DZ12" s="161">
        <v>-1466054</v>
      </c>
      <c r="EA12" s="162">
        <v>565979</v>
      </c>
      <c r="EB12" s="163">
        <v>1231103</v>
      </c>
    </row>
    <row r="13" spans="1:132" x14ac:dyDescent="0.2">
      <c r="A13" s="159" t="s">
        <v>227</v>
      </c>
      <c r="B13" s="160" t="s">
        <v>6</v>
      </c>
      <c r="C13" s="161">
        <v>0</v>
      </c>
      <c r="D13" s="161">
        <v>0</v>
      </c>
      <c r="E13" s="161">
        <v>0</v>
      </c>
      <c r="F13" s="161">
        <v>0</v>
      </c>
      <c r="G13" s="161">
        <v>36</v>
      </c>
      <c r="H13" s="161">
        <v>0</v>
      </c>
      <c r="I13" s="161">
        <v>0</v>
      </c>
      <c r="J13" s="161">
        <v>1648</v>
      </c>
      <c r="K13" s="161">
        <v>15225</v>
      </c>
      <c r="L13" s="161">
        <v>0</v>
      </c>
      <c r="M13" s="161">
        <v>0</v>
      </c>
      <c r="N13" s="161">
        <v>0</v>
      </c>
      <c r="O13" s="161">
        <v>0</v>
      </c>
      <c r="P13" s="161">
        <v>0</v>
      </c>
      <c r="Q13" s="161">
        <v>0</v>
      </c>
      <c r="R13" s="161">
        <v>0</v>
      </c>
      <c r="S13" s="161">
        <v>0</v>
      </c>
      <c r="T13" s="161">
        <v>0</v>
      </c>
      <c r="U13" s="161">
        <v>0</v>
      </c>
      <c r="V13" s="161">
        <v>0</v>
      </c>
      <c r="W13" s="161">
        <v>0</v>
      </c>
      <c r="X13" s="161">
        <v>3</v>
      </c>
      <c r="Y13" s="161">
        <v>0</v>
      </c>
      <c r="Z13" s="161">
        <v>0</v>
      </c>
      <c r="AA13" s="161">
        <v>34</v>
      </c>
      <c r="AB13" s="161">
        <v>1</v>
      </c>
      <c r="AC13" s="161">
        <v>0</v>
      </c>
      <c r="AD13" s="161">
        <v>0</v>
      </c>
      <c r="AE13" s="161">
        <v>0</v>
      </c>
      <c r="AF13" s="161">
        <v>0</v>
      </c>
      <c r="AG13" s="161">
        <v>0</v>
      </c>
      <c r="AH13" s="161">
        <v>0</v>
      </c>
      <c r="AI13" s="161">
        <v>0</v>
      </c>
      <c r="AJ13" s="161">
        <v>0</v>
      </c>
      <c r="AK13" s="161">
        <v>0</v>
      </c>
      <c r="AL13" s="161">
        <v>0</v>
      </c>
      <c r="AM13" s="161">
        <v>0</v>
      </c>
      <c r="AN13" s="161">
        <v>0</v>
      </c>
      <c r="AO13" s="161">
        <v>0</v>
      </c>
      <c r="AP13" s="161">
        <v>0</v>
      </c>
      <c r="AQ13" s="161">
        <v>0</v>
      </c>
      <c r="AR13" s="161">
        <v>0</v>
      </c>
      <c r="AS13" s="161">
        <v>0</v>
      </c>
      <c r="AT13" s="161">
        <v>0</v>
      </c>
      <c r="AU13" s="161">
        <v>0</v>
      </c>
      <c r="AV13" s="161">
        <v>0</v>
      </c>
      <c r="AW13" s="161">
        <v>0</v>
      </c>
      <c r="AX13" s="161">
        <v>0</v>
      </c>
      <c r="AY13" s="161">
        <v>0</v>
      </c>
      <c r="AZ13" s="161">
        <v>0</v>
      </c>
      <c r="BA13" s="161">
        <v>0</v>
      </c>
      <c r="BB13" s="161">
        <v>0</v>
      </c>
      <c r="BC13" s="161">
        <v>0</v>
      </c>
      <c r="BD13" s="161">
        <v>0</v>
      </c>
      <c r="BE13" s="161">
        <v>0</v>
      </c>
      <c r="BF13" s="161">
        <v>0</v>
      </c>
      <c r="BG13" s="161">
        <v>0</v>
      </c>
      <c r="BH13" s="161">
        <v>0</v>
      </c>
      <c r="BI13" s="161">
        <v>0</v>
      </c>
      <c r="BJ13" s="161">
        <v>0</v>
      </c>
      <c r="BK13" s="161">
        <v>0</v>
      </c>
      <c r="BL13" s="161">
        <v>0</v>
      </c>
      <c r="BM13" s="161">
        <v>0</v>
      </c>
      <c r="BN13" s="161">
        <v>0</v>
      </c>
      <c r="BO13" s="161">
        <v>0</v>
      </c>
      <c r="BP13" s="161">
        <v>0</v>
      </c>
      <c r="BQ13" s="161">
        <v>0</v>
      </c>
      <c r="BR13" s="161">
        <v>0</v>
      </c>
      <c r="BS13" s="161">
        <v>0</v>
      </c>
      <c r="BT13" s="161">
        <v>1011</v>
      </c>
      <c r="BU13" s="161">
        <v>0</v>
      </c>
      <c r="BV13" s="161">
        <v>0</v>
      </c>
      <c r="BW13" s="161">
        <v>0</v>
      </c>
      <c r="BX13" s="161">
        <v>0</v>
      </c>
      <c r="BY13" s="161">
        <v>0</v>
      </c>
      <c r="BZ13" s="161">
        <v>0</v>
      </c>
      <c r="CA13" s="161">
        <v>0</v>
      </c>
      <c r="CB13" s="161">
        <v>0</v>
      </c>
      <c r="CC13" s="161">
        <v>0</v>
      </c>
      <c r="CD13" s="161">
        <v>0</v>
      </c>
      <c r="CE13" s="161">
        <v>0</v>
      </c>
      <c r="CF13" s="161">
        <v>441</v>
      </c>
      <c r="CG13" s="161">
        <v>0</v>
      </c>
      <c r="CH13" s="161">
        <v>0</v>
      </c>
      <c r="CI13" s="161">
        <v>0</v>
      </c>
      <c r="CJ13" s="161">
        <v>0</v>
      </c>
      <c r="CK13" s="161">
        <v>0</v>
      </c>
      <c r="CL13" s="161">
        <v>0</v>
      </c>
      <c r="CM13" s="161">
        <v>212</v>
      </c>
      <c r="CN13" s="161">
        <v>94</v>
      </c>
      <c r="CO13" s="161">
        <v>97</v>
      </c>
      <c r="CP13" s="161">
        <v>953</v>
      </c>
      <c r="CQ13" s="161">
        <v>0</v>
      </c>
      <c r="CR13" s="161">
        <v>254</v>
      </c>
      <c r="CS13" s="161">
        <v>1410</v>
      </c>
      <c r="CT13" s="161">
        <v>0</v>
      </c>
      <c r="CU13" s="161">
        <v>0</v>
      </c>
      <c r="CV13" s="161">
        <v>0</v>
      </c>
      <c r="CW13" s="161">
        <v>0</v>
      </c>
      <c r="CX13" s="161">
        <v>37</v>
      </c>
      <c r="CY13" s="161">
        <v>4067</v>
      </c>
      <c r="CZ13" s="161">
        <v>97383</v>
      </c>
      <c r="DA13" s="161">
        <v>0</v>
      </c>
      <c r="DB13" s="161">
        <v>0</v>
      </c>
      <c r="DC13" s="161">
        <v>2</v>
      </c>
      <c r="DD13" s="161">
        <v>568</v>
      </c>
      <c r="DE13" s="161">
        <v>0</v>
      </c>
      <c r="DF13" s="161">
        <v>2943</v>
      </c>
      <c r="DG13" s="162">
        <v>126419</v>
      </c>
      <c r="DH13" s="161">
        <v>17040</v>
      </c>
      <c r="DI13" s="161">
        <v>333779</v>
      </c>
      <c r="DJ13" s="161">
        <v>0</v>
      </c>
      <c r="DK13" s="161">
        <v>0</v>
      </c>
      <c r="DL13" s="161">
        <v>0</v>
      </c>
      <c r="DM13" s="161">
        <v>0</v>
      </c>
      <c r="DN13" s="161">
        <v>9753</v>
      </c>
      <c r="DO13" s="162">
        <v>360572</v>
      </c>
      <c r="DP13" s="162">
        <v>486991</v>
      </c>
      <c r="DQ13" s="161">
        <v>8478</v>
      </c>
      <c r="DR13" s="162">
        <v>8478</v>
      </c>
      <c r="DS13" s="162">
        <v>148839</v>
      </c>
      <c r="DT13" s="162">
        <v>517889</v>
      </c>
      <c r="DU13" s="162">
        <v>644308</v>
      </c>
      <c r="DV13" s="161">
        <v>-32756</v>
      </c>
      <c r="DW13" s="161">
        <v>-429</v>
      </c>
      <c r="DX13" s="161">
        <v>-9176</v>
      </c>
      <c r="DY13" s="162">
        <v>-42361</v>
      </c>
      <c r="DZ13" s="161">
        <v>-329489</v>
      </c>
      <c r="EA13" s="162">
        <v>146039</v>
      </c>
      <c r="EB13" s="163">
        <v>272458</v>
      </c>
    </row>
    <row r="14" spans="1:132" x14ac:dyDescent="0.2">
      <c r="A14" s="159" t="s">
        <v>228</v>
      </c>
      <c r="B14" s="160" t="s">
        <v>90</v>
      </c>
      <c r="C14" s="161">
        <v>216</v>
      </c>
      <c r="D14" s="161">
        <v>291</v>
      </c>
      <c r="E14" s="161">
        <v>497</v>
      </c>
      <c r="F14" s="161">
        <v>1</v>
      </c>
      <c r="G14" s="161">
        <v>70</v>
      </c>
      <c r="H14" s="161">
        <v>0</v>
      </c>
      <c r="I14" s="161">
        <v>0</v>
      </c>
      <c r="J14" s="161">
        <v>-10</v>
      </c>
      <c r="K14" s="161">
        <v>0</v>
      </c>
      <c r="L14" s="161">
        <v>22</v>
      </c>
      <c r="M14" s="161">
        <v>0</v>
      </c>
      <c r="N14" s="161">
        <v>-1</v>
      </c>
      <c r="O14" s="161">
        <v>0</v>
      </c>
      <c r="P14" s="161">
        <v>0</v>
      </c>
      <c r="Q14" s="161">
        <v>0</v>
      </c>
      <c r="R14" s="161">
        <v>0</v>
      </c>
      <c r="S14" s="161">
        <v>0</v>
      </c>
      <c r="T14" s="161">
        <v>0</v>
      </c>
      <c r="U14" s="161">
        <v>12</v>
      </c>
      <c r="V14" s="161">
        <v>0</v>
      </c>
      <c r="W14" s="161">
        <v>0</v>
      </c>
      <c r="X14" s="161">
        <v>0</v>
      </c>
      <c r="Y14" s="161">
        <v>0</v>
      </c>
      <c r="Z14" s="161">
        <v>0</v>
      </c>
      <c r="AA14" s="161">
        <v>0</v>
      </c>
      <c r="AB14" s="161">
        <v>0</v>
      </c>
      <c r="AC14" s="161">
        <v>0</v>
      </c>
      <c r="AD14" s="161">
        <v>0</v>
      </c>
      <c r="AE14" s="161">
        <v>0</v>
      </c>
      <c r="AF14" s="161">
        <v>0</v>
      </c>
      <c r="AG14" s="161">
        <v>0</v>
      </c>
      <c r="AH14" s="161">
        <v>0</v>
      </c>
      <c r="AI14" s="161">
        <v>0</v>
      </c>
      <c r="AJ14" s="161">
        <v>0</v>
      </c>
      <c r="AK14" s="161">
        <v>0</v>
      </c>
      <c r="AL14" s="161">
        <v>0</v>
      </c>
      <c r="AM14" s="161">
        <v>0</v>
      </c>
      <c r="AN14" s="161">
        <v>0</v>
      </c>
      <c r="AO14" s="161">
        <v>0</v>
      </c>
      <c r="AP14" s="161">
        <v>0</v>
      </c>
      <c r="AQ14" s="161">
        <v>0</v>
      </c>
      <c r="AR14" s="161">
        <v>0</v>
      </c>
      <c r="AS14" s="161">
        <v>0</v>
      </c>
      <c r="AT14" s="161">
        <v>0</v>
      </c>
      <c r="AU14" s="161">
        <v>0</v>
      </c>
      <c r="AV14" s="161">
        <v>0</v>
      </c>
      <c r="AW14" s="161">
        <v>0</v>
      </c>
      <c r="AX14" s="161">
        <v>0</v>
      </c>
      <c r="AY14" s="161">
        <v>0</v>
      </c>
      <c r="AZ14" s="161">
        <v>0</v>
      </c>
      <c r="BA14" s="161">
        <v>0</v>
      </c>
      <c r="BB14" s="161">
        <v>0</v>
      </c>
      <c r="BC14" s="161">
        <v>0</v>
      </c>
      <c r="BD14" s="161">
        <v>0</v>
      </c>
      <c r="BE14" s="161">
        <v>0</v>
      </c>
      <c r="BF14" s="161">
        <v>0</v>
      </c>
      <c r="BG14" s="161">
        <v>0</v>
      </c>
      <c r="BH14" s="161">
        <v>0</v>
      </c>
      <c r="BI14" s="161">
        <v>0</v>
      </c>
      <c r="BJ14" s="161">
        <v>0</v>
      </c>
      <c r="BK14" s="161">
        <v>0</v>
      </c>
      <c r="BL14" s="161">
        <v>0</v>
      </c>
      <c r="BM14" s="161">
        <v>0</v>
      </c>
      <c r="BN14" s="161">
        <v>1</v>
      </c>
      <c r="BO14" s="161">
        <v>0</v>
      </c>
      <c r="BP14" s="161">
        <v>0</v>
      </c>
      <c r="BQ14" s="161">
        <v>0</v>
      </c>
      <c r="BR14" s="161">
        <v>0</v>
      </c>
      <c r="BS14" s="161">
        <v>0</v>
      </c>
      <c r="BT14" s="161">
        <v>307</v>
      </c>
      <c r="BU14" s="161">
        <v>0</v>
      </c>
      <c r="BV14" s="161">
        <v>0</v>
      </c>
      <c r="BW14" s="161">
        <v>0</v>
      </c>
      <c r="BX14" s="161">
        <v>0</v>
      </c>
      <c r="BY14" s="161">
        <v>0</v>
      </c>
      <c r="BZ14" s="161">
        <v>0</v>
      </c>
      <c r="CA14" s="161">
        <v>0</v>
      </c>
      <c r="CB14" s="161">
        <v>0</v>
      </c>
      <c r="CC14" s="161">
        <v>0</v>
      </c>
      <c r="CD14" s="161">
        <v>0</v>
      </c>
      <c r="CE14" s="161">
        <v>0</v>
      </c>
      <c r="CF14" s="161">
        <v>0</v>
      </c>
      <c r="CG14" s="161">
        <v>0</v>
      </c>
      <c r="CH14" s="161">
        <v>0</v>
      </c>
      <c r="CI14" s="161">
        <v>0</v>
      </c>
      <c r="CJ14" s="161">
        <v>0</v>
      </c>
      <c r="CK14" s="161">
        <v>0</v>
      </c>
      <c r="CL14" s="161">
        <v>0</v>
      </c>
      <c r="CM14" s="161">
        <v>0</v>
      </c>
      <c r="CN14" s="161">
        <v>391</v>
      </c>
      <c r="CO14" s="161">
        <v>6744</v>
      </c>
      <c r="CP14" s="161">
        <v>179</v>
      </c>
      <c r="CQ14" s="161">
        <v>0</v>
      </c>
      <c r="CR14" s="161">
        <v>22</v>
      </c>
      <c r="CS14" s="161">
        <v>14</v>
      </c>
      <c r="CT14" s="161">
        <v>0</v>
      </c>
      <c r="CU14" s="161">
        <v>0</v>
      </c>
      <c r="CV14" s="161">
        <v>0</v>
      </c>
      <c r="CW14" s="161">
        <v>0</v>
      </c>
      <c r="CX14" s="161">
        <v>0</v>
      </c>
      <c r="CY14" s="161">
        <v>0</v>
      </c>
      <c r="CZ14" s="161">
        <v>0</v>
      </c>
      <c r="DA14" s="161">
        <v>0</v>
      </c>
      <c r="DB14" s="161">
        <v>1091</v>
      </c>
      <c r="DC14" s="161">
        <v>215</v>
      </c>
      <c r="DD14" s="161">
        <v>0</v>
      </c>
      <c r="DE14" s="161">
        <v>0</v>
      </c>
      <c r="DF14" s="161">
        <v>0</v>
      </c>
      <c r="DG14" s="162">
        <v>10062</v>
      </c>
      <c r="DH14" s="161">
        <v>0</v>
      </c>
      <c r="DI14" s="161">
        <v>16445</v>
      </c>
      <c r="DJ14" s="161">
        <v>0</v>
      </c>
      <c r="DK14" s="161">
        <v>0</v>
      </c>
      <c r="DL14" s="161">
        <v>0</v>
      </c>
      <c r="DM14" s="161">
        <v>0</v>
      </c>
      <c r="DN14" s="161">
        <v>-1</v>
      </c>
      <c r="DO14" s="162">
        <v>16444</v>
      </c>
      <c r="DP14" s="162">
        <v>26506</v>
      </c>
      <c r="DQ14" s="161">
        <v>0</v>
      </c>
      <c r="DR14" s="162">
        <v>0</v>
      </c>
      <c r="DS14" s="162">
        <v>2016</v>
      </c>
      <c r="DT14" s="162">
        <v>18460</v>
      </c>
      <c r="DU14" s="162">
        <v>28522</v>
      </c>
      <c r="DV14" s="161">
        <v>-2507</v>
      </c>
      <c r="DW14" s="161">
        <v>-16</v>
      </c>
      <c r="DX14" s="161">
        <v>-251</v>
      </c>
      <c r="DY14" s="162">
        <v>-2774</v>
      </c>
      <c r="DZ14" s="161">
        <v>-22136</v>
      </c>
      <c r="EA14" s="162">
        <v>-6450</v>
      </c>
      <c r="EB14" s="163">
        <v>3612</v>
      </c>
    </row>
    <row r="15" spans="1:132" x14ac:dyDescent="0.2">
      <c r="A15" s="154" t="s">
        <v>229</v>
      </c>
      <c r="B15" s="155" t="s">
        <v>7</v>
      </c>
      <c r="C15" s="156">
        <v>0</v>
      </c>
      <c r="D15" s="156">
        <v>0</v>
      </c>
      <c r="E15" s="156">
        <v>0</v>
      </c>
      <c r="F15" s="156">
        <v>0</v>
      </c>
      <c r="G15" s="156">
        <v>0</v>
      </c>
      <c r="H15" s="156">
        <v>0</v>
      </c>
      <c r="I15" s="156">
        <v>0</v>
      </c>
      <c r="J15" s="156">
        <v>0</v>
      </c>
      <c r="K15" s="156">
        <v>0</v>
      </c>
      <c r="L15" s="156">
        <v>0</v>
      </c>
      <c r="M15" s="156">
        <v>0</v>
      </c>
      <c r="N15" s="156">
        <v>0</v>
      </c>
      <c r="O15" s="156">
        <v>0</v>
      </c>
      <c r="P15" s="156">
        <v>0</v>
      </c>
      <c r="Q15" s="156">
        <v>0</v>
      </c>
      <c r="R15" s="156">
        <v>0</v>
      </c>
      <c r="S15" s="156">
        <v>0</v>
      </c>
      <c r="T15" s="156">
        <v>0</v>
      </c>
      <c r="U15" s="156">
        <v>0</v>
      </c>
      <c r="V15" s="156">
        <v>0</v>
      </c>
      <c r="W15" s="156">
        <v>0</v>
      </c>
      <c r="X15" s="156">
        <v>0</v>
      </c>
      <c r="Y15" s="156">
        <v>0</v>
      </c>
      <c r="Z15" s="156">
        <v>0</v>
      </c>
      <c r="AA15" s="156">
        <v>0</v>
      </c>
      <c r="AB15" s="156">
        <v>0</v>
      </c>
      <c r="AC15" s="156">
        <v>0</v>
      </c>
      <c r="AD15" s="156">
        <v>0</v>
      </c>
      <c r="AE15" s="156">
        <v>0</v>
      </c>
      <c r="AF15" s="156">
        <v>0</v>
      </c>
      <c r="AG15" s="156">
        <v>0</v>
      </c>
      <c r="AH15" s="156">
        <v>0</v>
      </c>
      <c r="AI15" s="156">
        <v>0</v>
      </c>
      <c r="AJ15" s="156">
        <v>0</v>
      </c>
      <c r="AK15" s="156">
        <v>0</v>
      </c>
      <c r="AL15" s="156">
        <v>0</v>
      </c>
      <c r="AM15" s="156">
        <v>0</v>
      </c>
      <c r="AN15" s="156">
        <v>0</v>
      </c>
      <c r="AO15" s="156">
        <v>0</v>
      </c>
      <c r="AP15" s="156">
        <v>0</v>
      </c>
      <c r="AQ15" s="156">
        <v>0</v>
      </c>
      <c r="AR15" s="156">
        <v>0</v>
      </c>
      <c r="AS15" s="156">
        <v>0</v>
      </c>
      <c r="AT15" s="156">
        <v>0</v>
      </c>
      <c r="AU15" s="156">
        <v>0</v>
      </c>
      <c r="AV15" s="156">
        <v>0</v>
      </c>
      <c r="AW15" s="156">
        <v>0</v>
      </c>
      <c r="AX15" s="156">
        <v>0</v>
      </c>
      <c r="AY15" s="156">
        <v>0</v>
      </c>
      <c r="AZ15" s="156">
        <v>0</v>
      </c>
      <c r="BA15" s="156">
        <v>0</v>
      </c>
      <c r="BB15" s="156">
        <v>0</v>
      </c>
      <c r="BC15" s="156">
        <v>0</v>
      </c>
      <c r="BD15" s="156">
        <v>0</v>
      </c>
      <c r="BE15" s="156">
        <v>0</v>
      </c>
      <c r="BF15" s="156">
        <v>0</v>
      </c>
      <c r="BG15" s="156">
        <v>0</v>
      </c>
      <c r="BH15" s="156">
        <v>0</v>
      </c>
      <c r="BI15" s="156">
        <v>0</v>
      </c>
      <c r="BJ15" s="156">
        <v>0</v>
      </c>
      <c r="BK15" s="156">
        <v>0</v>
      </c>
      <c r="BL15" s="156">
        <v>0</v>
      </c>
      <c r="BM15" s="156">
        <v>0</v>
      </c>
      <c r="BN15" s="156">
        <v>0</v>
      </c>
      <c r="BO15" s="156">
        <v>0</v>
      </c>
      <c r="BP15" s="156">
        <v>0</v>
      </c>
      <c r="BQ15" s="156">
        <v>0</v>
      </c>
      <c r="BR15" s="156">
        <v>0</v>
      </c>
      <c r="BS15" s="156">
        <v>0</v>
      </c>
      <c r="BT15" s="156">
        <v>0</v>
      </c>
      <c r="BU15" s="156">
        <v>0</v>
      </c>
      <c r="BV15" s="156">
        <v>0</v>
      </c>
      <c r="BW15" s="156">
        <v>0</v>
      </c>
      <c r="BX15" s="156">
        <v>0</v>
      </c>
      <c r="BY15" s="156">
        <v>0</v>
      </c>
      <c r="BZ15" s="156">
        <v>0</v>
      </c>
      <c r="CA15" s="156">
        <v>0</v>
      </c>
      <c r="CB15" s="156">
        <v>0</v>
      </c>
      <c r="CC15" s="156">
        <v>0</v>
      </c>
      <c r="CD15" s="156">
        <v>0</v>
      </c>
      <c r="CE15" s="156">
        <v>0</v>
      </c>
      <c r="CF15" s="156">
        <v>0</v>
      </c>
      <c r="CG15" s="156">
        <v>0</v>
      </c>
      <c r="CH15" s="156">
        <v>0</v>
      </c>
      <c r="CI15" s="156">
        <v>0</v>
      </c>
      <c r="CJ15" s="156">
        <v>0</v>
      </c>
      <c r="CK15" s="156">
        <v>0</v>
      </c>
      <c r="CL15" s="156">
        <v>0</v>
      </c>
      <c r="CM15" s="156">
        <v>0</v>
      </c>
      <c r="CN15" s="156">
        <v>0</v>
      </c>
      <c r="CO15" s="156">
        <v>0</v>
      </c>
      <c r="CP15" s="156">
        <v>0</v>
      </c>
      <c r="CQ15" s="156">
        <v>0</v>
      </c>
      <c r="CR15" s="156">
        <v>0</v>
      </c>
      <c r="CS15" s="156">
        <v>0</v>
      </c>
      <c r="CT15" s="156">
        <v>0</v>
      </c>
      <c r="CU15" s="156">
        <v>0</v>
      </c>
      <c r="CV15" s="156">
        <v>0</v>
      </c>
      <c r="CW15" s="156">
        <v>0</v>
      </c>
      <c r="CX15" s="156">
        <v>0</v>
      </c>
      <c r="CY15" s="156">
        <v>0</v>
      </c>
      <c r="CZ15" s="156">
        <v>0</v>
      </c>
      <c r="DA15" s="156">
        <v>0</v>
      </c>
      <c r="DB15" s="156">
        <v>0</v>
      </c>
      <c r="DC15" s="156">
        <v>0</v>
      </c>
      <c r="DD15" s="156">
        <v>0</v>
      </c>
      <c r="DE15" s="156">
        <v>0</v>
      </c>
      <c r="DF15" s="156">
        <v>0</v>
      </c>
      <c r="DG15" s="157">
        <v>0</v>
      </c>
      <c r="DH15" s="156">
        <v>11489</v>
      </c>
      <c r="DI15" s="156">
        <v>237718</v>
      </c>
      <c r="DJ15" s="156">
        <v>0</v>
      </c>
      <c r="DK15" s="156">
        <v>0</v>
      </c>
      <c r="DL15" s="156">
        <v>0</v>
      </c>
      <c r="DM15" s="156">
        <v>0</v>
      </c>
      <c r="DN15" s="156">
        <v>-1327</v>
      </c>
      <c r="DO15" s="157">
        <v>247880</v>
      </c>
      <c r="DP15" s="157">
        <v>247880</v>
      </c>
      <c r="DQ15" s="156">
        <v>0</v>
      </c>
      <c r="DR15" s="157">
        <v>0</v>
      </c>
      <c r="DS15" s="157">
        <v>0</v>
      </c>
      <c r="DT15" s="157">
        <v>247880</v>
      </c>
      <c r="DU15" s="157">
        <v>247880</v>
      </c>
      <c r="DV15" s="156">
        <v>-41977</v>
      </c>
      <c r="DW15" s="156">
        <v>-661</v>
      </c>
      <c r="DX15" s="156">
        <v>-86763</v>
      </c>
      <c r="DY15" s="157">
        <v>-129401</v>
      </c>
      <c r="DZ15" s="156">
        <v>-118479</v>
      </c>
      <c r="EA15" s="157">
        <v>0</v>
      </c>
      <c r="EB15" s="158">
        <v>0</v>
      </c>
    </row>
    <row r="16" spans="1:132" x14ac:dyDescent="0.2">
      <c r="A16" s="159" t="s">
        <v>230</v>
      </c>
      <c r="B16" s="160" t="s">
        <v>8</v>
      </c>
      <c r="C16" s="161">
        <v>3</v>
      </c>
      <c r="D16" s="161">
        <v>0</v>
      </c>
      <c r="E16" s="161">
        <v>1</v>
      </c>
      <c r="F16" s="161">
        <v>0</v>
      </c>
      <c r="G16" s="161">
        <v>30</v>
      </c>
      <c r="H16" s="161">
        <v>0</v>
      </c>
      <c r="I16" s="161">
        <v>0</v>
      </c>
      <c r="J16" s="161">
        <v>1</v>
      </c>
      <c r="K16" s="161">
        <v>31</v>
      </c>
      <c r="L16" s="161">
        <v>0</v>
      </c>
      <c r="M16" s="161">
        <v>0</v>
      </c>
      <c r="N16" s="161">
        <v>10393</v>
      </c>
      <c r="O16" s="161">
        <v>17622</v>
      </c>
      <c r="P16" s="161">
        <v>34</v>
      </c>
      <c r="Q16" s="161">
        <v>841</v>
      </c>
      <c r="R16" s="161">
        <v>93</v>
      </c>
      <c r="S16" s="161">
        <v>279</v>
      </c>
      <c r="T16" s="161">
        <v>59</v>
      </c>
      <c r="U16" s="161">
        <v>27</v>
      </c>
      <c r="V16" s="161">
        <v>0</v>
      </c>
      <c r="W16" s="161">
        <v>0</v>
      </c>
      <c r="X16" s="161">
        <v>0</v>
      </c>
      <c r="Y16" s="161">
        <v>0</v>
      </c>
      <c r="Z16" s="161">
        <v>5</v>
      </c>
      <c r="AA16" s="161">
        <v>0</v>
      </c>
      <c r="AB16" s="161">
        <v>25</v>
      </c>
      <c r="AC16" s="161">
        <v>0</v>
      </c>
      <c r="AD16" s="161">
        <v>0</v>
      </c>
      <c r="AE16" s="161">
        <v>175</v>
      </c>
      <c r="AF16" s="161">
        <v>1075</v>
      </c>
      <c r="AG16" s="161">
        <v>452</v>
      </c>
      <c r="AH16" s="161">
        <v>261</v>
      </c>
      <c r="AI16" s="161">
        <v>0</v>
      </c>
      <c r="AJ16" s="161">
        <v>0</v>
      </c>
      <c r="AK16" s="161">
        <v>93</v>
      </c>
      <c r="AL16" s="161">
        <v>0</v>
      </c>
      <c r="AM16" s="161">
        <v>0</v>
      </c>
      <c r="AN16" s="161">
        <v>3</v>
      </c>
      <c r="AO16" s="161">
        <v>0</v>
      </c>
      <c r="AP16" s="161">
        <v>0</v>
      </c>
      <c r="AQ16" s="161">
        <v>117</v>
      </c>
      <c r="AR16" s="161">
        <v>41</v>
      </c>
      <c r="AS16" s="161">
        <v>307</v>
      </c>
      <c r="AT16" s="161">
        <v>42</v>
      </c>
      <c r="AU16" s="161">
        <v>135</v>
      </c>
      <c r="AV16" s="161">
        <v>144</v>
      </c>
      <c r="AW16" s="161">
        <v>124</v>
      </c>
      <c r="AX16" s="161">
        <v>24</v>
      </c>
      <c r="AY16" s="161">
        <v>0</v>
      </c>
      <c r="AZ16" s="161">
        <v>563</v>
      </c>
      <c r="BA16" s="161">
        <v>0</v>
      </c>
      <c r="BB16" s="161">
        <v>125</v>
      </c>
      <c r="BC16" s="161">
        <v>61</v>
      </c>
      <c r="BD16" s="161">
        <v>0</v>
      </c>
      <c r="BE16" s="161">
        <v>207</v>
      </c>
      <c r="BF16" s="161">
        <v>0</v>
      </c>
      <c r="BG16" s="161">
        <v>175</v>
      </c>
      <c r="BH16" s="161">
        <v>18</v>
      </c>
      <c r="BI16" s="161">
        <v>209</v>
      </c>
      <c r="BJ16" s="161">
        <v>1165</v>
      </c>
      <c r="BK16" s="161">
        <v>1</v>
      </c>
      <c r="BL16" s="161">
        <v>1485</v>
      </c>
      <c r="BM16" s="161">
        <v>4201</v>
      </c>
      <c r="BN16" s="161">
        <v>164</v>
      </c>
      <c r="BO16" s="161">
        <v>13</v>
      </c>
      <c r="BP16" s="161">
        <v>0</v>
      </c>
      <c r="BQ16" s="161">
        <v>0</v>
      </c>
      <c r="BR16" s="161">
        <v>28</v>
      </c>
      <c r="BS16" s="161">
        <v>40</v>
      </c>
      <c r="BT16" s="161">
        <v>2580</v>
      </c>
      <c r="BU16" s="161">
        <v>24</v>
      </c>
      <c r="BV16" s="161">
        <v>4</v>
      </c>
      <c r="BW16" s="161">
        <v>0</v>
      </c>
      <c r="BX16" s="161">
        <v>0</v>
      </c>
      <c r="BY16" s="161">
        <v>510</v>
      </c>
      <c r="BZ16" s="161">
        <v>32</v>
      </c>
      <c r="CA16" s="161">
        <v>8</v>
      </c>
      <c r="CB16" s="161">
        <v>529</v>
      </c>
      <c r="CC16" s="161">
        <v>14</v>
      </c>
      <c r="CD16" s="161">
        <v>59</v>
      </c>
      <c r="CE16" s="161">
        <v>57</v>
      </c>
      <c r="CF16" s="161">
        <v>672</v>
      </c>
      <c r="CG16" s="161">
        <v>8</v>
      </c>
      <c r="CH16" s="161">
        <v>35</v>
      </c>
      <c r="CI16" s="161">
        <v>3</v>
      </c>
      <c r="CJ16" s="161">
        <v>947</v>
      </c>
      <c r="CK16" s="161">
        <v>2</v>
      </c>
      <c r="CL16" s="161">
        <v>30</v>
      </c>
      <c r="CM16" s="161">
        <v>222</v>
      </c>
      <c r="CN16" s="161">
        <v>12</v>
      </c>
      <c r="CO16" s="161">
        <v>2</v>
      </c>
      <c r="CP16" s="161">
        <v>244</v>
      </c>
      <c r="CQ16" s="161">
        <v>325</v>
      </c>
      <c r="CR16" s="161">
        <v>27</v>
      </c>
      <c r="CS16" s="161">
        <v>63</v>
      </c>
      <c r="CT16" s="161">
        <v>24</v>
      </c>
      <c r="CU16" s="161">
        <v>157</v>
      </c>
      <c r="CV16" s="161">
        <v>0</v>
      </c>
      <c r="CW16" s="161">
        <v>13</v>
      </c>
      <c r="CX16" s="161">
        <v>2031</v>
      </c>
      <c r="CY16" s="161">
        <v>170</v>
      </c>
      <c r="CZ16" s="161">
        <v>1</v>
      </c>
      <c r="DA16" s="161">
        <v>29</v>
      </c>
      <c r="DB16" s="161">
        <v>2244</v>
      </c>
      <c r="DC16" s="161">
        <v>0</v>
      </c>
      <c r="DD16" s="161">
        <v>198</v>
      </c>
      <c r="DE16" s="161">
        <v>1903</v>
      </c>
      <c r="DF16" s="161">
        <v>58</v>
      </c>
      <c r="DG16" s="162">
        <v>54129</v>
      </c>
      <c r="DH16" s="161">
        <v>84</v>
      </c>
      <c r="DI16" s="161">
        <v>5726</v>
      </c>
      <c r="DJ16" s="161">
        <v>0</v>
      </c>
      <c r="DK16" s="161">
        <v>0</v>
      </c>
      <c r="DL16" s="161">
        <v>6</v>
      </c>
      <c r="DM16" s="161">
        <v>2509</v>
      </c>
      <c r="DN16" s="161">
        <v>-1781</v>
      </c>
      <c r="DO16" s="162">
        <v>6544</v>
      </c>
      <c r="DP16" s="162">
        <v>60673</v>
      </c>
      <c r="DQ16" s="161">
        <v>1649</v>
      </c>
      <c r="DR16" s="162">
        <v>1649</v>
      </c>
      <c r="DS16" s="162">
        <v>45028</v>
      </c>
      <c r="DT16" s="162">
        <v>53221</v>
      </c>
      <c r="DU16" s="162">
        <v>107350</v>
      </c>
      <c r="DV16" s="161">
        <v>-18732</v>
      </c>
      <c r="DW16" s="161">
        <v>-442</v>
      </c>
      <c r="DX16" s="161">
        <v>-1916</v>
      </c>
      <c r="DY16" s="162">
        <v>-21090</v>
      </c>
      <c r="DZ16" s="161">
        <v>-20335</v>
      </c>
      <c r="EA16" s="162">
        <v>11796</v>
      </c>
      <c r="EB16" s="163">
        <v>65925</v>
      </c>
    </row>
    <row r="17" spans="1:132" x14ac:dyDescent="0.2">
      <c r="A17" s="159" t="s">
        <v>231</v>
      </c>
      <c r="B17" s="160" t="s">
        <v>9</v>
      </c>
      <c r="C17" s="161">
        <v>92</v>
      </c>
      <c r="D17" s="161">
        <v>0</v>
      </c>
      <c r="E17" s="161">
        <v>86</v>
      </c>
      <c r="F17" s="161">
        <v>0</v>
      </c>
      <c r="G17" s="161">
        <v>11</v>
      </c>
      <c r="H17" s="161">
        <v>0</v>
      </c>
      <c r="I17" s="161">
        <v>11</v>
      </c>
      <c r="J17" s="161">
        <v>1426</v>
      </c>
      <c r="K17" s="161">
        <v>42</v>
      </c>
      <c r="L17" s="161">
        <v>0</v>
      </c>
      <c r="M17" s="161">
        <v>0</v>
      </c>
      <c r="N17" s="161">
        <v>108</v>
      </c>
      <c r="O17" s="161">
        <v>1215</v>
      </c>
      <c r="P17" s="161">
        <v>90</v>
      </c>
      <c r="Q17" s="161">
        <v>343</v>
      </c>
      <c r="R17" s="161">
        <v>115</v>
      </c>
      <c r="S17" s="161">
        <v>308</v>
      </c>
      <c r="T17" s="161">
        <v>169</v>
      </c>
      <c r="U17" s="161">
        <v>146</v>
      </c>
      <c r="V17" s="161">
        <v>107</v>
      </c>
      <c r="W17" s="161">
        <v>17</v>
      </c>
      <c r="X17" s="161">
        <v>279</v>
      </c>
      <c r="Y17" s="161">
        <v>181</v>
      </c>
      <c r="Z17" s="161">
        <v>0</v>
      </c>
      <c r="AA17" s="161">
        <v>598</v>
      </c>
      <c r="AB17" s="161">
        <v>441</v>
      </c>
      <c r="AC17" s="161">
        <v>10</v>
      </c>
      <c r="AD17" s="161">
        <v>9</v>
      </c>
      <c r="AE17" s="161">
        <v>535</v>
      </c>
      <c r="AF17" s="161">
        <v>237</v>
      </c>
      <c r="AG17" s="161">
        <v>43</v>
      </c>
      <c r="AH17" s="161">
        <v>625</v>
      </c>
      <c r="AI17" s="161">
        <v>37</v>
      </c>
      <c r="AJ17" s="161">
        <v>67</v>
      </c>
      <c r="AK17" s="161">
        <v>116</v>
      </c>
      <c r="AL17" s="161">
        <v>7</v>
      </c>
      <c r="AM17" s="161">
        <v>387</v>
      </c>
      <c r="AN17" s="161">
        <v>345</v>
      </c>
      <c r="AO17" s="161">
        <v>184</v>
      </c>
      <c r="AP17" s="161">
        <v>30</v>
      </c>
      <c r="AQ17" s="161">
        <v>217</v>
      </c>
      <c r="AR17" s="161">
        <v>359</v>
      </c>
      <c r="AS17" s="161">
        <v>938</v>
      </c>
      <c r="AT17" s="161">
        <v>1064</v>
      </c>
      <c r="AU17" s="161">
        <v>803</v>
      </c>
      <c r="AV17" s="161">
        <v>330</v>
      </c>
      <c r="AW17" s="161">
        <v>11</v>
      </c>
      <c r="AX17" s="161">
        <v>1138</v>
      </c>
      <c r="AY17" s="161">
        <v>427</v>
      </c>
      <c r="AZ17" s="161">
        <v>874</v>
      </c>
      <c r="BA17" s="161">
        <v>51</v>
      </c>
      <c r="BB17" s="161">
        <v>105</v>
      </c>
      <c r="BC17" s="161">
        <v>112</v>
      </c>
      <c r="BD17" s="161">
        <v>10</v>
      </c>
      <c r="BE17" s="161">
        <v>601</v>
      </c>
      <c r="BF17" s="161">
        <v>0</v>
      </c>
      <c r="BG17" s="161">
        <v>141</v>
      </c>
      <c r="BH17" s="161">
        <v>9</v>
      </c>
      <c r="BI17" s="161">
        <v>155</v>
      </c>
      <c r="BJ17" s="161">
        <v>2104</v>
      </c>
      <c r="BK17" s="161">
        <v>28</v>
      </c>
      <c r="BL17" s="161">
        <v>13807</v>
      </c>
      <c r="BM17" s="161">
        <v>2507</v>
      </c>
      <c r="BN17" s="161">
        <v>413</v>
      </c>
      <c r="BO17" s="161">
        <v>107</v>
      </c>
      <c r="BP17" s="161">
        <v>55</v>
      </c>
      <c r="BQ17" s="161">
        <v>213</v>
      </c>
      <c r="BR17" s="161">
        <v>400</v>
      </c>
      <c r="BS17" s="161">
        <v>1455</v>
      </c>
      <c r="BT17" s="161">
        <v>38378</v>
      </c>
      <c r="BU17" s="161">
        <v>4361</v>
      </c>
      <c r="BV17" s="161">
        <v>485</v>
      </c>
      <c r="BW17" s="161">
        <v>25</v>
      </c>
      <c r="BX17" s="161">
        <v>0</v>
      </c>
      <c r="BY17" s="161">
        <v>611</v>
      </c>
      <c r="BZ17" s="161">
        <v>322</v>
      </c>
      <c r="CA17" s="161">
        <v>232</v>
      </c>
      <c r="CB17" s="161">
        <v>511</v>
      </c>
      <c r="CC17" s="161">
        <v>348</v>
      </c>
      <c r="CD17" s="161">
        <v>34</v>
      </c>
      <c r="CE17" s="161">
        <v>177</v>
      </c>
      <c r="CF17" s="161">
        <v>1770</v>
      </c>
      <c r="CG17" s="161">
        <v>380</v>
      </c>
      <c r="CH17" s="161">
        <v>1245</v>
      </c>
      <c r="CI17" s="161">
        <v>285</v>
      </c>
      <c r="CJ17" s="161">
        <v>2118</v>
      </c>
      <c r="CK17" s="161">
        <v>692</v>
      </c>
      <c r="CL17" s="161">
        <v>605</v>
      </c>
      <c r="CM17" s="161">
        <v>16807</v>
      </c>
      <c r="CN17" s="161">
        <v>238</v>
      </c>
      <c r="CO17" s="161">
        <v>1590</v>
      </c>
      <c r="CP17" s="161">
        <v>8482</v>
      </c>
      <c r="CQ17" s="161">
        <v>1531</v>
      </c>
      <c r="CR17" s="161">
        <v>2028</v>
      </c>
      <c r="CS17" s="161">
        <v>2451</v>
      </c>
      <c r="CT17" s="161">
        <v>5840</v>
      </c>
      <c r="CU17" s="161">
        <v>4295</v>
      </c>
      <c r="CV17" s="161">
        <v>59</v>
      </c>
      <c r="CW17" s="161">
        <v>502</v>
      </c>
      <c r="CX17" s="161">
        <v>10146</v>
      </c>
      <c r="CY17" s="161">
        <v>974</v>
      </c>
      <c r="CZ17" s="161">
        <v>1685</v>
      </c>
      <c r="DA17" s="161">
        <v>3442</v>
      </c>
      <c r="DB17" s="161">
        <v>2350</v>
      </c>
      <c r="DC17" s="161">
        <v>228</v>
      </c>
      <c r="DD17" s="161">
        <v>1333</v>
      </c>
      <c r="DE17" s="161">
        <v>681</v>
      </c>
      <c r="DF17" s="161">
        <v>103</v>
      </c>
      <c r="DG17" s="162">
        <v>154195</v>
      </c>
      <c r="DH17" s="161">
        <v>8200</v>
      </c>
      <c r="DI17" s="161">
        <v>252709</v>
      </c>
      <c r="DJ17" s="161">
        <v>0</v>
      </c>
      <c r="DK17" s="161">
        <v>0</v>
      </c>
      <c r="DL17" s="161">
        <v>0</v>
      </c>
      <c r="DM17" s="161">
        <v>20408</v>
      </c>
      <c r="DN17" s="161">
        <v>-8667</v>
      </c>
      <c r="DO17" s="162">
        <v>272650</v>
      </c>
      <c r="DP17" s="162">
        <v>426845</v>
      </c>
      <c r="DQ17" s="161">
        <v>7860</v>
      </c>
      <c r="DR17" s="162">
        <v>7860</v>
      </c>
      <c r="DS17" s="162">
        <v>97318</v>
      </c>
      <c r="DT17" s="162">
        <v>377828</v>
      </c>
      <c r="DU17" s="162">
        <v>532023</v>
      </c>
      <c r="DV17" s="161">
        <v>-257866</v>
      </c>
      <c r="DW17" s="161">
        <v>-13372</v>
      </c>
      <c r="DX17" s="161">
        <v>-26805</v>
      </c>
      <c r="DY17" s="162">
        <v>-298043</v>
      </c>
      <c r="DZ17" s="161">
        <v>-104090</v>
      </c>
      <c r="EA17" s="162">
        <v>-24305</v>
      </c>
      <c r="EB17" s="163">
        <v>129890</v>
      </c>
    </row>
    <row r="18" spans="1:132" x14ac:dyDescent="0.2">
      <c r="A18" s="159" t="s">
        <v>232</v>
      </c>
      <c r="B18" s="160" t="s">
        <v>91</v>
      </c>
      <c r="C18" s="161">
        <v>11</v>
      </c>
      <c r="D18" s="161">
        <v>14</v>
      </c>
      <c r="E18" s="161">
        <v>0</v>
      </c>
      <c r="F18" s="161">
        <v>10</v>
      </c>
      <c r="G18" s="161">
        <v>2</v>
      </c>
      <c r="H18" s="161">
        <v>0</v>
      </c>
      <c r="I18" s="161">
        <v>3</v>
      </c>
      <c r="J18" s="161">
        <v>485</v>
      </c>
      <c r="K18" s="161">
        <v>621</v>
      </c>
      <c r="L18" s="161">
        <v>49</v>
      </c>
      <c r="M18" s="161">
        <v>0</v>
      </c>
      <c r="N18" s="161">
        <v>4</v>
      </c>
      <c r="O18" s="161">
        <v>18</v>
      </c>
      <c r="P18" s="161">
        <v>24921</v>
      </c>
      <c r="Q18" s="161">
        <v>19966</v>
      </c>
      <c r="R18" s="161">
        <v>14</v>
      </c>
      <c r="S18" s="161">
        <v>548</v>
      </c>
      <c r="T18" s="161">
        <v>11</v>
      </c>
      <c r="U18" s="161">
        <v>6</v>
      </c>
      <c r="V18" s="161">
        <v>0</v>
      </c>
      <c r="W18" s="161">
        <v>0</v>
      </c>
      <c r="X18" s="161">
        <v>24</v>
      </c>
      <c r="Y18" s="161">
        <v>17</v>
      </c>
      <c r="Z18" s="161">
        <v>0</v>
      </c>
      <c r="AA18" s="161">
        <v>6</v>
      </c>
      <c r="AB18" s="161">
        <v>123</v>
      </c>
      <c r="AC18" s="161">
        <v>0</v>
      </c>
      <c r="AD18" s="161">
        <v>0</v>
      </c>
      <c r="AE18" s="161">
        <v>186</v>
      </c>
      <c r="AF18" s="161">
        <v>10</v>
      </c>
      <c r="AG18" s="161">
        <v>5</v>
      </c>
      <c r="AH18" s="161">
        <v>690</v>
      </c>
      <c r="AI18" s="161">
        <v>1</v>
      </c>
      <c r="AJ18" s="161">
        <v>302</v>
      </c>
      <c r="AK18" s="161">
        <v>81</v>
      </c>
      <c r="AL18" s="161">
        <v>0</v>
      </c>
      <c r="AM18" s="161">
        <v>28</v>
      </c>
      <c r="AN18" s="161">
        <v>91</v>
      </c>
      <c r="AO18" s="161">
        <v>3</v>
      </c>
      <c r="AP18" s="161">
        <v>0</v>
      </c>
      <c r="AQ18" s="161">
        <v>583</v>
      </c>
      <c r="AR18" s="161">
        <v>593</v>
      </c>
      <c r="AS18" s="161">
        <v>509</v>
      </c>
      <c r="AT18" s="161">
        <v>138</v>
      </c>
      <c r="AU18" s="161">
        <v>117</v>
      </c>
      <c r="AV18" s="161">
        <v>121</v>
      </c>
      <c r="AW18" s="161">
        <v>3</v>
      </c>
      <c r="AX18" s="161">
        <v>44</v>
      </c>
      <c r="AY18" s="161">
        <v>39</v>
      </c>
      <c r="AZ18" s="161">
        <v>84</v>
      </c>
      <c r="BA18" s="161">
        <v>2</v>
      </c>
      <c r="BB18" s="161">
        <v>42</v>
      </c>
      <c r="BC18" s="161">
        <v>25</v>
      </c>
      <c r="BD18" s="161">
        <v>0</v>
      </c>
      <c r="BE18" s="161">
        <v>8</v>
      </c>
      <c r="BF18" s="161">
        <v>0</v>
      </c>
      <c r="BG18" s="161">
        <v>39</v>
      </c>
      <c r="BH18" s="161">
        <v>19</v>
      </c>
      <c r="BI18" s="161">
        <v>378</v>
      </c>
      <c r="BJ18" s="161">
        <v>5079</v>
      </c>
      <c r="BK18" s="161">
        <v>0</v>
      </c>
      <c r="BL18" s="161">
        <v>134921</v>
      </c>
      <c r="BM18" s="161">
        <v>23070</v>
      </c>
      <c r="BN18" s="161">
        <v>333</v>
      </c>
      <c r="BO18" s="161">
        <v>218</v>
      </c>
      <c r="BP18" s="161">
        <v>2737</v>
      </c>
      <c r="BQ18" s="161">
        <v>6</v>
      </c>
      <c r="BR18" s="161">
        <v>0</v>
      </c>
      <c r="BS18" s="161">
        <v>2</v>
      </c>
      <c r="BT18" s="161">
        <v>7669</v>
      </c>
      <c r="BU18" s="161">
        <v>306</v>
      </c>
      <c r="BV18" s="161">
        <v>1</v>
      </c>
      <c r="BW18" s="161">
        <v>2</v>
      </c>
      <c r="BX18" s="161">
        <v>21</v>
      </c>
      <c r="BY18" s="161">
        <v>2</v>
      </c>
      <c r="BZ18" s="161">
        <v>0</v>
      </c>
      <c r="CA18" s="161">
        <v>0</v>
      </c>
      <c r="CB18" s="161">
        <v>44</v>
      </c>
      <c r="CC18" s="161">
        <v>1</v>
      </c>
      <c r="CD18" s="161">
        <v>0</v>
      </c>
      <c r="CE18" s="161">
        <v>81</v>
      </c>
      <c r="CF18" s="161">
        <v>5692</v>
      </c>
      <c r="CG18" s="161">
        <v>9</v>
      </c>
      <c r="CH18" s="161">
        <v>95</v>
      </c>
      <c r="CI18" s="161">
        <v>36</v>
      </c>
      <c r="CJ18" s="161">
        <v>41</v>
      </c>
      <c r="CK18" s="161">
        <v>30</v>
      </c>
      <c r="CL18" s="161">
        <v>65</v>
      </c>
      <c r="CM18" s="161">
        <v>85</v>
      </c>
      <c r="CN18" s="161">
        <v>49</v>
      </c>
      <c r="CO18" s="161">
        <v>228</v>
      </c>
      <c r="CP18" s="161">
        <v>5</v>
      </c>
      <c r="CQ18" s="161">
        <v>28</v>
      </c>
      <c r="CR18" s="161">
        <v>12</v>
      </c>
      <c r="CS18" s="161">
        <v>25</v>
      </c>
      <c r="CT18" s="161">
        <v>47</v>
      </c>
      <c r="CU18" s="161">
        <v>44</v>
      </c>
      <c r="CV18" s="161">
        <v>0</v>
      </c>
      <c r="CW18" s="161">
        <v>8</v>
      </c>
      <c r="CX18" s="161">
        <v>1402</v>
      </c>
      <c r="CY18" s="161">
        <v>44</v>
      </c>
      <c r="CZ18" s="161">
        <v>982</v>
      </c>
      <c r="DA18" s="161">
        <v>70</v>
      </c>
      <c r="DB18" s="161">
        <v>475</v>
      </c>
      <c r="DC18" s="161">
        <v>0</v>
      </c>
      <c r="DD18" s="161">
        <v>355</v>
      </c>
      <c r="DE18" s="161">
        <v>0</v>
      </c>
      <c r="DF18" s="161">
        <v>11</v>
      </c>
      <c r="DG18" s="162">
        <v>235325</v>
      </c>
      <c r="DH18" s="161">
        <v>328</v>
      </c>
      <c r="DI18" s="161">
        <v>3700</v>
      </c>
      <c r="DJ18" s="161">
        <v>97</v>
      </c>
      <c r="DK18" s="161">
        <v>0</v>
      </c>
      <c r="DL18" s="161">
        <v>3</v>
      </c>
      <c r="DM18" s="161">
        <v>998</v>
      </c>
      <c r="DN18" s="161">
        <v>-1905</v>
      </c>
      <c r="DO18" s="162">
        <v>3221</v>
      </c>
      <c r="DP18" s="162">
        <v>238546</v>
      </c>
      <c r="DQ18" s="161">
        <v>1248</v>
      </c>
      <c r="DR18" s="162">
        <v>1248</v>
      </c>
      <c r="DS18" s="162">
        <v>86279</v>
      </c>
      <c r="DT18" s="162">
        <v>90748</v>
      </c>
      <c r="DU18" s="162">
        <v>326073</v>
      </c>
      <c r="DV18" s="161">
        <v>-53625</v>
      </c>
      <c r="DW18" s="161">
        <v>-1260</v>
      </c>
      <c r="DX18" s="161">
        <v>-5483</v>
      </c>
      <c r="DY18" s="162">
        <v>-60368</v>
      </c>
      <c r="DZ18" s="161">
        <v>-159242</v>
      </c>
      <c r="EA18" s="162">
        <v>-128862</v>
      </c>
      <c r="EB18" s="163">
        <v>106463</v>
      </c>
    </row>
    <row r="19" spans="1:132" x14ac:dyDescent="0.2">
      <c r="A19" s="164" t="s">
        <v>233</v>
      </c>
      <c r="B19" s="165" t="s">
        <v>10</v>
      </c>
      <c r="C19" s="166">
        <v>0</v>
      </c>
      <c r="D19" s="166">
        <v>0</v>
      </c>
      <c r="E19" s="166">
        <v>0</v>
      </c>
      <c r="F19" s="166">
        <v>0</v>
      </c>
      <c r="G19" s="166">
        <v>0</v>
      </c>
      <c r="H19" s="166">
        <v>0</v>
      </c>
      <c r="I19" s="166">
        <v>0</v>
      </c>
      <c r="J19" s="166">
        <v>605</v>
      </c>
      <c r="K19" s="166">
        <v>34</v>
      </c>
      <c r="L19" s="166">
        <v>0</v>
      </c>
      <c r="M19" s="166">
        <v>0</v>
      </c>
      <c r="N19" s="166">
        <v>71</v>
      </c>
      <c r="O19" s="166">
        <v>101</v>
      </c>
      <c r="P19" s="166">
        <v>80</v>
      </c>
      <c r="Q19" s="166">
        <v>4315</v>
      </c>
      <c r="R19" s="166">
        <v>94</v>
      </c>
      <c r="S19" s="166">
        <v>235</v>
      </c>
      <c r="T19" s="166">
        <v>155</v>
      </c>
      <c r="U19" s="166">
        <v>21</v>
      </c>
      <c r="V19" s="166">
        <v>126</v>
      </c>
      <c r="W19" s="166">
        <v>19</v>
      </c>
      <c r="X19" s="166">
        <v>181</v>
      </c>
      <c r="Y19" s="166">
        <v>152</v>
      </c>
      <c r="Z19" s="166">
        <v>0</v>
      </c>
      <c r="AA19" s="166">
        <v>631</v>
      </c>
      <c r="AB19" s="166">
        <v>322</v>
      </c>
      <c r="AC19" s="166">
        <v>3</v>
      </c>
      <c r="AD19" s="166">
        <v>8</v>
      </c>
      <c r="AE19" s="166">
        <v>460</v>
      </c>
      <c r="AF19" s="166">
        <v>144</v>
      </c>
      <c r="AG19" s="166">
        <v>17</v>
      </c>
      <c r="AH19" s="166">
        <v>69</v>
      </c>
      <c r="AI19" s="166">
        <v>27</v>
      </c>
      <c r="AJ19" s="166">
        <v>66</v>
      </c>
      <c r="AK19" s="166">
        <v>73</v>
      </c>
      <c r="AL19" s="166">
        <v>9</v>
      </c>
      <c r="AM19" s="166">
        <v>206</v>
      </c>
      <c r="AN19" s="166">
        <v>165</v>
      </c>
      <c r="AO19" s="166">
        <v>30</v>
      </c>
      <c r="AP19" s="166">
        <v>33</v>
      </c>
      <c r="AQ19" s="166">
        <v>180</v>
      </c>
      <c r="AR19" s="166">
        <v>110</v>
      </c>
      <c r="AS19" s="166">
        <v>398</v>
      </c>
      <c r="AT19" s="166">
        <v>437</v>
      </c>
      <c r="AU19" s="166">
        <v>572</v>
      </c>
      <c r="AV19" s="166">
        <v>210</v>
      </c>
      <c r="AW19" s="166">
        <v>61</v>
      </c>
      <c r="AX19" s="166">
        <v>373</v>
      </c>
      <c r="AY19" s="166">
        <v>143</v>
      </c>
      <c r="AZ19" s="166">
        <v>241</v>
      </c>
      <c r="BA19" s="166">
        <v>49</v>
      </c>
      <c r="BB19" s="166">
        <v>107</v>
      </c>
      <c r="BC19" s="166">
        <v>360</v>
      </c>
      <c r="BD19" s="166">
        <v>8</v>
      </c>
      <c r="BE19" s="166">
        <v>118</v>
      </c>
      <c r="BF19" s="166">
        <v>0</v>
      </c>
      <c r="BG19" s="166">
        <v>158</v>
      </c>
      <c r="BH19" s="166">
        <v>27</v>
      </c>
      <c r="BI19" s="166">
        <v>338</v>
      </c>
      <c r="BJ19" s="166">
        <v>552</v>
      </c>
      <c r="BK19" s="166">
        <v>2</v>
      </c>
      <c r="BL19" s="166">
        <v>24896</v>
      </c>
      <c r="BM19" s="166">
        <v>32513</v>
      </c>
      <c r="BN19" s="166">
        <v>13</v>
      </c>
      <c r="BO19" s="166">
        <v>7</v>
      </c>
      <c r="BP19" s="166">
        <v>375</v>
      </c>
      <c r="BQ19" s="166">
        <v>247</v>
      </c>
      <c r="BR19" s="166">
        <v>1933</v>
      </c>
      <c r="BS19" s="166">
        <v>1736</v>
      </c>
      <c r="BT19" s="166">
        <v>9863</v>
      </c>
      <c r="BU19" s="166">
        <v>7438</v>
      </c>
      <c r="BV19" s="166">
        <v>1652</v>
      </c>
      <c r="BW19" s="166">
        <v>1854</v>
      </c>
      <c r="BX19" s="166">
        <v>746</v>
      </c>
      <c r="BY19" s="166">
        <v>206</v>
      </c>
      <c r="BZ19" s="166">
        <v>160</v>
      </c>
      <c r="CA19" s="166">
        <v>0</v>
      </c>
      <c r="CB19" s="166">
        <v>196</v>
      </c>
      <c r="CC19" s="166">
        <v>169</v>
      </c>
      <c r="CD19" s="166">
        <v>43</v>
      </c>
      <c r="CE19" s="166">
        <v>251</v>
      </c>
      <c r="CF19" s="166">
        <v>2116</v>
      </c>
      <c r="CG19" s="166">
        <v>76</v>
      </c>
      <c r="CH19" s="166">
        <v>8057</v>
      </c>
      <c r="CI19" s="166">
        <v>297</v>
      </c>
      <c r="CJ19" s="166">
        <v>5525</v>
      </c>
      <c r="CK19" s="166">
        <v>2899</v>
      </c>
      <c r="CL19" s="166">
        <v>776</v>
      </c>
      <c r="CM19" s="166">
        <v>3410</v>
      </c>
      <c r="CN19" s="166">
        <v>6070</v>
      </c>
      <c r="CO19" s="166">
        <v>8835</v>
      </c>
      <c r="CP19" s="166">
        <v>6550</v>
      </c>
      <c r="CQ19" s="166">
        <v>86</v>
      </c>
      <c r="CR19" s="166">
        <v>2828</v>
      </c>
      <c r="CS19" s="166">
        <v>3327</v>
      </c>
      <c r="CT19" s="166">
        <v>5013</v>
      </c>
      <c r="CU19" s="166">
        <v>2734</v>
      </c>
      <c r="CV19" s="166">
        <v>250</v>
      </c>
      <c r="CW19" s="166">
        <v>122</v>
      </c>
      <c r="CX19" s="166">
        <v>10018</v>
      </c>
      <c r="CY19" s="166">
        <v>328</v>
      </c>
      <c r="CZ19" s="166">
        <v>3462</v>
      </c>
      <c r="DA19" s="166">
        <v>163</v>
      </c>
      <c r="DB19" s="166">
        <v>2846</v>
      </c>
      <c r="DC19" s="166">
        <v>2</v>
      </c>
      <c r="DD19" s="166">
        <v>1285</v>
      </c>
      <c r="DE19" s="166">
        <v>0</v>
      </c>
      <c r="DF19" s="166">
        <v>58</v>
      </c>
      <c r="DG19" s="167">
        <v>174327</v>
      </c>
      <c r="DH19" s="166">
        <v>1435</v>
      </c>
      <c r="DI19" s="166">
        <v>10318</v>
      </c>
      <c r="DJ19" s="166">
        <v>35</v>
      </c>
      <c r="DK19" s="166">
        <v>0</v>
      </c>
      <c r="DL19" s="166">
        <v>309</v>
      </c>
      <c r="DM19" s="166">
        <v>22048</v>
      </c>
      <c r="DN19" s="166">
        <v>-2177</v>
      </c>
      <c r="DO19" s="167">
        <v>31968</v>
      </c>
      <c r="DP19" s="167">
        <v>206295</v>
      </c>
      <c r="DQ19" s="166">
        <v>612</v>
      </c>
      <c r="DR19" s="167">
        <v>612</v>
      </c>
      <c r="DS19" s="167">
        <v>133807</v>
      </c>
      <c r="DT19" s="167">
        <v>166387</v>
      </c>
      <c r="DU19" s="167">
        <v>340714</v>
      </c>
      <c r="DV19" s="166">
        <v>-54205</v>
      </c>
      <c r="DW19" s="166">
        <v>-151</v>
      </c>
      <c r="DX19" s="166">
        <v>-5422</v>
      </c>
      <c r="DY19" s="167">
        <v>-59778</v>
      </c>
      <c r="DZ19" s="166">
        <v>-78155</v>
      </c>
      <c r="EA19" s="167">
        <v>28454</v>
      </c>
      <c r="EB19" s="168">
        <v>202781</v>
      </c>
    </row>
    <row r="20" spans="1:132" x14ac:dyDescent="0.2">
      <c r="A20" s="159" t="s">
        <v>234</v>
      </c>
      <c r="B20" s="160" t="s">
        <v>11</v>
      </c>
      <c r="C20" s="161">
        <v>12</v>
      </c>
      <c r="D20" s="161">
        <v>0</v>
      </c>
      <c r="E20" s="161">
        <v>3</v>
      </c>
      <c r="F20" s="161">
        <v>0</v>
      </c>
      <c r="G20" s="161">
        <v>0</v>
      </c>
      <c r="H20" s="161">
        <v>0</v>
      </c>
      <c r="I20" s="161">
        <v>0</v>
      </c>
      <c r="J20" s="161">
        <v>320</v>
      </c>
      <c r="K20" s="161">
        <v>89</v>
      </c>
      <c r="L20" s="161">
        <v>0</v>
      </c>
      <c r="M20" s="161">
        <v>0</v>
      </c>
      <c r="N20" s="161">
        <v>64</v>
      </c>
      <c r="O20" s="161">
        <v>137</v>
      </c>
      <c r="P20" s="161">
        <v>999</v>
      </c>
      <c r="Q20" s="161">
        <v>514</v>
      </c>
      <c r="R20" s="161">
        <v>37070</v>
      </c>
      <c r="S20" s="161">
        <v>53460</v>
      </c>
      <c r="T20" s="161">
        <v>26176</v>
      </c>
      <c r="U20" s="161">
        <v>0</v>
      </c>
      <c r="V20" s="161">
        <v>0</v>
      </c>
      <c r="W20" s="161">
        <v>0</v>
      </c>
      <c r="X20" s="161">
        <v>0</v>
      </c>
      <c r="Y20" s="161">
        <v>63</v>
      </c>
      <c r="Z20" s="161">
        <v>11</v>
      </c>
      <c r="AA20" s="161">
        <v>1384</v>
      </c>
      <c r="AB20" s="161">
        <v>1797</v>
      </c>
      <c r="AC20" s="161">
        <v>0</v>
      </c>
      <c r="AD20" s="161">
        <v>0</v>
      </c>
      <c r="AE20" s="161">
        <v>815</v>
      </c>
      <c r="AF20" s="161">
        <v>474</v>
      </c>
      <c r="AG20" s="161">
        <v>6</v>
      </c>
      <c r="AH20" s="161">
        <v>710</v>
      </c>
      <c r="AI20" s="161">
        <v>0</v>
      </c>
      <c r="AJ20" s="161">
        <v>241</v>
      </c>
      <c r="AK20" s="161">
        <v>366</v>
      </c>
      <c r="AL20" s="161">
        <v>0</v>
      </c>
      <c r="AM20" s="161">
        <v>175</v>
      </c>
      <c r="AN20" s="161">
        <v>0</v>
      </c>
      <c r="AO20" s="161">
        <v>65</v>
      </c>
      <c r="AP20" s="161">
        <v>0</v>
      </c>
      <c r="AQ20" s="161">
        <v>209</v>
      </c>
      <c r="AR20" s="161">
        <v>50</v>
      </c>
      <c r="AS20" s="161">
        <v>610</v>
      </c>
      <c r="AT20" s="161">
        <v>717</v>
      </c>
      <c r="AU20" s="161">
        <v>161</v>
      </c>
      <c r="AV20" s="161">
        <v>54</v>
      </c>
      <c r="AW20" s="161">
        <v>8</v>
      </c>
      <c r="AX20" s="161">
        <v>809</v>
      </c>
      <c r="AY20" s="161">
        <v>1138</v>
      </c>
      <c r="AZ20" s="161">
        <v>748</v>
      </c>
      <c r="BA20" s="161">
        <v>4</v>
      </c>
      <c r="BB20" s="161">
        <v>952</v>
      </c>
      <c r="BC20" s="161">
        <v>286</v>
      </c>
      <c r="BD20" s="161">
        <v>5</v>
      </c>
      <c r="BE20" s="161">
        <v>0</v>
      </c>
      <c r="BF20" s="161">
        <v>0</v>
      </c>
      <c r="BG20" s="161">
        <v>127</v>
      </c>
      <c r="BH20" s="161">
        <v>1</v>
      </c>
      <c r="BI20" s="161">
        <v>0</v>
      </c>
      <c r="BJ20" s="161">
        <v>2801</v>
      </c>
      <c r="BK20" s="161">
        <v>2</v>
      </c>
      <c r="BL20" s="161">
        <v>11726</v>
      </c>
      <c r="BM20" s="161">
        <v>7037</v>
      </c>
      <c r="BN20" s="161">
        <v>0</v>
      </c>
      <c r="BO20" s="161">
        <v>0</v>
      </c>
      <c r="BP20" s="161">
        <v>0</v>
      </c>
      <c r="BQ20" s="161">
        <v>0</v>
      </c>
      <c r="BR20" s="161">
        <v>0</v>
      </c>
      <c r="BS20" s="161">
        <v>162</v>
      </c>
      <c r="BT20" s="161">
        <v>-2893</v>
      </c>
      <c r="BU20" s="161">
        <v>1501</v>
      </c>
      <c r="BV20" s="161">
        <v>0</v>
      </c>
      <c r="BW20" s="161">
        <v>0</v>
      </c>
      <c r="BX20" s="161">
        <v>371</v>
      </c>
      <c r="BY20" s="161">
        <v>0</v>
      </c>
      <c r="BZ20" s="161">
        <v>115</v>
      </c>
      <c r="CA20" s="161">
        <v>0</v>
      </c>
      <c r="CB20" s="161">
        <v>11</v>
      </c>
      <c r="CC20" s="161">
        <v>25</v>
      </c>
      <c r="CD20" s="161">
        <v>164</v>
      </c>
      <c r="CE20" s="161">
        <v>503</v>
      </c>
      <c r="CF20" s="161">
        <v>6300</v>
      </c>
      <c r="CG20" s="161">
        <v>0</v>
      </c>
      <c r="CH20" s="161">
        <v>378</v>
      </c>
      <c r="CI20" s="161">
        <v>0</v>
      </c>
      <c r="CJ20" s="161">
        <v>13481</v>
      </c>
      <c r="CK20" s="161">
        <v>228</v>
      </c>
      <c r="CL20" s="161">
        <v>25977</v>
      </c>
      <c r="CM20" s="161">
        <v>549</v>
      </c>
      <c r="CN20" s="161">
        <v>4914</v>
      </c>
      <c r="CO20" s="161">
        <v>10184</v>
      </c>
      <c r="CP20" s="161">
        <v>1</v>
      </c>
      <c r="CQ20" s="161">
        <v>679</v>
      </c>
      <c r="CR20" s="161">
        <v>428</v>
      </c>
      <c r="CS20" s="161">
        <v>769</v>
      </c>
      <c r="CT20" s="161">
        <v>534</v>
      </c>
      <c r="CU20" s="161">
        <v>0</v>
      </c>
      <c r="CV20" s="161">
        <v>2</v>
      </c>
      <c r="CW20" s="161">
        <v>203</v>
      </c>
      <c r="CX20" s="161">
        <v>18557</v>
      </c>
      <c r="CY20" s="161">
        <v>80</v>
      </c>
      <c r="CZ20" s="161">
        <v>0</v>
      </c>
      <c r="DA20" s="161">
        <v>236</v>
      </c>
      <c r="DB20" s="161">
        <v>286</v>
      </c>
      <c r="DC20" s="161">
        <v>0</v>
      </c>
      <c r="DD20" s="161">
        <v>70</v>
      </c>
      <c r="DE20" s="161">
        <v>14270</v>
      </c>
      <c r="DF20" s="161">
        <v>196</v>
      </c>
      <c r="DG20" s="162">
        <v>250677</v>
      </c>
      <c r="DH20" s="161">
        <v>-2625</v>
      </c>
      <c r="DI20" s="161">
        <v>-183</v>
      </c>
      <c r="DJ20" s="161">
        <v>0</v>
      </c>
      <c r="DK20" s="161">
        <v>0</v>
      </c>
      <c r="DL20" s="161">
        <v>0</v>
      </c>
      <c r="DM20" s="161">
        <v>0</v>
      </c>
      <c r="DN20" s="161">
        <v>-1148</v>
      </c>
      <c r="DO20" s="162">
        <v>-3956</v>
      </c>
      <c r="DP20" s="162">
        <v>246721</v>
      </c>
      <c r="DQ20" s="161">
        <v>15357</v>
      </c>
      <c r="DR20" s="162">
        <v>15357</v>
      </c>
      <c r="DS20" s="162">
        <v>45374</v>
      </c>
      <c r="DT20" s="162">
        <v>56775</v>
      </c>
      <c r="DU20" s="162">
        <v>307452</v>
      </c>
      <c r="DV20" s="161">
        <v>-15103</v>
      </c>
      <c r="DW20" s="161">
        <v>0</v>
      </c>
      <c r="DX20" s="161">
        <v>-1506</v>
      </c>
      <c r="DY20" s="162">
        <v>-16609</v>
      </c>
      <c r="DZ20" s="161">
        <v>-192459</v>
      </c>
      <c r="EA20" s="162">
        <v>-152293</v>
      </c>
      <c r="EB20" s="163">
        <v>98384</v>
      </c>
    </row>
    <row r="21" spans="1:132" x14ac:dyDescent="0.2">
      <c r="A21" s="159" t="s">
        <v>235</v>
      </c>
      <c r="B21" s="160" t="s">
        <v>12</v>
      </c>
      <c r="C21" s="161">
        <v>1718</v>
      </c>
      <c r="D21" s="161">
        <v>3</v>
      </c>
      <c r="E21" s="161">
        <v>688</v>
      </c>
      <c r="F21" s="161">
        <v>2</v>
      </c>
      <c r="G21" s="161">
        <v>0</v>
      </c>
      <c r="H21" s="161">
        <v>0</v>
      </c>
      <c r="I21" s="161">
        <v>0</v>
      </c>
      <c r="J21" s="161">
        <v>17590</v>
      </c>
      <c r="K21" s="161">
        <v>3942</v>
      </c>
      <c r="L21" s="161">
        <v>2</v>
      </c>
      <c r="M21" s="161">
        <v>0</v>
      </c>
      <c r="N21" s="161">
        <v>94</v>
      </c>
      <c r="O21" s="161">
        <v>272</v>
      </c>
      <c r="P21" s="161">
        <v>165</v>
      </c>
      <c r="Q21" s="161">
        <v>1082</v>
      </c>
      <c r="R21" s="161">
        <v>88</v>
      </c>
      <c r="S21" s="161">
        <v>1525</v>
      </c>
      <c r="T21" s="161">
        <v>279</v>
      </c>
      <c r="U21" s="161">
        <v>54</v>
      </c>
      <c r="V21" s="161">
        <v>111</v>
      </c>
      <c r="W21" s="161">
        <v>0</v>
      </c>
      <c r="X21" s="161">
        <v>347</v>
      </c>
      <c r="Y21" s="161">
        <v>441</v>
      </c>
      <c r="Z21" s="161">
        <v>2</v>
      </c>
      <c r="AA21" s="161">
        <v>8065</v>
      </c>
      <c r="AB21" s="161">
        <v>15898</v>
      </c>
      <c r="AC21" s="161">
        <v>0</v>
      </c>
      <c r="AD21" s="161">
        <v>1</v>
      </c>
      <c r="AE21" s="161">
        <v>1642</v>
      </c>
      <c r="AF21" s="161">
        <v>255</v>
      </c>
      <c r="AG21" s="161">
        <v>50</v>
      </c>
      <c r="AH21" s="161">
        <v>679</v>
      </c>
      <c r="AI21" s="161">
        <v>49</v>
      </c>
      <c r="AJ21" s="161">
        <v>329</v>
      </c>
      <c r="AK21" s="161">
        <v>83</v>
      </c>
      <c r="AL21" s="161">
        <v>0</v>
      </c>
      <c r="AM21" s="161">
        <v>0</v>
      </c>
      <c r="AN21" s="161">
        <v>19</v>
      </c>
      <c r="AO21" s="161">
        <v>168</v>
      </c>
      <c r="AP21" s="161">
        <v>0</v>
      </c>
      <c r="AQ21" s="161">
        <v>82</v>
      </c>
      <c r="AR21" s="161">
        <v>77</v>
      </c>
      <c r="AS21" s="161">
        <v>2756</v>
      </c>
      <c r="AT21" s="161">
        <v>435</v>
      </c>
      <c r="AU21" s="161">
        <v>369</v>
      </c>
      <c r="AV21" s="161">
        <v>1114</v>
      </c>
      <c r="AW21" s="161">
        <v>26</v>
      </c>
      <c r="AX21" s="161">
        <v>288</v>
      </c>
      <c r="AY21" s="161">
        <v>517</v>
      </c>
      <c r="AZ21" s="161">
        <v>1310</v>
      </c>
      <c r="BA21" s="161">
        <v>17</v>
      </c>
      <c r="BB21" s="161">
        <v>1044</v>
      </c>
      <c r="BC21" s="161">
        <v>244</v>
      </c>
      <c r="BD21" s="161">
        <v>7</v>
      </c>
      <c r="BE21" s="161">
        <v>10</v>
      </c>
      <c r="BF21" s="161">
        <v>0</v>
      </c>
      <c r="BG21" s="161">
        <v>72</v>
      </c>
      <c r="BH21" s="161">
        <v>0</v>
      </c>
      <c r="BI21" s="161">
        <v>336</v>
      </c>
      <c r="BJ21" s="161">
        <v>1446</v>
      </c>
      <c r="BK21" s="161">
        <v>24</v>
      </c>
      <c r="BL21" s="161">
        <v>84</v>
      </c>
      <c r="BM21" s="161">
        <v>1547</v>
      </c>
      <c r="BN21" s="161">
        <v>0</v>
      </c>
      <c r="BO21" s="161">
        <v>0</v>
      </c>
      <c r="BP21" s="161">
        <v>0</v>
      </c>
      <c r="BQ21" s="161">
        <v>0</v>
      </c>
      <c r="BR21" s="161">
        <v>16</v>
      </c>
      <c r="BS21" s="161">
        <v>614</v>
      </c>
      <c r="BT21" s="161">
        <v>62266</v>
      </c>
      <c r="BU21" s="161">
        <v>4525</v>
      </c>
      <c r="BV21" s="161">
        <v>150</v>
      </c>
      <c r="BW21" s="161">
        <v>0</v>
      </c>
      <c r="BX21" s="161">
        <v>0</v>
      </c>
      <c r="BY21" s="161">
        <v>183</v>
      </c>
      <c r="BZ21" s="161">
        <v>186</v>
      </c>
      <c r="CA21" s="161">
        <v>0</v>
      </c>
      <c r="CB21" s="161">
        <v>139</v>
      </c>
      <c r="CC21" s="161">
        <v>148</v>
      </c>
      <c r="CD21" s="161">
        <v>32</v>
      </c>
      <c r="CE21" s="161">
        <v>197</v>
      </c>
      <c r="CF21" s="161">
        <v>8138</v>
      </c>
      <c r="CG21" s="161">
        <v>87</v>
      </c>
      <c r="CH21" s="161">
        <v>869</v>
      </c>
      <c r="CI21" s="161">
        <v>147</v>
      </c>
      <c r="CJ21" s="161">
        <v>2184</v>
      </c>
      <c r="CK21" s="161">
        <v>382</v>
      </c>
      <c r="CL21" s="161">
        <v>110</v>
      </c>
      <c r="CM21" s="161">
        <v>598</v>
      </c>
      <c r="CN21" s="161">
        <v>1538</v>
      </c>
      <c r="CO21" s="161">
        <v>4206</v>
      </c>
      <c r="CP21" s="161">
        <v>4234</v>
      </c>
      <c r="CQ21" s="161">
        <v>637</v>
      </c>
      <c r="CR21" s="161">
        <v>1222</v>
      </c>
      <c r="CS21" s="161">
        <v>5104</v>
      </c>
      <c r="CT21" s="161">
        <v>538</v>
      </c>
      <c r="CU21" s="161">
        <v>11</v>
      </c>
      <c r="CV21" s="161">
        <v>335</v>
      </c>
      <c r="CW21" s="161">
        <v>1</v>
      </c>
      <c r="CX21" s="161">
        <v>3936</v>
      </c>
      <c r="CY21" s="161">
        <v>282</v>
      </c>
      <c r="CZ21" s="161">
        <v>4548</v>
      </c>
      <c r="DA21" s="161">
        <v>262</v>
      </c>
      <c r="DB21" s="161">
        <v>403</v>
      </c>
      <c r="DC21" s="161">
        <v>3</v>
      </c>
      <c r="DD21" s="161">
        <v>752</v>
      </c>
      <c r="DE21" s="161">
        <v>39570</v>
      </c>
      <c r="DF21" s="161">
        <v>192</v>
      </c>
      <c r="DG21" s="162">
        <v>216193</v>
      </c>
      <c r="DH21" s="161">
        <v>7234</v>
      </c>
      <c r="DI21" s="161">
        <v>22865</v>
      </c>
      <c r="DJ21" s="161">
        <v>0</v>
      </c>
      <c r="DK21" s="161">
        <v>0</v>
      </c>
      <c r="DL21" s="161">
        <v>0</v>
      </c>
      <c r="DM21" s="161">
        <v>0</v>
      </c>
      <c r="DN21" s="161">
        <v>-3416</v>
      </c>
      <c r="DO21" s="162">
        <v>26683</v>
      </c>
      <c r="DP21" s="162">
        <v>242876</v>
      </c>
      <c r="DQ21" s="161">
        <v>2526</v>
      </c>
      <c r="DR21" s="162">
        <v>2526</v>
      </c>
      <c r="DS21" s="162">
        <v>109252</v>
      </c>
      <c r="DT21" s="162">
        <v>138461</v>
      </c>
      <c r="DU21" s="162">
        <v>354654</v>
      </c>
      <c r="DV21" s="161">
        <v>-10586</v>
      </c>
      <c r="DW21" s="161">
        <v>-3</v>
      </c>
      <c r="DX21" s="161">
        <v>-1057</v>
      </c>
      <c r="DY21" s="162">
        <v>-11646</v>
      </c>
      <c r="DZ21" s="161">
        <v>-146980</v>
      </c>
      <c r="EA21" s="162">
        <v>-20165</v>
      </c>
      <c r="EB21" s="163">
        <v>196028</v>
      </c>
    </row>
    <row r="22" spans="1:132" x14ac:dyDescent="0.2">
      <c r="A22" s="159" t="s">
        <v>236</v>
      </c>
      <c r="B22" s="160" t="s">
        <v>92</v>
      </c>
      <c r="C22" s="161">
        <v>3</v>
      </c>
      <c r="D22" s="161">
        <v>0</v>
      </c>
      <c r="E22" s="161">
        <v>2</v>
      </c>
      <c r="F22" s="161">
        <v>0</v>
      </c>
      <c r="G22" s="161">
        <v>0</v>
      </c>
      <c r="H22" s="161">
        <v>0</v>
      </c>
      <c r="I22" s="161">
        <v>1</v>
      </c>
      <c r="J22" s="161">
        <v>10604</v>
      </c>
      <c r="K22" s="161">
        <v>175</v>
      </c>
      <c r="L22" s="161">
        <v>0</v>
      </c>
      <c r="M22" s="161">
        <v>0</v>
      </c>
      <c r="N22" s="161">
        <v>7</v>
      </c>
      <c r="O22" s="161">
        <v>32</v>
      </c>
      <c r="P22" s="161">
        <v>54</v>
      </c>
      <c r="Q22" s="161">
        <v>77</v>
      </c>
      <c r="R22" s="161">
        <v>33</v>
      </c>
      <c r="S22" s="161">
        <v>543</v>
      </c>
      <c r="T22" s="161">
        <v>9048</v>
      </c>
      <c r="U22" s="161">
        <v>2</v>
      </c>
      <c r="V22" s="161">
        <v>28</v>
      </c>
      <c r="W22" s="161">
        <v>10</v>
      </c>
      <c r="X22" s="161">
        <v>9</v>
      </c>
      <c r="Y22" s="161">
        <v>48</v>
      </c>
      <c r="Z22" s="161">
        <v>1</v>
      </c>
      <c r="AA22" s="161">
        <v>1317</v>
      </c>
      <c r="AB22" s="161">
        <v>3734</v>
      </c>
      <c r="AC22" s="161">
        <v>9</v>
      </c>
      <c r="AD22" s="161">
        <v>5</v>
      </c>
      <c r="AE22" s="161">
        <v>363</v>
      </c>
      <c r="AF22" s="161">
        <v>16</v>
      </c>
      <c r="AG22" s="161">
        <v>4</v>
      </c>
      <c r="AH22" s="161">
        <v>371</v>
      </c>
      <c r="AI22" s="161">
        <v>4</v>
      </c>
      <c r="AJ22" s="161">
        <v>18</v>
      </c>
      <c r="AK22" s="161">
        <v>4</v>
      </c>
      <c r="AL22" s="161">
        <v>2</v>
      </c>
      <c r="AM22" s="161">
        <v>19</v>
      </c>
      <c r="AN22" s="161">
        <v>192</v>
      </c>
      <c r="AO22" s="161">
        <v>12</v>
      </c>
      <c r="AP22" s="161">
        <v>12</v>
      </c>
      <c r="AQ22" s="161">
        <v>100</v>
      </c>
      <c r="AR22" s="161">
        <v>71</v>
      </c>
      <c r="AS22" s="161">
        <v>1232</v>
      </c>
      <c r="AT22" s="161">
        <v>862</v>
      </c>
      <c r="AU22" s="161">
        <v>1243</v>
      </c>
      <c r="AV22" s="161">
        <v>470</v>
      </c>
      <c r="AW22" s="161">
        <v>373</v>
      </c>
      <c r="AX22" s="161">
        <v>45</v>
      </c>
      <c r="AY22" s="161">
        <v>121</v>
      </c>
      <c r="AZ22" s="161">
        <v>2312</v>
      </c>
      <c r="BA22" s="161">
        <v>29</v>
      </c>
      <c r="BB22" s="161">
        <v>32</v>
      </c>
      <c r="BC22" s="161">
        <v>586</v>
      </c>
      <c r="BD22" s="161">
        <v>2</v>
      </c>
      <c r="BE22" s="161">
        <v>231</v>
      </c>
      <c r="BF22" s="161">
        <v>0</v>
      </c>
      <c r="BG22" s="161">
        <v>58</v>
      </c>
      <c r="BH22" s="161">
        <v>19</v>
      </c>
      <c r="BI22" s="161">
        <v>879</v>
      </c>
      <c r="BJ22" s="161">
        <v>855</v>
      </c>
      <c r="BK22" s="161">
        <v>46</v>
      </c>
      <c r="BL22" s="161">
        <v>1915</v>
      </c>
      <c r="BM22" s="161">
        <v>1225</v>
      </c>
      <c r="BN22" s="161">
        <v>110</v>
      </c>
      <c r="BO22" s="161">
        <v>14</v>
      </c>
      <c r="BP22" s="161">
        <v>670</v>
      </c>
      <c r="BQ22" s="161">
        <v>2395</v>
      </c>
      <c r="BR22" s="161">
        <v>1242</v>
      </c>
      <c r="BS22" s="161">
        <v>2533</v>
      </c>
      <c r="BT22" s="161">
        <v>39589</v>
      </c>
      <c r="BU22" s="161">
        <v>42297</v>
      </c>
      <c r="BV22" s="161">
        <v>640</v>
      </c>
      <c r="BW22" s="161">
        <v>24</v>
      </c>
      <c r="BX22" s="161">
        <v>0</v>
      </c>
      <c r="BY22" s="161">
        <v>623</v>
      </c>
      <c r="BZ22" s="161">
        <v>466</v>
      </c>
      <c r="CA22" s="161">
        <v>0</v>
      </c>
      <c r="CB22" s="161">
        <v>157</v>
      </c>
      <c r="CC22" s="161">
        <v>132</v>
      </c>
      <c r="CD22" s="161">
        <v>131</v>
      </c>
      <c r="CE22" s="161">
        <v>90</v>
      </c>
      <c r="CF22" s="161">
        <v>4952</v>
      </c>
      <c r="CG22" s="161">
        <v>1383</v>
      </c>
      <c r="CH22" s="161">
        <v>20056</v>
      </c>
      <c r="CI22" s="161">
        <v>897</v>
      </c>
      <c r="CJ22" s="161">
        <v>11931</v>
      </c>
      <c r="CK22" s="161">
        <v>7015</v>
      </c>
      <c r="CL22" s="161">
        <v>29804</v>
      </c>
      <c r="CM22" s="161">
        <v>21104</v>
      </c>
      <c r="CN22" s="161">
        <v>5283</v>
      </c>
      <c r="CO22" s="161">
        <v>46068</v>
      </c>
      <c r="CP22" s="161">
        <v>5672</v>
      </c>
      <c r="CQ22" s="161">
        <v>1050</v>
      </c>
      <c r="CR22" s="161">
        <v>2827</v>
      </c>
      <c r="CS22" s="161">
        <v>1175</v>
      </c>
      <c r="CT22" s="161">
        <v>11936</v>
      </c>
      <c r="CU22" s="161">
        <v>201</v>
      </c>
      <c r="CV22" s="161">
        <v>18344</v>
      </c>
      <c r="CW22" s="161">
        <v>761</v>
      </c>
      <c r="CX22" s="161">
        <v>16315</v>
      </c>
      <c r="CY22" s="161">
        <v>77</v>
      </c>
      <c r="CZ22" s="161">
        <v>347</v>
      </c>
      <c r="DA22" s="161">
        <v>421</v>
      </c>
      <c r="DB22" s="161">
        <v>2834</v>
      </c>
      <c r="DC22" s="161">
        <v>1</v>
      </c>
      <c r="DD22" s="161">
        <v>1067</v>
      </c>
      <c r="DE22" s="161">
        <v>0</v>
      </c>
      <c r="DF22" s="161">
        <v>21</v>
      </c>
      <c r="DG22" s="162">
        <v>342120</v>
      </c>
      <c r="DH22" s="161">
        <v>967</v>
      </c>
      <c r="DI22" s="161">
        <v>2647</v>
      </c>
      <c r="DJ22" s="161">
        <v>0</v>
      </c>
      <c r="DK22" s="161">
        <v>0</v>
      </c>
      <c r="DL22" s="161">
        <v>0</v>
      </c>
      <c r="DM22" s="161">
        <v>0</v>
      </c>
      <c r="DN22" s="161">
        <v>399</v>
      </c>
      <c r="DO22" s="162">
        <v>4013</v>
      </c>
      <c r="DP22" s="162">
        <v>346133</v>
      </c>
      <c r="DQ22" s="161">
        <v>372</v>
      </c>
      <c r="DR22" s="162">
        <v>372</v>
      </c>
      <c r="DS22" s="162">
        <v>172129</v>
      </c>
      <c r="DT22" s="162">
        <v>176514</v>
      </c>
      <c r="DU22" s="162">
        <v>518634</v>
      </c>
      <c r="DV22" s="161">
        <v>-6205</v>
      </c>
      <c r="DW22" s="161">
        <v>0</v>
      </c>
      <c r="DX22" s="161">
        <v>-616</v>
      </c>
      <c r="DY22" s="162">
        <v>-6821</v>
      </c>
      <c r="DZ22" s="161">
        <v>-157684</v>
      </c>
      <c r="EA22" s="162">
        <v>12009</v>
      </c>
      <c r="EB22" s="163">
        <v>354129</v>
      </c>
    </row>
    <row r="23" spans="1:132" x14ac:dyDescent="0.2">
      <c r="A23" s="159" t="s">
        <v>237</v>
      </c>
      <c r="B23" s="160" t="s">
        <v>13</v>
      </c>
      <c r="C23" s="161">
        <v>1174</v>
      </c>
      <c r="D23" s="161">
        <v>0</v>
      </c>
      <c r="E23" s="161">
        <v>22</v>
      </c>
      <c r="F23" s="161">
        <v>0</v>
      </c>
      <c r="G23" s="161">
        <v>0</v>
      </c>
      <c r="H23" s="161">
        <v>0</v>
      </c>
      <c r="I23" s="161">
        <v>0</v>
      </c>
      <c r="J23" s="161">
        <v>1</v>
      </c>
      <c r="K23" s="161">
        <v>5</v>
      </c>
      <c r="L23" s="161">
        <v>0</v>
      </c>
      <c r="M23" s="161">
        <v>0</v>
      </c>
      <c r="N23" s="161">
        <v>0</v>
      </c>
      <c r="O23" s="161">
        <v>0</v>
      </c>
      <c r="P23" s="161">
        <v>1</v>
      </c>
      <c r="Q23" s="161">
        <v>0</v>
      </c>
      <c r="R23" s="161">
        <v>0</v>
      </c>
      <c r="S23" s="161">
        <v>0</v>
      </c>
      <c r="T23" s="161">
        <v>1</v>
      </c>
      <c r="U23" s="161">
        <v>4621</v>
      </c>
      <c r="V23" s="161">
        <v>1321</v>
      </c>
      <c r="W23" s="161">
        <v>0</v>
      </c>
      <c r="X23" s="161">
        <v>2193</v>
      </c>
      <c r="Y23" s="161">
        <v>377</v>
      </c>
      <c r="Z23" s="161">
        <v>0</v>
      </c>
      <c r="AA23" s="161">
        <v>378</v>
      </c>
      <c r="AB23" s="161">
        <v>1010</v>
      </c>
      <c r="AC23" s="161">
        <v>4</v>
      </c>
      <c r="AD23" s="161">
        <v>-15</v>
      </c>
      <c r="AE23" s="161">
        <v>0</v>
      </c>
      <c r="AF23" s="161">
        <v>5</v>
      </c>
      <c r="AG23" s="161">
        <v>0</v>
      </c>
      <c r="AH23" s="161">
        <v>0</v>
      </c>
      <c r="AI23" s="161">
        <v>0</v>
      </c>
      <c r="AJ23" s="161">
        <v>0</v>
      </c>
      <c r="AK23" s="161">
        <v>8</v>
      </c>
      <c r="AL23" s="161">
        <v>-1</v>
      </c>
      <c r="AM23" s="161">
        <v>661</v>
      </c>
      <c r="AN23" s="161">
        <v>0</v>
      </c>
      <c r="AO23" s="161">
        <v>0</v>
      </c>
      <c r="AP23" s="161">
        <v>16</v>
      </c>
      <c r="AQ23" s="161">
        <v>2</v>
      </c>
      <c r="AR23" s="161">
        <v>0</v>
      </c>
      <c r="AS23" s="161">
        <v>0</v>
      </c>
      <c r="AT23" s="161">
        <v>0</v>
      </c>
      <c r="AU23" s="161">
        <v>4</v>
      </c>
      <c r="AV23" s="161">
        <v>0</v>
      </c>
      <c r="AW23" s="161">
        <v>0</v>
      </c>
      <c r="AX23" s="161">
        <v>2</v>
      </c>
      <c r="AY23" s="161">
        <v>0</v>
      </c>
      <c r="AZ23" s="161">
        <v>0</v>
      </c>
      <c r="BA23" s="161">
        <v>0</v>
      </c>
      <c r="BB23" s="161">
        <v>75</v>
      </c>
      <c r="BC23" s="161">
        <v>0</v>
      </c>
      <c r="BD23" s="161">
        <v>0</v>
      </c>
      <c r="BE23" s="161">
        <v>0</v>
      </c>
      <c r="BF23" s="161">
        <v>0</v>
      </c>
      <c r="BG23" s="161">
        <v>0</v>
      </c>
      <c r="BH23" s="161">
        <v>0</v>
      </c>
      <c r="BI23" s="161">
        <v>0</v>
      </c>
      <c r="BJ23" s="161">
        <v>3</v>
      </c>
      <c r="BK23" s="161">
        <v>0</v>
      </c>
      <c r="BL23" s="161">
        <v>0</v>
      </c>
      <c r="BM23" s="161">
        <v>0</v>
      </c>
      <c r="BN23" s="161">
        <v>51</v>
      </c>
      <c r="BO23" s="161">
        <v>12</v>
      </c>
      <c r="BP23" s="161">
        <v>69</v>
      </c>
      <c r="BQ23" s="161">
        <v>64</v>
      </c>
      <c r="BR23" s="161">
        <v>0</v>
      </c>
      <c r="BS23" s="161">
        <v>0</v>
      </c>
      <c r="BT23" s="161">
        <v>0</v>
      </c>
      <c r="BU23" s="161">
        <v>0</v>
      </c>
      <c r="BV23" s="161">
        <v>13</v>
      </c>
      <c r="BW23" s="161">
        <v>0</v>
      </c>
      <c r="BX23" s="161">
        <v>0</v>
      </c>
      <c r="BY23" s="161">
        <v>0</v>
      </c>
      <c r="BZ23" s="161">
        <v>0</v>
      </c>
      <c r="CA23" s="161">
        <v>0</v>
      </c>
      <c r="CB23" s="161">
        <v>0</v>
      </c>
      <c r="CC23" s="161">
        <v>0</v>
      </c>
      <c r="CD23" s="161">
        <v>0</v>
      </c>
      <c r="CE23" s="161">
        <v>1</v>
      </c>
      <c r="CF23" s="161">
        <v>0</v>
      </c>
      <c r="CG23" s="161">
        <v>0</v>
      </c>
      <c r="CH23" s="161">
        <v>0</v>
      </c>
      <c r="CI23" s="161">
        <v>0</v>
      </c>
      <c r="CJ23" s="161">
        <v>0</v>
      </c>
      <c r="CK23" s="161">
        <v>0</v>
      </c>
      <c r="CL23" s="161">
        <v>0</v>
      </c>
      <c r="CM23" s="161">
        <v>10</v>
      </c>
      <c r="CN23" s="161">
        <v>0</v>
      </c>
      <c r="CO23" s="161">
        <v>0</v>
      </c>
      <c r="CP23" s="161">
        <v>0</v>
      </c>
      <c r="CQ23" s="161">
        <v>0</v>
      </c>
      <c r="CR23" s="161">
        <v>0</v>
      </c>
      <c r="CS23" s="161">
        <v>0</v>
      </c>
      <c r="CT23" s="161">
        <v>0</v>
      </c>
      <c r="CU23" s="161">
        <v>0</v>
      </c>
      <c r="CV23" s="161">
        <v>0</v>
      </c>
      <c r="CW23" s="161">
        <v>0</v>
      </c>
      <c r="CX23" s="161">
        <v>0</v>
      </c>
      <c r="CY23" s="161">
        <v>0</v>
      </c>
      <c r="CZ23" s="161">
        <v>0</v>
      </c>
      <c r="DA23" s="161">
        <v>0</v>
      </c>
      <c r="DB23" s="161">
        <v>129</v>
      </c>
      <c r="DC23" s="161">
        <v>0</v>
      </c>
      <c r="DD23" s="161">
        <v>239</v>
      </c>
      <c r="DE23" s="161">
        <v>0</v>
      </c>
      <c r="DF23" s="161">
        <v>368</v>
      </c>
      <c r="DG23" s="162">
        <v>12824</v>
      </c>
      <c r="DH23" s="161">
        <v>0</v>
      </c>
      <c r="DI23" s="161">
        <v>472</v>
      </c>
      <c r="DJ23" s="161">
        <v>0</v>
      </c>
      <c r="DK23" s="161">
        <v>0</v>
      </c>
      <c r="DL23" s="161">
        <v>0</v>
      </c>
      <c r="DM23" s="161">
        <v>0</v>
      </c>
      <c r="DN23" s="161">
        <v>149</v>
      </c>
      <c r="DO23" s="162">
        <v>621</v>
      </c>
      <c r="DP23" s="162">
        <v>13445</v>
      </c>
      <c r="DQ23" s="161">
        <v>1794</v>
      </c>
      <c r="DR23" s="162">
        <v>1794</v>
      </c>
      <c r="DS23" s="162">
        <v>14233</v>
      </c>
      <c r="DT23" s="162">
        <v>16648</v>
      </c>
      <c r="DU23" s="162">
        <v>29472</v>
      </c>
      <c r="DV23" s="161">
        <v>-2623</v>
      </c>
      <c r="DW23" s="161">
        <v>-1</v>
      </c>
      <c r="DX23" s="161">
        <v>-262</v>
      </c>
      <c r="DY23" s="162">
        <v>-2886</v>
      </c>
      <c r="DZ23" s="161">
        <v>-4245</v>
      </c>
      <c r="EA23" s="162">
        <v>9517</v>
      </c>
      <c r="EB23" s="163">
        <v>22341</v>
      </c>
    </row>
    <row r="24" spans="1:132" x14ac:dyDescent="0.2">
      <c r="A24" s="159" t="s">
        <v>238</v>
      </c>
      <c r="B24" s="160" t="s">
        <v>93</v>
      </c>
      <c r="C24" s="161">
        <v>45</v>
      </c>
      <c r="D24" s="161">
        <v>2</v>
      </c>
      <c r="E24" s="161">
        <v>2</v>
      </c>
      <c r="F24" s="161">
        <v>0</v>
      </c>
      <c r="G24" s="161">
        <v>1</v>
      </c>
      <c r="H24" s="161">
        <v>0</v>
      </c>
      <c r="I24" s="161">
        <v>0</v>
      </c>
      <c r="J24" s="161">
        <v>5838</v>
      </c>
      <c r="K24" s="161">
        <v>582</v>
      </c>
      <c r="L24" s="161">
        <v>4</v>
      </c>
      <c r="M24" s="161">
        <v>0</v>
      </c>
      <c r="N24" s="161">
        <v>20</v>
      </c>
      <c r="O24" s="161">
        <v>63</v>
      </c>
      <c r="P24" s="161">
        <v>28</v>
      </c>
      <c r="Q24" s="161">
        <v>129</v>
      </c>
      <c r="R24" s="161">
        <v>307</v>
      </c>
      <c r="S24" s="161">
        <v>162</v>
      </c>
      <c r="T24" s="161">
        <v>2</v>
      </c>
      <c r="U24" s="161">
        <v>1070</v>
      </c>
      <c r="V24" s="161">
        <v>22400</v>
      </c>
      <c r="W24" s="161">
        <v>1094</v>
      </c>
      <c r="X24" s="161">
        <v>18609</v>
      </c>
      <c r="Y24" s="161">
        <v>2617</v>
      </c>
      <c r="Z24" s="161">
        <v>15</v>
      </c>
      <c r="AA24" s="161">
        <v>11347</v>
      </c>
      <c r="AB24" s="161">
        <v>23580</v>
      </c>
      <c r="AC24" s="161">
        <v>45</v>
      </c>
      <c r="AD24" s="161">
        <v>4</v>
      </c>
      <c r="AE24" s="161">
        <v>2111</v>
      </c>
      <c r="AF24" s="161">
        <v>1699</v>
      </c>
      <c r="AG24" s="161">
        <v>17</v>
      </c>
      <c r="AH24" s="161">
        <v>2224</v>
      </c>
      <c r="AI24" s="161">
        <v>64</v>
      </c>
      <c r="AJ24" s="161">
        <v>274</v>
      </c>
      <c r="AK24" s="161">
        <v>97</v>
      </c>
      <c r="AL24" s="161">
        <v>1077</v>
      </c>
      <c r="AM24" s="161">
        <v>7766</v>
      </c>
      <c r="AN24" s="161">
        <v>305</v>
      </c>
      <c r="AO24" s="161">
        <v>68</v>
      </c>
      <c r="AP24" s="161">
        <v>469</v>
      </c>
      <c r="AQ24" s="161">
        <v>354</v>
      </c>
      <c r="AR24" s="161">
        <v>2161</v>
      </c>
      <c r="AS24" s="161">
        <v>849</v>
      </c>
      <c r="AT24" s="161">
        <v>1750</v>
      </c>
      <c r="AU24" s="161">
        <v>691</v>
      </c>
      <c r="AV24" s="161">
        <v>140</v>
      </c>
      <c r="AW24" s="161">
        <v>1648</v>
      </c>
      <c r="AX24" s="161">
        <v>1069</v>
      </c>
      <c r="AY24" s="161">
        <v>266</v>
      </c>
      <c r="AZ24" s="161">
        <v>2753</v>
      </c>
      <c r="BA24" s="161">
        <v>75</v>
      </c>
      <c r="BB24" s="161">
        <v>4163</v>
      </c>
      <c r="BC24" s="161">
        <v>375</v>
      </c>
      <c r="BD24" s="161">
        <v>9</v>
      </c>
      <c r="BE24" s="161">
        <v>35</v>
      </c>
      <c r="BF24" s="161">
        <v>0</v>
      </c>
      <c r="BG24" s="161">
        <v>40</v>
      </c>
      <c r="BH24" s="161">
        <v>14</v>
      </c>
      <c r="BI24" s="161">
        <v>597</v>
      </c>
      <c r="BJ24" s="161">
        <v>641</v>
      </c>
      <c r="BK24" s="161">
        <v>14</v>
      </c>
      <c r="BL24" s="161">
        <v>592</v>
      </c>
      <c r="BM24" s="161">
        <v>571</v>
      </c>
      <c r="BN24" s="161">
        <v>175</v>
      </c>
      <c r="BO24" s="161">
        <v>48</v>
      </c>
      <c r="BP24" s="161">
        <v>3</v>
      </c>
      <c r="BQ24" s="161">
        <v>10</v>
      </c>
      <c r="BR24" s="161">
        <v>3570</v>
      </c>
      <c r="BS24" s="161">
        <v>3466</v>
      </c>
      <c r="BT24" s="161">
        <v>0</v>
      </c>
      <c r="BU24" s="161">
        <v>0</v>
      </c>
      <c r="BV24" s="161">
        <v>0</v>
      </c>
      <c r="BW24" s="161">
        <v>0</v>
      </c>
      <c r="BX24" s="161">
        <v>0</v>
      </c>
      <c r="BY24" s="161">
        <v>47</v>
      </c>
      <c r="BZ24" s="161">
        <v>24</v>
      </c>
      <c r="CA24" s="161">
        <v>0</v>
      </c>
      <c r="CB24" s="161">
        <v>0</v>
      </c>
      <c r="CC24" s="161">
        <v>0</v>
      </c>
      <c r="CD24" s="161">
        <v>0</v>
      </c>
      <c r="CE24" s="161">
        <v>79</v>
      </c>
      <c r="CF24" s="161">
        <v>262</v>
      </c>
      <c r="CG24" s="161">
        <v>0</v>
      </c>
      <c r="CH24" s="161">
        <v>0</v>
      </c>
      <c r="CI24" s="161">
        <v>0</v>
      </c>
      <c r="CJ24" s="161">
        <v>0</v>
      </c>
      <c r="CK24" s="161">
        <v>0</v>
      </c>
      <c r="CL24" s="161">
        <v>53</v>
      </c>
      <c r="CM24" s="161">
        <v>614</v>
      </c>
      <c r="CN24" s="161">
        <v>38</v>
      </c>
      <c r="CO24" s="161">
        <v>15858</v>
      </c>
      <c r="CP24" s="161">
        <v>1330</v>
      </c>
      <c r="CQ24" s="161">
        <v>2353</v>
      </c>
      <c r="CR24" s="161">
        <v>113</v>
      </c>
      <c r="CS24" s="161">
        <v>313</v>
      </c>
      <c r="CT24" s="161">
        <v>0</v>
      </c>
      <c r="CU24" s="161">
        <v>0</v>
      </c>
      <c r="CV24" s="161">
        <v>149</v>
      </c>
      <c r="CW24" s="161">
        <v>248</v>
      </c>
      <c r="CX24" s="161">
        <v>0</v>
      </c>
      <c r="CY24" s="161">
        <v>22</v>
      </c>
      <c r="CZ24" s="161">
        <v>516</v>
      </c>
      <c r="DA24" s="161">
        <v>632</v>
      </c>
      <c r="DB24" s="161">
        <v>997</v>
      </c>
      <c r="DC24" s="161">
        <v>119</v>
      </c>
      <c r="DD24" s="161">
        <v>54</v>
      </c>
      <c r="DE24" s="161">
        <v>0</v>
      </c>
      <c r="DF24" s="161">
        <v>525</v>
      </c>
      <c r="DG24" s="162">
        <v>154562</v>
      </c>
      <c r="DH24" s="161">
        <v>1</v>
      </c>
      <c r="DI24" s="161">
        <v>799</v>
      </c>
      <c r="DJ24" s="161">
        <v>0</v>
      </c>
      <c r="DK24" s="161">
        <v>0</v>
      </c>
      <c r="DL24" s="161">
        <v>0</v>
      </c>
      <c r="DM24" s="161">
        <v>0</v>
      </c>
      <c r="DN24" s="161">
        <v>-2771</v>
      </c>
      <c r="DO24" s="162">
        <v>-1971</v>
      </c>
      <c r="DP24" s="162">
        <v>152591</v>
      </c>
      <c r="DQ24" s="161">
        <v>20385</v>
      </c>
      <c r="DR24" s="162">
        <v>20385</v>
      </c>
      <c r="DS24" s="162">
        <v>73761</v>
      </c>
      <c r="DT24" s="162">
        <v>92175</v>
      </c>
      <c r="DU24" s="162">
        <v>246737</v>
      </c>
      <c r="DV24" s="161">
        <v>-33618</v>
      </c>
      <c r="DW24" s="161">
        <v>-483</v>
      </c>
      <c r="DX24" s="161">
        <v>-3408</v>
      </c>
      <c r="DY24" s="162">
        <v>-37509</v>
      </c>
      <c r="DZ24" s="161">
        <v>-69055</v>
      </c>
      <c r="EA24" s="162">
        <v>-14389</v>
      </c>
      <c r="EB24" s="163">
        <v>140173</v>
      </c>
    </row>
    <row r="25" spans="1:132" x14ac:dyDescent="0.2">
      <c r="A25" s="154" t="s">
        <v>239</v>
      </c>
      <c r="B25" s="155" t="s">
        <v>125</v>
      </c>
      <c r="C25" s="156">
        <v>0</v>
      </c>
      <c r="D25" s="156">
        <v>0</v>
      </c>
      <c r="E25" s="156">
        <v>0</v>
      </c>
      <c r="F25" s="156">
        <v>0</v>
      </c>
      <c r="G25" s="156">
        <v>0</v>
      </c>
      <c r="H25" s="156">
        <v>0</v>
      </c>
      <c r="I25" s="156">
        <v>0</v>
      </c>
      <c r="J25" s="156">
        <v>0</v>
      </c>
      <c r="K25" s="156">
        <v>0</v>
      </c>
      <c r="L25" s="156">
        <v>0</v>
      </c>
      <c r="M25" s="156">
        <v>0</v>
      </c>
      <c r="N25" s="156">
        <v>0</v>
      </c>
      <c r="O25" s="156">
        <v>0</v>
      </c>
      <c r="P25" s="156">
        <v>0</v>
      </c>
      <c r="Q25" s="156">
        <v>0</v>
      </c>
      <c r="R25" s="156">
        <v>10</v>
      </c>
      <c r="S25" s="156">
        <v>1</v>
      </c>
      <c r="T25" s="156">
        <v>3</v>
      </c>
      <c r="U25" s="156">
        <v>398</v>
      </c>
      <c r="V25" s="156">
        <v>92</v>
      </c>
      <c r="W25" s="156">
        <v>20906</v>
      </c>
      <c r="X25" s="156">
        <v>69889</v>
      </c>
      <c r="Y25" s="156">
        <v>30544</v>
      </c>
      <c r="Z25" s="156">
        <v>0</v>
      </c>
      <c r="AA25" s="156">
        <v>97</v>
      </c>
      <c r="AB25" s="156">
        <v>9324</v>
      </c>
      <c r="AC25" s="156">
        <v>128</v>
      </c>
      <c r="AD25" s="156">
        <v>0</v>
      </c>
      <c r="AE25" s="156">
        <v>8</v>
      </c>
      <c r="AF25" s="156">
        <v>42</v>
      </c>
      <c r="AG25" s="156">
        <v>0</v>
      </c>
      <c r="AH25" s="156">
        <v>35</v>
      </c>
      <c r="AI25" s="156">
        <v>0</v>
      </c>
      <c r="AJ25" s="156">
        <v>0</v>
      </c>
      <c r="AK25" s="156">
        <v>11</v>
      </c>
      <c r="AL25" s="156">
        <v>0</v>
      </c>
      <c r="AM25" s="156">
        <v>0</v>
      </c>
      <c r="AN25" s="156">
        <v>4</v>
      </c>
      <c r="AO25" s="156">
        <v>0</v>
      </c>
      <c r="AP25" s="156">
        <v>0</v>
      </c>
      <c r="AQ25" s="156">
        <v>0</v>
      </c>
      <c r="AR25" s="156">
        <v>0</v>
      </c>
      <c r="AS25" s="156">
        <v>0</v>
      </c>
      <c r="AT25" s="156">
        <v>13</v>
      </c>
      <c r="AU25" s="156">
        <v>1</v>
      </c>
      <c r="AV25" s="156">
        <v>0</v>
      </c>
      <c r="AW25" s="156">
        <v>0</v>
      </c>
      <c r="AX25" s="156">
        <v>43</v>
      </c>
      <c r="AY25" s="156">
        <v>0</v>
      </c>
      <c r="AZ25" s="156">
        <v>0</v>
      </c>
      <c r="BA25" s="156">
        <v>0</v>
      </c>
      <c r="BB25" s="156">
        <v>0</v>
      </c>
      <c r="BC25" s="156">
        <v>0</v>
      </c>
      <c r="BD25" s="156">
        <v>0</v>
      </c>
      <c r="BE25" s="156">
        <v>0</v>
      </c>
      <c r="BF25" s="156">
        <v>0</v>
      </c>
      <c r="BG25" s="156">
        <v>0</v>
      </c>
      <c r="BH25" s="156">
        <v>0</v>
      </c>
      <c r="BI25" s="156">
        <v>0</v>
      </c>
      <c r="BJ25" s="156">
        <v>75</v>
      </c>
      <c r="BK25" s="156">
        <v>0</v>
      </c>
      <c r="BL25" s="156">
        <v>0</v>
      </c>
      <c r="BM25" s="156">
        <v>0</v>
      </c>
      <c r="BN25" s="156">
        <v>0</v>
      </c>
      <c r="BO25" s="156">
        <v>0</v>
      </c>
      <c r="BP25" s="156">
        <v>0</v>
      </c>
      <c r="BQ25" s="156">
        <v>155</v>
      </c>
      <c r="BR25" s="156">
        <v>0</v>
      </c>
      <c r="BS25" s="156">
        <v>0</v>
      </c>
      <c r="BT25" s="156">
        <v>0</v>
      </c>
      <c r="BU25" s="156">
        <v>0</v>
      </c>
      <c r="BV25" s="156">
        <v>0</v>
      </c>
      <c r="BW25" s="156">
        <v>0</v>
      </c>
      <c r="BX25" s="156">
        <v>0</v>
      </c>
      <c r="BY25" s="156">
        <v>0</v>
      </c>
      <c r="BZ25" s="156">
        <v>0</v>
      </c>
      <c r="CA25" s="156">
        <v>0</v>
      </c>
      <c r="CB25" s="156">
        <v>0</v>
      </c>
      <c r="CC25" s="156">
        <v>0</v>
      </c>
      <c r="CD25" s="156">
        <v>0</v>
      </c>
      <c r="CE25" s="156">
        <v>0</v>
      </c>
      <c r="CF25" s="156">
        <v>0</v>
      </c>
      <c r="CG25" s="156">
        <v>0</v>
      </c>
      <c r="CH25" s="156">
        <v>0</v>
      </c>
      <c r="CI25" s="156">
        <v>0</v>
      </c>
      <c r="CJ25" s="156">
        <v>0</v>
      </c>
      <c r="CK25" s="156">
        <v>0</v>
      </c>
      <c r="CL25" s="156">
        <v>2</v>
      </c>
      <c r="CM25" s="156">
        <v>0</v>
      </c>
      <c r="CN25" s="156">
        <v>0</v>
      </c>
      <c r="CO25" s="156">
        <v>2183</v>
      </c>
      <c r="CP25" s="156">
        <v>225</v>
      </c>
      <c r="CQ25" s="156">
        <v>8</v>
      </c>
      <c r="CR25" s="156">
        <v>0</v>
      </c>
      <c r="CS25" s="156">
        <v>0</v>
      </c>
      <c r="CT25" s="156">
        <v>0</v>
      </c>
      <c r="CU25" s="156">
        <v>0</v>
      </c>
      <c r="CV25" s="156">
        <v>0</v>
      </c>
      <c r="CW25" s="156">
        <v>0</v>
      </c>
      <c r="CX25" s="156">
        <v>0</v>
      </c>
      <c r="CY25" s="156">
        <v>0</v>
      </c>
      <c r="CZ25" s="156">
        <v>0</v>
      </c>
      <c r="DA25" s="156">
        <v>0</v>
      </c>
      <c r="DB25" s="156">
        <v>0</v>
      </c>
      <c r="DC25" s="156">
        <v>0</v>
      </c>
      <c r="DD25" s="156">
        <v>0</v>
      </c>
      <c r="DE25" s="156">
        <v>0</v>
      </c>
      <c r="DF25" s="156">
        <v>0</v>
      </c>
      <c r="DG25" s="157">
        <v>134197</v>
      </c>
      <c r="DH25" s="156">
        <v>0</v>
      </c>
      <c r="DI25" s="156">
        <v>0</v>
      </c>
      <c r="DJ25" s="156">
        <v>0</v>
      </c>
      <c r="DK25" s="156">
        <v>0</v>
      </c>
      <c r="DL25" s="156">
        <v>0</v>
      </c>
      <c r="DM25" s="156">
        <v>0</v>
      </c>
      <c r="DN25" s="156">
        <v>1184</v>
      </c>
      <c r="DO25" s="157">
        <v>1184</v>
      </c>
      <c r="DP25" s="157">
        <v>135381</v>
      </c>
      <c r="DQ25" s="156">
        <v>9625</v>
      </c>
      <c r="DR25" s="157">
        <v>9625</v>
      </c>
      <c r="DS25" s="157">
        <v>34012</v>
      </c>
      <c r="DT25" s="157">
        <v>44821</v>
      </c>
      <c r="DU25" s="157">
        <v>179018</v>
      </c>
      <c r="DV25" s="156">
        <v>-1568</v>
      </c>
      <c r="DW25" s="156">
        <v>0</v>
      </c>
      <c r="DX25" s="156">
        <v>-157</v>
      </c>
      <c r="DY25" s="157">
        <v>-1725</v>
      </c>
      <c r="DZ25" s="156">
        <v>-25294</v>
      </c>
      <c r="EA25" s="157">
        <v>17802</v>
      </c>
      <c r="EB25" s="158">
        <v>151999</v>
      </c>
    </row>
    <row r="26" spans="1:132" ht="32.4" x14ac:dyDescent="0.2">
      <c r="A26" s="159" t="s">
        <v>240</v>
      </c>
      <c r="B26" s="160" t="s">
        <v>126</v>
      </c>
      <c r="C26" s="161">
        <v>0</v>
      </c>
      <c r="D26" s="161">
        <v>0</v>
      </c>
      <c r="E26" s="161">
        <v>0</v>
      </c>
      <c r="F26" s="161">
        <v>0</v>
      </c>
      <c r="G26" s="161">
        <v>0</v>
      </c>
      <c r="H26" s="161">
        <v>0</v>
      </c>
      <c r="I26" s="161">
        <v>1</v>
      </c>
      <c r="J26" s="161">
        <v>3408</v>
      </c>
      <c r="K26" s="161">
        <v>1128</v>
      </c>
      <c r="L26" s="161">
        <v>1</v>
      </c>
      <c r="M26" s="161">
        <v>0</v>
      </c>
      <c r="N26" s="161">
        <v>76</v>
      </c>
      <c r="O26" s="161">
        <v>133</v>
      </c>
      <c r="P26" s="161">
        <v>223</v>
      </c>
      <c r="Q26" s="161">
        <v>226</v>
      </c>
      <c r="R26" s="161">
        <v>968</v>
      </c>
      <c r="S26" s="161">
        <v>421</v>
      </c>
      <c r="T26" s="161">
        <v>111</v>
      </c>
      <c r="U26" s="161">
        <v>167</v>
      </c>
      <c r="V26" s="161">
        <v>1369</v>
      </c>
      <c r="W26" s="161">
        <v>3408</v>
      </c>
      <c r="X26" s="161">
        <v>113186</v>
      </c>
      <c r="Y26" s="161">
        <v>100018</v>
      </c>
      <c r="Z26" s="161">
        <v>70</v>
      </c>
      <c r="AA26" s="161">
        <v>28810</v>
      </c>
      <c r="AB26" s="161">
        <v>86542</v>
      </c>
      <c r="AC26" s="161">
        <v>245</v>
      </c>
      <c r="AD26" s="161">
        <v>46</v>
      </c>
      <c r="AE26" s="161">
        <v>23629</v>
      </c>
      <c r="AF26" s="161">
        <v>9190</v>
      </c>
      <c r="AG26" s="161">
        <v>34</v>
      </c>
      <c r="AH26" s="161">
        <v>1756</v>
      </c>
      <c r="AI26" s="161">
        <v>6</v>
      </c>
      <c r="AJ26" s="161">
        <v>10</v>
      </c>
      <c r="AK26" s="161">
        <v>1001</v>
      </c>
      <c r="AL26" s="161">
        <v>3</v>
      </c>
      <c r="AM26" s="161">
        <v>0</v>
      </c>
      <c r="AN26" s="161">
        <v>4</v>
      </c>
      <c r="AO26" s="161">
        <v>0</v>
      </c>
      <c r="AP26" s="161">
        <v>65</v>
      </c>
      <c r="AQ26" s="161">
        <v>977</v>
      </c>
      <c r="AR26" s="161">
        <v>34</v>
      </c>
      <c r="AS26" s="161">
        <v>581</v>
      </c>
      <c r="AT26" s="161">
        <v>1312</v>
      </c>
      <c r="AU26" s="161">
        <v>16</v>
      </c>
      <c r="AV26" s="161">
        <v>165</v>
      </c>
      <c r="AW26" s="161">
        <v>1409</v>
      </c>
      <c r="AX26" s="161">
        <v>442</v>
      </c>
      <c r="AY26" s="161">
        <v>248</v>
      </c>
      <c r="AZ26" s="161">
        <v>1152</v>
      </c>
      <c r="BA26" s="161">
        <v>73</v>
      </c>
      <c r="BB26" s="161">
        <v>684</v>
      </c>
      <c r="BC26" s="161">
        <v>66</v>
      </c>
      <c r="BD26" s="161">
        <v>0</v>
      </c>
      <c r="BE26" s="161">
        <v>8</v>
      </c>
      <c r="BF26" s="161">
        <v>0</v>
      </c>
      <c r="BG26" s="161">
        <v>98</v>
      </c>
      <c r="BH26" s="161">
        <v>3</v>
      </c>
      <c r="BI26" s="161">
        <v>29</v>
      </c>
      <c r="BJ26" s="161">
        <v>407</v>
      </c>
      <c r="BK26" s="161">
        <v>0</v>
      </c>
      <c r="BL26" s="161">
        <v>123</v>
      </c>
      <c r="BM26" s="161">
        <v>324</v>
      </c>
      <c r="BN26" s="161">
        <v>0</v>
      </c>
      <c r="BO26" s="161">
        <v>0</v>
      </c>
      <c r="BP26" s="161">
        <v>0</v>
      </c>
      <c r="BQ26" s="161">
        <v>3</v>
      </c>
      <c r="BR26" s="161">
        <v>15</v>
      </c>
      <c r="BS26" s="161">
        <v>0</v>
      </c>
      <c r="BT26" s="161">
        <v>0</v>
      </c>
      <c r="BU26" s="161">
        <v>0</v>
      </c>
      <c r="BV26" s="161">
        <v>0</v>
      </c>
      <c r="BW26" s="161">
        <v>0</v>
      </c>
      <c r="BX26" s="161">
        <v>0</v>
      </c>
      <c r="BY26" s="161">
        <v>0</v>
      </c>
      <c r="BZ26" s="161">
        <v>0</v>
      </c>
      <c r="CA26" s="161">
        <v>0</v>
      </c>
      <c r="CB26" s="161">
        <v>0</v>
      </c>
      <c r="CC26" s="161">
        <v>0</v>
      </c>
      <c r="CD26" s="161">
        <v>0</v>
      </c>
      <c r="CE26" s="161">
        <v>1</v>
      </c>
      <c r="CF26" s="161">
        <v>438</v>
      </c>
      <c r="CG26" s="161">
        <v>0</v>
      </c>
      <c r="CH26" s="161">
        <v>0</v>
      </c>
      <c r="CI26" s="161">
        <v>0</v>
      </c>
      <c r="CJ26" s="161">
        <v>0</v>
      </c>
      <c r="CK26" s="161">
        <v>0</v>
      </c>
      <c r="CL26" s="161">
        <v>71</v>
      </c>
      <c r="CM26" s="161">
        <v>15</v>
      </c>
      <c r="CN26" s="161">
        <v>2098</v>
      </c>
      <c r="CO26" s="161">
        <v>11445</v>
      </c>
      <c r="CP26" s="161">
        <v>2092</v>
      </c>
      <c r="CQ26" s="161">
        <v>203</v>
      </c>
      <c r="CR26" s="161">
        <v>3</v>
      </c>
      <c r="CS26" s="161">
        <v>53</v>
      </c>
      <c r="CT26" s="161">
        <v>0</v>
      </c>
      <c r="CU26" s="161">
        <v>1</v>
      </c>
      <c r="CV26" s="161">
        <v>0</v>
      </c>
      <c r="CW26" s="161">
        <v>256</v>
      </c>
      <c r="CX26" s="161">
        <v>0</v>
      </c>
      <c r="CY26" s="161">
        <v>0</v>
      </c>
      <c r="CZ26" s="161">
        <v>0</v>
      </c>
      <c r="DA26" s="161">
        <v>171</v>
      </c>
      <c r="DB26" s="161">
        <v>0</v>
      </c>
      <c r="DC26" s="161">
        <v>31</v>
      </c>
      <c r="DD26" s="161">
        <v>36</v>
      </c>
      <c r="DE26" s="161">
        <v>0</v>
      </c>
      <c r="DF26" s="161">
        <v>103</v>
      </c>
      <c r="DG26" s="162">
        <v>401441</v>
      </c>
      <c r="DH26" s="161">
        <v>0</v>
      </c>
      <c r="DI26" s="161">
        <v>7</v>
      </c>
      <c r="DJ26" s="161">
        <v>0</v>
      </c>
      <c r="DK26" s="161">
        <v>0</v>
      </c>
      <c r="DL26" s="161">
        <v>0</v>
      </c>
      <c r="DM26" s="161">
        <v>0</v>
      </c>
      <c r="DN26" s="161">
        <v>2065</v>
      </c>
      <c r="DO26" s="162">
        <v>2072</v>
      </c>
      <c r="DP26" s="162">
        <v>403513</v>
      </c>
      <c r="DQ26" s="161">
        <v>36924</v>
      </c>
      <c r="DR26" s="162">
        <v>36924</v>
      </c>
      <c r="DS26" s="162">
        <v>187012</v>
      </c>
      <c r="DT26" s="162">
        <v>226008</v>
      </c>
      <c r="DU26" s="162">
        <v>627449</v>
      </c>
      <c r="DV26" s="161">
        <v>-137027</v>
      </c>
      <c r="DW26" s="161">
        <v>-1392</v>
      </c>
      <c r="DX26" s="161">
        <v>-13844</v>
      </c>
      <c r="DY26" s="162">
        <v>-152263</v>
      </c>
      <c r="DZ26" s="161">
        <v>-122752</v>
      </c>
      <c r="EA26" s="162">
        <v>-49007</v>
      </c>
      <c r="EB26" s="163">
        <v>352434</v>
      </c>
    </row>
    <row r="27" spans="1:132" x14ac:dyDescent="0.2">
      <c r="A27" s="159" t="s">
        <v>241</v>
      </c>
      <c r="B27" s="160" t="s">
        <v>14</v>
      </c>
      <c r="C27" s="161">
        <v>0</v>
      </c>
      <c r="D27" s="161">
        <v>0</v>
      </c>
      <c r="E27" s="161">
        <v>0</v>
      </c>
      <c r="F27" s="161">
        <v>0</v>
      </c>
      <c r="G27" s="161">
        <v>0</v>
      </c>
      <c r="H27" s="161">
        <v>0</v>
      </c>
      <c r="I27" s="161">
        <v>0</v>
      </c>
      <c r="J27" s="161">
        <v>127</v>
      </c>
      <c r="K27" s="161">
        <v>0</v>
      </c>
      <c r="L27" s="161">
        <v>1</v>
      </c>
      <c r="M27" s="161">
        <v>0</v>
      </c>
      <c r="N27" s="161">
        <v>291</v>
      </c>
      <c r="O27" s="161">
        <v>0</v>
      </c>
      <c r="P27" s="161">
        <v>213</v>
      </c>
      <c r="Q27" s="161">
        <v>43</v>
      </c>
      <c r="R27" s="161">
        <v>301</v>
      </c>
      <c r="S27" s="161">
        <v>309</v>
      </c>
      <c r="T27" s="161">
        <v>90</v>
      </c>
      <c r="U27" s="161">
        <v>0</v>
      </c>
      <c r="V27" s="161">
        <v>0</v>
      </c>
      <c r="W27" s="161">
        <v>0</v>
      </c>
      <c r="X27" s="161">
        <v>0</v>
      </c>
      <c r="Y27" s="161">
        <v>228</v>
      </c>
      <c r="Z27" s="161">
        <v>26</v>
      </c>
      <c r="AA27" s="161">
        <v>0</v>
      </c>
      <c r="AB27" s="161">
        <v>10320</v>
      </c>
      <c r="AC27" s="161">
        <v>0</v>
      </c>
      <c r="AD27" s="161">
        <v>0</v>
      </c>
      <c r="AE27" s="161">
        <v>72904</v>
      </c>
      <c r="AF27" s="161">
        <v>70</v>
      </c>
      <c r="AG27" s="161">
        <v>31</v>
      </c>
      <c r="AH27" s="161">
        <v>42</v>
      </c>
      <c r="AI27" s="161">
        <v>0</v>
      </c>
      <c r="AJ27" s="161">
        <v>0</v>
      </c>
      <c r="AK27" s="161">
        <v>81</v>
      </c>
      <c r="AL27" s="161">
        <v>0</v>
      </c>
      <c r="AM27" s="161">
        <v>13</v>
      </c>
      <c r="AN27" s="161">
        <v>0</v>
      </c>
      <c r="AO27" s="161">
        <v>0</v>
      </c>
      <c r="AP27" s="161">
        <v>0</v>
      </c>
      <c r="AQ27" s="161">
        <v>1458</v>
      </c>
      <c r="AR27" s="161">
        <v>6</v>
      </c>
      <c r="AS27" s="161">
        <v>48</v>
      </c>
      <c r="AT27" s="161">
        <v>2</v>
      </c>
      <c r="AU27" s="161">
        <v>39</v>
      </c>
      <c r="AV27" s="161">
        <v>996</v>
      </c>
      <c r="AW27" s="161">
        <v>955</v>
      </c>
      <c r="AX27" s="161">
        <v>910</v>
      </c>
      <c r="AY27" s="161">
        <v>621</v>
      </c>
      <c r="AZ27" s="161">
        <v>1099</v>
      </c>
      <c r="BA27" s="161">
        <v>0</v>
      </c>
      <c r="BB27" s="161">
        <v>1000</v>
      </c>
      <c r="BC27" s="161">
        <v>308</v>
      </c>
      <c r="BD27" s="161">
        <v>8</v>
      </c>
      <c r="BE27" s="161">
        <v>0</v>
      </c>
      <c r="BF27" s="161">
        <v>0</v>
      </c>
      <c r="BG27" s="161">
        <v>659</v>
      </c>
      <c r="BH27" s="161">
        <v>2</v>
      </c>
      <c r="BI27" s="161">
        <v>15</v>
      </c>
      <c r="BJ27" s="161">
        <v>1162</v>
      </c>
      <c r="BK27" s="161">
        <v>0</v>
      </c>
      <c r="BL27" s="161">
        <v>0</v>
      </c>
      <c r="BM27" s="161">
        <v>0</v>
      </c>
      <c r="BN27" s="161">
        <v>0</v>
      </c>
      <c r="BO27" s="161">
        <v>0</v>
      </c>
      <c r="BP27" s="161">
        <v>0</v>
      </c>
      <c r="BQ27" s="161">
        <v>0</v>
      </c>
      <c r="BR27" s="161">
        <v>0</v>
      </c>
      <c r="BS27" s="161">
        <v>0</v>
      </c>
      <c r="BT27" s="161">
        <v>0</v>
      </c>
      <c r="BU27" s="161">
        <v>0</v>
      </c>
      <c r="BV27" s="161">
        <v>0</v>
      </c>
      <c r="BW27" s="161">
        <v>0</v>
      </c>
      <c r="BX27" s="161">
        <v>0</v>
      </c>
      <c r="BY27" s="161">
        <v>0</v>
      </c>
      <c r="BZ27" s="161">
        <v>0</v>
      </c>
      <c r="CA27" s="161">
        <v>0</v>
      </c>
      <c r="CB27" s="161">
        <v>0</v>
      </c>
      <c r="CC27" s="161">
        <v>0</v>
      </c>
      <c r="CD27" s="161">
        <v>0</v>
      </c>
      <c r="CE27" s="161">
        <v>0</v>
      </c>
      <c r="CF27" s="161">
        <v>0</v>
      </c>
      <c r="CG27" s="161">
        <v>0</v>
      </c>
      <c r="CH27" s="161">
        <v>0</v>
      </c>
      <c r="CI27" s="161">
        <v>0</v>
      </c>
      <c r="CJ27" s="161">
        <v>0</v>
      </c>
      <c r="CK27" s="161">
        <v>0</v>
      </c>
      <c r="CL27" s="161">
        <v>6</v>
      </c>
      <c r="CM27" s="161">
        <v>0</v>
      </c>
      <c r="CN27" s="161">
        <v>0</v>
      </c>
      <c r="CO27" s="161">
        <v>0</v>
      </c>
      <c r="CP27" s="161">
        <v>593</v>
      </c>
      <c r="CQ27" s="161">
        <v>63</v>
      </c>
      <c r="CR27" s="161">
        <v>0</v>
      </c>
      <c r="CS27" s="161">
        <v>10</v>
      </c>
      <c r="CT27" s="161">
        <v>0</v>
      </c>
      <c r="CU27" s="161">
        <v>0</v>
      </c>
      <c r="CV27" s="161">
        <v>0</v>
      </c>
      <c r="CW27" s="161">
        <v>0</v>
      </c>
      <c r="CX27" s="161">
        <v>0</v>
      </c>
      <c r="CY27" s="161">
        <v>0</v>
      </c>
      <c r="CZ27" s="161">
        <v>0</v>
      </c>
      <c r="DA27" s="161">
        <v>0</v>
      </c>
      <c r="DB27" s="161">
        <v>0</v>
      </c>
      <c r="DC27" s="161">
        <v>0</v>
      </c>
      <c r="DD27" s="161">
        <v>0</v>
      </c>
      <c r="DE27" s="161">
        <v>0</v>
      </c>
      <c r="DF27" s="161">
        <v>450</v>
      </c>
      <c r="DG27" s="162">
        <v>95500</v>
      </c>
      <c r="DH27" s="161">
        <v>0</v>
      </c>
      <c r="DI27" s="161">
        <v>0</v>
      </c>
      <c r="DJ27" s="161">
        <v>0</v>
      </c>
      <c r="DK27" s="161">
        <v>0</v>
      </c>
      <c r="DL27" s="161">
        <v>0</v>
      </c>
      <c r="DM27" s="161">
        <v>0</v>
      </c>
      <c r="DN27" s="161">
        <v>-8613</v>
      </c>
      <c r="DO27" s="162">
        <v>-8613</v>
      </c>
      <c r="DP27" s="162">
        <v>86887</v>
      </c>
      <c r="DQ27" s="161">
        <v>52072</v>
      </c>
      <c r="DR27" s="162">
        <v>52072</v>
      </c>
      <c r="DS27" s="162">
        <v>142435</v>
      </c>
      <c r="DT27" s="162">
        <v>185894</v>
      </c>
      <c r="DU27" s="162">
        <v>281394</v>
      </c>
      <c r="DV27" s="161">
        <v>-23214</v>
      </c>
      <c r="DW27" s="161">
        <v>-509</v>
      </c>
      <c r="DX27" s="161">
        <v>-2372</v>
      </c>
      <c r="DY27" s="162">
        <v>-26095</v>
      </c>
      <c r="DZ27" s="161">
        <v>-46767</v>
      </c>
      <c r="EA27" s="162">
        <v>113032</v>
      </c>
      <c r="EB27" s="163">
        <v>208532</v>
      </c>
    </row>
    <row r="28" spans="1:132" x14ac:dyDescent="0.2">
      <c r="A28" s="159" t="s">
        <v>242</v>
      </c>
      <c r="B28" s="160" t="s">
        <v>15</v>
      </c>
      <c r="C28" s="161">
        <v>0</v>
      </c>
      <c r="D28" s="161">
        <v>0</v>
      </c>
      <c r="E28" s="161">
        <v>0</v>
      </c>
      <c r="F28" s="161">
        <v>0</v>
      </c>
      <c r="G28" s="161">
        <v>0</v>
      </c>
      <c r="H28" s="161">
        <v>0</v>
      </c>
      <c r="I28" s="161">
        <v>0</v>
      </c>
      <c r="J28" s="161">
        <v>0</v>
      </c>
      <c r="K28" s="161">
        <v>0</v>
      </c>
      <c r="L28" s="161">
        <v>0</v>
      </c>
      <c r="M28" s="161">
        <v>0</v>
      </c>
      <c r="N28" s="161">
        <v>7577</v>
      </c>
      <c r="O28" s="161">
        <v>10058</v>
      </c>
      <c r="P28" s="161">
        <v>12</v>
      </c>
      <c r="Q28" s="161">
        <v>95</v>
      </c>
      <c r="R28" s="161">
        <v>77</v>
      </c>
      <c r="S28" s="161">
        <v>2</v>
      </c>
      <c r="T28" s="161">
        <v>0</v>
      </c>
      <c r="U28" s="161">
        <v>0</v>
      </c>
      <c r="V28" s="161">
        <v>0</v>
      </c>
      <c r="W28" s="161">
        <v>0</v>
      </c>
      <c r="X28" s="161">
        <v>0</v>
      </c>
      <c r="Y28" s="161">
        <v>0</v>
      </c>
      <c r="Z28" s="161">
        <v>0</v>
      </c>
      <c r="AA28" s="161">
        <v>0</v>
      </c>
      <c r="AB28" s="161">
        <v>0</v>
      </c>
      <c r="AC28" s="161">
        <v>0</v>
      </c>
      <c r="AD28" s="161">
        <v>9</v>
      </c>
      <c r="AE28" s="161">
        <v>196</v>
      </c>
      <c r="AF28" s="161">
        <v>12</v>
      </c>
      <c r="AG28" s="161">
        <v>3</v>
      </c>
      <c r="AH28" s="161">
        <v>34</v>
      </c>
      <c r="AI28" s="161">
        <v>0</v>
      </c>
      <c r="AJ28" s="161">
        <v>0</v>
      </c>
      <c r="AK28" s="161">
        <v>281</v>
      </c>
      <c r="AL28" s="161">
        <v>0</v>
      </c>
      <c r="AM28" s="161">
        <v>0</v>
      </c>
      <c r="AN28" s="161">
        <v>0</v>
      </c>
      <c r="AO28" s="161">
        <v>0</v>
      </c>
      <c r="AP28" s="161">
        <v>0</v>
      </c>
      <c r="AQ28" s="161">
        <v>0</v>
      </c>
      <c r="AR28" s="161">
        <v>0</v>
      </c>
      <c r="AS28" s="161">
        <v>0</v>
      </c>
      <c r="AT28" s="161">
        <v>0</v>
      </c>
      <c r="AU28" s="161">
        <v>0</v>
      </c>
      <c r="AV28" s="161">
        <v>253</v>
      </c>
      <c r="AW28" s="161">
        <v>0</v>
      </c>
      <c r="AX28" s="161">
        <v>0</v>
      </c>
      <c r="AY28" s="161">
        <v>0</v>
      </c>
      <c r="AZ28" s="161">
        <v>0</v>
      </c>
      <c r="BA28" s="161">
        <v>0</v>
      </c>
      <c r="BB28" s="161">
        <v>0</v>
      </c>
      <c r="BC28" s="161">
        <v>0</v>
      </c>
      <c r="BD28" s="161">
        <v>0</v>
      </c>
      <c r="BE28" s="161">
        <v>0</v>
      </c>
      <c r="BF28" s="161">
        <v>0</v>
      </c>
      <c r="BG28" s="161">
        <v>0</v>
      </c>
      <c r="BH28" s="161">
        <v>0</v>
      </c>
      <c r="BI28" s="161">
        <v>0</v>
      </c>
      <c r="BJ28" s="161">
        <v>2821</v>
      </c>
      <c r="BK28" s="161">
        <v>0</v>
      </c>
      <c r="BL28" s="161">
        <v>0</v>
      </c>
      <c r="BM28" s="161">
        <v>0</v>
      </c>
      <c r="BN28" s="161">
        <v>0</v>
      </c>
      <c r="BO28" s="161">
        <v>0</v>
      </c>
      <c r="BP28" s="161">
        <v>0</v>
      </c>
      <c r="BQ28" s="161">
        <v>0</v>
      </c>
      <c r="BR28" s="161">
        <v>0</v>
      </c>
      <c r="BS28" s="161">
        <v>0</v>
      </c>
      <c r="BT28" s="161">
        <v>0</v>
      </c>
      <c r="BU28" s="161">
        <v>0</v>
      </c>
      <c r="BV28" s="161">
        <v>0</v>
      </c>
      <c r="BW28" s="161">
        <v>0</v>
      </c>
      <c r="BX28" s="161">
        <v>0</v>
      </c>
      <c r="BY28" s="161">
        <v>0</v>
      </c>
      <c r="BZ28" s="161">
        <v>0</v>
      </c>
      <c r="CA28" s="161">
        <v>0</v>
      </c>
      <c r="CB28" s="161">
        <v>0</v>
      </c>
      <c r="CC28" s="161">
        <v>0</v>
      </c>
      <c r="CD28" s="161">
        <v>0</v>
      </c>
      <c r="CE28" s="161">
        <v>0</v>
      </c>
      <c r="CF28" s="161">
        <v>0</v>
      </c>
      <c r="CG28" s="161">
        <v>0</v>
      </c>
      <c r="CH28" s="161">
        <v>0</v>
      </c>
      <c r="CI28" s="161">
        <v>0</v>
      </c>
      <c r="CJ28" s="161">
        <v>0</v>
      </c>
      <c r="CK28" s="161">
        <v>0</v>
      </c>
      <c r="CL28" s="161">
        <v>0</v>
      </c>
      <c r="CM28" s="161">
        <v>3</v>
      </c>
      <c r="CN28" s="161">
        <v>0</v>
      </c>
      <c r="CO28" s="161">
        <v>0</v>
      </c>
      <c r="CP28" s="161">
        <v>0</v>
      </c>
      <c r="CQ28" s="161">
        <v>0</v>
      </c>
      <c r="CR28" s="161">
        <v>0</v>
      </c>
      <c r="CS28" s="161">
        <v>0</v>
      </c>
      <c r="CT28" s="161">
        <v>0</v>
      </c>
      <c r="CU28" s="161">
        <v>0</v>
      </c>
      <c r="CV28" s="161">
        <v>0</v>
      </c>
      <c r="CW28" s="161">
        <v>0</v>
      </c>
      <c r="CX28" s="161">
        <v>0</v>
      </c>
      <c r="CY28" s="161">
        <v>0</v>
      </c>
      <c r="CZ28" s="161">
        <v>0</v>
      </c>
      <c r="DA28" s="161">
        <v>0</v>
      </c>
      <c r="DB28" s="161">
        <v>0</v>
      </c>
      <c r="DC28" s="161">
        <v>0</v>
      </c>
      <c r="DD28" s="161">
        <v>0</v>
      </c>
      <c r="DE28" s="161">
        <v>0</v>
      </c>
      <c r="DF28" s="161">
        <v>38</v>
      </c>
      <c r="DG28" s="162">
        <v>21471</v>
      </c>
      <c r="DH28" s="161">
        <v>0</v>
      </c>
      <c r="DI28" s="161">
        <v>0</v>
      </c>
      <c r="DJ28" s="161">
        <v>0</v>
      </c>
      <c r="DK28" s="161">
        <v>0</v>
      </c>
      <c r="DL28" s="161">
        <v>0</v>
      </c>
      <c r="DM28" s="161">
        <v>0</v>
      </c>
      <c r="DN28" s="161">
        <v>-172</v>
      </c>
      <c r="DO28" s="162">
        <v>-172</v>
      </c>
      <c r="DP28" s="162">
        <v>21299</v>
      </c>
      <c r="DQ28" s="161">
        <v>1864</v>
      </c>
      <c r="DR28" s="162">
        <v>1864</v>
      </c>
      <c r="DS28" s="162">
        <v>0</v>
      </c>
      <c r="DT28" s="162">
        <v>1692</v>
      </c>
      <c r="DU28" s="162">
        <v>23163</v>
      </c>
      <c r="DV28" s="161">
        <v>-4319</v>
      </c>
      <c r="DW28" s="161">
        <v>-157</v>
      </c>
      <c r="DX28" s="161">
        <v>-447</v>
      </c>
      <c r="DY28" s="162">
        <v>-4923</v>
      </c>
      <c r="DZ28" s="161">
        <v>-16376</v>
      </c>
      <c r="EA28" s="162">
        <v>-19607</v>
      </c>
      <c r="EB28" s="163">
        <v>1864</v>
      </c>
    </row>
    <row r="29" spans="1:132" x14ac:dyDescent="0.2">
      <c r="A29" s="164" t="s">
        <v>243</v>
      </c>
      <c r="B29" s="165" t="s">
        <v>16</v>
      </c>
      <c r="C29" s="166">
        <v>0</v>
      </c>
      <c r="D29" s="166">
        <v>15</v>
      </c>
      <c r="E29" s="166">
        <v>10</v>
      </c>
      <c r="F29" s="166">
        <v>0</v>
      </c>
      <c r="G29" s="166">
        <v>2</v>
      </c>
      <c r="H29" s="166">
        <v>0</v>
      </c>
      <c r="I29" s="166">
        <v>0</v>
      </c>
      <c r="J29" s="166">
        <v>0</v>
      </c>
      <c r="K29" s="166">
        <v>0</v>
      </c>
      <c r="L29" s="166">
        <v>0</v>
      </c>
      <c r="M29" s="166">
        <v>0</v>
      </c>
      <c r="N29" s="166">
        <v>0</v>
      </c>
      <c r="O29" s="166">
        <v>6</v>
      </c>
      <c r="P29" s="166">
        <v>0</v>
      </c>
      <c r="Q29" s="166">
        <v>0</v>
      </c>
      <c r="R29" s="166">
        <v>0</v>
      </c>
      <c r="S29" s="166">
        <v>0</v>
      </c>
      <c r="T29" s="166">
        <v>0</v>
      </c>
      <c r="U29" s="166">
        <v>0</v>
      </c>
      <c r="V29" s="166">
        <v>0</v>
      </c>
      <c r="W29" s="166">
        <v>0</v>
      </c>
      <c r="X29" s="166">
        <v>0</v>
      </c>
      <c r="Y29" s="166">
        <v>0</v>
      </c>
      <c r="Z29" s="166">
        <v>0</v>
      </c>
      <c r="AA29" s="166">
        <v>25510</v>
      </c>
      <c r="AB29" s="166">
        <v>1363</v>
      </c>
      <c r="AC29" s="166">
        <v>0</v>
      </c>
      <c r="AD29" s="166">
        <v>0</v>
      </c>
      <c r="AE29" s="166">
        <v>0</v>
      </c>
      <c r="AF29" s="166">
        <v>0</v>
      </c>
      <c r="AG29" s="166">
        <v>0</v>
      </c>
      <c r="AH29" s="166">
        <v>0</v>
      </c>
      <c r="AI29" s="166">
        <v>0</v>
      </c>
      <c r="AJ29" s="166">
        <v>0</v>
      </c>
      <c r="AK29" s="166">
        <v>0</v>
      </c>
      <c r="AL29" s="166">
        <v>0</v>
      </c>
      <c r="AM29" s="166">
        <v>0</v>
      </c>
      <c r="AN29" s="166">
        <v>0</v>
      </c>
      <c r="AO29" s="166">
        <v>0</v>
      </c>
      <c r="AP29" s="166">
        <v>0</v>
      </c>
      <c r="AQ29" s="166">
        <v>0</v>
      </c>
      <c r="AR29" s="166">
        <v>0</v>
      </c>
      <c r="AS29" s="166">
        <v>0</v>
      </c>
      <c r="AT29" s="166">
        <v>0</v>
      </c>
      <c r="AU29" s="166">
        <v>0</v>
      </c>
      <c r="AV29" s="166">
        <v>0</v>
      </c>
      <c r="AW29" s="166">
        <v>0</v>
      </c>
      <c r="AX29" s="166">
        <v>0</v>
      </c>
      <c r="AY29" s="166">
        <v>0</v>
      </c>
      <c r="AZ29" s="166">
        <v>0</v>
      </c>
      <c r="BA29" s="166">
        <v>0</v>
      </c>
      <c r="BB29" s="166">
        <v>0</v>
      </c>
      <c r="BC29" s="166">
        <v>0</v>
      </c>
      <c r="BD29" s="166">
        <v>0</v>
      </c>
      <c r="BE29" s="166">
        <v>0</v>
      </c>
      <c r="BF29" s="166">
        <v>0</v>
      </c>
      <c r="BG29" s="166">
        <v>0</v>
      </c>
      <c r="BH29" s="166">
        <v>0</v>
      </c>
      <c r="BI29" s="166">
        <v>0</v>
      </c>
      <c r="BJ29" s="166">
        <v>0</v>
      </c>
      <c r="BK29" s="166">
        <v>1</v>
      </c>
      <c r="BL29" s="166">
        <v>0</v>
      </c>
      <c r="BM29" s="166">
        <v>0</v>
      </c>
      <c r="BN29" s="166">
        <v>0</v>
      </c>
      <c r="BO29" s="166">
        <v>0</v>
      </c>
      <c r="BP29" s="166">
        <v>0</v>
      </c>
      <c r="BQ29" s="166">
        <v>0</v>
      </c>
      <c r="BR29" s="166">
        <v>12</v>
      </c>
      <c r="BS29" s="166">
        <v>3536</v>
      </c>
      <c r="BT29" s="166">
        <v>0</v>
      </c>
      <c r="BU29" s="166">
        <v>0</v>
      </c>
      <c r="BV29" s="166">
        <v>0</v>
      </c>
      <c r="BW29" s="166">
        <v>0</v>
      </c>
      <c r="BX29" s="166">
        <v>0</v>
      </c>
      <c r="BY29" s="166">
        <v>0</v>
      </c>
      <c r="BZ29" s="166">
        <v>11</v>
      </c>
      <c r="CA29" s="166">
        <v>0</v>
      </c>
      <c r="CB29" s="166">
        <v>4</v>
      </c>
      <c r="CC29" s="166">
        <v>0</v>
      </c>
      <c r="CD29" s="166">
        <v>0</v>
      </c>
      <c r="CE29" s="166">
        <v>0</v>
      </c>
      <c r="CF29" s="166">
        <v>0</v>
      </c>
      <c r="CG29" s="166">
        <v>219</v>
      </c>
      <c r="CH29" s="166">
        <v>0</v>
      </c>
      <c r="CI29" s="166">
        <v>0</v>
      </c>
      <c r="CJ29" s="166">
        <v>0</v>
      </c>
      <c r="CK29" s="166">
        <v>0</v>
      </c>
      <c r="CL29" s="166">
        <v>2</v>
      </c>
      <c r="CM29" s="166">
        <v>1201</v>
      </c>
      <c r="CN29" s="166">
        <v>16</v>
      </c>
      <c r="CO29" s="166">
        <v>1563</v>
      </c>
      <c r="CP29" s="166">
        <v>749467</v>
      </c>
      <c r="CQ29" s="166">
        <v>3267</v>
      </c>
      <c r="CR29" s="166">
        <v>2479</v>
      </c>
      <c r="CS29" s="166">
        <v>3354</v>
      </c>
      <c r="CT29" s="166">
        <v>0</v>
      </c>
      <c r="CU29" s="166">
        <v>0</v>
      </c>
      <c r="CV29" s="166">
        <v>0</v>
      </c>
      <c r="CW29" s="166">
        <v>0</v>
      </c>
      <c r="CX29" s="166">
        <v>0</v>
      </c>
      <c r="CY29" s="166">
        <v>5</v>
      </c>
      <c r="CZ29" s="166">
        <v>0</v>
      </c>
      <c r="DA29" s="166">
        <v>0</v>
      </c>
      <c r="DB29" s="166">
        <v>15</v>
      </c>
      <c r="DC29" s="166">
        <v>2577</v>
      </c>
      <c r="DD29" s="166">
        <v>1</v>
      </c>
      <c r="DE29" s="166">
        <v>0</v>
      </c>
      <c r="DF29" s="166">
        <v>992</v>
      </c>
      <c r="DG29" s="167">
        <v>795628</v>
      </c>
      <c r="DH29" s="166">
        <v>7399</v>
      </c>
      <c r="DI29" s="166">
        <v>70974</v>
      </c>
      <c r="DJ29" s="166">
        <v>0</v>
      </c>
      <c r="DK29" s="166">
        <v>0</v>
      </c>
      <c r="DL29" s="166">
        <v>0</v>
      </c>
      <c r="DM29" s="166">
        <v>0</v>
      </c>
      <c r="DN29" s="166">
        <v>-2880</v>
      </c>
      <c r="DO29" s="167">
        <v>75493</v>
      </c>
      <c r="DP29" s="167">
        <v>871121</v>
      </c>
      <c r="DQ29" s="166">
        <v>67783</v>
      </c>
      <c r="DR29" s="167">
        <v>67783</v>
      </c>
      <c r="DS29" s="167">
        <v>174501</v>
      </c>
      <c r="DT29" s="167">
        <v>317777</v>
      </c>
      <c r="DU29" s="167">
        <v>1113405</v>
      </c>
      <c r="DV29" s="166">
        <v>-215723</v>
      </c>
      <c r="DW29" s="166">
        <v>-197</v>
      </c>
      <c r="DX29" s="166">
        <v>-21571</v>
      </c>
      <c r="DY29" s="167">
        <v>-237491</v>
      </c>
      <c r="DZ29" s="166">
        <v>-513781</v>
      </c>
      <c r="EA29" s="167">
        <v>-433495</v>
      </c>
      <c r="EB29" s="168">
        <v>362133</v>
      </c>
    </row>
    <row r="30" spans="1:132" x14ac:dyDescent="0.2">
      <c r="A30" s="159" t="s">
        <v>244</v>
      </c>
      <c r="B30" s="160" t="s">
        <v>94</v>
      </c>
      <c r="C30" s="161">
        <v>1153</v>
      </c>
      <c r="D30" s="161">
        <v>2</v>
      </c>
      <c r="E30" s="161">
        <v>100</v>
      </c>
      <c r="F30" s="161">
        <v>0</v>
      </c>
      <c r="G30" s="161">
        <v>4</v>
      </c>
      <c r="H30" s="161">
        <v>0</v>
      </c>
      <c r="I30" s="161">
        <v>11</v>
      </c>
      <c r="J30" s="161">
        <v>3396</v>
      </c>
      <c r="K30" s="161">
        <v>260</v>
      </c>
      <c r="L30" s="161">
        <v>0</v>
      </c>
      <c r="M30" s="161">
        <v>0</v>
      </c>
      <c r="N30" s="161">
        <v>342</v>
      </c>
      <c r="O30" s="161">
        <v>1030</v>
      </c>
      <c r="P30" s="161">
        <v>6776</v>
      </c>
      <c r="Q30" s="161">
        <v>7441</v>
      </c>
      <c r="R30" s="161">
        <v>839</v>
      </c>
      <c r="S30" s="161">
        <v>3669</v>
      </c>
      <c r="T30" s="161">
        <v>8778</v>
      </c>
      <c r="U30" s="161">
        <v>117</v>
      </c>
      <c r="V30" s="161">
        <v>1806</v>
      </c>
      <c r="W30" s="161">
        <v>1293</v>
      </c>
      <c r="X30" s="161">
        <v>4028</v>
      </c>
      <c r="Y30" s="161">
        <v>2158</v>
      </c>
      <c r="Z30" s="161">
        <v>6</v>
      </c>
      <c r="AA30" s="161">
        <v>6507</v>
      </c>
      <c r="AB30" s="161">
        <v>64174</v>
      </c>
      <c r="AC30" s="161">
        <v>959</v>
      </c>
      <c r="AD30" s="161">
        <v>451</v>
      </c>
      <c r="AE30" s="161">
        <v>2789</v>
      </c>
      <c r="AF30" s="161">
        <v>1324</v>
      </c>
      <c r="AG30" s="161">
        <v>79</v>
      </c>
      <c r="AH30" s="161">
        <v>191</v>
      </c>
      <c r="AI30" s="161">
        <v>546</v>
      </c>
      <c r="AJ30" s="161">
        <v>9</v>
      </c>
      <c r="AK30" s="161">
        <v>1222</v>
      </c>
      <c r="AL30" s="161">
        <v>23</v>
      </c>
      <c r="AM30" s="161">
        <v>1227</v>
      </c>
      <c r="AN30" s="161">
        <v>926</v>
      </c>
      <c r="AO30" s="161">
        <v>54</v>
      </c>
      <c r="AP30" s="161">
        <v>5</v>
      </c>
      <c r="AQ30" s="161">
        <v>620</v>
      </c>
      <c r="AR30" s="161">
        <v>2385</v>
      </c>
      <c r="AS30" s="161">
        <v>6983</v>
      </c>
      <c r="AT30" s="161">
        <v>2101</v>
      </c>
      <c r="AU30" s="161">
        <v>3152</v>
      </c>
      <c r="AV30" s="161">
        <v>3215</v>
      </c>
      <c r="AW30" s="161">
        <v>438</v>
      </c>
      <c r="AX30" s="161">
        <v>1793</v>
      </c>
      <c r="AY30" s="161">
        <v>952</v>
      </c>
      <c r="AZ30" s="161">
        <v>824</v>
      </c>
      <c r="BA30" s="161">
        <v>234</v>
      </c>
      <c r="BB30" s="161">
        <v>1501</v>
      </c>
      <c r="BC30" s="161">
        <v>797</v>
      </c>
      <c r="BD30" s="161">
        <v>78</v>
      </c>
      <c r="BE30" s="161">
        <v>1393</v>
      </c>
      <c r="BF30" s="161">
        <v>0</v>
      </c>
      <c r="BG30" s="161">
        <v>3661</v>
      </c>
      <c r="BH30" s="161">
        <v>151</v>
      </c>
      <c r="BI30" s="161">
        <v>1653</v>
      </c>
      <c r="BJ30" s="161">
        <v>5691</v>
      </c>
      <c r="BK30" s="161">
        <v>5</v>
      </c>
      <c r="BL30" s="161">
        <v>17040</v>
      </c>
      <c r="BM30" s="161">
        <v>10258</v>
      </c>
      <c r="BN30" s="161">
        <v>380</v>
      </c>
      <c r="BO30" s="161">
        <v>145</v>
      </c>
      <c r="BP30" s="161">
        <v>184</v>
      </c>
      <c r="BQ30" s="161">
        <v>2922</v>
      </c>
      <c r="BR30" s="161">
        <v>728</v>
      </c>
      <c r="BS30" s="161">
        <v>1649</v>
      </c>
      <c r="BT30" s="161">
        <v>76</v>
      </c>
      <c r="BU30" s="161">
        <v>84</v>
      </c>
      <c r="BV30" s="161">
        <v>50</v>
      </c>
      <c r="BW30" s="161">
        <v>23</v>
      </c>
      <c r="BX30" s="161">
        <v>222</v>
      </c>
      <c r="BY30" s="161">
        <v>129</v>
      </c>
      <c r="BZ30" s="161">
        <v>163</v>
      </c>
      <c r="CA30" s="161">
        <v>55</v>
      </c>
      <c r="CB30" s="161">
        <v>33</v>
      </c>
      <c r="CC30" s="161">
        <v>47</v>
      </c>
      <c r="CD30" s="161">
        <v>7</v>
      </c>
      <c r="CE30" s="161">
        <v>29</v>
      </c>
      <c r="CF30" s="161">
        <v>433</v>
      </c>
      <c r="CG30" s="161">
        <v>2</v>
      </c>
      <c r="CH30" s="161">
        <v>1</v>
      </c>
      <c r="CI30" s="161">
        <v>220</v>
      </c>
      <c r="CJ30" s="161">
        <v>2128</v>
      </c>
      <c r="CK30" s="161">
        <v>1</v>
      </c>
      <c r="CL30" s="161">
        <v>2076</v>
      </c>
      <c r="CM30" s="161">
        <v>1620</v>
      </c>
      <c r="CN30" s="161">
        <v>96</v>
      </c>
      <c r="CO30" s="161">
        <v>21863</v>
      </c>
      <c r="CP30" s="161">
        <v>6001</v>
      </c>
      <c r="CQ30" s="161">
        <v>1768</v>
      </c>
      <c r="CR30" s="161">
        <v>1250</v>
      </c>
      <c r="CS30" s="161">
        <v>3032</v>
      </c>
      <c r="CT30" s="161">
        <v>673</v>
      </c>
      <c r="CU30" s="161">
        <v>3537</v>
      </c>
      <c r="CV30" s="161">
        <v>2575</v>
      </c>
      <c r="CW30" s="161">
        <v>2523</v>
      </c>
      <c r="CX30" s="161">
        <v>24847</v>
      </c>
      <c r="CY30" s="161">
        <v>802</v>
      </c>
      <c r="CZ30" s="161">
        <v>3876</v>
      </c>
      <c r="DA30" s="161">
        <v>9524</v>
      </c>
      <c r="DB30" s="161">
        <v>1620</v>
      </c>
      <c r="DC30" s="161">
        <v>7</v>
      </c>
      <c r="DD30" s="161">
        <v>4782</v>
      </c>
      <c r="DE30" s="161">
        <v>1170</v>
      </c>
      <c r="DF30" s="161">
        <v>367</v>
      </c>
      <c r="DG30" s="162">
        <v>292340</v>
      </c>
      <c r="DH30" s="161">
        <v>6595</v>
      </c>
      <c r="DI30" s="161">
        <v>112122</v>
      </c>
      <c r="DJ30" s="161">
        <v>0</v>
      </c>
      <c r="DK30" s="161">
        <v>0</v>
      </c>
      <c r="DL30" s="161">
        <v>0</v>
      </c>
      <c r="DM30" s="161">
        <v>0</v>
      </c>
      <c r="DN30" s="161">
        <v>-5898</v>
      </c>
      <c r="DO30" s="162">
        <v>112819</v>
      </c>
      <c r="DP30" s="162">
        <v>405159</v>
      </c>
      <c r="DQ30" s="161">
        <v>66046</v>
      </c>
      <c r="DR30" s="162">
        <v>66046</v>
      </c>
      <c r="DS30" s="162">
        <v>504442</v>
      </c>
      <c r="DT30" s="162">
        <v>683307</v>
      </c>
      <c r="DU30" s="162">
        <v>975647</v>
      </c>
      <c r="DV30" s="161">
        <v>-73315</v>
      </c>
      <c r="DW30" s="161">
        <v>-724</v>
      </c>
      <c r="DX30" s="161">
        <v>-7327</v>
      </c>
      <c r="DY30" s="162">
        <v>-81366</v>
      </c>
      <c r="DZ30" s="161">
        <v>-256073</v>
      </c>
      <c r="EA30" s="162">
        <v>345868</v>
      </c>
      <c r="EB30" s="163">
        <v>638208</v>
      </c>
    </row>
    <row r="31" spans="1:132" x14ac:dyDescent="0.2">
      <c r="A31" s="159" t="s">
        <v>245</v>
      </c>
      <c r="B31" s="160" t="s">
        <v>17</v>
      </c>
      <c r="C31" s="161">
        <v>369</v>
      </c>
      <c r="D31" s="161">
        <v>2</v>
      </c>
      <c r="E31" s="161">
        <v>74</v>
      </c>
      <c r="F31" s="161">
        <v>1</v>
      </c>
      <c r="G31" s="161">
        <v>100</v>
      </c>
      <c r="H31" s="161">
        <v>0</v>
      </c>
      <c r="I31" s="161">
        <v>91</v>
      </c>
      <c r="J31" s="161">
        <v>5244</v>
      </c>
      <c r="K31" s="161">
        <v>344</v>
      </c>
      <c r="L31" s="161">
        <v>25</v>
      </c>
      <c r="M31" s="161">
        <v>0</v>
      </c>
      <c r="N31" s="161">
        <v>251</v>
      </c>
      <c r="O31" s="161">
        <v>205</v>
      </c>
      <c r="P31" s="161">
        <v>449</v>
      </c>
      <c r="Q31" s="161">
        <v>230</v>
      </c>
      <c r="R31" s="161">
        <v>335</v>
      </c>
      <c r="S31" s="161">
        <v>343</v>
      </c>
      <c r="T31" s="161">
        <v>304</v>
      </c>
      <c r="U31" s="161">
        <v>1149</v>
      </c>
      <c r="V31" s="161">
        <v>1695</v>
      </c>
      <c r="W31" s="161">
        <v>98580</v>
      </c>
      <c r="X31" s="161">
        <v>3844</v>
      </c>
      <c r="Y31" s="161">
        <v>339</v>
      </c>
      <c r="Z31" s="161">
        <v>3</v>
      </c>
      <c r="AA31" s="161">
        <v>662</v>
      </c>
      <c r="AB31" s="161">
        <v>3478</v>
      </c>
      <c r="AC31" s="161">
        <v>50602</v>
      </c>
      <c r="AD31" s="161">
        <v>3698</v>
      </c>
      <c r="AE31" s="161">
        <v>393</v>
      </c>
      <c r="AF31" s="161">
        <v>305</v>
      </c>
      <c r="AG31" s="161">
        <v>21</v>
      </c>
      <c r="AH31" s="161">
        <v>1858</v>
      </c>
      <c r="AI31" s="161">
        <v>1054</v>
      </c>
      <c r="AJ31" s="161">
        <v>489</v>
      </c>
      <c r="AK31" s="161">
        <v>766</v>
      </c>
      <c r="AL31" s="161">
        <v>33</v>
      </c>
      <c r="AM31" s="161">
        <v>3077</v>
      </c>
      <c r="AN31" s="161">
        <v>542</v>
      </c>
      <c r="AO31" s="161">
        <v>134</v>
      </c>
      <c r="AP31" s="161">
        <v>581</v>
      </c>
      <c r="AQ31" s="161">
        <v>1164</v>
      </c>
      <c r="AR31" s="161">
        <v>1161</v>
      </c>
      <c r="AS31" s="161">
        <v>3640</v>
      </c>
      <c r="AT31" s="161">
        <v>892</v>
      </c>
      <c r="AU31" s="161">
        <v>833</v>
      </c>
      <c r="AV31" s="161">
        <v>255</v>
      </c>
      <c r="AW31" s="161">
        <v>89</v>
      </c>
      <c r="AX31" s="161">
        <v>307</v>
      </c>
      <c r="AY31" s="161">
        <v>169</v>
      </c>
      <c r="AZ31" s="161">
        <v>282</v>
      </c>
      <c r="BA31" s="161">
        <v>20</v>
      </c>
      <c r="BB31" s="161">
        <v>249</v>
      </c>
      <c r="BC31" s="161">
        <v>46</v>
      </c>
      <c r="BD31" s="161">
        <v>2</v>
      </c>
      <c r="BE31" s="161">
        <v>130</v>
      </c>
      <c r="BF31" s="161">
        <v>0</v>
      </c>
      <c r="BG31" s="161">
        <v>383</v>
      </c>
      <c r="BH31" s="161">
        <v>76</v>
      </c>
      <c r="BI31" s="161">
        <v>1488</v>
      </c>
      <c r="BJ31" s="161">
        <v>216</v>
      </c>
      <c r="BK31" s="161">
        <v>123</v>
      </c>
      <c r="BL31" s="161">
        <v>7083</v>
      </c>
      <c r="BM31" s="161">
        <v>4126</v>
      </c>
      <c r="BN31" s="161">
        <v>2046</v>
      </c>
      <c r="BO31" s="161">
        <v>265</v>
      </c>
      <c r="BP31" s="161">
        <v>13067</v>
      </c>
      <c r="BQ31" s="161">
        <v>15099</v>
      </c>
      <c r="BR31" s="161">
        <v>6623</v>
      </c>
      <c r="BS31" s="161">
        <v>6737</v>
      </c>
      <c r="BT31" s="161">
        <v>11383</v>
      </c>
      <c r="BU31" s="161">
        <v>1108</v>
      </c>
      <c r="BV31" s="161">
        <v>3028</v>
      </c>
      <c r="BW31" s="161">
        <v>735</v>
      </c>
      <c r="BX31" s="161">
        <v>10</v>
      </c>
      <c r="BY31" s="161">
        <v>1806</v>
      </c>
      <c r="BZ31" s="161">
        <v>20260</v>
      </c>
      <c r="CA31" s="161">
        <v>134019</v>
      </c>
      <c r="CB31" s="161">
        <v>9370</v>
      </c>
      <c r="CC31" s="161">
        <v>42576</v>
      </c>
      <c r="CD31" s="161">
        <v>2330</v>
      </c>
      <c r="CE31" s="161">
        <v>153</v>
      </c>
      <c r="CF31" s="161">
        <v>1582</v>
      </c>
      <c r="CG31" s="161">
        <v>897</v>
      </c>
      <c r="CH31" s="161">
        <v>1504</v>
      </c>
      <c r="CI31" s="161">
        <v>403</v>
      </c>
      <c r="CJ31" s="161">
        <v>1614</v>
      </c>
      <c r="CK31" s="161">
        <v>213</v>
      </c>
      <c r="CL31" s="161">
        <v>756</v>
      </c>
      <c r="CM31" s="161">
        <v>32594</v>
      </c>
      <c r="CN31" s="161">
        <v>2887</v>
      </c>
      <c r="CO31" s="161">
        <v>8411</v>
      </c>
      <c r="CP31" s="161">
        <v>6205</v>
      </c>
      <c r="CQ31" s="161">
        <v>853</v>
      </c>
      <c r="CR31" s="161">
        <v>471</v>
      </c>
      <c r="CS31" s="161">
        <v>2259</v>
      </c>
      <c r="CT31" s="161">
        <v>902</v>
      </c>
      <c r="CU31" s="161">
        <v>2989</v>
      </c>
      <c r="CV31" s="161">
        <v>562</v>
      </c>
      <c r="CW31" s="161">
        <v>2678</v>
      </c>
      <c r="CX31" s="161">
        <v>8792</v>
      </c>
      <c r="CY31" s="161">
        <v>406</v>
      </c>
      <c r="CZ31" s="161">
        <v>3468</v>
      </c>
      <c r="DA31" s="161">
        <v>1884</v>
      </c>
      <c r="DB31" s="161">
        <v>4779</v>
      </c>
      <c r="DC31" s="161">
        <v>1</v>
      </c>
      <c r="DD31" s="161">
        <v>1467</v>
      </c>
      <c r="DE31" s="161">
        <v>0</v>
      </c>
      <c r="DF31" s="161">
        <v>6902</v>
      </c>
      <c r="DG31" s="162">
        <v>570498</v>
      </c>
      <c r="DH31" s="161">
        <v>1071</v>
      </c>
      <c r="DI31" s="161">
        <v>298163</v>
      </c>
      <c r="DJ31" s="161">
        <v>0</v>
      </c>
      <c r="DK31" s="161">
        <v>0</v>
      </c>
      <c r="DL31" s="161">
        <v>0</v>
      </c>
      <c r="DM31" s="161">
        <v>0</v>
      </c>
      <c r="DN31" s="161">
        <v>-15333</v>
      </c>
      <c r="DO31" s="162">
        <v>283901</v>
      </c>
      <c r="DP31" s="162">
        <v>854399</v>
      </c>
      <c r="DQ31" s="161">
        <v>78691</v>
      </c>
      <c r="DR31" s="162">
        <v>78691</v>
      </c>
      <c r="DS31" s="162">
        <v>702536</v>
      </c>
      <c r="DT31" s="162">
        <v>1065128</v>
      </c>
      <c r="DU31" s="162">
        <v>1635626</v>
      </c>
      <c r="DV31" s="161">
        <v>-152566</v>
      </c>
      <c r="DW31" s="161">
        <v>-451</v>
      </c>
      <c r="DX31" s="161">
        <v>-20677</v>
      </c>
      <c r="DY31" s="162">
        <v>-173694</v>
      </c>
      <c r="DZ31" s="161">
        <v>-245260</v>
      </c>
      <c r="EA31" s="162">
        <v>646174</v>
      </c>
      <c r="EB31" s="163">
        <v>1216672</v>
      </c>
    </row>
    <row r="32" spans="1:132" x14ac:dyDescent="0.2">
      <c r="A32" s="159" t="s">
        <v>246</v>
      </c>
      <c r="B32" s="160" t="s">
        <v>18</v>
      </c>
      <c r="C32" s="161">
        <v>0</v>
      </c>
      <c r="D32" s="161">
        <v>0</v>
      </c>
      <c r="E32" s="161">
        <v>0</v>
      </c>
      <c r="F32" s="161">
        <v>0</v>
      </c>
      <c r="G32" s="161">
        <v>0</v>
      </c>
      <c r="H32" s="161">
        <v>0</v>
      </c>
      <c r="I32" s="161">
        <v>0</v>
      </c>
      <c r="J32" s="161">
        <v>15</v>
      </c>
      <c r="K32" s="161">
        <v>0</v>
      </c>
      <c r="L32" s="161">
        <v>0</v>
      </c>
      <c r="M32" s="161">
        <v>0</v>
      </c>
      <c r="N32" s="161">
        <v>0</v>
      </c>
      <c r="O32" s="161">
        <v>0</v>
      </c>
      <c r="P32" s="161">
        <v>0</v>
      </c>
      <c r="Q32" s="161">
        <v>0</v>
      </c>
      <c r="R32" s="161">
        <v>8</v>
      </c>
      <c r="S32" s="161">
        <v>0</v>
      </c>
      <c r="T32" s="161">
        <v>0</v>
      </c>
      <c r="U32" s="161">
        <v>88</v>
      </c>
      <c r="V32" s="161">
        <v>56</v>
      </c>
      <c r="W32" s="161">
        <v>31</v>
      </c>
      <c r="X32" s="161">
        <v>926</v>
      </c>
      <c r="Y32" s="161">
        <v>0</v>
      </c>
      <c r="Z32" s="161">
        <v>0</v>
      </c>
      <c r="AA32" s="161">
        <v>0</v>
      </c>
      <c r="AB32" s="161">
        <v>101</v>
      </c>
      <c r="AC32" s="161">
        <v>0</v>
      </c>
      <c r="AD32" s="161">
        <v>273</v>
      </c>
      <c r="AE32" s="161">
        <v>55</v>
      </c>
      <c r="AF32" s="161">
        <v>0</v>
      </c>
      <c r="AG32" s="161">
        <v>0</v>
      </c>
      <c r="AH32" s="161">
        <v>0</v>
      </c>
      <c r="AI32" s="161">
        <v>2</v>
      </c>
      <c r="AJ32" s="161">
        <v>0</v>
      </c>
      <c r="AK32" s="161">
        <v>484</v>
      </c>
      <c r="AL32" s="161">
        <v>433</v>
      </c>
      <c r="AM32" s="161">
        <v>7594</v>
      </c>
      <c r="AN32" s="161">
        <v>2983</v>
      </c>
      <c r="AO32" s="161">
        <v>34</v>
      </c>
      <c r="AP32" s="161">
        <v>208</v>
      </c>
      <c r="AQ32" s="161">
        <v>44</v>
      </c>
      <c r="AR32" s="161">
        <v>4</v>
      </c>
      <c r="AS32" s="161">
        <v>36</v>
      </c>
      <c r="AT32" s="161">
        <v>15</v>
      </c>
      <c r="AU32" s="161">
        <v>16</v>
      </c>
      <c r="AV32" s="161">
        <v>15</v>
      </c>
      <c r="AW32" s="161">
        <v>0</v>
      </c>
      <c r="AX32" s="161">
        <v>0</v>
      </c>
      <c r="AY32" s="161">
        <v>1</v>
      </c>
      <c r="AZ32" s="161">
        <v>0</v>
      </c>
      <c r="BA32" s="161">
        <v>0</v>
      </c>
      <c r="BB32" s="161">
        <v>0</v>
      </c>
      <c r="BC32" s="161">
        <v>0</v>
      </c>
      <c r="BD32" s="161">
        <v>0</v>
      </c>
      <c r="BE32" s="161">
        <v>0</v>
      </c>
      <c r="BF32" s="161">
        <v>0</v>
      </c>
      <c r="BG32" s="161">
        <v>11</v>
      </c>
      <c r="BH32" s="161">
        <v>0</v>
      </c>
      <c r="BI32" s="161">
        <v>301</v>
      </c>
      <c r="BJ32" s="161">
        <v>1</v>
      </c>
      <c r="BK32" s="161">
        <v>4</v>
      </c>
      <c r="BL32" s="161">
        <v>3964</v>
      </c>
      <c r="BM32" s="161">
        <v>47</v>
      </c>
      <c r="BN32" s="161">
        <v>9030</v>
      </c>
      <c r="BO32" s="161">
        <v>987</v>
      </c>
      <c r="BP32" s="161">
        <v>11654</v>
      </c>
      <c r="BQ32" s="161">
        <v>0</v>
      </c>
      <c r="BR32" s="161">
        <v>0</v>
      </c>
      <c r="BS32" s="161">
        <v>77</v>
      </c>
      <c r="BT32" s="161">
        <v>-17</v>
      </c>
      <c r="BU32" s="161">
        <v>0</v>
      </c>
      <c r="BV32" s="161">
        <v>0</v>
      </c>
      <c r="BW32" s="161">
        <v>0</v>
      </c>
      <c r="BX32" s="161">
        <v>0</v>
      </c>
      <c r="BY32" s="161">
        <v>9</v>
      </c>
      <c r="BZ32" s="161">
        <v>0</v>
      </c>
      <c r="CA32" s="161">
        <v>0</v>
      </c>
      <c r="CB32" s="161">
        <v>0</v>
      </c>
      <c r="CC32" s="161">
        <v>0</v>
      </c>
      <c r="CD32" s="161">
        <v>0</v>
      </c>
      <c r="CE32" s="161">
        <v>0</v>
      </c>
      <c r="CF32" s="161">
        <v>0</v>
      </c>
      <c r="CG32" s="161">
        <v>0</v>
      </c>
      <c r="CH32" s="161">
        <v>0</v>
      </c>
      <c r="CI32" s="161">
        <v>0</v>
      </c>
      <c r="CJ32" s="161">
        <v>0</v>
      </c>
      <c r="CK32" s="161">
        <v>0</v>
      </c>
      <c r="CL32" s="161">
        <v>6</v>
      </c>
      <c r="CM32" s="161">
        <v>0</v>
      </c>
      <c r="CN32" s="161">
        <v>0</v>
      </c>
      <c r="CO32" s="161">
        <v>0</v>
      </c>
      <c r="CP32" s="161">
        <v>0</v>
      </c>
      <c r="CQ32" s="161">
        <v>0</v>
      </c>
      <c r="CR32" s="161">
        <v>3</v>
      </c>
      <c r="CS32" s="161">
        <v>15</v>
      </c>
      <c r="CT32" s="161">
        <v>78</v>
      </c>
      <c r="CU32" s="161">
        <v>18</v>
      </c>
      <c r="CV32" s="161">
        <v>0</v>
      </c>
      <c r="CW32" s="161">
        <v>0</v>
      </c>
      <c r="CX32" s="161">
        <v>15</v>
      </c>
      <c r="CY32" s="161">
        <v>0</v>
      </c>
      <c r="CZ32" s="161">
        <v>722</v>
      </c>
      <c r="DA32" s="161">
        <v>0</v>
      </c>
      <c r="DB32" s="161">
        <v>0</v>
      </c>
      <c r="DC32" s="161">
        <v>0</v>
      </c>
      <c r="DD32" s="161">
        <v>43</v>
      </c>
      <c r="DE32" s="161">
        <v>0</v>
      </c>
      <c r="DF32" s="161">
        <v>7</v>
      </c>
      <c r="DG32" s="162">
        <v>40397</v>
      </c>
      <c r="DH32" s="161">
        <v>7</v>
      </c>
      <c r="DI32" s="161">
        <v>-39</v>
      </c>
      <c r="DJ32" s="161">
        <v>0</v>
      </c>
      <c r="DK32" s="161">
        <v>0</v>
      </c>
      <c r="DL32" s="161">
        <v>0</v>
      </c>
      <c r="DM32" s="161">
        <v>0</v>
      </c>
      <c r="DN32" s="161">
        <v>514</v>
      </c>
      <c r="DO32" s="162">
        <v>482</v>
      </c>
      <c r="DP32" s="162">
        <v>40879</v>
      </c>
      <c r="DQ32" s="161">
        <v>133</v>
      </c>
      <c r="DR32" s="162">
        <v>133</v>
      </c>
      <c r="DS32" s="162">
        <v>6788</v>
      </c>
      <c r="DT32" s="162">
        <v>7403</v>
      </c>
      <c r="DU32" s="162">
        <v>47800</v>
      </c>
      <c r="DV32" s="161">
        <v>-342</v>
      </c>
      <c r="DW32" s="161">
        <v>-6</v>
      </c>
      <c r="DX32" s="161">
        <v>-34</v>
      </c>
      <c r="DY32" s="162">
        <v>-382</v>
      </c>
      <c r="DZ32" s="161">
        <v>-26469</v>
      </c>
      <c r="EA32" s="162">
        <v>-19448</v>
      </c>
      <c r="EB32" s="163">
        <v>20949</v>
      </c>
    </row>
    <row r="33" spans="1:132" x14ac:dyDescent="0.2">
      <c r="A33" s="159" t="s">
        <v>247</v>
      </c>
      <c r="B33" s="160" t="s">
        <v>19</v>
      </c>
      <c r="C33" s="161">
        <v>508</v>
      </c>
      <c r="D33" s="161">
        <v>0</v>
      </c>
      <c r="E33" s="161">
        <v>82</v>
      </c>
      <c r="F33" s="161">
        <v>3</v>
      </c>
      <c r="G33" s="161">
        <v>28</v>
      </c>
      <c r="H33" s="161">
        <v>0</v>
      </c>
      <c r="I33" s="161">
        <v>0</v>
      </c>
      <c r="J33" s="161">
        <v>19277</v>
      </c>
      <c r="K33" s="161">
        <v>4565</v>
      </c>
      <c r="L33" s="161">
        <v>1</v>
      </c>
      <c r="M33" s="161">
        <v>0</v>
      </c>
      <c r="N33" s="161">
        <v>218</v>
      </c>
      <c r="O33" s="161">
        <v>819</v>
      </c>
      <c r="P33" s="161">
        <v>1297</v>
      </c>
      <c r="Q33" s="161">
        <v>12311</v>
      </c>
      <c r="R33" s="161">
        <v>885</v>
      </c>
      <c r="S33" s="161">
        <v>3419</v>
      </c>
      <c r="T33" s="161">
        <v>9849</v>
      </c>
      <c r="U33" s="161">
        <v>283</v>
      </c>
      <c r="V33" s="161">
        <v>763</v>
      </c>
      <c r="W33" s="161">
        <v>0</v>
      </c>
      <c r="X33" s="161">
        <v>546</v>
      </c>
      <c r="Y33" s="161">
        <v>110</v>
      </c>
      <c r="Z33" s="161">
        <v>3</v>
      </c>
      <c r="AA33" s="161">
        <v>21355</v>
      </c>
      <c r="AB33" s="161">
        <v>25506</v>
      </c>
      <c r="AC33" s="161">
        <v>87</v>
      </c>
      <c r="AD33" s="161">
        <v>0</v>
      </c>
      <c r="AE33" s="161">
        <v>131791</v>
      </c>
      <c r="AF33" s="161">
        <v>3801</v>
      </c>
      <c r="AG33" s="161">
        <v>743</v>
      </c>
      <c r="AH33" s="161">
        <v>2707</v>
      </c>
      <c r="AI33" s="161">
        <v>27</v>
      </c>
      <c r="AJ33" s="161">
        <v>77</v>
      </c>
      <c r="AK33" s="161">
        <v>148</v>
      </c>
      <c r="AL33" s="161">
        <v>0</v>
      </c>
      <c r="AM33" s="161">
        <v>31</v>
      </c>
      <c r="AN33" s="161">
        <v>74</v>
      </c>
      <c r="AO33" s="161">
        <v>18</v>
      </c>
      <c r="AP33" s="161">
        <v>37</v>
      </c>
      <c r="AQ33" s="161">
        <v>3661</v>
      </c>
      <c r="AR33" s="161">
        <v>730</v>
      </c>
      <c r="AS33" s="161">
        <v>2643</v>
      </c>
      <c r="AT33" s="161">
        <v>5471</v>
      </c>
      <c r="AU33" s="161">
        <v>4929</v>
      </c>
      <c r="AV33" s="161">
        <v>9235</v>
      </c>
      <c r="AW33" s="161">
        <v>431</v>
      </c>
      <c r="AX33" s="161">
        <v>4556</v>
      </c>
      <c r="AY33" s="161">
        <v>4214</v>
      </c>
      <c r="AZ33" s="161">
        <v>13056</v>
      </c>
      <c r="BA33" s="161">
        <v>398</v>
      </c>
      <c r="BB33" s="161">
        <v>14271</v>
      </c>
      <c r="BC33" s="161">
        <v>7268</v>
      </c>
      <c r="BD33" s="161">
        <v>404</v>
      </c>
      <c r="BE33" s="161">
        <v>8955</v>
      </c>
      <c r="BF33" s="161">
        <v>0</v>
      </c>
      <c r="BG33" s="161">
        <v>8960</v>
      </c>
      <c r="BH33" s="161">
        <v>117</v>
      </c>
      <c r="BI33" s="161">
        <v>698</v>
      </c>
      <c r="BJ33" s="161">
        <v>13965</v>
      </c>
      <c r="BK33" s="161">
        <v>40</v>
      </c>
      <c r="BL33" s="161">
        <v>39534</v>
      </c>
      <c r="BM33" s="161">
        <v>23550</v>
      </c>
      <c r="BN33" s="161">
        <v>3307</v>
      </c>
      <c r="BO33" s="161">
        <v>655</v>
      </c>
      <c r="BP33" s="161">
        <v>0</v>
      </c>
      <c r="BQ33" s="161">
        <v>0</v>
      </c>
      <c r="BR33" s="161">
        <v>19690</v>
      </c>
      <c r="BS33" s="161">
        <v>1317</v>
      </c>
      <c r="BT33" s="161">
        <v>40517</v>
      </c>
      <c r="BU33" s="161">
        <v>7784</v>
      </c>
      <c r="BV33" s="161">
        <v>1904</v>
      </c>
      <c r="BW33" s="161">
        <v>2038</v>
      </c>
      <c r="BX33" s="161">
        <v>2171</v>
      </c>
      <c r="BY33" s="161">
        <v>0</v>
      </c>
      <c r="BZ33" s="161">
        <v>177</v>
      </c>
      <c r="CA33" s="161">
        <v>20</v>
      </c>
      <c r="CB33" s="161">
        <v>40</v>
      </c>
      <c r="CC33" s="161">
        <v>173</v>
      </c>
      <c r="CD33" s="161">
        <v>179</v>
      </c>
      <c r="CE33" s="161">
        <v>399</v>
      </c>
      <c r="CF33" s="161">
        <v>3608</v>
      </c>
      <c r="CG33" s="161">
        <v>0</v>
      </c>
      <c r="CH33" s="161">
        <v>101</v>
      </c>
      <c r="CI33" s="161">
        <v>300</v>
      </c>
      <c r="CJ33" s="161">
        <v>22415</v>
      </c>
      <c r="CK33" s="161">
        <v>79</v>
      </c>
      <c r="CL33" s="161">
        <v>1478</v>
      </c>
      <c r="CM33" s="161">
        <v>2778</v>
      </c>
      <c r="CN33" s="161">
        <v>568</v>
      </c>
      <c r="CO33" s="161">
        <v>19335</v>
      </c>
      <c r="CP33" s="161">
        <v>4929</v>
      </c>
      <c r="CQ33" s="161">
        <v>2</v>
      </c>
      <c r="CR33" s="161">
        <v>59</v>
      </c>
      <c r="CS33" s="161">
        <v>219</v>
      </c>
      <c r="CT33" s="161">
        <v>845</v>
      </c>
      <c r="CU33" s="161">
        <v>453</v>
      </c>
      <c r="CV33" s="161">
        <v>2389</v>
      </c>
      <c r="CW33" s="161">
        <v>3366</v>
      </c>
      <c r="CX33" s="161">
        <v>8712</v>
      </c>
      <c r="CY33" s="161">
        <v>199</v>
      </c>
      <c r="CZ33" s="161">
        <v>1153</v>
      </c>
      <c r="DA33" s="161">
        <v>1063</v>
      </c>
      <c r="DB33" s="161">
        <v>4455</v>
      </c>
      <c r="DC33" s="161">
        <v>2</v>
      </c>
      <c r="DD33" s="161">
        <v>303</v>
      </c>
      <c r="DE33" s="161">
        <v>4511</v>
      </c>
      <c r="DF33" s="161">
        <v>1463</v>
      </c>
      <c r="DG33" s="162">
        <v>573611</v>
      </c>
      <c r="DH33" s="161">
        <v>1197</v>
      </c>
      <c r="DI33" s="161">
        <v>32813</v>
      </c>
      <c r="DJ33" s="161">
        <v>320</v>
      </c>
      <c r="DK33" s="161">
        <v>0</v>
      </c>
      <c r="DL33" s="161">
        <v>0</v>
      </c>
      <c r="DM33" s="161">
        <v>-40</v>
      </c>
      <c r="DN33" s="161">
        <v>-7039</v>
      </c>
      <c r="DO33" s="162">
        <v>27251</v>
      </c>
      <c r="DP33" s="162">
        <v>600862</v>
      </c>
      <c r="DQ33" s="161">
        <v>42728</v>
      </c>
      <c r="DR33" s="162">
        <v>42728</v>
      </c>
      <c r="DS33" s="162">
        <v>408081</v>
      </c>
      <c r="DT33" s="162">
        <v>478060</v>
      </c>
      <c r="DU33" s="162">
        <v>1051671</v>
      </c>
      <c r="DV33" s="161">
        <v>-63024</v>
      </c>
      <c r="DW33" s="161">
        <v>-1707</v>
      </c>
      <c r="DX33" s="161">
        <v>-6472</v>
      </c>
      <c r="DY33" s="162">
        <v>-71203</v>
      </c>
      <c r="DZ33" s="161">
        <v>-346624</v>
      </c>
      <c r="EA33" s="162">
        <v>60233</v>
      </c>
      <c r="EB33" s="163">
        <v>633844</v>
      </c>
    </row>
    <row r="34" spans="1:132" x14ac:dyDescent="0.2">
      <c r="A34" s="159" t="s">
        <v>248</v>
      </c>
      <c r="B34" s="160" t="s">
        <v>20</v>
      </c>
      <c r="C34" s="161">
        <v>21</v>
      </c>
      <c r="D34" s="161">
        <v>0</v>
      </c>
      <c r="E34" s="161">
        <v>16</v>
      </c>
      <c r="F34" s="161">
        <v>0</v>
      </c>
      <c r="G34" s="161">
        <v>1</v>
      </c>
      <c r="H34" s="161">
        <v>0</v>
      </c>
      <c r="I34" s="161">
        <v>15</v>
      </c>
      <c r="J34" s="161">
        <v>329</v>
      </c>
      <c r="K34" s="161">
        <v>24</v>
      </c>
      <c r="L34" s="161">
        <v>0</v>
      </c>
      <c r="M34" s="161">
        <v>0</v>
      </c>
      <c r="N34" s="161">
        <v>13</v>
      </c>
      <c r="O34" s="161">
        <v>337</v>
      </c>
      <c r="P34" s="161">
        <v>37</v>
      </c>
      <c r="Q34" s="161">
        <v>276</v>
      </c>
      <c r="R34" s="161">
        <v>16</v>
      </c>
      <c r="S34" s="161">
        <v>106</v>
      </c>
      <c r="T34" s="161">
        <v>66</v>
      </c>
      <c r="U34" s="161">
        <v>35</v>
      </c>
      <c r="V34" s="161">
        <v>12</v>
      </c>
      <c r="W34" s="161">
        <v>106</v>
      </c>
      <c r="X34" s="161">
        <v>458</v>
      </c>
      <c r="Y34" s="161">
        <v>89</v>
      </c>
      <c r="Z34" s="161">
        <v>0</v>
      </c>
      <c r="AA34" s="161">
        <v>961</v>
      </c>
      <c r="AB34" s="161">
        <v>279</v>
      </c>
      <c r="AC34" s="161">
        <v>0</v>
      </c>
      <c r="AD34" s="161">
        <v>10</v>
      </c>
      <c r="AE34" s="161">
        <v>504</v>
      </c>
      <c r="AF34" s="161">
        <v>6266</v>
      </c>
      <c r="AG34" s="161">
        <v>238</v>
      </c>
      <c r="AH34" s="161">
        <v>40</v>
      </c>
      <c r="AI34" s="161">
        <v>40</v>
      </c>
      <c r="AJ34" s="161">
        <v>8</v>
      </c>
      <c r="AK34" s="161">
        <v>72</v>
      </c>
      <c r="AL34" s="161">
        <v>118</v>
      </c>
      <c r="AM34" s="161">
        <v>1147</v>
      </c>
      <c r="AN34" s="161">
        <v>304</v>
      </c>
      <c r="AO34" s="161">
        <v>34</v>
      </c>
      <c r="AP34" s="161">
        <v>4</v>
      </c>
      <c r="AQ34" s="161">
        <v>49</v>
      </c>
      <c r="AR34" s="161">
        <v>913</v>
      </c>
      <c r="AS34" s="161">
        <v>602</v>
      </c>
      <c r="AT34" s="161">
        <v>6359</v>
      </c>
      <c r="AU34" s="161">
        <v>30223</v>
      </c>
      <c r="AV34" s="161">
        <v>2460</v>
      </c>
      <c r="AW34" s="161">
        <v>44</v>
      </c>
      <c r="AX34" s="161">
        <v>59</v>
      </c>
      <c r="AY34" s="161">
        <v>1510</v>
      </c>
      <c r="AZ34" s="161">
        <v>2089</v>
      </c>
      <c r="BA34" s="161">
        <v>28</v>
      </c>
      <c r="BB34" s="161">
        <v>335</v>
      </c>
      <c r="BC34" s="161">
        <v>904</v>
      </c>
      <c r="BD34" s="161">
        <v>15</v>
      </c>
      <c r="BE34" s="161">
        <v>3553</v>
      </c>
      <c r="BF34" s="161">
        <v>0</v>
      </c>
      <c r="BG34" s="161">
        <v>3670</v>
      </c>
      <c r="BH34" s="161">
        <v>152</v>
      </c>
      <c r="BI34" s="161">
        <v>4370</v>
      </c>
      <c r="BJ34" s="161">
        <v>1548</v>
      </c>
      <c r="BK34" s="161">
        <v>91</v>
      </c>
      <c r="BL34" s="161">
        <v>1040</v>
      </c>
      <c r="BM34" s="161">
        <v>410</v>
      </c>
      <c r="BN34" s="161">
        <v>968</v>
      </c>
      <c r="BO34" s="161">
        <v>269</v>
      </c>
      <c r="BP34" s="161">
        <v>0</v>
      </c>
      <c r="BQ34" s="161">
        <v>0</v>
      </c>
      <c r="BR34" s="161">
        <v>776</v>
      </c>
      <c r="BS34" s="161">
        <v>10164</v>
      </c>
      <c r="BT34" s="161">
        <v>902</v>
      </c>
      <c r="BU34" s="161">
        <v>35</v>
      </c>
      <c r="BV34" s="161">
        <v>0</v>
      </c>
      <c r="BW34" s="161">
        <v>0</v>
      </c>
      <c r="BX34" s="161">
        <v>0</v>
      </c>
      <c r="BY34" s="161">
        <v>101</v>
      </c>
      <c r="BZ34" s="161">
        <v>754</v>
      </c>
      <c r="CA34" s="161">
        <v>3719</v>
      </c>
      <c r="CB34" s="161">
        <v>451</v>
      </c>
      <c r="CC34" s="161">
        <v>0</v>
      </c>
      <c r="CD34" s="161">
        <v>90</v>
      </c>
      <c r="CE34" s="161">
        <v>70</v>
      </c>
      <c r="CF34" s="161">
        <v>93</v>
      </c>
      <c r="CG34" s="161">
        <v>63</v>
      </c>
      <c r="CH34" s="161">
        <v>583</v>
      </c>
      <c r="CI34" s="161">
        <v>24</v>
      </c>
      <c r="CJ34" s="161">
        <v>0</v>
      </c>
      <c r="CK34" s="161">
        <v>270</v>
      </c>
      <c r="CL34" s="161">
        <v>19</v>
      </c>
      <c r="CM34" s="161">
        <v>3770</v>
      </c>
      <c r="CN34" s="161">
        <v>153</v>
      </c>
      <c r="CO34" s="161">
        <v>621</v>
      </c>
      <c r="CP34" s="161">
        <v>3959</v>
      </c>
      <c r="CQ34" s="161">
        <v>80</v>
      </c>
      <c r="CR34" s="161">
        <v>538</v>
      </c>
      <c r="CS34" s="161">
        <v>1317</v>
      </c>
      <c r="CT34" s="161">
        <v>1299</v>
      </c>
      <c r="CU34" s="161">
        <v>559</v>
      </c>
      <c r="CV34" s="161">
        <v>7</v>
      </c>
      <c r="CW34" s="161">
        <v>21054</v>
      </c>
      <c r="CX34" s="161">
        <v>272</v>
      </c>
      <c r="CY34" s="161">
        <v>59</v>
      </c>
      <c r="CZ34" s="161">
        <v>132</v>
      </c>
      <c r="DA34" s="161">
        <v>157</v>
      </c>
      <c r="DB34" s="161">
        <v>2441</v>
      </c>
      <c r="DC34" s="161">
        <v>286</v>
      </c>
      <c r="DD34" s="161">
        <v>421</v>
      </c>
      <c r="DE34" s="161">
        <v>1305</v>
      </c>
      <c r="DF34" s="161">
        <v>102</v>
      </c>
      <c r="DG34" s="162">
        <v>130289</v>
      </c>
      <c r="DH34" s="161">
        <v>487</v>
      </c>
      <c r="DI34" s="161">
        <v>23905</v>
      </c>
      <c r="DJ34" s="161">
        <v>0</v>
      </c>
      <c r="DK34" s="161">
        <v>0</v>
      </c>
      <c r="DL34" s="161">
        <v>0</v>
      </c>
      <c r="DM34" s="161">
        <v>0</v>
      </c>
      <c r="DN34" s="161">
        <v>-1036</v>
      </c>
      <c r="DO34" s="162">
        <v>23356</v>
      </c>
      <c r="DP34" s="162">
        <v>153645</v>
      </c>
      <c r="DQ34" s="161">
        <v>7018</v>
      </c>
      <c r="DR34" s="162">
        <v>7018</v>
      </c>
      <c r="DS34" s="162">
        <v>77895</v>
      </c>
      <c r="DT34" s="162">
        <v>108269</v>
      </c>
      <c r="DU34" s="162">
        <v>238558</v>
      </c>
      <c r="DV34" s="161">
        <v>-39517</v>
      </c>
      <c r="DW34" s="161">
        <v>-1214</v>
      </c>
      <c r="DX34" s="161">
        <v>-4072</v>
      </c>
      <c r="DY34" s="162">
        <v>-44803</v>
      </c>
      <c r="DZ34" s="161">
        <v>-89211</v>
      </c>
      <c r="EA34" s="162">
        <v>-25745</v>
      </c>
      <c r="EB34" s="163">
        <v>104544</v>
      </c>
    </row>
    <row r="35" spans="1:132" x14ac:dyDescent="0.2">
      <c r="A35" s="154" t="s">
        <v>249</v>
      </c>
      <c r="B35" s="155" t="s">
        <v>127</v>
      </c>
      <c r="C35" s="156">
        <v>0</v>
      </c>
      <c r="D35" s="156">
        <v>0</v>
      </c>
      <c r="E35" s="156">
        <v>0</v>
      </c>
      <c r="F35" s="156">
        <v>0</v>
      </c>
      <c r="G35" s="156">
        <v>0</v>
      </c>
      <c r="H35" s="156">
        <v>0</v>
      </c>
      <c r="I35" s="156">
        <v>10</v>
      </c>
      <c r="J35" s="156">
        <v>31</v>
      </c>
      <c r="K35" s="156">
        <v>2</v>
      </c>
      <c r="L35" s="156">
        <v>0</v>
      </c>
      <c r="M35" s="156">
        <v>0</v>
      </c>
      <c r="N35" s="156">
        <v>5</v>
      </c>
      <c r="O35" s="156">
        <v>517</v>
      </c>
      <c r="P35" s="156">
        <v>7</v>
      </c>
      <c r="Q35" s="156">
        <v>178</v>
      </c>
      <c r="R35" s="156">
        <v>3</v>
      </c>
      <c r="S35" s="156">
        <v>21</v>
      </c>
      <c r="T35" s="156">
        <v>17</v>
      </c>
      <c r="U35" s="156">
        <v>3</v>
      </c>
      <c r="V35" s="156">
        <v>1</v>
      </c>
      <c r="W35" s="156">
        <v>3</v>
      </c>
      <c r="X35" s="156">
        <v>5</v>
      </c>
      <c r="Y35" s="156">
        <v>1</v>
      </c>
      <c r="Z35" s="156">
        <v>0</v>
      </c>
      <c r="AA35" s="156">
        <v>6</v>
      </c>
      <c r="AB35" s="156">
        <v>117</v>
      </c>
      <c r="AC35" s="156">
        <v>0</v>
      </c>
      <c r="AD35" s="156">
        <v>6</v>
      </c>
      <c r="AE35" s="156">
        <v>30</v>
      </c>
      <c r="AF35" s="156">
        <v>15</v>
      </c>
      <c r="AG35" s="156">
        <v>1684</v>
      </c>
      <c r="AH35" s="156">
        <v>0</v>
      </c>
      <c r="AI35" s="156">
        <v>3</v>
      </c>
      <c r="AJ35" s="156">
        <v>12</v>
      </c>
      <c r="AK35" s="156">
        <v>24</v>
      </c>
      <c r="AL35" s="156">
        <v>4</v>
      </c>
      <c r="AM35" s="156">
        <v>44</v>
      </c>
      <c r="AN35" s="156">
        <v>64</v>
      </c>
      <c r="AO35" s="156">
        <v>4</v>
      </c>
      <c r="AP35" s="156">
        <v>1</v>
      </c>
      <c r="AQ35" s="156">
        <v>10</v>
      </c>
      <c r="AR35" s="156">
        <v>128</v>
      </c>
      <c r="AS35" s="156">
        <v>34</v>
      </c>
      <c r="AT35" s="156">
        <v>19</v>
      </c>
      <c r="AU35" s="156">
        <v>152</v>
      </c>
      <c r="AV35" s="156">
        <v>234</v>
      </c>
      <c r="AW35" s="156">
        <v>27</v>
      </c>
      <c r="AX35" s="156">
        <v>75</v>
      </c>
      <c r="AY35" s="156">
        <v>18</v>
      </c>
      <c r="AZ35" s="156">
        <v>4</v>
      </c>
      <c r="BA35" s="156">
        <v>3</v>
      </c>
      <c r="BB35" s="156">
        <v>4</v>
      </c>
      <c r="BC35" s="156">
        <v>22</v>
      </c>
      <c r="BD35" s="156">
        <v>0</v>
      </c>
      <c r="BE35" s="156">
        <v>21</v>
      </c>
      <c r="BF35" s="156">
        <v>0</v>
      </c>
      <c r="BG35" s="156">
        <v>21</v>
      </c>
      <c r="BH35" s="156">
        <v>0</v>
      </c>
      <c r="BI35" s="156">
        <v>44</v>
      </c>
      <c r="BJ35" s="156">
        <v>850</v>
      </c>
      <c r="BK35" s="156">
        <v>1</v>
      </c>
      <c r="BL35" s="156">
        <v>9</v>
      </c>
      <c r="BM35" s="156">
        <v>23</v>
      </c>
      <c r="BN35" s="156">
        <v>3</v>
      </c>
      <c r="BO35" s="156">
        <v>3</v>
      </c>
      <c r="BP35" s="156">
        <v>34</v>
      </c>
      <c r="BQ35" s="156">
        <v>2821</v>
      </c>
      <c r="BR35" s="156">
        <v>81</v>
      </c>
      <c r="BS35" s="156">
        <v>164</v>
      </c>
      <c r="BT35" s="156">
        <v>810</v>
      </c>
      <c r="BU35" s="156">
        <v>289</v>
      </c>
      <c r="BV35" s="156">
        <v>5</v>
      </c>
      <c r="BW35" s="156">
        <v>0</v>
      </c>
      <c r="BX35" s="156">
        <v>0</v>
      </c>
      <c r="BY35" s="156">
        <v>102</v>
      </c>
      <c r="BZ35" s="156">
        <v>16</v>
      </c>
      <c r="CA35" s="156">
        <v>0</v>
      </c>
      <c r="CB35" s="156">
        <v>3</v>
      </c>
      <c r="CC35" s="156">
        <v>1</v>
      </c>
      <c r="CD35" s="156">
        <v>0</v>
      </c>
      <c r="CE35" s="156">
        <v>2</v>
      </c>
      <c r="CF35" s="156">
        <v>47</v>
      </c>
      <c r="CG35" s="156">
        <v>104</v>
      </c>
      <c r="CH35" s="156">
        <v>1018</v>
      </c>
      <c r="CI35" s="156">
        <v>93</v>
      </c>
      <c r="CJ35" s="156">
        <v>11</v>
      </c>
      <c r="CK35" s="156">
        <v>154</v>
      </c>
      <c r="CL35" s="156">
        <v>18</v>
      </c>
      <c r="CM35" s="156">
        <v>969</v>
      </c>
      <c r="CN35" s="156">
        <v>173</v>
      </c>
      <c r="CO35" s="156">
        <v>1032</v>
      </c>
      <c r="CP35" s="156">
        <v>129</v>
      </c>
      <c r="CQ35" s="156">
        <v>21</v>
      </c>
      <c r="CR35" s="156">
        <v>30</v>
      </c>
      <c r="CS35" s="156">
        <v>41</v>
      </c>
      <c r="CT35" s="156">
        <v>346</v>
      </c>
      <c r="CU35" s="156">
        <v>772</v>
      </c>
      <c r="CV35" s="156">
        <v>15</v>
      </c>
      <c r="CW35" s="156">
        <v>5</v>
      </c>
      <c r="CX35" s="156">
        <v>670</v>
      </c>
      <c r="CY35" s="156">
        <v>20</v>
      </c>
      <c r="CZ35" s="156">
        <v>11</v>
      </c>
      <c r="DA35" s="156">
        <v>65</v>
      </c>
      <c r="DB35" s="156">
        <v>210</v>
      </c>
      <c r="DC35" s="156">
        <v>1</v>
      </c>
      <c r="DD35" s="156">
        <v>444</v>
      </c>
      <c r="DE35" s="156">
        <v>0</v>
      </c>
      <c r="DF35" s="156">
        <v>332</v>
      </c>
      <c r="DG35" s="157">
        <v>15582</v>
      </c>
      <c r="DH35" s="156">
        <v>2378</v>
      </c>
      <c r="DI35" s="156">
        <v>61751</v>
      </c>
      <c r="DJ35" s="156">
        <v>0</v>
      </c>
      <c r="DK35" s="156">
        <v>0</v>
      </c>
      <c r="DL35" s="156">
        <v>0</v>
      </c>
      <c r="DM35" s="156">
        <v>0</v>
      </c>
      <c r="DN35" s="156">
        <v>-3226</v>
      </c>
      <c r="DO35" s="157">
        <v>60903</v>
      </c>
      <c r="DP35" s="157">
        <v>76485</v>
      </c>
      <c r="DQ35" s="156">
        <v>747</v>
      </c>
      <c r="DR35" s="157">
        <v>747</v>
      </c>
      <c r="DS35" s="157">
        <v>9623</v>
      </c>
      <c r="DT35" s="157">
        <v>71273</v>
      </c>
      <c r="DU35" s="157">
        <v>86855</v>
      </c>
      <c r="DV35" s="156">
        <v>-49766</v>
      </c>
      <c r="DW35" s="156">
        <v>-4047</v>
      </c>
      <c r="DX35" s="156">
        <v>-5163</v>
      </c>
      <c r="DY35" s="157">
        <v>-58976</v>
      </c>
      <c r="DZ35" s="156">
        <v>-7816</v>
      </c>
      <c r="EA35" s="157">
        <v>4481</v>
      </c>
      <c r="EB35" s="158">
        <v>20063</v>
      </c>
    </row>
    <row r="36" spans="1:132" x14ac:dyDescent="0.2">
      <c r="A36" s="159" t="s">
        <v>250</v>
      </c>
      <c r="B36" s="160" t="s">
        <v>21</v>
      </c>
      <c r="C36" s="161">
        <v>0</v>
      </c>
      <c r="D36" s="161">
        <v>0</v>
      </c>
      <c r="E36" s="161">
        <v>0</v>
      </c>
      <c r="F36" s="161">
        <v>0</v>
      </c>
      <c r="G36" s="161">
        <v>0</v>
      </c>
      <c r="H36" s="161">
        <v>0</v>
      </c>
      <c r="I36" s="161">
        <v>0</v>
      </c>
      <c r="J36" s="161">
        <v>809</v>
      </c>
      <c r="K36" s="161">
        <v>2748</v>
      </c>
      <c r="L36" s="161">
        <v>0</v>
      </c>
      <c r="M36" s="161">
        <v>0</v>
      </c>
      <c r="N36" s="161">
        <v>8</v>
      </c>
      <c r="O36" s="161">
        <v>57</v>
      </c>
      <c r="P36" s="161">
        <v>7</v>
      </c>
      <c r="Q36" s="161">
        <v>1624</v>
      </c>
      <c r="R36" s="161">
        <v>3</v>
      </c>
      <c r="S36" s="161">
        <v>0</v>
      </c>
      <c r="T36" s="161">
        <v>1</v>
      </c>
      <c r="U36" s="161">
        <v>1</v>
      </c>
      <c r="V36" s="161">
        <v>153</v>
      </c>
      <c r="W36" s="161">
        <v>7</v>
      </c>
      <c r="X36" s="161">
        <v>183</v>
      </c>
      <c r="Y36" s="161">
        <v>1</v>
      </c>
      <c r="Z36" s="161">
        <v>0</v>
      </c>
      <c r="AA36" s="161">
        <v>4600</v>
      </c>
      <c r="AB36" s="161">
        <v>4150</v>
      </c>
      <c r="AC36" s="161">
        <v>0</v>
      </c>
      <c r="AD36" s="161">
        <v>0</v>
      </c>
      <c r="AE36" s="161">
        <v>1785</v>
      </c>
      <c r="AF36" s="161">
        <v>81</v>
      </c>
      <c r="AG36" s="161">
        <v>0</v>
      </c>
      <c r="AH36" s="161">
        <v>3863</v>
      </c>
      <c r="AI36" s="161">
        <v>3</v>
      </c>
      <c r="AJ36" s="161">
        <v>0</v>
      </c>
      <c r="AK36" s="161">
        <v>285</v>
      </c>
      <c r="AL36" s="161">
        <v>0</v>
      </c>
      <c r="AM36" s="161">
        <v>0</v>
      </c>
      <c r="AN36" s="161">
        <v>0</v>
      </c>
      <c r="AO36" s="161">
        <v>0</v>
      </c>
      <c r="AP36" s="161">
        <v>0</v>
      </c>
      <c r="AQ36" s="161">
        <v>61</v>
      </c>
      <c r="AR36" s="161">
        <v>103</v>
      </c>
      <c r="AS36" s="161">
        <v>2293</v>
      </c>
      <c r="AT36" s="161">
        <v>255</v>
      </c>
      <c r="AU36" s="161">
        <v>147</v>
      </c>
      <c r="AV36" s="161">
        <v>2230</v>
      </c>
      <c r="AW36" s="161">
        <v>1045</v>
      </c>
      <c r="AX36" s="161">
        <v>2954</v>
      </c>
      <c r="AY36" s="161">
        <v>34</v>
      </c>
      <c r="AZ36" s="161">
        <v>670</v>
      </c>
      <c r="BA36" s="161">
        <v>14</v>
      </c>
      <c r="BB36" s="161">
        <v>3360</v>
      </c>
      <c r="BC36" s="161">
        <v>53</v>
      </c>
      <c r="BD36" s="161">
        <v>7</v>
      </c>
      <c r="BE36" s="161">
        <v>4611</v>
      </c>
      <c r="BF36" s="161">
        <v>0</v>
      </c>
      <c r="BG36" s="161">
        <v>7</v>
      </c>
      <c r="BH36" s="161">
        <v>5</v>
      </c>
      <c r="BI36" s="161">
        <v>1757</v>
      </c>
      <c r="BJ36" s="161">
        <v>1438</v>
      </c>
      <c r="BK36" s="161">
        <v>0</v>
      </c>
      <c r="BL36" s="161">
        <v>10622</v>
      </c>
      <c r="BM36" s="161">
        <v>3197</v>
      </c>
      <c r="BN36" s="161">
        <v>7</v>
      </c>
      <c r="BO36" s="161">
        <v>2</v>
      </c>
      <c r="BP36" s="161">
        <v>0</v>
      </c>
      <c r="BQ36" s="161">
        <v>0</v>
      </c>
      <c r="BR36" s="161">
        <v>1</v>
      </c>
      <c r="BS36" s="161">
        <v>65</v>
      </c>
      <c r="BT36" s="161">
        <v>433</v>
      </c>
      <c r="BU36" s="161">
        <v>19</v>
      </c>
      <c r="BV36" s="161">
        <v>0</v>
      </c>
      <c r="BW36" s="161">
        <v>0</v>
      </c>
      <c r="BX36" s="161">
        <v>0</v>
      </c>
      <c r="BY36" s="161">
        <v>2</v>
      </c>
      <c r="BZ36" s="161">
        <v>16</v>
      </c>
      <c r="CA36" s="161">
        <v>0</v>
      </c>
      <c r="CB36" s="161">
        <v>13</v>
      </c>
      <c r="CC36" s="161">
        <v>10</v>
      </c>
      <c r="CD36" s="161">
        <v>2</v>
      </c>
      <c r="CE36" s="161">
        <v>0</v>
      </c>
      <c r="CF36" s="161">
        <v>0</v>
      </c>
      <c r="CG36" s="161">
        <v>0</v>
      </c>
      <c r="CH36" s="161">
        <v>0</v>
      </c>
      <c r="CI36" s="161">
        <v>0</v>
      </c>
      <c r="CJ36" s="161">
        <v>0</v>
      </c>
      <c r="CK36" s="161">
        <v>0</v>
      </c>
      <c r="CL36" s="161">
        <v>7</v>
      </c>
      <c r="CM36" s="161">
        <v>343</v>
      </c>
      <c r="CN36" s="161">
        <v>767</v>
      </c>
      <c r="CO36" s="161">
        <v>3808</v>
      </c>
      <c r="CP36" s="161">
        <v>904</v>
      </c>
      <c r="CQ36" s="161">
        <v>917</v>
      </c>
      <c r="CR36" s="161">
        <v>63</v>
      </c>
      <c r="CS36" s="161">
        <v>186</v>
      </c>
      <c r="CT36" s="161">
        <v>65</v>
      </c>
      <c r="CU36" s="161">
        <v>0</v>
      </c>
      <c r="CV36" s="161">
        <v>17</v>
      </c>
      <c r="CW36" s="161">
        <v>2269</v>
      </c>
      <c r="CX36" s="161">
        <v>53</v>
      </c>
      <c r="CY36" s="161">
        <v>90</v>
      </c>
      <c r="CZ36" s="161">
        <v>245</v>
      </c>
      <c r="DA36" s="161">
        <v>40</v>
      </c>
      <c r="DB36" s="161">
        <v>632</v>
      </c>
      <c r="DC36" s="161">
        <v>0</v>
      </c>
      <c r="DD36" s="161">
        <v>71</v>
      </c>
      <c r="DE36" s="161">
        <v>0</v>
      </c>
      <c r="DF36" s="161">
        <v>476</v>
      </c>
      <c r="DG36" s="162">
        <v>66755</v>
      </c>
      <c r="DH36" s="161">
        <v>332</v>
      </c>
      <c r="DI36" s="161">
        <v>322</v>
      </c>
      <c r="DJ36" s="161">
        <v>0</v>
      </c>
      <c r="DK36" s="161">
        <v>0</v>
      </c>
      <c r="DL36" s="161">
        <v>0</v>
      </c>
      <c r="DM36" s="161">
        <v>0</v>
      </c>
      <c r="DN36" s="161">
        <v>-1165</v>
      </c>
      <c r="DO36" s="162">
        <v>-511</v>
      </c>
      <c r="DP36" s="162">
        <v>66244</v>
      </c>
      <c r="DQ36" s="161">
        <v>4444</v>
      </c>
      <c r="DR36" s="162">
        <v>4444</v>
      </c>
      <c r="DS36" s="162">
        <v>51485</v>
      </c>
      <c r="DT36" s="162">
        <v>55418</v>
      </c>
      <c r="DU36" s="162">
        <v>122173</v>
      </c>
      <c r="DV36" s="161">
        <v>-12057</v>
      </c>
      <c r="DW36" s="161">
        <v>-56</v>
      </c>
      <c r="DX36" s="161">
        <v>-1210</v>
      </c>
      <c r="DY36" s="162">
        <v>-13323</v>
      </c>
      <c r="DZ36" s="161">
        <v>-22355</v>
      </c>
      <c r="EA36" s="162">
        <v>19740</v>
      </c>
      <c r="EB36" s="163">
        <v>86495</v>
      </c>
    </row>
    <row r="37" spans="1:132" x14ac:dyDescent="0.2">
      <c r="A37" s="159" t="s">
        <v>251</v>
      </c>
      <c r="B37" s="160" t="s">
        <v>22</v>
      </c>
      <c r="C37" s="161">
        <v>0</v>
      </c>
      <c r="D37" s="161">
        <v>0</v>
      </c>
      <c r="E37" s="161">
        <v>0</v>
      </c>
      <c r="F37" s="161">
        <v>0</v>
      </c>
      <c r="G37" s="161">
        <v>0</v>
      </c>
      <c r="H37" s="161">
        <v>0</v>
      </c>
      <c r="I37" s="161">
        <v>0</v>
      </c>
      <c r="J37" s="161">
        <v>0</v>
      </c>
      <c r="K37" s="161">
        <v>0</v>
      </c>
      <c r="L37" s="161">
        <v>0</v>
      </c>
      <c r="M37" s="161">
        <v>0</v>
      </c>
      <c r="N37" s="161">
        <v>0</v>
      </c>
      <c r="O37" s="161">
        <v>0</v>
      </c>
      <c r="P37" s="161">
        <v>1</v>
      </c>
      <c r="Q37" s="161">
        <v>0</v>
      </c>
      <c r="R37" s="161">
        <v>0</v>
      </c>
      <c r="S37" s="161">
        <v>0</v>
      </c>
      <c r="T37" s="161">
        <v>0</v>
      </c>
      <c r="U37" s="161">
        <v>0</v>
      </c>
      <c r="V37" s="161">
        <v>0</v>
      </c>
      <c r="W37" s="161">
        <v>0</v>
      </c>
      <c r="X37" s="161">
        <v>0</v>
      </c>
      <c r="Y37" s="161">
        <v>0</v>
      </c>
      <c r="Z37" s="161">
        <v>0</v>
      </c>
      <c r="AA37" s="161">
        <v>0</v>
      </c>
      <c r="AB37" s="161">
        <v>8</v>
      </c>
      <c r="AC37" s="161">
        <v>1</v>
      </c>
      <c r="AD37" s="161">
        <v>3</v>
      </c>
      <c r="AE37" s="161">
        <v>0</v>
      </c>
      <c r="AF37" s="161">
        <v>0</v>
      </c>
      <c r="AG37" s="161">
        <v>0</v>
      </c>
      <c r="AH37" s="161">
        <v>0</v>
      </c>
      <c r="AI37" s="161">
        <v>14682</v>
      </c>
      <c r="AJ37" s="161">
        <v>0</v>
      </c>
      <c r="AK37" s="161">
        <v>15</v>
      </c>
      <c r="AL37" s="161">
        <v>0</v>
      </c>
      <c r="AM37" s="161">
        <v>0</v>
      </c>
      <c r="AN37" s="161">
        <v>11</v>
      </c>
      <c r="AO37" s="161">
        <v>0</v>
      </c>
      <c r="AP37" s="161">
        <v>0</v>
      </c>
      <c r="AQ37" s="161">
        <v>0</v>
      </c>
      <c r="AR37" s="161">
        <v>1</v>
      </c>
      <c r="AS37" s="161">
        <v>93</v>
      </c>
      <c r="AT37" s="161">
        <v>7</v>
      </c>
      <c r="AU37" s="161">
        <v>0</v>
      </c>
      <c r="AV37" s="161">
        <v>0</v>
      </c>
      <c r="AW37" s="161">
        <v>0</v>
      </c>
      <c r="AX37" s="161">
        <v>0</v>
      </c>
      <c r="AY37" s="161">
        <v>0</v>
      </c>
      <c r="AZ37" s="161">
        <v>0</v>
      </c>
      <c r="BA37" s="161">
        <v>0</v>
      </c>
      <c r="BB37" s="161">
        <v>3</v>
      </c>
      <c r="BC37" s="161">
        <v>0</v>
      </c>
      <c r="BD37" s="161">
        <v>0</v>
      </c>
      <c r="BE37" s="161">
        <v>0</v>
      </c>
      <c r="BF37" s="161">
        <v>0</v>
      </c>
      <c r="BG37" s="161">
        <v>0</v>
      </c>
      <c r="BH37" s="161">
        <v>0</v>
      </c>
      <c r="BI37" s="161">
        <v>1</v>
      </c>
      <c r="BJ37" s="161">
        <v>76</v>
      </c>
      <c r="BK37" s="161">
        <v>0</v>
      </c>
      <c r="BL37" s="161">
        <v>100098</v>
      </c>
      <c r="BM37" s="161">
        <v>53249</v>
      </c>
      <c r="BN37" s="161">
        <v>14836</v>
      </c>
      <c r="BO37" s="161">
        <v>2316</v>
      </c>
      <c r="BP37" s="161">
        <v>0</v>
      </c>
      <c r="BQ37" s="161">
        <v>6</v>
      </c>
      <c r="BR37" s="161">
        <v>0</v>
      </c>
      <c r="BS37" s="161">
        <v>96</v>
      </c>
      <c r="BT37" s="161">
        <v>0</v>
      </c>
      <c r="BU37" s="161">
        <v>0</v>
      </c>
      <c r="BV37" s="161">
        <v>1</v>
      </c>
      <c r="BW37" s="161">
        <v>55</v>
      </c>
      <c r="BX37" s="161">
        <v>502</v>
      </c>
      <c r="BY37" s="161">
        <v>0</v>
      </c>
      <c r="BZ37" s="161">
        <v>0</v>
      </c>
      <c r="CA37" s="161">
        <v>0</v>
      </c>
      <c r="CB37" s="161">
        <v>0</v>
      </c>
      <c r="CC37" s="161">
        <v>0</v>
      </c>
      <c r="CD37" s="161">
        <v>0</v>
      </c>
      <c r="CE37" s="161">
        <v>0</v>
      </c>
      <c r="CF37" s="161">
        <v>0</v>
      </c>
      <c r="CG37" s="161">
        <v>0</v>
      </c>
      <c r="CH37" s="161">
        <v>0</v>
      </c>
      <c r="CI37" s="161">
        <v>0</v>
      </c>
      <c r="CJ37" s="161">
        <v>0</v>
      </c>
      <c r="CK37" s="161">
        <v>0</v>
      </c>
      <c r="CL37" s="161">
        <v>0</v>
      </c>
      <c r="CM37" s="161">
        <v>15</v>
      </c>
      <c r="CN37" s="161">
        <v>0</v>
      </c>
      <c r="CO37" s="161">
        <v>58</v>
      </c>
      <c r="CP37" s="161">
        <v>0</v>
      </c>
      <c r="CQ37" s="161">
        <v>0</v>
      </c>
      <c r="CR37" s="161">
        <v>0</v>
      </c>
      <c r="CS37" s="161">
        <v>0</v>
      </c>
      <c r="CT37" s="161">
        <v>0</v>
      </c>
      <c r="CU37" s="161">
        <v>0</v>
      </c>
      <c r="CV37" s="161">
        <v>0</v>
      </c>
      <c r="CW37" s="161">
        <v>0</v>
      </c>
      <c r="CX37" s="161">
        <v>0</v>
      </c>
      <c r="CY37" s="161">
        <v>0</v>
      </c>
      <c r="CZ37" s="161">
        <v>0</v>
      </c>
      <c r="DA37" s="161">
        <v>0</v>
      </c>
      <c r="DB37" s="161">
        <v>0</v>
      </c>
      <c r="DC37" s="161">
        <v>0</v>
      </c>
      <c r="DD37" s="161">
        <v>0</v>
      </c>
      <c r="DE37" s="161">
        <v>0</v>
      </c>
      <c r="DF37" s="161">
        <v>313</v>
      </c>
      <c r="DG37" s="162">
        <v>186447</v>
      </c>
      <c r="DH37" s="161">
        <v>0</v>
      </c>
      <c r="DI37" s="161">
        <v>117</v>
      </c>
      <c r="DJ37" s="161">
        <v>0</v>
      </c>
      <c r="DK37" s="161">
        <v>0</v>
      </c>
      <c r="DL37" s="161">
        <v>0</v>
      </c>
      <c r="DM37" s="161">
        <v>0</v>
      </c>
      <c r="DN37" s="161">
        <v>-148</v>
      </c>
      <c r="DO37" s="162">
        <v>-31</v>
      </c>
      <c r="DP37" s="162">
        <v>186416</v>
      </c>
      <c r="DQ37" s="161">
        <v>781</v>
      </c>
      <c r="DR37" s="162">
        <v>781</v>
      </c>
      <c r="DS37" s="162">
        <v>29272</v>
      </c>
      <c r="DT37" s="162">
        <v>30022</v>
      </c>
      <c r="DU37" s="162">
        <v>216469</v>
      </c>
      <c r="DV37" s="161">
        <v>-705</v>
      </c>
      <c r="DW37" s="161">
        <v>-3</v>
      </c>
      <c r="DX37" s="161">
        <v>-71</v>
      </c>
      <c r="DY37" s="162">
        <v>-779</v>
      </c>
      <c r="DZ37" s="161">
        <v>-137685</v>
      </c>
      <c r="EA37" s="162">
        <v>-108442</v>
      </c>
      <c r="EB37" s="163">
        <v>78005</v>
      </c>
    </row>
    <row r="38" spans="1:132" x14ac:dyDescent="0.2">
      <c r="A38" s="159" t="s">
        <v>252</v>
      </c>
      <c r="B38" s="160" t="s">
        <v>23</v>
      </c>
      <c r="C38" s="161">
        <v>2</v>
      </c>
      <c r="D38" s="161">
        <v>0</v>
      </c>
      <c r="E38" s="161">
        <v>0</v>
      </c>
      <c r="F38" s="161">
        <v>0</v>
      </c>
      <c r="G38" s="161">
        <v>0</v>
      </c>
      <c r="H38" s="161">
        <v>0</v>
      </c>
      <c r="I38" s="161">
        <v>0</v>
      </c>
      <c r="J38" s="161">
        <v>0</v>
      </c>
      <c r="K38" s="161">
        <v>14</v>
      </c>
      <c r="L38" s="161">
        <v>0</v>
      </c>
      <c r="M38" s="161">
        <v>0</v>
      </c>
      <c r="N38" s="161">
        <v>0</v>
      </c>
      <c r="O38" s="161">
        <v>0</v>
      </c>
      <c r="P38" s="161">
        <v>1</v>
      </c>
      <c r="Q38" s="161">
        <v>145</v>
      </c>
      <c r="R38" s="161">
        <v>0</v>
      </c>
      <c r="S38" s="161">
        <v>0</v>
      </c>
      <c r="T38" s="161">
        <v>0</v>
      </c>
      <c r="U38" s="161">
        <v>0</v>
      </c>
      <c r="V38" s="161">
        <v>19</v>
      </c>
      <c r="W38" s="161">
        <v>0</v>
      </c>
      <c r="X38" s="161">
        <v>1</v>
      </c>
      <c r="Y38" s="161">
        <v>0</v>
      </c>
      <c r="Z38" s="161">
        <v>0</v>
      </c>
      <c r="AA38" s="161">
        <v>0</v>
      </c>
      <c r="AB38" s="161">
        <v>23</v>
      </c>
      <c r="AC38" s="161">
        <v>0</v>
      </c>
      <c r="AD38" s="161">
        <v>0</v>
      </c>
      <c r="AE38" s="161">
        <v>42</v>
      </c>
      <c r="AF38" s="161">
        <v>0</v>
      </c>
      <c r="AG38" s="161">
        <v>0</v>
      </c>
      <c r="AH38" s="161">
        <v>0</v>
      </c>
      <c r="AI38" s="161">
        <v>0</v>
      </c>
      <c r="AJ38" s="161">
        <v>75</v>
      </c>
      <c r="AK38" s="161">
        <v>0</v>
      </c>
      <c r="AL38" s="161">
        <v>0</v>
      </c>
      <c r="AM38" s="161">
        <v>0</v>
      </c>
      <c r="AN38" s="161">
        <v>1</v>
      </c>
      <c r="AO38" s="161">
        <v>0</v>
      </c>
      <c r="AP38" s="161">
        <v>0</v>
      </c>
      <c r="AQ38" s="161">
        <v>0</v>
      </c>
      <c r="AR38" s="161">
        <v>0</v>
      </c>
      <c r="AS38" s="161">
        <v>111</v>
      </c>
      <c r="AT38" s="161">
        <v>32</v>
      </c>
      <c r="AU38" s="161">
        <v>55</v>
      </c>
      <c r="AV38" s="161">
        <v>110</v>
      </c>
      <c r="AW38" s="161">
        <v>21</v>
      </c>
      <c r="AX38" s="161">
        <v>12937</v>
      </c>
      <c r="AY38" s="161">
        <v>894</v>
      </c>
      <c r="AZ38" s="161">
        <v>6</v>
      </c>
      <c r="BA38" s="161">
        <v>9</v>
      </c>
      <c r="BB38" s="161">
        <v>242</v>
      </c>
      <c r="BC38" s="161">
        <v>60</v>
      </c>
      <c r="BD38" s="161">
        <v>0</v>
      </c>
      <c r="BE38" s="161">
        <v>0</v>
      </c>
      <c r="BF38" s="161">
        <v>0</v>
      </c>
      <c r="BG38" s="161">
        <v>25</v>
      </c>
      <c r="BH38" s="161">
        <v>0</v>
      </c>
      <c r="BI38" s="161">
        <v>24</v>
      </c>
      <c r="BJ38" s="161">
        <v>60</v>
      </c>
      <c r="BK38" s="161">
        <v>2</v>
      </c>
      <c r="BL38" s="161">
        <v>15528</v>
      </c>
      <c r="BM38" s="161">
        <v>1056</v>
      </c>
      <c r="BN38" s="161">
        <v>54</v>
      </c>
      <c r="BO38" s="161">
        <v>9</v>
      </c>
      <c r="BP38" s="161">
        <v>0</v>
      </c>
      <c r="BQ38" s="161">
        <v>0</v>
      </c>
      <c r="BR38" s="161">
        <v>0</v>
      </c>
      <c r="BS38" s="161">
        <v>109</v>
      </c>
      <c r="BT38" s="161">
        <v>600</v>
      </c>
      <c r="BU38" s="161">
        <v>11</v>
      </c>
      <c r="BV38" s="161">
        <v>0</v>
      </c>
      <c r="BW38" s="161">
        <v>0</v>
      </c>
      <c r="BX38" s="161">
        <v>0</v>
      </c>
      <c r="BY38" s="161">
        <v>0</v>
      </c>
      <c r="BZ38" s="161">
        <v>12</v>
      </c>
      <c r="CA38" s="161">
        <v>0</v>
      </c>
      <c r="CB38" s="161">
        <v>18</v>
      </c>
      <c r="CC38" s="161">
        <v>0</v>
      </c>
      <c r="CD38" s="161">
        <v>14</v>
      </c>
      <c r="CE38" s="161">
        <v>0</v>
      </c>
      <c r="CF38" s="161">
        <v>6</v>
      </c>
      <c r="CG38" s="161">
        <v>0</v>
      </c>
      <c r="CH38" s="161">
        <v>0</v>
      </c>
      <c r="CI38" s="161">
        <v>0</v>
      </c>
      <c r="CJ38" s="161">
        <v>0</v>
      </c>
      <c r="CK38" s="161">
        <v>0</v>
      </c>
      <c r="CL38" s="161">
        <v>0</v>
      </c>
      <c r="CM38" s="161">
        <v>205</v>
      </c>
      <c r="CN38" s="161">
        <v>225</v>
      </c>
      <c r="CO38" s="161">
        <v>24</v>
      </c>
      <c r="CP38" s="161">
        <v>580</v>
      </c>
      <c r="CQ38" s="161">
        <v>27</v>
      </c>
      <c r="CR38" s="161">
        <v>233</v>
      </c>
      <c r="CS38" s="161">
        <v>484</v>
      </c>
      <c r="CT38" s="161">
        <v>51</v>
      </c>
      <c r="CU38" s="161">
        <v>0</v>
      </c>
      <c r="CV38" s="161">
        <v>0</v>
      </c>
      <c r="CW38" s="161">
        <v>0</v>
      </c>
      <c r="CX38" s="161">
        <v>35</v>
      </c>
      <c r="CY38" s="161">
        <v>178</v>
      </c>
      <c r="CZ38" s="161">
        <v>1242</v>
      </c>
      <c r="DA38" s="161">
        <v>0</v>
      </c>
      <c r="DB38" s="161">
        <v>19</v>
      </c>
      <c r="DC38" s="161">
        <v>0</v>
      </c>
      <c r="DD38" s="161">
        <v>91</v>
      </c>
      <c r="DE38" s="161">
        <v>0</v>
      </c>
      <c r="DF38" s="161">
        <v>458</v>
      </c>
      <c r="DG38" s="162">
        <v>36180</v>
      </c>
      <c r="DH38" s="161">
        <v>136</v>
      </c>
      <c r="DI38" s="161">
        <v>680</v>
      </c>
      <c r="DJ38" s="161">
        <v>0</v>
      </c>
      <c r="DK38" s="161">
        <v>0</v>
      </c>
      <c r="DL38" s="161">
        <v>0</v>
      </c>
      <c r="DM38" s="161">
        <v>0</v>
      </c>
      <c r="DN38" s="161">
        <v>-399</v>
      </c>
      <c r="DO38" s="162">
        <v>417</v>
      </c>
      <c r="DP38" s="162">
        <v>36597</v>
      </c>
      <c r="DQ38" s="161">
        <v>656</v>
      </c>
      <c r="DR38" s="162">
        <v>656</v>
      </c>
      <c r="DS38" s="162">
        <v>10670</v>
      </c>
      <c r="DT38" s="162">
        <v>11743</v>
      </c>
      <c r="DU38" s="162">
        <v>47923</v>
      </c>
      <c r="DV38" s="161">
        <v>-7466</v>
      </c>
      <c r="DW38" s="161">
        <v>-48</v>
      </c>
      <c r="DX38" s="161">
        <v>-750</v>
      </c>
      <c r="DY38" s="162">
        <v>-8264</v>
      </c>
      <c r="DZ38" s="161">
        <v>-24692</v>
      </c>
      <c r="EA38" s="162">
        <v>-21213</v>
      </c>
      <c r="EB38" s="163">
        <v>14967</v>
      </c>
    </row>
    <row r="39" spans="1:132" x14ac:dyDescent="0.2">
      <c r="A39" s="164" t="s">
        <v>253</v>
      </c>
      <c r="B39" s="165" t="s">
        <v>24</v>
      </c>
      <c r="C39" s="166">
        <v>133</v>
      </c>
      <c r="D39" s="166">
        <v>0</v>
      </c>
      <c r="E39" s="166">
        <v>129</v>
      </c>
      <c r="F39" s="166">
        <v>0</v>
      </c>
      <c r="G39" s="166">
        <v>0</v>
      </c>
      <c r="H39" s="166">
        <v>0</v>
      </c>
      <c r="I39" s="166">
        <v>0</v>
      </c>
      <c r="J39" s="166">
        <v>161</v>
      </c>
      <c r="K39" s="166">
        <v>2</v>
      </c>
      <c r="L39" s="166">
        <v>0</v>
      </c>
      <c r="M39" s="166">
        <v>0</v>
      </c>
      <c r="N39" s="166">
        <v>0</v>
      </c>
      <c r="O39" s="166">
        <v>0</v>
      </c>
      <c r="P39" s="166">
        <v>22</v>
      </c>
      <c r="Q39" s="166">
        <v>129</v>
      </c>
      <c r="R39" s="166">
        <v>60</v>
      </c>
      <c r="S39" s="166">
        <v>4</v>
      </c>
      <c r="T39" s="166">
        <v>6</v>
      </c>
      <c r="U39" s="166">
        <v>148</v>
      </c>
      <c r="V39" s="166">
        <v>2263</v>
      </c>
      <c r="W39" s="166">
        <v>3</v>
      </c>
      <c r="X39" s="166">
        <v>209</v>
      </c>
      <c r="Y39" s="166">
        <v>98</v>
      </c>
      <c r="Z39" s="166">
        <v>0</v>
      </c>
      <c r="AA39" s="166">
        <v>631</v>
      </c>
      <c r="AB39" s="166">
        <v>291</v>
      </c>
      <c r="AC39" s="166">
        <v>18</v>
      </c>
      <c r="AD39" s="166">
        <v>352</v>
      </c>
      <c r="AE39" s="166">
        <v>50</v>
      </c>
      <c r="AF39" s="166">
        <v>37</v>
      </c>
      <c r="AG39" s="166">
        <v>1</v>
      </c>
      <c r="AH39" s="166">
        <v>876</v>
      </c>
      <c r="AI39" s="166">
        <v>3608</v>
      </c>
      <c r="AJ39" s="166">
        <v>300</v>
      </c>
      <c r="AK39" s="166">
        <v>2562</v>
      </c>
      <c r="AL39" s="166">
        <v>5975</v>
      </c>
      <c r="AM39" s="166">
        <v>1742</v>
      </c>
      <c r="AN39" s="166">
        <v>3786</v>
      </c>
      <c r="AO39" s="166">
        <v>0</v>
      </c>
      <c r="AP39" s="166">
        <v>2110</v>
      </c>
      <c r="AQ39" s="166">
        <v>342</v>
      </c>
      <c r="AR39" s="166">
        <v>2159</v>
      </c>
      <c r="AS39" s="166">
        <v>3003</v>
      </c>
      <c r="AT39" s="166">
        <v>6252</v>
      </c>
      <c r="AU39" s="166">
        <v>3922</v>
      </c>
      <c r="AV39" s="166">
        <v>384</v>
      </c>
      <c r="AW39" s="166">
        <v>228</v>
      </c>
      <c r="AX39" s="166">
        <v>1447</v>
      </c>
      <c r="AY39" s="166">
        <v>800</v>
      </c>
      <c r="AZ39" s="166">
        <v>465</v>
      </c>
      <c r="BA39" s="166">
        <v>148</v>
      </c>
      <c r="BB39" s="166">
        <v>1880</v>
      </c>
      <c r="BC39" s="166">
        <v>202</v>
      </c>
      <c r="BD39" s="166">
        <v>15</v>
      </c>
      <c r="BE39" s="166">
        <v>775</v>
      </c>
      <c r="BF39" s="166">
        <v>0</v>
      </c>
      <c r="BG39" s="166">
        <v>602</v>
      </c>
      <c r="BH39" s="166">
        <v>11</v>
      </c>
      <c r="BI39" s="166">
        <v>503</v>
      </c>
      <c r="BJ39" s="166">
        <v>1074</v>
      </c>
      <c r="BK39" s="166">
        <v>0</v>
      </c>
      <c r="BL39" s="166">
        <v>25662</v>
      </c>
      <c r="BM39" s="166">
        <v>20750</v>
      </c>
      <c r="BN39" s="166">
        <v>3100</v>
      </c>
      <c r="BO39" s="166">
        <v>1170</v>
      </c>
      <c r="BP39" s="166">
        <v>18</v>
      </c>
      <c r="BQ39" s="166">
        <v>59</v>
      </c>
      <c r="BR39" s="166">
        <v>2732</v>
      </c>
      <c r="BS39" s="166">
        <v>0</v>
      </c>
      <c r="BT39" s="166">
        <v>677</v>
      </c>
      <c r="BU39" s="166">
        <v>7</v>
      </c>
      <c r="BV39" s="166">
        <v>0</v>
      </c>
      <c r="BW39" s="166">
        <v>0</v>
      </c>
      <c r="BX39" s="166">
        <v>0</v>
      </c>
      <c r="BY39" s="166">
        <v>0</v>
      </c>
      <c r="BZ39" s="166">
        <v>0</v>
      </c>
      <c r="CA39" s="166">
        <v>0</v>
      </c>
      <c r="CB39" s="166">
        <v>1</v>
      </c>
      <c r="CC39" s="166">
        <v>0</v>
      </c>
      <c r="CD39" s="166">
        <v>0</v>
      </c>
      <c r="CE39" s="166">
        <v>0</v>
      </c>
      <c r="CF39" s="166">
        <v>1</v>
      </c>
      <c r="CG39" s="166">
        <v>0</v>
      </c>
      <c r="CH39" s="166">
        <v>0</v>
      </c>
      <c r="CI39" s="166">
        <v>0</v>
      </c>
      <c r="CJ39" s="166">
        <v>0</v>
      </c>
      <c r="CK39" s="166">
        <v>0</v>
      </c>
      <c r="CL39" s="166">
        <v>32</v>
      </c>
      <c r="CM39" s="166">
        <v>234</v>
      </c>
      <c r="CN39" s="166">
        <v>2223</v>
      </c>
      <c r="CO39" s="166">
        <v>463</v>
      </c>
      <c r="CP39" s="166">
        <v>114</v>
      </c>
      <c r="CQ39" s="166">
        <v>0</v>
      </c>
      <c r="CR39" s="166">
        <v>0</v>
      </c>
      <c r="CS39" s="166">
        <v>3</v>
      </c>
      <c r="CT39" s="166">
        <v>0</v>
      </c>
      <c r="CU39" s="166">
        <v>0</v>
      </c>
      <c r="CV39" s="166">
        <v>0</v>
      </c>
      <c r="CW39" s="166">
        <v>106</v>
      </c>
      <c r="CX39" s="166">
        <v>14</v>
      </c>
      <c r="CY39" s="166">
        <v>13</v>
      </c>
      <c r="CZ39" s="166">
        <v>77</v>
      </c>
      <c r="DA39" s="166">
        <v>17</v>
      </c>
      <c r="DB39" s="166">
        <v>458</v>
      </c>
      <c r="DC39" s="166">
        <v>0</v>
      </c>
      <c r="DD39" s="166">
        <v>491</v>
      </c>
      <c r="DE39" s="166">
        <v>677</v>
      </c>
      <c r="DF39" s="166">
        <v>849</v>
      </c>
      <c r="DG39" s="167">
        <v>109866</v>
      </c>
      <c r="DH39" s="166">
        <v>208</v>
      </c>
      <c r="DI39" s="166">
        <v>6350</v>
      </c>
      <c r="DJ39" s="166">
        <v>0</v>
      </c>
      <c r="DK39" s="166">
        <v>0</v>
      </c>
      <c r="DL39" s="166">
        <v>0</v>
      </c>
      <c r="DM39" s="166">
        <v>0</v>
      </c>
      <c r="DN39" s="166">
        <v>-544</v>
      </c>
      <c r="DO39" s="167">
        <v>6014</v>
      </c>
      <c r="DP39" s="167">
        <v>115880</v>
      </c>
      <c r="DQ39" s="166">
        <v>4012</v>
      </c>
      <c r="DR39" s="167">
        <v>4012</v>
      </c>
      <c r="DS39" s="167">
        <v>33785</v>
      </c>
      <c r="DT39" s="167">
        <v>43811</v>
      </c>
      <c r="DU39" s="167">
        <v>153677</v>
      </c>
      <c r="DV39" s="166">
        <v>-13042</v>
      </c>
      <c r="DW39" s="166">
        <v>-75</v>
      </c>
      <c r="DX39" s="166">
        <v>-1311</v>
      </c>
      <c r="DY39" s="167">
        <v>-14428</v>
      </c>
      <c r="DZ39" s="166">
        <v>-83911</v>
      </c>
      <c r="EA39" s="167">
        <v>-54528</v>
      </c>
      <c r="EB39" s="168">
        <v>55338</v>
      </c>
    </row>
    <row r="40" spans="1:132" x14ac:dyDescent="0.2">
      <c r="A40" s="159" t="s">
        <v>254</v>
      </c>
      <c r="B40" s="160" t="s">
        <v>25</v>
      </c>
      <c r="C40" s="161">
        <v>0</v>
      </c>
      <c r="D40" s="161">
        <v>0</v>
      </c>
      <c r="E40" s="161">
        <v>0</v>
      </c>
      <c r="F40" s="161">
        <v>0</v>
      </c>
      <c r="G40" s="161">
        <v>0</v>
      </c>
      <c r="H40" s="161">
        <v>0</v>
      </c>
      <c r="I40" s="161">
        <v>0</v>
      </c>
      <c r="J40" s="161">
        <v>0</v>
      </c>
      <c r="K40" s="161">
        <v>0</v>
      </c>
      <c r="L40" s="161">
        <v>0</v>
      </c>
      <c r="M40" s="161">
        <v>0</v>
      </c>
      <c r="N40" s="161">
        <v>0</v>
      </c>
      <c r="O40" s="161">
        <v>0</v>
      </c>
      <c r="P40" s="161">
        <v>0</v>
      </c>
      <c r="Q40" s="161">
        <v>0</v>
      </c>
      <c r="R40" s="161">
        <v>0</v>
      </c>
      <c r="S40" s="161">
        <v>0</v>
      </c>
      <c r="T40" s="161">
        <v>0</v>
      </c>
      <c r="U40" s="161">
        <v>0</v>
      </c>
      <c r="V40" s="161">
        <v>3</v>
      </c>
      <c r="W40" s="161">
        <v>0</v>
      </c>
      <c r="X40" s="161">
        <v>0</v>
      </c>
      <c r="Y40" s="161">
        <v>0</v>
      </c>
      <c r="Z40" s="161">
        <v>0</v>
      </c>
      <c r="AA40" s="161">
        <v>0</v>
      </c>
      <c r="AB40" s="161">
        <v>1</v>
      </c>
      <c r="AC40" s="161">
        <v>0</v>
      </c>
      <c r="AD40" s="161">
        <v>0</v>
      </c>
      <c r="AE40" s="161">
        <v>0</v>
      </c>
      <c r="AF40" s="161">
        <v>0</v>
      </c>
      <c r="AG40" s="161">
        <v>0</v>
      </c>
      <c r="AH40" s="161">
        <v>0</v>
      </c>
      <c r="AI40" s="161">
        <v>0</v>
      </c>
      <c r="AJ40" s="161">
        <v>0</v>
      </c>
      <c r="AK40" s="161">
        <v>0</v>
      </c>
      <c r="AL40" s="161">
        <v>48534</v>
      </c>
      <c r="AM40" s="161">
        <v>337359</v>
      </c>
      <c r="AN40" s="161">
        <v>33831</v>
      </c>
      <c r="AO40" s="161">
        <v>667</v>
      </c>
      <c r="AP40" s="161">
        <v>0</v>
      </c>
      <c r="AQ40" s="161">
        <v>1</v>
      </c>
      <c r="AR40" s="161">
        <v>-124</v>
      </c>
      <c r="AS40" s="161">
        <v>-1760</v>
      </c>
      <c r="AT40" s="161">
        <v>-397</v>
      </c>
      <c r="AU40" s="161">
        <v>-749</v>
      </c>
      <c r="AV40" s="161">
        <v>-61</v>
      </c>
      <c r="AW40" s="161">
        <v>0</v>
      </c>
      <c r="AX40" s="161">
        <v>-2</v>
      </c>
      <c r="AY40" s="161">
        <v>-60</v>
      </c>
      <c r="AZ40" s="161">
        <v>-112</v>
      </c>
      <c r="BA40" s="161">
        <v>0</v>
      </c>
      <c r="BB40" s="161">
        <v>-159</v>
      </c>
      <c r="BC40" s="161">
        <v>-53</v>
      </c>
      <c r="BD40" s="161">
        <v>0</v>
      </c>
      <c r="BE40" s="161">
        <v>-34</v>
      </c>
      <c r="BF40" s="161">
        <v>0</v>
      </c>
      <c r="BG40" s="161">
        <v>-49</v>
      </c>
      <c r="BH40" s="161">
        <v>-13</v>
      </c>
      <c r="BI40" s="161">
        <v>-311</v>
      </c>
      <c r="BJ40" s="161">
        <v>-4</v>
      </c>
      <c r="BK40" s="161">
        <v>0</v>
      </c>
      <c r="BL40" s="161">
        <v>0</v>
      </c>
      <c r="BM40" s="161">
        <v>-398</v>
      </c>
      <c r="BN40" s="161">
        <v>-22</v>
      </c>
      <c r="BO40" s="161">
        <v>-3</v>
      </c>
      <c r="BP40" s="161">
        <v>0</v>
      </c>
      <c r="BQ40" s="161">
        <v>0</v>
      </c>
      <c r="BR40" s="161">
        <v>0</v>
      </c>
      <c r="BS40" s="161">
        <v>0</v>
      </c>
      <c r="BT40" s="161">
        <v>0</v>
      </c>
      <c r="BU40" s="161">
        <v>0</v>
      </c>
      <c r="BV40" s="161">
        <v>0</v>
      </c>
      <c r="BW40" s="161">
        <v>0</v>
      </c>
      <c r="BX40" s="161">
        <v>0</v>
      </c>
      <c r="BY40" s="161">
        <v>0</v>
      </c>
      <c r="BZ40" s="161">
        <v>0</v>
      </c>
      <c r="CA40" s="161">
        <v>0</v>
      </c>
      <c r="CB40" s="161">
        <v>0</v>
      </c>
      <c r="CC40" s="161">
        <v>0</v>
      </c>
      <c r="CD40" s="161">
        <v>0</v>
      </c>
      <c r="CE40" s="161">
        <v>0</v>
      </c>
      <c r="CF40" s="161">
        <v>0</v>
      </c>
      <c r="CG40" s="161">
        <v>0</v>
      </c>
      <c r="CH40" s="161">
        <v>0</v>
      </c>
      <c r="CI40" s="161">
        <v>0</v>
      </c>
      <c r="CJ40" s="161">
        <v>0</v>
      </c>
      <c r="CK40" s="161">
        <v>0</v>
      </c>
      <c r="CL40" s="161">
        <v>0</v>
      </c>
      <c r="CM40" s="161">
        <v>0</v>
      </c>
      <c r="CN40" s="161">
        <v>0</v>
      </c>
      <c r="CO40" s="161">
        <v>0</v>
      </c>
      <c r="CP40" s="161">
        <v>0</v>
      </c>
      <c r="CQ40" s="161">
        <v>0</v>
      </c>
      <c r="CR40" s="161">
        <v>0</v>
      </c>
      <c r="CS40" s="161">
        <v>0</v>
      </c>
      <c r="CT40" s="161">
        <v>0</v>
      </c>
      <c r="CU40" s="161">
        <v>0</v>
      </c>
      <c r="CV40" s="161">
        <v>0</v>
      </c>
      <c r="CW40" s="161">
        <v>0</v>
      </c>
      <c r="CX40" s="161">
        <v>0</v>
      </c>
      <c r="CY40" s="161">
        <v>0</v>
      </c>
      <c r="CZ40" s="161">
        <v>0</v>
      </c>
      <c r="DA40" s="161">
        <v>0</v>
      </c>
      <c r="DB40" s="161">
        <v>0</v>
      </c>
      <c r="DC40" s="161">
        <v>0</v>
      </c>
      <c r="DD40" s="161">
        <v>3</v>
      </c>
      <c r="DE40" s="161">
        <v>0</v>
      </c>
      <c r="DF40" s="161">
        <v>0</v>
      </c>
      <c r="DG40" s="162">
        <v>416088</v>
      </c>
      <c r="DH40" s="161">
        <v>0</v>
      </c>
      <c r="DI40" s="161">
        <v>-2465</v>
      </c>
      <c r="DJ40" s="161">
        <v>0</v>
      </c>
      <c r="DK40" s="161">
        <v>0</v>
      </c>
      <c r="DL40" s="161">
        <v>-1154</v>
      </c>
      <c r="DM40" s="161">
        <v>-11444</v>
      </c>
      <c r="DN40" s="161">
        <v>-4956</v>
      </c>
      <c r="DO40" s="162">
        <v>-20019</v>
      </c>
      <c r="DP40" s="162">
        <v>396069</v>
      </c>
      <c r="DQ40" s="161">
        <v>24427</v>
      </c>
      <c r="DR40" s="162">
        <v>24427</v>
      </c>
      <c r="DS40" s="162">
        <v>147273</v>
      </c>
      <c r="DT40" s="162">
        <v>151681</v>
      </c>
      <c r="DU40" s="162">
        <v>567769</v>
      </c>
      <c r="DV40" s="161">
        <v>-16452</v>
      </c>
      <c r="DW40" s="161">
        <v>-95</v>
      </c>
      <c r="DX40" s="161">
        <v>-1653</v>
      </c>
      <c r="DY40" s="162">
        <v>-18200</v>
      </c>
      <c r="DZ40" s="161">
        <v>-407263</v>
      </c>
      <c r="EA40" s="162">
        <v>-273782</v>
      </c>
      <c r="EB40" s="163">
        <v>142306</v>
      </c>
    </row>
    <row r="41" spans="1:132" x14ac:dyDescent="0.2">
      <c r="A41" s="159" t="s">
        <v>255</v>
      </c>
      <c r="B41" s="160" t="s">
        <v>26</v>
      </c>
      <c r="C41" s="161">
        <v>2</v>
      </c>
      <c r="D41" s="161">
        <v>0</v>
      </c>
      <c r="E41" s="161">
        <v>0</v>
      </c>
      <c r="F41" s="161">
        <v>0</v>
      </c>
      <c r="G41" s="161">
        <v>0</v>
      </c>
      <c r="H41" s="161">
        <v>0</v>
      </c>
      <c r="I41" s="161">
        <v>10</v>
      </c>
      <c r="J41" s="161">
        <v>0</v>
      </c>
      <c r="K41" s="161">
        <v>0</v>
      </c>
      <c r="L41" s="161">
        <v>0</v>
      </c>
      <c r="M41" s="161">
        <v>0</v>
      </c>
      <c r="N41" s="161">
        <v>4</v>
      </c>
      <c r="O41" s="161">
        <v>26</v>
      </c>
      <c r="P41" s="161">
        <v>44</v>
      </c>
      <c r="Q41" s="161">
        <v>4974</v>
      </c>
      <c r="R41" s="161">
        <v>0</v>
      </c>
      <c r="S41" s="161">
        <v>0</v>
      </c>
      <c r="T41" s="161">
        <v>0</v>
      </c>
      <c r="U41" s="161">
        <v>0</v>
      </c>
      <c r="V41" s="161">
        <v>0</v>
      </c>
      <c r="W41" s="161">
        <v>0</v>
      </c>
      <c r="X41" s="161">
        <v>0</v>
      </c>
      <c r="Y41" s="161">
        <v>0</v>
      </c>
      <c r="Z41" s="161">
        <v>0</v>
      </c>
      <c r="AA41" s="161">
        <v>0</v>
      </c>
      <c r="AB41" s="161">
        <v>0</v>
      </c>
      <c r="AC41" s="161">
        <v>0</v>
      </c>
      <c r="AD41" s="161">
        <v>0</v>
      </c>
      <c r="AE41" s="161">
        <v>805</v>
      </c>
      <c r="AF41" s="161">
        <v>523</v>
      </c>
      <c r="AG41" s="161">
        <v>0</v>
      </c>
      <c r="AH41" s="161">
        <v>0</v>
      </c>
      <c r="AI41" s="161">
        <v>304</v>
      </c>
      <c r="AJ41" s="161">
        <v>0</v>
      </c>
      <c r="AK41" s="161">
        <v>111</v>
      </c>
      <c r="AL41" s="161">
        <v>0</v>
      </c>
      <c r="AM41" s="161">
        <v>438026</v>
      </c>
      <c r="AN41" s="161">
        <v>12071</v>
      </c>
      <c r="AO41" s="161">
        <v>126088</v>
      </c>
      <c r="AP41" s="161">
        <v>6</v>
      </c>
      <c r="AQ41" s="161">
        <v>294</v>
      </c>
      <c r="AR41" s="161">
        <v>45669</v>
      </c>
      <c r="AS41" s="161">
        <v>109680</v>
      </c>
      <c r="AT41" s="161">
        <v>43502</v>
      </c>
      <c r="AU41" s="161">
        <v>45328</v>
      </c>
      <c r="AV41" s="161">
        <v>2394</v>
      </c>
      <c r="AW41" s="161">
        <v>240</v>
      </c>
      <c r="AX41" s="161">
        <v>2419</v>
      </c>
      <c r="AY41" s="161">
        <v>6387</v>
      </c>
      <c r="AZ41" s="161">
        <v>7312</v>
      </c>
      <c r="BA41" s="161">
        <v>297</v>
      </c>
      <c r="BB41" s="161">
        <v>2888</v>
      </c>
      <c r="BC41" s="161">
        <v>957</v>
      </c>
      <c r="BD41" s="161">
        <v>17</v>
      </c>
      <c r="BE41" s="161">
        <v>8603</v>
      </c>
      <c r="BF41" s="161">
        <v>0</v>
      </c>
      <c r="BG41" s="161">
        <v>4264</v>
      </c>
      <c r="BH41" s="161">
        <v>711</v>
      </c>
      <c r="BI41" s="161">
        <v>7216</v>
      </c>
      <c r="BJ41" s="161">
        <v>1239</v>
      </c>
      <c r="BK41" s="161">
        <v>0</v>
      </c>
      <c r="BL41" s="161">
        <v>74920</v>
      </c>
      <c r="BM41" s="161">
        <v>20962</v>
      </c>
      <c r="BN41" s="161">
        <v>4567</v>
      </c>
      <c r="BO41" s="161">
        <v>1767</v>
      </c>
      <c r="BP41" s="161">
        <v>0</v>
      </c>
      <c r="BQ41" s="161">
        <v>0</v>
      </c>
      <c r="BR41" s="161">
        <v>1</v>
      </c>
      <c r="BS41" s="161">
        <v>0</v>
      </c>
      <c r="BT41" s="161">
        <v>0</v>
      </c>
      <c r="BU41" s="161">
        <v>0</v>
      </c>
      <c r="BV41" s="161">
        <v>0</v>
      </c>
      <c r="BW41" s="161">
        <v>0</v>
      </c>
      <c r="BX41" s="161">
        <v>0</v>
      </c>
      <c r="BY41" s="161">
        <v>0</v>
      </c>
      <c r="BZ41" s="161">
        <v>0</v>
      </c>
      <c r="CA41" s="161">
        <v>0</v>
      </c>
      <c r="CB41" s="161">
        <v>0</v>
      </c>
      <c r="CC41" s="161">
        <v>0</v>
      </c>
      <c r="CD41" s="161">
        <v>0</v>
      </c>
      <c r="CE41" s="161">
        <v>0</v>
      </c>
      <c r="CF41" s="161">
        <v>1282</v>
      </c>
      <c r="CG41" s="161">
        <v>0</v>
      </c>
      <c r="CH41" s="161">
        <v>0</v>
      </c>
      <c r="CI41" s="161">
        <v>0</v>
      </c>
      <c r="CJ41" s="161">
        <v>0</v>
      </c>
      <c r="CK41" s="161">
        <v>0</v>
      </c>
      <c r="CL41" s="161">
        <v>0</v>
      </c>
      <c r="CM41" s="161">
        <v>20</v>
      </c>
      <c r="CN41" s="161">
        <v>0</v>
      </c>
      <c r="CO41" s="161">
        <v>0</v>
      </c>
      <c r="CP41" s="161">
        <v>0</v>
      </c>
      <c r="CQ41" s="161">
        <v>0</v>
      </c>
      <c r="CR41" s="161">
        <v>0</v>
      </c>
      <c r="CS41" s="161">
        <v>0</v>
      </c>
      <c r="CT41" s="161">
        <v>0</v>
      </c>
      <c r="CU41" s="161">
        <v>0</v>
      </c>
      <c r="CV41" s="161">
        <v>0</v>
      </c>
      <c r="CW41" s="161">
        <v>205</v>
      </c>
      <c r="CX41" s="161">
        <v>0</v>
      </c>
      <c r="CY41" s="161">
        <v>0</v>
      </c>
      <c r="CZ41" s="161">
        <v>0</v>
      </c>
      <c r="DA41" s="161">
        <v>0</v>
      </c>
      <c r="DB41" s="161">
        <v>0</v>
      </c>
      <c r="DC41" s="161">
        <v>0</v>
      </c>
      <c r="DD41" s="161">
        <v>73</v>
      </c>
      <c r="DE41" s="161">
        <v>0</v>
      </c>
      <c r="DF41" s="161">
        <v>1457</v>
      </c>
      <c r="DG41" s="162">
        <v>977665</v>
      </c>
      <c r="DH41" s="161">
        <v>0</v>
      </c>
      <c r="DI41" s="161">
        <v>0</v>
      </c>
      <c r="DJ41" s="161">
        <v>0</v>
      </c>
      <c r="DK41" s="161">
        <v>0</v>
      </c>
      <c r="DL41" s="161">
        <v>0</v>
      </c>
      <c r="DM41" s="161">
        <v>0</v>
      </c>
      <c r="DN41" s="161">
        <v>-20597</v>
      </c>
      <c r="DO41" s="162">
        <v>-20597</v>
      </c>
      <c r="DP41" s="162">
        <v>957068</v>
      </c>
      <c r="DQ41" s="161">
        <v>83760</v>
      </c>
      <c r="DR41" s="162">
        <v>83760</v>
      </c>
      <c r="DS41" s="162">
        <v>810093</v>
      </c>
      <c r="DT41" s="162">
        <v>873256</v>
      </c>
      <c r="DU41" s="162">
        <v>1850921</v>
      </c>
      <c r="DV41" s="161">
        <v>-43208</v>
      </c>
      <c r="DW41" s="161">
        <v>0</v>
      </c>
      <c r="DX41" s="161">
        <v>-4320</v>
      </c>
      <c r="DY41" s="162">
        <v>-47528</v>
      </c>
      <c r="DZ41" s="161">
        <v>-570455</v>
      </c>
      <c r="EA41" s="162">
        <v>255273</v>
      </c>
      <c r="EB41" s="163">
        <v>1232938</v>
      </c>
    </row>
    <row r="42" spans="1:132" x14ac:dyDescent="0.2">
      <c r="A42" s="159" t="s">
        <v>256</v>
      </c>
      <c r="B42" s="160" t="s">
        <v>128</v>
      </c>
      <c r="C42" s="161">
        <v>0</v>
      </c>
      <c r="D42" s="161">
        <v>0</v>
      </c>
      <c r="E42" s="161">
        <v>0</v>
      </c>
      <c r="F42" s="161">
        <v>0</v>
      </c>
      <c r="G42" s="161">
        <v>0</v>
      </c>
      <c r="H42" s="161">
        <v>0</v>
      </c>
      <c r="I42" s="161">
        <v>0</v>
      </c>
      <c r="J42" s="161">
        <v>0</v>
      </c>
      <c r="K42" s="161">
        <v>0</v>
      </c>
      <c r="L42" s="161">
        <v>0</v>
      </c>
      <c r="M42" s="161">
        <v>0</v>
      </c>
      <c r="N42" s="161">
        <v>0</v>
      </c>
      <c r="O42" s="161">
        <v>0</v>
      </c>
      <c r="P42" s="161">
        <v>0</v>
      </c>
      <c r="Q42" s="161">
        <v>155</v>
      </c>
      <c r="R42" s="161">
        <v>0</v>
      </c>
      <c r="S42" s="161">
        <v>0</v>
      </c>
      <c r="T42" s="161">
        <v>0</v>
      </c>
      <c r="U42" s="161">
        <v>0</v>
      </c>
      <c r="V42" s="161">
        <v>0</v>
      </c>
      <c r="W42" s="161">
        <v>0</v>
      </c>
      <c r="X42" s="161">
        <v>0</v>
      </c>
      <c r="Y42" s="161">
        <v>0</v>
      </c>
      <c r="Z42" s="161">
        <v>0</v>
      </c>
      <c r="AA42" s="161">
        <v>0</v>
      </c>
      <c r="AB42" s="161">
        <v>0</v>
      </c>
      <c r="AC42" s="161">
        <v>0</v>
      </c>
      <c r="AD42" s="161">
        <v>0</v>
      </c>
      <c r="AE42" s="161">
        <v>0</v>
      </c>
      <c r="AF42" s="161">
        <v>0</v>
      </c>
      <c r="AG42" s="161">
        <v>2</v>
      </c>
      <c r="AH42" s="161">
        <v>0</v>
      </c>
      <c r="AI42" s="161">
        <v>3</v>
      </c>
      <c r="AJ42" s="161">
        <v>31</v>
      </c>
      <c r="AK42" s="161">
        <v>5</v>
      </c>
      <c r="AL42" s="161">
        <v>0</v>
      </c>
      <c r="AM42" s="161">
        <v>0</v>
      </c>
      <c r="AN42" s="161">
        <v>895</v>
      </c>
      <c r="AO42" s="161">
        <v>0</v>
      </c>
      <c r="AP42" s="161">
        <v>0</v>
      </c>
      <c r="AQ42" s="161">
        <v>0</v>
      </c>
      <c r="AR42" s="161">
        <v>6038</v>
      </c>
      <c r="AS42" s="161">
        <v>4575</v>
      </c>
      <c r="AT42" s="161">
        <v>23328</v>
      </c>
      <c r="AU42" s="161">
        <v>26953</v>
      </c>
      <c r="AV42" s="161">
        <v>1037</v>
      </c>
      <c r="AW42" s="161">
        <v>0</v>
      </c>
      <c r="AX42" s="161">
        <v>227</v>
      </c>
      <c r="AY42" s="161">
        <v>2050</v>
      </c>
      <c r="AZ42" s="161">
        <v>240</v>
      </c>
      <c r="BA42" s="161">
        <v>163</v>
      </c>
      <c r="BB42" s="161">
        <v>388</v>
      </c>
      <c r="BC42" s="161">
        <v>72</v>
      </c>
      <c r="BD42" s="161">
        <v>11</v>
      </c>
      <c r="BE42" s="161">
        <v>126</v>
      </c>
      <c r="BF42" s="161">
        <v>0</v>
      </c>
      <c r="BG42" s="161">
        <v>4832</v>
      </c>
      <c r="BH42" s="161">
        <v>604</v>
      </c>
      <c r="BI42" s="161">
        <v>3117</v>
      </c>
      <c r="BJ42" s="161">
        <v>560</v>
      </c>
      <c r="BK42" s="161">
        <v>0</v>
      </c>
      <c r="BL42" s="161">
        <v>734</v>
      </c>
      <c r="BM42" s="161">
        <v>367</v>
      </c>
      <c r="BN42" s="161">
        <v>203</v>
      </c>
      <c r="BO42" s="161">
        <v>537</v>
      </c>
      <c r="BP42" s="161">
        <v>0</v>
      </c>
      <c r="BQ42" s="161">
        <v>0</v>
      </c>
      <c r="BR42" s="161">
        <v>16</v>
      </c>
      <c r="BS42" s="161">
        <v>0</v>
      </c>
      <c r="BT42" s="161">
        <v>0</v>
      </c>
      <c r="BU42" s="161">
        <v>0</v>
      </c>
      <c r="BV42" s="161">
        <v>0</v>
      </c>
      <c r="BW42" s="161">
        <v>0</v>
      </c>
      <c r="BX42" s="161">
        <v>0</v>
      </c>
      <c r="BY42" s="161">
        <v>0</v>
      </c>
      <c r="BZ42" s="161">
        <v>0</v>
      </c>
      <c r="CA42" s="161">
        <v>0</v>
      </c>
      <c r="CB42" s="161">
        <v>0</v>
      </c>
      <c r="CC42" s="161">
        <v>0</v>
      </c>
      <c r="CD42" s="161">
        <v>0</v>
      </c>
      <c r="CE42" s="161">
        <v>0</v>
      </c>
      <c r="CF42" s="161">
        <v>0</v>
      </c>
      <c r="CG42" s="161">
        <v>0</v>
      </c>
      <c r="CH42" s="161">
        <v>0</v>
      </c>
      <c r="CI42" s="161">
        <v>0</v>
      </c>
      <c r="CJ42" s="161">
        <v>0</v>
      </c>
      <c r="CK42" s="161">
        <v>0</v>
      </c>
      <c r="CL42" s="161">
        <v>0</v>
      </c>
      <c r="CM42" s="161">
        <v>8</v>
      </c>
      <c r="CN42" s="161">
        <v>0</v>
      </c>
      <c r="CO42" s="161">
        <v>0</v>
      </c>
      <c r="CP42" s="161">
        <v>2</v>
      </c>
      <c r="CQ42" s="161">
        <v>0</v>
      </c>
      <c r="CR42" s="161">
        <v>2</v>
      </c>
      <c r="CS42" s="161">
        <v>8</v>
      </c>
      <c r="CT42" s="161">
        <v>2</v>
      </c>
      <c r="CU42" s="161">
        <v>0</v>
      </c>
      <c r="CV42" s="161">
        <v>0</v>
      </c>
      <c r="CW42" s="161">
        <v>0</v>
      </c>
      <c r="CX42" s="161">
        <v>0</v>
      </c>
      <c r="CY42" s="161">
        <v>4</v>
      </c>
      <c r="CZ42" s="161">
        <v>34</v>
      </c>
      <c r="DA42" s="161">
        <v>0</v>
      </c>
      <c r="DB42" s="161">
        <v>4</v>
      </c>
      <c r="DC42" s="161">
        <v>0</v>
      </c>
      <c r="DD42" s="161">
        <v>13</v>
      </c>
      <c r="DE42" s="161">
        <v>3</v>
      </c>
      <c r="DF42" s="161">
        <v>174</v>
      </c>
      <c r="DG42" s="162">
        <v>77523</v>
      </c>
      <c r="DH42" s="161">
        <v>0</v>
      </c>
      <c r="DI42" s="161">
        <v>3</v>
      </c>
      <c r="DJ42" s="161">
        <v>0</v>
      </c>
      <c r="DK42" s="161">
        <v>0</v>
      </c>
      <c r="DL42" s="161">
        <v>0</v>
      </c>
      <c r="DM42" s="161">
        <v>0</v>
      </c>
      <c r="DN42" s="161">
        <v>-3707</v>
      </c>
      <c r="DO42" s="162">
        <v>-3704</v>
      </c>
      <c r="DP42" s="162">
        <v>73819</v>
      </c>
      <c r="DQ42" s="161">
        <v>1031</v>
      </c>
      <c r="DR42" s="162">
        <v>1031</v>
      </c>
      <c r="DS42" s="162">
        <v>142394</v>
      </c>
      <c r="DT42" s="162">
        <v>139721</v>
      </c>
      <c r="DU42" s="162">
        <v>217244</v>
      </c>
      <c r="DV42" s="161">
        <v>-979</v>
      </c>
      <c r="DW42" s="161">
        <v>0</v>
      </c>
      <c r="DX42" s="161">
        <v>-98</v>
      </c>
      <c r="DY42" s="162">
        <v>-1077</v>
      </c>
      <c r="DZ42" s="161">
        <v>-24724</v>
      </c>
      <c r="EA42" s="162">
        <v>113920</v>
      </c>
      <c r="EB42" s="163">
        <v>191443</v>
      </c>
    </row>
    <row r="43" spans="1:132" x14ac:dyDescent="0.2">
      <c r="A43" s="159" t="s">
        <v>257</v>
      </c>
      <c r="B43" s="160" t="s">
        <v>27</v>
      </c>
      <c r="C43" s="161">
        <v>0</v>
      </c>
      <c r="D43" s="161">
        <v>0</v>
      </c>
      <c r="E43" s="161">
        <v>0</v>
      </c>
      <c r="F43" s="161">
        <v>0</v>
      </c>
      <c r="G43" s="161">
        <v>0</v>
      </c>
      <c r="H43" s="161">
        <v>0</v>
      </c>
      <c r="I43" s="161">
        <v>0</v>
      </c>
      <c r="J43" s="161">
        <v>0</v>
      </c>
      <c r="K43" s="161">
        <v>0</v>
      </c>
      <c r="L43" s="161">
        <v>0</v>
      </c>
      <c r="M43" s="161">
        <v>0</v>
      </c>
      <c r="N43" s="161">
        <v>0</v>
      </c>
      <c r="O43" s="161">
        <v>0</v>
      </c>
      <c r="P43" s="161">
        <v>6</v>
      </c>
      <c r="Q43" s="161">
        <v>11025</v>
      </c>
      <c r="R43" s="161">
        <v>0</v>
      </c>
      <c r="S43" s="161">
        <v>0</v>
      </c>
      <c r="T43" s="161">
        <v>0</v>
      </c>
      <c r="U43" s="161">
        <v>0</v>
      </c>
      <c r="V43" s="161">
        <v>6</v>
      </c>
      <c r="W43" s="161">
        <v>0</v>
      </c>
      <c r="X43" s="161">
        <v>1</v>
      </c>
      <c r="Y43" s="161">
        <v>0</v>
      </c>
      <c r="Z43" s="161">
        <v>0</v>
      </c>
      <c r="AA43" s="161">
        <v>0</v>
      </c>
      <c r="AB43" s="161">
        <v>14</v>
      </c>
      <c r="AC43" s="161">
        <v>0</v>
      </c>
      <c r="AD43" s="161">
        <v>0</v>
      </c>
      <c r="AE43" s="161">
        <v>36</v>
      </c>
      <c r="AF43" s="161">
        <v>0</v>
      </c>
      <c r="AG43" s="161">
        <v>0</v>
      </c>
      <c r="AH43" s="161">
        <v>6</v>
      </c>
      <c r="AI43" s="161">
        <v>70</v>
      </c>
      <c r="AJ43" s="161">
        <v>18</v>
      </c>
      <c r="AK43" s="161">
        <v>126</v>
      </c>
      <c r="AL43" s="161">
        <v>0</v>
      </c>
      <c r="AM43" s="161">
        <v>0</v>
      </c>
      <c r="AN43" s="161">
        <v>99</v>
      </c>
      <c r="AO43" s="161">
        <v>0</v>
      </c>
      <c r="AP43" s="161">
        <v>0</v>
      </c>
      <c r="AQ43" s="161">
        <v>103</v>
      </c>
      <c r="AR43" s="161">
        <v>30304</v>
      </c>
      <c r="AS43" s="161">
        <v>75152</v>
      </c>
      <c r="AT43" s="161">
        <v>14923</v>
      </c>
      <c r="AU43" s="161">
        <v>18964</v>
      </c>
      <c r="AV43" s="161">
        <v>1363</v>
      </c>
      <c r="AW43" s="161">
        <v>0</v>
      </c>
      <c r="AX43" s="161">
        <v>2182</v>
      </c>
      <c r="AY43" s="161">
        <v>2595</v>
      </c>
      <c r="AZ43" s="161">
        <v>6852</v>
      </c>
      <c r="BA43" s="161">
        <v>3</v>
      </c>
      <c r="BB43" s="161">
        <v>1693</v>
      </c>
      <c r="BC43" s="161">
        <v>874</v>
      </c>
      <c r="BD43" s="161">
        <v>9</v>
      </c>
      <c r="BE43" s="161">
        <v>1375</v>
      </c>
      <c r="BF43" s="161">
        <v>0</v>
      </c>
      <c r="BG43" s="161">
        <v>2378</v>
      </c>
      <c r="BH43" s="161">
        <v>554</v>
      </c>
      <c r="BI43" s="161">
        <v>6226</v>
      </c>
      <c r="BJ43" s="161">
        <v>443</v>
      </c>
      <c r="BK43" s="161">
        <v>0</v>
      </c>
      <c r="BL43" s="161">
        <v>740</v>
      </c>
      <c r="BM43" s="161">
        <v>920</v>
      </c>
      <c r="BN43" s="161">
        <v>81</v>
      </c>
      <c r="BO43" s="161">
        <v>5</v>
      </c>
      <c r="BP43" s="161">
        <v>0</v>
      </c>
      <c r="BQ43" s="161">
        <v>0</v>
      </c>
      <c r="BR43" s="161">
        <v>0</v>
      </c>
      <c r="BS43" s="161">
        <v>0</v>
      </c>
      <c r="BT43" s="161">
        <v>0</v>
      </c>
      <c r="BU43" s="161">
        <v>0</v>
      </c>
      <c r="BV43" s="161">
        <v>0</v>
      </c>
      <c r="BW43" s="161">
        <v>0</v>
      </c>
      <c r="BX43" s="161">
        <v>0</v>
      </c>
      <c r="BY43" s="161">
        <v>0</v>
      </c>
      <c r="BZ43" s="161">
        <v>0</v>
      </c>
      <c r="CA43" s="161">
        <v>0</v>
      </c>
      <c r="CB43" s="161">
        <v>0</v>
      </c>
      <c r="CC43" s="161">
        <v>0</v>
      </c>
      <c r="CD43" s="161">
        <v>0</v>
      </c>
      <c r="CE43" s="161">
        <v>0</v>
      </c>
      <c r="CF43" s="161">
        <v>0</v>
      </c>
      <c r="CG43" s="161">
        <v>0</v>
      </c>
      <c r="CH43" s="161">
        <v>0</v>
      </c>
      <c r="CI43" s="161">
        <v>0</v>
      </c>
      <c r="CJ43" s="161">
        <v>0</v>
      </c>
      <c r="CK43" s="161">
        <v>0</v>
      </c>
      <c r="CL43" s="161">
        <v>0</v>
      </c>
      <c r="CM43" s="161">
        <v>75</v>
      </c>
      <c r="CN43" s="161">
        <v>0</v>
      </c>
      <c r="CO43" s="161">
        <v>0</v>
      </c>
      <c r="CP43" s="161">
        <v>0</v>
      </c>
      <c r="CQ43" s="161">
        <v>0</v>
      </c>
      <c r="CR43" s="161">
        <v>0</v>
      </c>
      <c r="CS43" s="161">
        <v>0</v>
      </c>
      <c r="CT43" s="161">
        <v>0</v>
      </c>
      <c r="CU43" s="161">
        <v>0</v>
      </c>
      <c r="CV43" s="161">
        <v>0</v>
      </c>
      <c r="CW43" s="161">
        <v>400</v>
      </c>
      <c r="CX43" s="161">
        <v>0</v>
      </c>
      <c r="CY43" s="161">
        <v>0</v>
      </c>
      <c r="CZ43" s="161">
        <v>0</v>
      </c>
      <c r="DA43" s="161">
        <v>0</v>
      </c>
      <c r="DB43" s="161">
        <v>0</v>
      </c>
      <c r="DC43" s="161">
        <v>0</v>
      </c>
      <c r="DD43" s="161">
        <v>0</v>
      </c>
      <c r="DE43" s="161">
        <v>0</v>
      </c>
      <c r="DF43" s="161">
        <v>280</v>
      </c>
      <c r="DG43" s="162">
        <v>179901</v>
      </c>
      <c r="DH43" s="161">
        <v>0</v>
      </c>
      <c r="DI43" s="161">
        <v>0</v>
      </c>
      <c r="DJ43" s="161">
        <v>0</v>
      </c>
      <c r="DK43" s="161">
        <v>0</v>
      </c>
      <c r="DL43" s="161">
        <v>0</v>
      </c>
      <c r="DM43" s="161">
        <v>0</v>
      </c>
      <c r="DN43" s="161">
        <v>-4258</v>
      </c>
      <c r="DO43" s="162">
        <v>-4258</v>
      </c>
      <c r="DP43" s="162">
        <v>175643</v>
      </c>
      <c r="DQ43" s="161">
        <v>724</v>
      </c>
      <c r="DR43" s="162">
        <v>724</v>
      </c>
      <c r="DS43" s="162">
        <v>185136</v>
      </c>
      <c r="DT43" s="162">
        <v>181602</v>
      </c>
      <c r="DU43" s="162">
        <v>361503</v>
      </c>
      <c r="DV43" s="161">
        <v>-13554</v>
      </c>
      <c r="DW43" s="161">
        <v>0</v>
      </c>
      <c r="DX43" s="161">
        <v>-1355</v>
      </c>
      <c r="DY43" s="162">
        <v>-14909</v>
      </c>
      <c r="DZ43" s="161">
        <v>-26749</v>
      </c>
      <c r="EA43" s="162">
        <v>139944</v>
      </c>
      <c r="EB43" s="163">
        <v>319845</v>
      </c>
    </row>
    <row r="44" spans="1:132" x14ac:dyDescent="0.2">
      <c r="A44" s="159" t="s">
        <v>258</v>
      </c>
      <c r="B44" s="160" t="s">
        <v>28</v>
      </c>
      <c r="C44" s="161">
        <v>0</v>
      </c>
      <c r="D44" s="161">
        <v>0</v>
      </c>
      <c r="E44" s="161">
        <v>0</v>
      </c>
      <c r="F44" s="161">
        <v>0</v>
      </c>
      <c r="G44" s="161">
        <v>0</v>
      </c>
      <c r="H44" s="161">
        <v>0</v>
      </c>
      <c r="I44" s="161">
        <v>0</v>
      </c>
      <c r="J44" s="161">
        <v>0</v>
      </c>
      <c r="K44" s="161">
        <v>0</v>
      </c>
      <c r="L44" s="161">
        <v>0</v>
      </c>
      <c r="M44" s="161">
        <v>0</v>
      </c>
      <c r="N44" s="161">
        <v>0</v>
      </c>
      <c r="O44" s="161">
        <v>0</v>
      </c>
      <c r="P44" s="161">
        <v>0</v>
      </c>
      <c r="Q44" s="161">
        <v>-3</v>
      </c>
      <c r="R44" s="161">
        <v>0</v>
      </c>
      <c r="S44" s="161">
        <v>0</v>
      </c>
      <c r="T44" s="161">
        <v>-240</v>
      </c>
      <c r="U44" s="161">
        <v>0</v>
      </c>
      <c r="V44" s="161">
        <v>4431</v>
      </c>
      <c r="W44" s="161">
        <v>0</v>
      </c>
      <c r="X44" s="161">
        <v>730</v>
      </c>
      <c r="Y44" s="161">
        <v>0</v>
      </c>
      <c r="Z44" s="161">
        <v>0</v>
      </c>
      <c r="AA44" s="161">
        <v>0</v>
      </c>
      <c r="AB44" s="161">
        <v>2348</v>
      </c>
      <c r="AC44" s="161">
        <v>0</v>
      </c>
      <c r="AD44" s="161">
        <v>0</v>
      </c>
      <c r="AE44" s="161">
        <v>375</v>
      </c>
      <c r="AF44" s="161">
        <v>-4</v>
      </c>
      <c r="AG44" s="161">
        <v>0</v>
      </c>
      <c r="AH44" s="161">
        <v>315</v>
      </c>
      <c r="AI44" s="161">
        <v>0</v>
      </c>
      <c r="AJ44" s="161">
        <v>443</v>
      </c>
      <c r="AK44" s="161">
        <v>367</v>
      </c>
      <c r="AL44" s="161">
        <v>2827</v>
      </c>
      <c r="AM44" s="161">
        <v>31966</v>
      </c>
      <c r="AN44" s="161">
        <v>369</v>
      </c>
      <c r="AO44" s="161">
        <v>-86</v>
      </c>
      <c r="AP44" s="161">
        <v>19828</v>
      </c>
      <c r="AQ44" s="161">
        <v>160741</v>
      </c>
      <c r="AR44" s="161">
        <v>-54</v>
      </c>
      <c r="AS44" s="161">
        <v>21966</v>
      </c>
      <c r="AT44" s="161">
        <v>28</v>
      </c>
      <c r="AU44" s="161">
        <v>828</v>
      </c>
      <c r="AV44" s="161">
        <v>7686</v>
      </c>
      <c r="AW44" s="161">
        <v>-2044</v>
      </c>
      <c r="AX44" s="161">
        <v>10729</v>
      </c>
      <c r="AY44" s="161">
        <v>2882</v>
      </c>
      <c r="AZ44" s="161">
        <v>430</v>
      </c>
      <c r="BA44" s="161">
        <v>84</v>
      </c>
      <c r="BB44" s="161">
        <v>20396</v>
      </c>
      <c r="BC44" s="161">
        <v>283</v>
      </c>
      <c r="BD44" s="161">
        <v>-1</v>
      </c>
      <c r="BE44" s="161">
        <v>2</v>
      </c>
      <c r="BF44" s="161">
        <v>0</v>
      </c>
      <c r="BG44" s="161">
        <v>1333</v>
      </c>
      <c r="BH44" s="161">
        <v>7</v>
      </c>
      <c r="BI44" s="161">
        <v>259</v>
      </c>
      <c r="BJ44" s="161">
        <v>3290</v>
      </c>
      <c r="BK44" s="161">
        <v>0</v>
      </c>
      <c r="BL44" s="161">
        <v>369</v>
      </c>
      <c r="BM44" s="161">
        <v>0</v>
      </c>
      <c r="BN44" s="161">
        <v>-1</v>
      </c>
      <c r="BO44" s="161">
        <v>-1</v>
      </c>
      <c r="BP44" s="161">
        <v>0</v>
      </c>
      <c r="BQ44" s="161">
        <v>0</v>
      </c>
      <c r="BR44" s="161">
        <v>4</v>
      </c>
      <c r="BS44" s="161">
        <v>0</v>
      </c>
      <c r="BT44" s="161">
        <v>0</v>
      </c>
      <c r="BU44" s="161">
        <v>0</v>
      </c>
      <c r="BV44" s="161">
        <v>0</v>
      </c>
      <c r="BW44" s="161">
        <v>0</v>
      </c>
      <c r="BX44" s="161">
        <v>0</v>
      </c>
      <c r="BY44" s="161">
        <v>0</v>
      </c>
      <c r="BZ44" s="161">
        <v>0</v>
      </c>
      <c r="CA44" s="161">
        <v>0</v>
      </c>
      <c r="CB44" s="161">
        <v>0</v>
      </c>
      <c r="CC44" s="161">
        <v>0</v>
      </c>
      <c r="CD44" s="161">
        <v>0</v>
      </c>
      <c r="CE44" s="161">
        <v>0</v>
      </c>
      <c r="CF44" s="161">
        <v>0</v>
      </c>
      <c r="CG44" s="161">
        <v>0</v>
      </c>
      <c r="CH44" s="161">
        <v>0</v>
      </c>
      <c r="CI44" s="161">
        <v>0</v>
      </c>
      <c r="CJ44" s="161">
        <v>0</v>
      </c>
      <c r="CK44" s="161">
        <v>0</v>
      </c>
      <c r="CL44" s="161">
        <v>115</v>
      </c>
      <c r="CM44" s="161">
        <v>12</v>
      </c>
      <c r="CN44" s="161">
        <v>0</v>
      </c>
      <c r="CO44" s="161">
        <v>174</v>
      </c>
      <c r="CP44" s="161">
        <v>0</v>
      </c>
      <c r="CQ44" s="161">
        <v>0</v>
      </c>
      <c r="CR44" s="161">
        <v>0</v>
      </c>
      <c r="CS44" s="161">
        <v>0</v>
      </c>
      <c r="CT44" s="161">
        <v>0</v>
      </c>
      <c r="CU44" s="161">
        <v>0</v>
      </c>
      <c r="CV44" s="161">
        <v>0</v>
      </c>
      <c r="CW44" s="161">
        <v>0</v>
      </c>
      <c r="CX44" s="161">
        <v>0</v>
      </c>
      <c r="CY44" s="161">
        <v>0</v>
      </c>
      <c r="CZ44" s="161">
        <v>0</v>
      </c>
      <c r="DA44" s="161">
        <v>0</v>
      </c>
      <c r="DB44" s="161">
        <v>0</v>
      </c>
      <c r="DC44" s="161">
        <v>0</v>
      </c>
      <c r="DD44" s="161">
        <v>4</v>
      </c>
      <c r="DE44" s="161">
        <v>0</v>
      </c>
      <c r="DF44" s="161">
        <v>780</v>
      </c>
      <c r="DG44" s="162">
        <v>293967</v>
      </c>
      <c r="DH44" s="161">
        <v>0</v>
      </c>
      <c r="DI44" s="161">
        <v>13400</v>
      </c>
      <c r="DJ44" s="161">
        <v>0</v>
      </c>
      <c r="DK44" s="161">
        <v>0</v>
      </c>
      <c r="DL44" s="161">
        <v>0</v>
      </c>
      <c r="DM44" s="161">
        <v>-18541</v>
      </c>
      <c r="DN44" s="161">
        <v>1321</v>
      </c>
      <c r="DO44" s="162">
        <v>-3820</v>
      </c>
      <c r="DP44" s="162">
        <v>290147</v>
      </c>
      <c r="DQ44" s="161">
        <v>34395</v>
      </c>
      <c r="DR44" s="162">
        <v>34395</v>
      </c>
      <c r="DS44" s="162">
        <v>50686</v>
      </c>
      <c r="DT44" s="162">
        <v>81261</v>
      </c>
      <c r="DU44" s="162">
        <v>375228</v>
      </c>
      <c r="DV44" s="161">
        <v>-105490</v>
      </c>
      <c r="DW44" s="161">
        <v>-57</v>
      </c>
      <c r="DX44" s="161">
        <v>-10224</v>
      </c>
      <c r="DY44" s="162">
        <v>-115771</v>
      </c>
      <c r="DZ44" s="161">
        <v>-135018</v>
      </c>
      <c r="EA44" s="162">
        <v>-169528</v>
      </c>
      <c r="EB44" s="163">
        <v>124439</v>
      </c>
    </row>
    <row r="45" spans="1:132" x14ac:dyDescent="0.2">
      <c r="A45" s="154" t="s">
        <v>259</v>
      </c>
      <c r="B45" s="155" t="s">
        <v>29</v>
      </c>
      <c r="C45" s="156">
        <v>0</v>
      </c>
      <c r="D45" s="156">
        <v>0</v>
      </c>
      <c r="E45" s="156">
        <v>0</v>
      </c>
      <c r="F45" s="156">
        <v>0</v>
      </c>
      <c r="G45" s="156">
        <v>0</v>
      </c>
      <c r="H45" s="156">
        <v>0</v>
      </c>
      <c r="I45" s="156">
        <v>0</v>
      </c>
      <c r="J45" s="156">
        <v>2101</v>
      </c>
      <c r="K45" s="156">
        <v>555</v>
      </c>
      <c r="L45" s="156">
        <v>0</v>
      </c>
      <c r="M45" s="156">
        <v>0</v>
      </c>
      <c r="N45" s="156">
        <v>1</v>
      </c>
      <c r="O45" s="156">
        <v>0</v>
      </c>
      <c r="P45" s="156">
        <v>95</v>
      </c>
      <c r="Q45" s="156">
        <v>3797</v>
      </c>
      <c r="R45" s="156">
        <v>0</v>
      </c>
      <c r="S45" s="156">
        <v>28</v>
      </c>
      <c r="T45" s="156">
        <v>538</v>
      </c>
      <c r="U45" s="156">
        <v>0</v>
      </c>
      <c r="V45" s="156">
        <v>19</v>
      </c>
      <c r="W45" s="156">
        <v>0</v>
      </c>
      <c r="X45" s="156">
        <v>1</v>
      </c>
      <c r="Y45" s="156">
        <v>0</v>
      </c>
      <c r="Z45" s="156">
        <v>0</v>
      </c>
      <c r="AA45" s="156">
        <v>655</v>
      </c>
      <c r="AB45" s="156">
        <v>977</v>
      </c>
      <c r="AC45" s="156">
        <v>16</v>
      </c>
      <c r="AD45" s="156">
        <v>0</v>
      </c>
      <c r="AE45" s="156">
        <v>1202</v>
      </c>
      <c r="AF45" s="156">
        <v>102</v>
      </c>
      <c r="AG45" s="156">
        <v>16</v>
      </c>
      <c r="AH45" s="156">
        <v>155</v>
      </c>
      <c r="AI45" s="156">
        <v>7</v>
      </c>
      <c r="AJ45" s="156">
        <v>27</v>
      </c>
      <c r="AK45" s="156">
        <v>143</v>
      </c>
      <c r="AL45" s="156">
        <v>0</v>
      </c>
      <c r="AM45" s="156">
        <v>1912</v>
      </c>
      <c r="AN45" s="156">
        <v>19</v>
      </c>
      <c r="AO45" s="156">
        <v>0</v>
      </c>
      <c r="AP45" s="156">
        <v>185</v>
      </c>
      <c r="AQ45" s="156">
        <v>10844</v>
      </c>
      <c r="AR45" s="156">
        <v>14824</v>
      </c>
      <c r="AS45" s="156">
        <v>34918</v>
      </c>
      <c r="AT45" s="156">
        <v>30163</v>
      </c>
      <c r="AU45" s="156">
        <v>14245</v>
      </c>
      <c r="AV45" s="156">
        <v>6898</v>
      </c>
      <c r="AW45" s="156">
        <v>785</v>
      </c>
      <c r="AX45" s="156">
        <v>21500</v>
      </c>
      <c r="AY45" s="156">
        <v>11025</v>
      </c>
      <c r="AZ45" s="156">
        <v>11919</v>
      </c>
      <c r="BA45" s="156">
        <v>1623</v>
      </c>
      <c r="BB45" s="156">
        <v>9345</v>
      </c>
      <c r="BC45" s="156">
        <v>4687</v>
      </c>
      <c r="BD45" s="156">
        <v>135</v>
      </c>
      <c r="BE45" s="156">
        <v>1689</v>
      </c>
      <c r="BF45" s="156">
        <v>0</v>
      </c>
      <c r="BG45" s="156">
        <v>6500</v>
      </c>
      <c r="BH45" s="156">
        <v>269</v>
      </c>
      <c r="BI45" s="156">
        <v>6833</v>
      </c>
      <c r="BJ45" s="156">
        <v>3118</v>
      </c>
      <c r="BK45" s="156">
        <v>0</v>
      </c>
      <c r="BL45" s="156">
        <v>21408</v>
      </c>
      <c r="BM45" s="156">
        <v>12832</v>
      </c>
      <c r="BN45" s="156">
        <v>937</v>
      </c>
      <c r="BO45" s="156">
        <v>767</v>
      </c>
      <c r="BP45" s="156">
        <v>253</v>
      </c>
      <c r="BQ45" s="156">
        <v>0</v>
      </c>
      <c r="BR45" s="156">
        <v>77</v>
      </c>
      <c r="BS45" s="156">
        <v>2</v>
      </c>
      <c r="BT45" s="156">
        <v>133</v>
      </c>
      <c r="BU45" s="156">
        <v>0</v>
      </c>
      <c r="BV45" s="156">
        <v>0</v>
      </c>
      <c r="BW45" s="156">
        <v>0</v>
      </c>
      <c r="BX45" s="156">
        <v>0</v>
      </c>
      <c r="BY45" s="156">
        <v>0</v>
      </c>
      <c r="BZ45" s="156">
        <v>0</v>
      </c>
      <c r="CA45" s="156">
        <v>0</v>
      </c>
      <c r="CB45" s="156">
        <v>21</v>
      </c>
      <c r="CC45" s="156">
        <v>0</v>
      </c>
      <c r="CD45" s="156">
        <v>0</v>
      </c>
      <c r="CE45" s="156">
        <v>0</v>
      </c>
      <c r="CF45" s="156">
        <v>19</v>
      </c>
      <c r="CG45" s="156">
        <v>0</v>
      </c>
      <c r="CH45" s="156">
        <v>0</v>
      </c>
      <c r="CI45" s="156">
        <v>0</v>
      </c>
      <c r="CJ45" s="156">
        <v>0</v>
      </c>
      <c r="CK45" s="156">
        <v>0</v>
      </c>
      <c r="CL45" s="156">
        <v>229</v>
      </c>
      <c r="CM45" s="156">
        <v>639</v>
      </c>
      <c r="CN45" s="156">
        <v>0</v>
      </c>
      <c r="CO45" s="156">
        <v>288</v>
      </c>
      <c r="CP45" s="156">
        <v>8527</v>
      </c>
      <c r="CQ45" s="156">
        <v>0</v>
      </c>
      <c r="CR45" s="156">
        <v>49</v>
      </c>
      <c r="CS45" s="156">
        <v>355</v>
      </c>
      <c r="CT45" s="156">
        <v>63</v>
      </c>
      <c r="CU45" s="156">
        <v>0</v>
      </c>
      <c r="CV45" s="156">
        <v>0</v>
      </c>
      <c r="CW45" s="156">
        <v>1399</v>
      </c>
      <c r="CX45" s="156">
        <v>222</v>
      </c>
      <c r="CY45" s="156">
        <v>132</v>
      </c>
      <c r="CZ45" s="156">
        <v>472</v>
      </c>
      <c r="DA45" s="156">
        <v>221</v>
      </c>
      <c r="DB45" s="156">
        <v>0</v>
      </c>
      <c r="DC45" s="156">
        <v>0</v>
      </c>
      <c r="DD45" s="156">
        <v>216</v>
      </c>
      <c r="DE45" s="156">
        <v>122</v>
      </c>
      <c r="DF45" s="156">
        <v>890</v>
      </c>
      <c r="DG45" s="157">
        <v>254144</v>
      </c>
      <c r="DH45" s="156">
        <v>92</v>
      </c>
      <c r="DI45" s="156">
        <v>401</v>
      </c>
      <c r="DJ45" s="156">
        <v>0</v>
      </c>
      <c r="DK45" s="156">
        <v>0</v>
      </c>
      <c r="DL45" s="156">
        <v>0</v>
      </c>
      <c r="DM45" s="156">
        <v>0</v>
      </c>
      <c r="DN45" s="156">
        <v>-2783</v>
      </c>
      <c r="DO45" s="157">
        <v>-2290</v>
      </c>
      <c r="DP45" s="157">
        <v>251854</v>
      </c>
      <c r="DQ45" s="156">
        <v>16081</v>
      </c>
      <c r="DR45" s="157">
        <v>16081</v>
      </c>
      <c r="DS45" s="157">
        <v>226842</v>
      </c>
      <c r="DT45" s="157">
        <v>240633</v>
      </c>
      <c r="DU45" s="157">
        <v>494777</v>
      </c>
      <c r="DV45" s="156">
        <v>-62078</v>
      </c>
      <c r="DW45" s="156">
        <v>-423</v>
      </c>
      <c r="DX45" s="156">
        <v>-6249</v>
      </c>
      <c r="DY45" s="157">
        <v>-68750</v>
      </c>
      <c r="DZ45" s="156">
        <v>-103945</v>
      </c>
      <c r="EA45" s="157">
        <v>67938</v>
      </c>
      <c r="EB45" s="158">
        <v>322082</v>
      </c>
    </row>
    <row r="46" spans="1:132" x14ac:dyDescent="0.2">
      <c r="A46" s="159" t="s">
        <v>260</v>
      </c>
      <c r="B46" s="160" t="s">
        <v>129</v>
      </c>
      <c r="C46" s="161">
        <v>0</v>
      </c>
      <c r="D46" s="161">
        <v>0</v>
      </c>
      <c r="E46" s="161">
        <v>0</v>
      </c>
      <c r="F46" s="161">
        <v>0</v>
      </c>
      <c r="G46" s="161">
        <v>1</v>
      </c>
      <c r="H46" s="161">
        <v>0</v>
      </c>
      <c r="I46" s="161">
        <v>0</v>
      </c>
      <c r="J46" s="161">
        <v>0</v>
      </c>
      <c r="K46" s="161">
        <v>0</v>
      </c>
      <c r="L46" s="161">
        <v>0</v>
      </c>
      <c r="M46" s="161">
        <v>0</v>
      </c>
      <c r="N46" s="161">
        <v>0</v>
      </c>
      <c r="O46" s="161">
        <v>0</v>
      </c>
      <c r="P46" s="161">
        <v>32</v>
      </c>
      <c r="Q46" s="161">
        <v>347</v>
      </c>
      <c r="R46" s="161">
        <v>0</v>
      </c>
      <c r="S46" s="161">
        <v>0</v>
      </c>
      <c r="T46" s="161">
        <v>0</v>
      </c>
      <c r="U46" s="161">
        <v>0</v>
      </c>
      <c r="V46" s="161">
        <v>0</v>
      </c>
      <c r="W46" s="161">
        <v>0</v>
      </c>
      <c r="X46" s="161">
        <v>0</v>
      </c>
      <c r="Y46" s="161">
        <v>0</v>
      </c>
      <c r="Z46" s="161">
        <v>0</v>
      </c>
      <c r="AA46" s="161">
        <v>0</v>
      </c>
      <c r="AB46" s="161">
        <v>0</v>
      </c>
      <c r="AC46" s="161">
        <v>0</v>
      </c>
      <c r="AD46" s="161">
        <v>0</v>
      </c>
      <c r="AE46" s="161">
        <v>0</v>
      </c>
      <c r="AF46" s="161">
        <v>0</v>
      </c>
      <c r="AG46" s="161">
        <v>0</v>
      </c>
      <c r="AH46" s="161">
        <v>0</v>
      </c>
      <c r="AI46" s="161">
        <v>5</v>
      </c>
      <c r="AJ46" s="161">
        <v>0</v>
      </c>
      <c r="AK46" s="161">
        <v>0</v>
      </c>
      <c r="AL46" s="161">
        <v>0</v>
      </c>
      <c r="AM46" s="161">
        <v>0</v>
      </c>
      <c r="AN46" s="161">
        <v>5</v>
      </c>
      <c r="AO46" s="161">
        <v>0</v>
      </c>
      <c r="AP46" s="161">
        <v>0</v>
      </c>
      <c r="AQ46" s="161">
        <v>0</v>
      </c>
      <c r="AR46" s="161">
        <v>7427</v>
      </c>
      <c r="AS46" s="161">
        <v>1124</v>
      </c>
      <c r="AT46" s="161">
        <v>413</v>
      </c>
      <c r="AU46" s="161">
        <v>68</v>
      </c>
      <c r="AV46" s="161">
        <v>0</v>
      </c>
      <c r="AW46" s="161">
        <v>0</v>
      </c>
      <c r="AX46" s="161">
        <v>23</v>
      </c>
      <c r="AY46" s="161">
        <v>0</v>
      </c>
      <c r="AZ46" s="161">
        <v>0</v>
      </c>
      <c r="BA46" s="161">
        <v>0</v>
      </c>
      <c r="BB46" s="161">
        <v>0</v>
      </c>
      <c r="BC46" s="161">
        <v>12</v>
      </c>
      <c r="BD46" s="161">
        <v>0</v>
      </c>
      <c r="BE46" s="161">
        <v>0</v>
      </c>
      <c r="BF46" s="161">
        <v>0</v>
      </c>
      <c r="BG46" s="161">
        <v>0</v>
      </c>
      <c r="BH46" s="161">
        <v>79</v>
      </c>
      <c r="BI46" s="161">
        <v>1762</v>
      </c>
      <c r="BJ46" s="161">
        <v>1228</v>
      </c>
      <c r="BK46" s="161">
        <v>0</v>
      </c>
      <c r="BL46" s="161">
        <v>278606</v>
      </c>
      <c r="BM46" s="161">
        <v>140928</v>
      </c>
      <c r="BN46" s="161">
        <v>7773</v>
      </c>
      <c r="BO46" s="161">
        <v>3781</v>
      </c>
      <c r="BP46" s="161">
        <v>0</v>
      </c>
      <c r="BQ46" s="161">
        <v>0</v>
      </c>
      <c r="BR46" s="161">
        <v>0</v>
      </c>
      <c r="BS46" s="161">
        <v>0</v>
      </c>
      <c r="BT46" s="161">
        <v>0</v>
      </c>
      <c r="BU46" s="161">
        <v>0</v>
      </c>
      <c r="BV46" s="161">
        <v>0</v>
      </c>
      <c r="BW46" s="161">
        <v>92</v>
      </c>
      <c r="BX46" s="161">
        <v>33</v>
      </c>
      <c r="BY46" s="161">
        <v>46</v>
      </c>
      <c r="BZ46" s="161">
        <v>0</v>
      </c>
      <c r="CA46" s="161">
        <v>0</v>
      </c>
      <c r="CB46" s="161">
        <v>89</v>
      </c>
      <c r="CC46" s="161">
        <v>0</v>
      </c>
      <c r="CD46" s="161">
        <v>0</v>
      </c>
      <c r="CE46" s="161">
        <v>0</v>
      </c>
      <c r="CF46" s="161">
        <v>9</v>
      </c>
      <c r="CG46" s="161">
        <v>0</v>
      </c>
      <c r="CH46" s="161">
        <v>0</v>
      </c>
      <c r="CI46" s="161">
        <v>0</v>
      </c>
      <c r="CJ46" s="161">
        <v>0</v>
      </c>
      <c r="CK46" s="161">
        <v>0</v>
      </c>
      <c r="CL46" s="161">
        <v>0</v>
      </c>
      <c r="CM46" s="161">
        <v>21</v>
      </c>
      <c r="CN46" s="161">
        <v>0</v>
      </c>
      <c r="CO46" s="161">
        <v>0</v>
      </c>
      <c r="CP46" s="161">
        <v>0</v>
      </c>
      <c r="CQ46" s="161">
        <v>0</v>
      </c>
      <c r="CR46" s="161">
        <v>0</v>
      </c>
      <c r="CS46" s="161">
        <v>0</v>
      </c>
      <c r="CT46" s="161">
        <v>0</v>
      </c>
      <c r="CU46" s="161">
        <v>110</v>
      </c>
      <c r="CV46" s="161">
        <v>0</v>
      </c>
      <c r="CW46" s="161">
        <v>69</v>
      </c>
      <c r="CX46" s="161">
        <v>0</v>
      </c>
      <c r="CY46" s="161">
        <v>0</v>
      </c>
      <c r="CZ46" s="161">
        <v>0</v>
      </c>
      <c r="DA46" s="161">
        <v>0</v>
      </c>
      <c r="DB46" s="161">
        <v>0</v>
      </c>
      <c r="DC46" s="161">
        <v>0</v>
      </c>
      <c r="DD46" s="161">
        <v>0</v>
      </c>
      <c r="DE46" s="161">
        <v>0</v>
      </c>
      <c r="DF46" s="161">
        <v>200</v>
      </c>
      <c r="DG46" s="162">
        <v>444283</v>
      </c>
      <c r="DH46" s="161">
        <v>0</v>
      </c>
      <c r="DI46" s="161">
        <v>1580</v>
      </c>
      <c r="DJ46" s="161">
        <v>30</v>
      </c>
      <c r="DK46" s="161">
        <v>0</v>
      </c>
      <c r="DL46" s="161">
        <v>28</v>
      </c>
      <c r="DM46" s="161">
        <v>2765</v>
      </c>
      <c r="DN46" s="161">
        <v>-5042</v>
      </c>
      <c r="DO46" s="162">
        <v>-639</v>
      </c>
      <c r="DP46" s="162">
        <v>443644</v>
      </c>
      <c r="DQ46" s="161">
        <v>1139</v>
      </c>
      <c r="DR46" s="162">
        <v>1139</v>
      </c>
      <c r="DS46" s="162">
        <v>260577</v>
      </c>
      <c r="DT46" s="162">
        <v>261077</v>
      </c>
      <c r="DU46" s="162">
        <v>705360</v>
      </c>
      <c r="DV46" s="161">
        <v>-24985</v>
      </c>
      <c r="DW46" s="161">
        <v>-132</v>
      </c>
      <c r="DX46" s="161">
        <v>-2512</v>
      </c>
      <c r="DY46" s="162">
        <v>-27629</v>
      </c>
      <c r="DZ46" s="161">
        <v>-323999</v>
      </c>
      <c r="EA46" s="162">
        <v>-90551</v>
      </c>
      <c r="EB46" s="163">
        <v>353732</v>
      </c>
    </row>
    <row r="47" spans="1:132" x14ac:dyDescent="0.2">
      <c r="A47" s="159" t="s">
        <v>261</v>
      </c>
      <c r="B47" s="160" t="s">
        <v>30</v>
      </c>
      <c r="C47" s="161">
        <v>122</v>
      </c>
      <c r="D47" s="161">
        <v>0</v>
      </c>
      <c r="E47" s="161">
        <v>0</v>
      </c>
      <c r="F47" s="161">
        <v>0</v>
      </c>
      <c r="G47" s="161">
        <v>2</v>
      </c>
      <c r="H47" s="161">
        <v>0</v>
      </c>
      <c r="I47" s="161">
        <v>40</v>
      </c>
      <c r="J47" s="161">
        <v>4749</v>
      </c>
      <c r="K47" s="161">
        <v>13784</v>
      </c>
      <c r="L47" s="161">
        <v>0</v>
      </c>
      <c r="M47" s="161">
        <v>0</v>
      </c>
      <c r="N47" s="161">
        <v>11</v>
      </c>
      <c r="O47" s="161">
        <v>111</v>
      </c>
      <c r="P47" s="161">
        <v>1141</v>
      </c>
      <c r="Q47" s="161">
        <v>14945</v>
      </c>
      <c r="R47" s="161">
        <v>58</v>
      </c>
      <c r="S47" s="161">
        <v>286</v>
      </c>
      <c r="T47" s="161">
        <v>120</v>
      </c>
      <c r="U47" s="161">
        <v>1</v>
      </c>
      <c r="V47" s="161">
        <v>1770</v>
      </c>
      <c r="W47" s="161">
        <v>21</v>
      </c>
      <c r="X47" s="161">
        <v>1502</v>
      </c>
      <c r="Y47" s="161">
        <v>298</v>
      </c>
      <c r="Z47" s="161">
        <v>0</v>
      </c>
      <c r="AA47" s="161">
        <v>7169</v>
      </c>
      <c r="AB47" s="161">
        <v>9883</v>
      </c>
      <c r="AC47" s="161">
        <v>334</v>
      </c>
      <c r="AD47" s="161">
        <v>10</v>
      </c>
      <c r="AE47" s="161">
        <v>1189</v>
      </c>
      <c r="AF47" s="161">
        <v>3245</v>
      </c>
      <c r="AG47" s="161">
        <v>154</v>
      </c>
      <c r="AH47" s="161">
        <v>1169</v>
      </c>
      <c r="AI47" s="161">
        <v>225</v>
      </c>
      <c r="AJ47" s="161">
        <v>245</v>
      </c>
      <c r="AK47" s="161">
        <v>612</v>
      </c>
      <c r="AL47" s="161">
        <v>5</v>
      </c>
      <c r="AM47" s="161">
        <v>357</v>
      </c>
      <c r="AN47" s="161">
        <v>1725</v>
      </c>
      <c r="AO47" s="161">
        <v>59</v>
      </c>
      <c r="AP47" s="161">
        <v>122</v>
      </c>
      <c r="AQ47" s="161">
        <v>842</v>
      </c>
      <c r="AR47" s="161">
        <v>14226</v>
      </c>
      <c r="AS47" s="161">
        <v>71678</v>
      </c>
      <c r="AT47" s="161">
        <v>28105</v>
      </c>
      <c r="AU47" s="161">
        <v>33318</v>
      </c>
      <c r="AV47" s="161">
        <v>6327</v>
      </c>
      <c r="AW47" s="161">
        <v>1049</v>
      </c>
      <c r="AX47" s="161">
        <v>10609</v>
      </c>
      <c r="AY47" s="161">
        <v>5895</v>
      </c>
      <c r="AZ47" s="161">
        <v>8558</v>
      </c>
      <c r="BA47" s="161">
        <v>1686</v>
      </c>
      <c r="BB47" s="161">
        <v>3764</v>
      </c>
      <c r="BC47" s="161">
        <v>3162</v>
      </c>
      <c r="BD47" s="161">
        <v>441</v>
      </c>
      <c r="BE47" s="161">
        <v>1047</v>
      </c>
      <c r="BF47" s="161">
        <v>0</v>
      </c>
      <c r="BG47" s="161">
        <v>2291</v>
      </c>
      <c r="BH47" s="161">
        <v>537</v>
      </c>
      <c r="BI47" s="161">
        <v>3272</v>
      </c>
      <c r="BJ47" s="161">
        <v>4291</v>
      </c>
      <c r="BK47" s="161">
        <v>3</v>
      </c>
      <c r="BL47" s="161">
        <v>50053</v>
      </c>
      <c r="BM47" s="161">
        <v>106109</v>
      </c>
      <c r="BN47" s="161">
        <v>1686</v>
      </c>
      <c r="BO47" s="161">
        <v>333</v>
      </c>
      <c r="BP47" s="161">
        <v>168</v>
      </c>
      <c r="BQ47" s="161">
        <v>870</v>
      </c>
      <c r="BR47" s="161">
        <v>336</v>
      </c>
      <c r="BS47" s="161">
        <v>84</v>
      </c>
      <c r="BT47" s="161">
        <v>35365</v>
      </c>
      <c r="BU47" s="161">
        <v>348</v>
      </c>
      <c r="BV47" s="161">
        <v>128</v>
      </c>
      <c r="BW47" s="161">
        <v>265</v>
      </c>
      <c r="BX47" s="161">
        <v>1943</v>
      </c>
      <c r="BY47" s="161">
        <v>371</v>
      </c>
      <c r="BZ47" s="161">
        <v>581</v>
      </c>
      <c r="CA47" s="161">
        <v>0</v>
      </c>
      <c r="CB47" s="161">
        <v>332</v>
      </c>
      <c r="CC47" s="161">
        <v>20</v>
      </c>
      <c r="CD47" s="161">
        <v>123</v>
      </c>
      <c r="CE47" s="161">
        <v>303</v>
      </c>
      <c r="CF47" s="161">
        <v>3273</v>
      </c>
      <c r="CG47" s="161">
        <v>7</v>
      </c>
      <c r="CH47" s="161">
        <v>1578</v>
      </c>
      <c r="CI47" s="161">
        <v>28</v>
      </c>
      <c r="CJ47" s="161">
        <v>546</v>
      </c>
      <c r="CK47" s="161">
        <v>361</v>
      </c>
      <c r="CL47" s="161">
        <v>170</v>
      </c>
      <c r="CM47" s="161">
        <v>14204</v>
      </c>
      <c r="CN47" s="161">
        <v>357</v>
      </c>
      <c r="CO47" s="161">
        <v>491</v>
      </c>
      <c r="CP47" s="161">
        <v>1114</v>
      </c>
      <c r="CQ47" s="161">
        <v>22</v>
      </c>
      <c r="CR47" s="161">
        <v>206</v>
      </c>
      <c r="CS47" s="161">
        <v>460</v>
      </c>
      <c r="CT47" s="161">
        <v>658</v>
      </c>
      <c r="CU47" s="161">
        <v>1588</v>
      </c>
      <c r="CV47" s="161">
        <v>5</v>
      </c>
      <c r="CW47" s="161">
        <v>3789</v>
      </c>
      <c r="CX47" s="161">
        <v>1392</v>
      </c>
      <c r="CY47" s="161">
        <v>213</v>
      </c>
      <c r="CZ47" s="161">
        <v>3913</v>
      </c>
      <c r="DA47" s="161">
        <v>1204</v>
      </c>
      <c r="DB47" s="161">
        <v>111</v>
      </c>
      <c r="DC47" s="161">
        <v>0</v>
      </c>
      <c r="DD47" s="161">
        <v>2717</v>
      </c>
      <c r="DE47" s="161">
        <v>49</v>
      </c>
      <c r="DF47" s="161">
        <v>2127</v>
      </c>
      <c r="DG47" s="162">
        <v>506566</v>
      </c>
      <c r="DH47" s="161">
        <v>2170</v>
      </c>
      <c r="DI47" s="161">
        <v>18266</v>
      </c>
      <c r="DJ47" s="161">
        <v>0</v>
      </c>
      <c r="DK47" s="161">
        <v>0</v>
      </c>
      <c r="DL47" s="161">
        <v>1467</v>
      </c>
      <c r="DM47" s="161">
        <v>26127</v>
      </c>
      <c r="DN47" s="161">
        <v>-13559</v>
      </c>
      <c r="DO47" s="162">
        <v>34471</v>
      </c>
      <c r="DP47" s="162">
        <v>541037</v>
      </c>
      <c r="DQ47" s="161">
        <v>82475</v>
      </c>
      <c r="DR47" s="162">
        <v>82475</v>
      </c>
      <c r="DS47" s="162">
        <v>675017</v>
      </c>
      <c r="DT47" s="162">
        <v>791963</v>
      </c>
      <c r="DU47" s="162">
        <v>1298529</v>
      </c>
      <c r="DV47" s="161">
        <v>-49857</v>
      </c>
      <c r="DW47" s="161">
        <v>-429</v>
      </c>
      <c r="DX47" s="161">
        <v>-5024</v>
      </c>
      <c r="DY47" s="162">
        <v>-55310</v>
      </c>
      <c r="DZ47" s="161">
        <v>-175000</v>
      </c>
      <c r="EA47" s="162">
        <v>561653</v>
      </c>
      <c r="EB47" s="163">
        <v>1068219</v>
      </c>
    </row>
    <row r="48" spans="1:132" x14ac:dyDescent="0.2">
      <c r="A48" s="159" t="s">
        <v>262</v>
      </c>
      <c r="B48" s="160" t="s">
        <v>95</v>
      </c>
      <c r="C48" s="161">
        <v>0</v>
      </c>
      <c r="D48" s="161">
        <v>0</v>
      </c>
      <c r="E48" s="161">
        <v>0</v>
      </c>
      <c r="F48" s="161">
        <v>0</v>
      </c>
      <c r="G48" s="161">
        <v>0</v>
      </c>
      <c r="H48" s="161">
        <v>0</v>
      </c>
      <c r="I48" s="161">
        <v>19</v>
      </c>
      <c r="J48" s="161">
        <v>0</v>
      </c>
      <c r="K48" s="161">
        <v>0</v>
      </c>
      <c r="L48" s="161">
        <v>0</v>
      </c>
      <c r="M48" s="161">
        <v>0</v>
      </c>
      <c r="N48" s="161">
        <v>0</v>
      </c>
      <c r="O48" s="161">
        <v>0</v>
      </c>
      <c r="P48" s="161">
        <v>0</v>
      </c>
      <c r="Q48" s="161">
        <v>151</v>
      </c>
      <c r="R48" s="161">
        <v>0</v>
      </c>
      <c r="S48" s="161">
        <v>0</v>
      </c>
      <c r="T48" s="161">
        <v>0</v>
      </c>
      <c r="U48" s="161">
        <v>0</v>
      </c>
      <c r="V48" s="161">
        <v>0</v>
      </c>
      <c r="W48" s="161">
        <v>0</v>
      </c>
      <c r="X48" s="161">
        <v>0</v>
      </c>
      <c r="Y48" s="161">
        <v>0</v>
      </c>
      <c r="Z48" s="161">
        <v>0</v>
      </c>
      <c r="AA48" s="161">
        <v>0</v>
      </c>
      <c r="AB48" s="161">
        <v>29</v>
      </c>
      <c r="AC48" s="161">
        <v>0</v>
      </c>
      <c r="AD48" s="161">
        <v>0</v>
      </c>
      <c r="AE48" s="161">
        <v>252</v>
      </c>
      <c r="AF48" s="161">
        <v>0</v>
      </c>
      <c r="AG48" s="161">
        <v>0</v>
      </c>
      <c r="AH48" s="161">
        <v>251</v>
      </c>
      <c r="AI48" s="161">
        <v>4</v>
      </c>
      <c r="AJ48" s="161">
        <v>61</v>
      </c>
      <c r="AK48" s="161">
        <v>53</v>
      </c>
      <c r="AL48" s="161">
        <v>0</v>
      </c>
      <c r="AM48" s="161">
        <v>0</v>
      </c>
      <c r="AN48" s="161">
        <v>221</v>
      </c>
      <c r="AO48" s="161">
        <v>0</v>
      </c>
      <c r="AP48" s="161">
        <v>0</v>
      </c>
      <c r="AQ48" s="161">
        <v>3</v>
      </c>
      <c r="AR48" s="161">
        <v>385</v>
      </c>
      <c r="AS48" s="161">
        <v>689</v>
      </c>
      <c r="AT48" s="161">
        <v>133653</v>
      </c>
      <c r="AU48" s="161">
        <v>40291</v>
      </c>
      <c r="AV48" s="161">
        <v>2039</v>
      </c>
      <c r="AW48" s="161">
        <v>188</v>
      </c>
      <c r="AX48" s="161">
        <v>1087</v>
      </c>
      <c r="AY48" s="161">
        <v>1055</v>
      </c>
      <c r="AZ48" s="161">
        <v>12215</v>
      </c>
      <c r="BA48" s="161">
        <v>177</v>
      </c>
      <c r="BB48" s="161">
        <v>22</v>
      </c>
      <c r="BC48" s="161">
        <v>358</v>
      </c>
      <c r="BD48" s="161">
        <v>13</v>
      </c>
      <c r="BE48" s="161">
        <v>113</v>
      </c>
      <c r="BF48" s="161">
        <v>0</v>
      </c>
      <c r="BG48" s="161">
        <v>2545</v>
      </c>
      <c r="BH48" s="161">
        <v>438</v>
      </c>
      <c r="BI48" s="161">
        <v>3428</v>
      </c>
      <c r="BJ48" s="161">
        <v>33</v>
      </c>
      <c r="BK48" s="161">
        <v>0</v>
      </c>
      <c r="BL48" s="161">
        <v>40474</v>
      </c>
      <c r="BM48" s="161">
        <v>1053</v>
      </c>
      <c r="BN48" s="161">
        <v>1715</v>
      </c>
      <c r="BO48" s="161">
        <v>460</v>
      </c>
      <c r="BP48" s="161">
        <v>0</v>
      </c>
      <c r="BQ48" s="161">
        <v>0</v>
      </c>
      <c r="BR48" s="161">
        <v>7216</v>
      </c>
      <c r="BS48" s="161">
        <v>0</v>
      </c>
      <c r="BT48" s="161">
        <v>35</v>
      </c>
      <c r="BU48" s="161">
        <v>0</v>
      </c>
      <c r="BV48" s="161">
        <v>0</v>
      </c>
      <c r="BW48" s="161">
        <v>0</v>
      </c>
      <c r="BX48" s="161">
        <v>0</v>
      </c>
      <c r="BY48" s="161">
        <v>147</v>
      </c>
      <c r="BZ48" s="161">
        <v>1</v>
      </c>
      <c r="CA48" s="161">
        <v>0</v>
      </c>
      <c r="CB48" s="161">
        <v>1</v>
      </c>
      <c r="CC48" s="161">
        <v>18</v>
      </c>
      <c r="CD48" s="161">
        <v>8</v>
      </c>
      <c r="CE48" s="161">
        <v>8</v>
      </c>
      <c r="CF48" s="161">
        <v>256</v>
      </c>
      <c r="CG48" s="161">
        <v>11</v>
      </c>
      <c r="CH48" s="161">
        <v>0</v>
      </c>
      <c r="CI48" s="161">
        <v>3</v>
      </c>
      <c r="CJ48" s="161">
        <v>0</v>
      </c>
      <c r="CK48" s="161">
        <v>0</v>
      </c>
      <c r="CL48" s="161">
        <v>15</v>
      </c>
      <c r="CM48" s="161">
        <v>972</v>
      </c>
      <c r="CN48" s="161">
        <v>0</v>
      </c>
      <c r="CO48" s="161">
        <v>0</v>
      </c>
      <c r="CP48" s="161">
        <v>0</v>
      </c>
      <c r="CQ48" s="161">
        <v>0</v>
      </c>
      <c r="CR48" s="161">
        <v>0</v>
      </c>
      <c r="CS48" s="161">
        <v>0</v>
      </c>
      <c r="CT48" s="161">
        <v>0</v>
      </c>
      <c r="CU48" s="161">
        <v>5</v>
      </c>
      <c r="CV48" s="161">
        <v>0</v>
      </c>
      <c r="CW48" s="161">
        <v>37182</v>
      </c>
      <c r="CX48" s="161">
        <v>712</v>
      </c>
      <c r="CY48" s="161">
        <v>0</v>
      </c>
      <c r="CZ48" s="161">
        <v>0</v>
      </c>
      <c r="DA48" s="161">
        <v>0</v>
      </c>
      <c r="DB48" s="161">
        <v>0</v>
      </c>
      <c r="DC48" s="161">
        <v>0</v>
      </c>
      <c r="DD48" s="161">
        <v>63</v>
      </c>
      <c r="DE48" s="161">
        <v>0</v>
      </c>
      <c r="DF48" s="161">
        <v>0</v>
      </c>
      <c r="DG48" s="162">
        <v>290128</v>
      </c>
      <c r="DH48" s="161">
        <v>0</v>
      </c>
      <c r="DI48" s="161">
        <v>1023</v>
      </c>
      <c r="DJ48" s="161">
        <v>0</v>
      </c>
      <c r="DK48" s="161">
        <v>0</v>
      </c>
      <c r="DL48" s="161">
        <v>19909</v>
      </c>
      <c r="DM48" s="161">
        <v>327229</v>
      </c>
      <c r="DN48" s="161">
        <v>-19261</v>
      </c>
      <c r="DO48" s="162">
        <v>328900</v>
      </c>
      <c r="DP48" s="162">
        <v>619028</v>
      </c>
      <c r="DQ48" s="161">
        <v>106097</v>
      </c>
      <c r="DR48" s="162">
        <v>106097</v>
      </c>
      <c r="DS48" s="162">
        <v>546965</v>
      </c>
      <c r="DT48" s="162">
        <v>981962</v>
      </c>
      <c r="DU48" s="162">
        <v>1272090</v>
      </c>
      <c r="DV48" s="161">
        <v>-90588</v>
      </c>
      <c r="DW48" s="161">
        <v>0</v>
      </c>
      <c r="DX48" s="161">
        <v>-9058</v>
      </c>
      <c r="DY48" s="162">
        <v>-99646</v>
      </c>
      <c r="DZ48" s="161">
        <v>-354384</v>
      </c>
      <c r="EA48" s="162">
        <v>527932</v>
      </c>
      <c r="EB48" s="163">
        <v>818060</v>
      </c>
    </row>
    <row r="49" spans="1:132" x14ac:dyDescent="0.2">
      <c r="A49" s="164" t="s">
        <v>263</v>
      </c>
      <c r="B49" s="165" t="s">
        <v>96</v>
      </c>
      <c r="C49" s="166">
        <v>0</v>
      </c>
      <c r="D49" s="166">
        <v>0</v>
      </c>
      <c r="E49" s="166">
        <v>0</v>
      </c>
      <c r="F49" s="166">
        <v>0</v>
      </c>
      <c r="G49" s="166">
        <v>0</v>
      </c>
      <c r="H49" s="166">
        <v>0</v>
      </c>
      <c r="I49" s="166">
        <v>3</v>
      </c>
      <c r="J49" s="166">
        <v>0</v>
      </c>
      <c r="K49" s="166">
        <v>0</v>
      </c>
      <c r="L49" s="166">
        <v>0</v>
      </c>
      <c r="M49" s="166">
        <v>0</v>
      </c>
      <c r="N49" s="166">
        <v>0</v>
      </c>
      <c r="O49" s="166">
        <v>0</v>
      </c>
      <c r="P49" s="166">
        <v>24</v>
      </c>
      <c r="Q49" s="166">
        <v>78</v>
      </c>
      <c r="R49" s="166">
        <v>0</v>
      </c>
      <c r="S49" s="166">
        <v>0</v>
      </c>
      <c r="T49" s="166">
        <v>0</v>
      </c>
      <c r="U49" s="166">
        <v>0</v>
      </c>
      <c r="V49" s="166">
        <v>0</v>
      </c>
      <c r="W49" s="166">
        <v>0</v>
      </c>
      <c r="X49" s="166">
        <v>0</v>
      </c>
      <c r="Y49" s="166">
        <v>0</v>
      </c>
      <c r="Z49" s="166">
        <v>0</v>
      </c>
      <c r="AA49" s="166">
        <v>0</v>
      </c>
      <c r="AB49" s="166">
        <v>0</v>
      </c>
      <c r="AC49" s="166">
        <v>11</v>
      </c>
      <c r="AD49" s="166">
        <v>1</v>
      </c>
      <c r="AE49" s="166">
        <v>2089</v>
      </c>
      <c r="AF49" s="166">
        <v>0</v>
      </c>
      <c r="AG49" s="166">
        <v>0</v>
      </c>
      <c r="AH49" s="166">
        <v>56</v>
      </c>
      <c r="AI49" s="166">
        <v>10</v>
      </c>
      <c r="AJ49" s="166">
        <v>62</v>
      </c>
      <c r="AK49" s="166">
        <v>116</v>
      </c>
      <c r="AL49" s="166">
        <v>0</v>
      </c>
      <c r="AM49" s="166">
        <v>1</v>
      </c>
      <c r="AN49" s="166">
        <v>228</v>
      </c>
      <c r="AO49" s="166">
        <v>107</v>
      </c>
      <c r="AP49" s="166">
        <v>8</v>
      </c>
      <c r="AQ49" s="166">
        <v>31</v>
      </c>
      <c r="AR49" s="166">
        <v>76</v>
      </c>
      <c r="AS49" s="166">
        <v>616</v>
      </c>
      <c r="AT49" s="166">
        <v>3833</v>
      </c>
      <c r="AU49" s="166">
        <v>218179</v>
      </c>
      <c r="AV49" s="166">
        <v>331</v>
      </c>
      <c r="AW49" s="166">
        <v>385</v>
      </c>
      <c r="AX49" s="166">
        <v>978</v>
      </c>
      <c r="AY49" s="166">
        <v>914</v>
      </c>
      <c r="AZ49" s="166">
        <v>435</v>
      </c>
      <c r="BA49" s="166">
        <v>193</v>
      </c>
      <c r="BB49" s="166">
        <v>79</v>
      </c>
      <c r="BC49" s="166">
        <v>51</v>
      </c>
      <c r="BD49" s="166">
        <v>8</v>
      </c>
      <c r="BE49" s="166">
        <v>76</v>
      </c>
      <c r="BF49" s="166">
        <v>0</v>
      </c>
      <c r="BG49" s="166">
        <v>216</v>
      </c>
      <c r="BH49" s="166">
        <v>42</v>
      </c>
      <c r="BI49" s="166">
        <v>297</v>
      </c>
      <c r="BJ49" s="166">
        <v>13</v>
      </c>
      <c r="BK49" s="166">
        <v>0</v>
      </c>
      <c r="BL49" s="166">
        <v>81</v>
      </c>
      <c r="BM49" s="166">
        <v>162</v>
      </c>
      <c r="BN49" s="166">
        <v>28</v>
      </c>
      <c r="BO49" s="166">
        <v>1</v>
      </c>
      <c r="BP49" s="166">
        <v>0</v>
      </c>
      <c r="BQ49" s="166">
        <v>22</v>
      </c>
      <c r="BR49" s="166">
        <v>168</v>
      </c>
      <c r="BS49" s="166">
        <v>0</v>
      </c>
      <c r="BT49" s="166">
        <v>30</v>
      </c>
      <c r="BU49" s="166">
        <v>0</v>
      </c>
      <c r="BV49" s="166">
        <v>0</v>
      </c>
      <c r="BW49" s="166">
        <v>0</v>
      </c>
      <c r="BX49" s="166">
        <v>0</v>
      </c>
      <c r="BY49" s="166">
        <v>27</v>
      </c>
      <c r="BZ49" s="166">
        <v>6</v>
      </c>
      <c r="CA49" s="166">
        <v>0</v>
      </c>
      <c r="CB49" s="166">
        <v>24</v>
      </c>
      <c r="CC49" s="166">
        <v>11</v>
      </c>
      <c r="CD49" s="166">
        <v>6</v>
      </c>
      <c r="CE49" s="166">
        <v>9</v>
      </c>
      <c r="CF49" s="166">
        <v>125</v>
      </c>
      <c r="CG49" s="166">
        <v>9</v>
      </c>
      <c r="CH49" s="166">
        <v>13</v>
      </c>
      <c r="CI49" s="166">
        <v>0</v>
      </c>
      <c r="CJ49" s="166">
        <v>0</v>
      </c>
      <c r="CK49" s="166">
        <v>22</v>
      </c>
      <c r="CL49" s="166">
        <v>0</v>
      </c>
      <c r="CM49" s="166">
        <v>63</v>
      </c>
      <c r="CN49" s="166">
        <v>0</v>
      </c>
      <c r="CO49" s="166">
        <v>0</v>
      </c>
      <c r="CP49" s="166">
        <v>0</v>
      </c>
      <c r="CQ49" s="166">
        <v>0</v>
      </c>
      <c r="CR49" s="166">
        <v>0</v>
      </c>
      <c r="CS49" s="166">
        <v>0</v>
      </c>
      <c r="CT49" s="166">
        <v>0</v>
      </c>
      <c r="CU49" s="166">
        <v>192</v>
      </c>
      <c r="CV49" s="166">
        <v>0</v>
      </c>
      <c r="CW49" s="166">
        <v>60765</v>
      </c>
      <c r="CX49" s="166">
        <v>42</v>
      </c>
      <c r="CY49" s="166">
        <v>0</v>
      </c>
      <c r="CZ49" s="166">
        <v>0</v>
      </c>
      <c r="DA49" s="166">
        <v>0</v>
      </c>
      <c r="DB49" s="166">
        <v>6</v>
      </c>
      <c r="DC49" s="166">
        <v>0</v>
      </c>
      <c r="DD49" s="166">
        <v>28</v>
      </c>
      <c r="DE49" s="166">
        <v>0</v>
      </c>
      <c r="DF49" s="166">
        <v>0</v>
      </c>
      <c r="DG49" s="167">
        <v>291387</v>
      </c>
      <c r="DH49" s="166">
        <v>0</v>
      </c>
      <c r="DI49" s="166">
        <v>459</v>
      </c>
      <c r="DJ49" s="166">
        <v>0</v>
      </c>
      <c r="DK49" s="166">
        <v>0</v>
      </c>
      <c r="DL49" s="166">
        <v>1318</v>
      </c>
      <c r="DM49" s="166">
        <v>397922</v>
      </c>
      <c r="DN49" s="166">
        <v>-8441</v>
      </c>
      <c r="DO49" s="167">
        <v>391258</v>
      </c>
      <c r="DP49" s="167">
        <v>682645</v>
      </c>
      <c r="DQ49" s="166">
        <v>385168</v>
      </c>
      <c r="DR49" s="167">
        <v>385168</v>
      </c>
      <c r="DS49" s="167">
        <v>661643</v>
      </c>
      <c r="DT49" s="167">
        <v>1438069</v>
      </c>
      <c r="DU49" s="167">
        <v>1729456</v>
      </c>
      <c r="DV49" s="166">
        <v>-90734</v>
      </c>
      <c r="DW49" s="166">
        <v>0</v>
      </c>
      <c r="DX49" s="166">
        <v>-9072</v>
      </c>
      <c r="DY49" s="167">
        <v>-99806</v>
      </c>
      <c r="DZ49" s="166">
        <v>-411956</v>
      </c>
      <c r="EA49" s="167">
        <v>926307</v>
      </c>
      <c r="EB49" s="168">
        <v>1217694</v>
      </c>
    </row>
    <row r="50" spans="1:132" x14ac:dyDescent="0.2">
      <c r="A50" s="159" t="s">
        <v>264</v>
      </c>
      <c r="B50" s="160" t="s">
        <v>97</v>
      </c>
      <c r="C50" s="161">
        <v>0</v>
      </c>
      <c r="D50" s="161">
        <v>0</v>
      </c>
      <c r="E50" s="161">
        <v>4</v>
      </c>
      <c r="F50" s="161">
        <v>0</v>
      </c>
      <c r="G50" s="161">
        <v>0</v>
      </c>
      <c r="H50" s="161">
        <v>0</v>
      </c>
      <c r="I50" s="161">
        <v>0</v>
      </c>
      <c r="J50" s="161">
        <v>0</v>
      </c>
      <c r="K50" s="161">
        <v>0</v>
      </c>
      <c r="L50" s="161">
        <v>0</v>
      </c>
      <c r="M50" s="161">
        <v>0</v>
      </c>
      <c r="N50" s="161">
        <v>0</v>
      </c>
      <c r="O50" s="161">
        <v>0</v>
      </c>
      <c r="P50" s="161">
        <v>0</v>
      </c>
      <c r="Q50" s="161">
        <v>0</v>
      </c>
      <c r="R50" s="161">
        <v>0</v>
      </c>
      <c r="S50" s="161">
        <v>0</v>
      </c>
      <c r="T50" s="161">
        <v>0</v>
      </c>
      <c r="U50" s="161">
        <v>0</v>
      </c>
      <c r="V50" s="161">
        <v>0</v>
      </c>
      <c r="W50" s="161">
        <v>0</v>
      </c>
      <c r="X50" s="161">
        <v>0</v>
      </c>
      <c r="Y50" s="161">
        <v>0</v>
      </c>
      <c r="Z50" s="161">
        <v>0</v>
      </c>
      <c r="AA50" s="161">
        <v>0</v>
      </c>
      <c r="AB50" s="161">
        <v>0</v>
      </c>
      <c r="AC50" s="161">
        <v>0</v>
      </c>
      <c r="AD50" s="161">
        <v>0</v>
      </c>
      <c r="AE50" s="161">
        <v>0</v>
      </c>
      <c r="AF50" s="161">
        <v>0</v>
      </c>
      <c r="AG50" s="161">
        <v>0</v>
      </c>
      <c r="AH50" s="161">
        <v>0</v>
      </c>
      <c r="AI50" s="161">
        <v>0</v>
      </c>
      <c r="AJ50" s="161">
        <v>0</v>
      </c>
      <c r="AK50" s="161">
        <v>0</v>
      </c>
      <c r="AL50" s="161">
        <v>0</v>
      </c>
      <c r="AM50" s="161">
        <v>0</v>
      </c>
      <c r="AN50" s="161">
        <v>0</v>
      </c>
      <c r="AO50" s="161">
        <v>0</v>
      </c>
      <c r="AP50" s="161">
        <v>0</v>
      </c>
      <c r="AQ50" s="161">
        <v>0</v>
      </c>
      <c r="AR50" s="161">
        <v>13</v>
      </c>
      <c r="AS50" s="161">
        <v>4</v>
      </c>
      <c r="AT50" s="161">
        <v>2033</v>
      </c>
      <c r="AU50" s="161">
        <v>6236</v>
      </c>
      <c r="AV50" s="161">
        <v>15116</v>
      </c>
      <c r="AW50" s="161">
        <v>38</v>
      </c>
      <c r="AX50" s="161">
        <v>0</v>
      </c>
      <c r="AY50" s="161">
        <v>485</v>
      </c>
      <c r="AZ50" s="161">
        <v>0</v>
      </c>
      <c r="BA50" s="161">
        <v>39</v>
      </c>
      <c r="BB50" s="161">
        <v>0</v>
      </c>
      <c r="BC50" s="161">
        <v>150</v>
      </c>
      <c r="BD50" s="161">
        <v>12</v>
      </c>
      <c r="BE50" s="161">
        <v>39</v>
      </c>
      <c r="BF50" s="161">
        <v>0</v>
      </c>
      <c r="BG50" s="161">
        <v>83</v>
      </c>
      <c r="BH50" s="161">
        <v>9</v>
      </c>
      <c r="BI50" s="161">
        <v>6</v>
      </c>
      <c r="BJ50" s="161">
        <v>40</v>
      </c>
      <c r="BK50" s="161">
        <v>0</v>
      </c>
      <c r="BL50" s="161">
        <v>1369</v>
      </c>
      <c r="BM50" s="161">
        <v>0</v>
      </c>
      <c r="BN50" s="161">
        <v>9</v>
      </c>
      <c r="BO50" s="161">
        <v>0</v>
      </c>
      <c r="BP50" s="161">
        <v>0</v>
      </c>
      <c r="BQ50" s="161">
        <v>0</v>
      </c>
      <c r="BR50" s="161">
        <v>56</v>
      </c>
      <c r="BS50" s="161">
        <v>12</v>
      </c>
      <c r="BT50" s="161">
        <v>12301</v>
      </c>
      <c r="BU50" s="161">
        <v>40</v>
      </c>
      <c r="BV50" s="161">
        <v>0</v>
      </c>
      <c r="BW50" s="161">
        <v>0</v>
      </c>
      <c r="BX50" s="161">
        <v>0</v>
      </c>
      <c r="BY50" s="161">
        <v>0</v>
      </c>
      <c r="BZ50" s="161">
        <v>1</v>
      </c>
      <c r="CA50" s="161">
        <v>0</v>
      </c>
      <c r="CB50" s="161">
        <v>2</v>
      </c>
      <c r="CC50" s="161">
        <v>4</v>
      </c>
      <c r="CD50" s="161">
        <v>45</v>
      </c>
      <c r="CE50" s="161">
        <v>7</v>
      </c>
      <c r="CF50" s="161">
        <v>120</v>
      </c>
      <c r="CG50" s="161">
        <v>12</v>
      </c>
      <c r="CH50" s="161">
        <v>34</v>
      </c>
      <c r="CI50" s="161">
        <v>11</v>
      </c>
      <c r="CJ50" s="161">
        <v>0</v>
      </c>
      <c r="CK50" s="161">
        <v>139</v>
      </c>
      <c r="CL50" s="161">
        <v>615</v>
      </c>
      <c r="CM50" s="161">
        <v>13894</v>
      </c>
      <c r="CN50" s="161">
        <v>0</v>
      </c>
      <c r="CO50" s="161">
        <v>0</v>
      </c>
      <c r="CP50" s="161">
        <v>57350</v>
      </c>
      <c r="CQ50" s="161">
        <v>1271</v>
      </c>
      <c r="CR50" s="161">
        <v>865</v>
      </c>
      <c r="CS50" s="161">
        <v>2358</v>
      </c>
      <c r="CT50" s="161">
        <v>0</v>
      </c>
      <c r="CU50" s="161">
        <v>3401</v>
      </c>
      <c r="CV50" s="161">
        <v>0</v>
      </c>
      <c r="CW50" s="161">
        <v>16088</v>
      </c>
      <c r="CX50" s="161">
        <v>1147</v>
      </c>
      <c r="CY50" s="161">
        <v>7</v>
      </c>
      <c r="CZ50" s="161">
        <v>0</v>
      </c>
      <c r="DA50" s="161">
        <v>1</v>
      </c>
      <c r="DB50" s="161">
        <v>2837</v>
      </c>
      <c r="DC50" s="161">
        <v>249</v>
      </c>
      <c r="DD50" s="161">
        <v>269</v>
      </c>
      <c r="DE50" s="161">
        <v>3021</v>
      </c>
      <c r="DF50" s="161">
        <v>0</v>
      </c>
      <c r="DG50" s="162">
        <v>141842</v>
      </c>
      <c r="DH50" s="161">
        <v>158</v>
      </c>
      <c r="DI50" s="161">
        <v>5293</v>
      </c>
      <c r="DJ50" s="161">
        <v>11</v>
      </c>
      <c r="DK50" s="161">
        <v>0</v>
      </c>
      <c r="DL50" s="161">
        <v>19768</v>
      </c>
      <c r="DM50" s="161">
        <v>225484</v>
      </c>
      <c r="DN50" s="161">
        <v>-45</v>
      </c>
      <c r="DO50" s="162">
        <v>250669</v>
      </c>
      <c r="DP50" s="162">
        <v>392511</v>
      </c>
      <c r="DQ50" s="161">
        <v>25301</v>
      </c>
      <c r="DR50" s="162">
        <v>25301</v>
      </c>
      <c r="DS50" s="162">
        <v>181032</v>
      </c>
      <c r="DT50" s="162">
        <v>457002</v>
      </c>
      <c r="DU50" s="162">
        <v>598844</v>
      </c>
      <c r="DV50" s="161">
        <v>-131606</v>
      </c>
      <c r="DW50" s="161">
        <v>-25</v>
      </c>
      <c r="DX50" s="161">
        <v>-13155</v>
      </c>
      <c r="DY50" s="162">
        <v>-144786</v>
      </c>
      <c r="DZ50" s="161">
        <v>-207783</v>
      </c>
      <c r="EA50" s="162">
        <v>104433</v>
      </c>
      <c r="EB50" s="163">
        <v>246275</v>
      </c>
    </row>
    <row r="51" spans="1:132" x14ac:dyDescent="0.2">
      <c r="A51" s="159" t="s">
        <v>265</v>
      </c>
      <c r="B51" s="160" t="s">
        <v>98</v>
      </c>
      <c r="C51" s="161">
        <v>0</v>
      </c>
      <c r="D51" s="161">
        <v>0</v>
      </c>
      <c r="E51" s="161">
        <v>0</v>
      </c>
      <c r="F51" s="161">
        <v>0</v>
      </c>
      <c r="G51" s="161">
        <v>0</v>
      </c>
      <c r="H51" s="161">
        <v>0</v>
      </c>
      <c r="I51" s="161">
        <v>0</v>
      </c>
      <c r="J51" s="161">
        <v>0</v>
      </c>
      <c r="K51" s="161">
        <v>0</v>
      </c>
      <c r="L51" s="161">
        <v>0</v>
      </c>
      <c r="M51" s="161">
        <v>0</v>
      </c>
      <c r="N51" s="161">
        <v>0</v>
      </c>
      <c r="O51" s="161">
        <v>0</v>
      </c>
      <c r="P51" s="161">
        <v>0</v>
      </c>
      <c r="Q51" s="161">
        <v>0</v>
      </c>
      <c r="R51" s="161">
        <v>0</v>
      </c>
      <c r="S51" s="161">
        <v>0</v>
      </c>
      <c r="T51" s="161">
        <v>0</v>
      </c>
      <c r="U51" s="161">
        <v>0</v>
      </c>
      <c r="V51" s="161">
        <v>0</v>
      </c>
      <c r="W51" s="161">
        <v>0</v>
      </c>
      <c r="X51" s="161">
        <v>0</v>
      </c>
      <c r="Y51" s="161">
        <v>0</v>
      </c>
      <c r="Z51" s="161">
        <v>0</v>
      </c>
      <c r="AA51" s="161">
        <v>0</v>
      </c>
      <c r="AB51" s="161">
        <v>0</v>
      </c>
      <c r="AC51" s="161">
        <v>0</v>
      </c>
      <c r="AD51" s="161">
        <v>0</v>
      </c>
      <c r="AE51" s="161">
        <v>0</v>
      </c>
      <c r="AF51" s="161">
        <v>0</v>
      </c>
      <c r="AG51" s="161">
        <v>0</v>
      </c>
      <c r="AH51" s="161">
        <v>0</v>
      </c>
      <c r="AI51" s="161">
        <v>0</v>
      </c>
      <c r="AJ51" s="161">
        <v>0</v>
      </c>
      <c r="AK51" s="161">
        <v>0</v>
      </c>
      <c r="AL51" s="161">
        <v>0</v>
      </c>
      <c r="AM51" s="161">
        <v>0</v>
      </c>
      <c r="AN51" s="161">
        <v>0</v>
      </c>
      <c r="AO51" s="161">
        <v>0</v>
      </c>
      <c r="AP51" s="161">
        <v>0</v>
      </c>
      <c r="AQ51" s="161">
        <v>0</v>
      </c>
      <c r="AR51" s="161">
        <v>0</v>
      </c>
      <c r="AS51" s="161">
        <v>226</v>
      </c>
      <c r="AT51" s="161">
        <v>749</v>
      </c>
      <c r="AU51" s="161">
        <v>1808</v>
      </c>
      <c r="AV51" s="161">
        <v>14408</v>
      </c>
      <c r="AW51" s="161">
        <v>26742</v>
      </c>
      <c r="AX51" s="161">
        <v>24327</v>
      </c>
      <c r="AY51" s="161">
        <v>10715</v>
      </c>
      <c r="AZ51" s="161">
        <v>39545</v>
      </c>
      <c r="BA51" s="161">
        <v>13993</v>
      </c>
      <c r="BB51" s="161">
        <v>6139</v>
      </c>
      <c r="BC51" s="161">
        <v>33235</v>
      </c>
      <c r="BD51" s="161">
        <v>1784</v>
      </c>
      <c r="BE51" s="161">
        <v>0</v>
      </c>
      <c r="BF51" s="161">
        <v>0</v>
      </c>
      <c r="BG51" s="161">
        <v>2597</v>
      </c>
      <c r="BH51" s="161">
        <v>0</v>
      </c>
      <c r="BI51" s="161">
        <v>146</v>
      </c>
      <c r="BJ51" s="161">
        <v>292</v>
      </c>
      <c r="BK51" s="161">
        <v>0</v>
      </c>
      <c r="BL51" s="161">
        <v>0</v>
      </c>
      <c r="BM51" s="161">
        <v>0</v>
      </c>
      <c r="BN51" s="161">
        <v>0</v>
      </c>
      <c r="BO51" s="161">
        <v>0</v>
      </c>
      <c r="BP51" s="161">
        <v>0</v>
      </c>
      <c r="BQ51" s="161">
        <v>0</v>
      </c>
      <c r="BR51" s="161">
        <v>0</v>
      </c>
      <c r="BS51" s="161">
        <v>0</v>
      </c>
      <c r="BT51" s="161">
        <v>0</v>
      </c>
      <c r="BU51" s="161">
        <v>0</v>
      </c>
      <c r="BV51" s="161">
        <v>0</v>
      </c>
      <c r="BW51" s="161">
        <v>0</v>
      </c>
      <c r="BX51" s="161">
        <v>0</v>
      </c>
      <c r="BY51" s="161">
        <v>0</v>
      </c>
      <c r="BZ51" s="161">
        <v>0</v>
      </c>
      <c r="CA51" s="161">
        <v>0</v>
      </c>
      <c r="CB51" s="161">
        <v>0</v>
      </c>
      <c r="CC51" s="161">
        <v>0</v>
      </c>
      <c r="CD51" s="161">
        <v>0</v>
      </c>
      <c r="CE51" s="161">
        <v>0</v>
      </c>
      <c r="CF51" s="161">
        <v>2</v>
      </c>
      <c r="CG51" s="161">
        <v>0</v>
      </c>
      <c r="CH51" s="161">
        <v>0</v>
      </c>
      <c r="CI51" s="161">
        <v>0</v>
      </c>
      <c r="CJ51" s="161">
        <v>0</v>
      </c>
      <c r="CK51" s="161">
        <v>0</v>
      </c>
      <c r="CL51" s="161">
        <v>0</v>
      </c>
      <c r="CM51" s="161">
        <v>0</v>
      </c>
      <c r="CN51" s="161">
        <v>0</v>
      </c>
      <c r="CO51" s="161">
        <v>83</v>
      </c>
      <c r="CP51" s="161">
        <v>0</v>
      </c>
      <c r="CQ51" s="161">
        <v>0</v>
      </c>
      <c r="CR51" s="161">
        <v>0</v>
      </c>
      <c r="CS51" s="161">
        <v>0</v>
      </c>
      <c r="CT51" s="161">
        <v>0</v>
      </c>
      <c r="CU51" s="161">
        <v>0</v>
      </c>
      <c r="CV51" s="161">
        <v>0</v>
      </c>
      <c r="CW51" s="161">
        <v>10528</v>
      </c>
      <c r="CX51" s="161">
        <v>0</v>
      </c>
      <c r="CY51" s="161">
        <v>0</v>
      </c>
      <c r="CZ51" s="161">
        <v>0</v>
      </c>
      <c r="DA51" s="161">
        <v>0</v>
      </c>
      <c r="DB51" s="161">
        <v>0</v>
      </c>
      <c r="DC51" s="161">
        <v>0</v>
      </c>
      <c r="DD51" s="161">
        <v>0</v>
      </c>
      <c r="DE51" s="161">
        <v>0</v>
      </c>
      <c r="DF51" s="161">
        <v>0</v>
      </c>
      <c r="DG51" s="162">
        <v>187319</v>
      </c>
      <c r="DH51" s="161">
        <v>0</v>
      </c>
      <c r="DI51" s="161">
        <v>112</v>
      </c>
      <c r="DJ51" s="161">
        <v>0</v>
      </c>
      <c r="DK51" s="161">
        <v>0</v>
      </c>
      <c r="DL51" s="161">
        <v>0</v>
      </c>
      <c r="DM51" s="161">
        <v>0</v>
      </c>
      <c r="DN51" s="161">
        <v>-13314</v>
      </c>
      <c r="DO51" s="162">
        <v>-13202</v>
      </c>
      <c r="DP51" s="162">
        <v>174117</v>
      </c>
      <c r="DQ51" s="161">
        <v>13086</v>
      </c>
      <c r="DR51" s="162">
        <v>13086</v>
      </c>
      <c r="DS51" s="162">
        <v>104062</v>
      </c>
      <c r="DT51" s="162">
        <v>103946</v>
      </c>
      <c r="DU51" s="162">
        <v>291265</v>
      </c>
      <c r="DV51" s="161">
        <v>-98177</v>
      </c>
      <c r="DW51" s="161">
        <v>0</v>
      </c>
      <c r="DX51" s="161">
        <v>-9817</v>
      </c>
      <c r="DY51" s="162">
        <v>-107994</v>
      </c>
      <c r="DZ51" s="161">
        <v>-65763</v>
      </c>
      <c r="EA51" s="162">
        <v>-69811</v>
      </c>
      <c r="EB51" s="163">
        <v>117508</v>
      </c>
    </row>
    <row r="52" spans="1:132" x14ac:dyDescent="0.2">
      <c r="A52" s="159" t="s">
        <v>266</v>
      </c>
      <c r="B52" s="160" t="s">
        <v>99</v>
      </c>
      <c r="C52" s="161">
        <v>0</v>
      </c>
      <c r="D52" s="161">
        <v>0</v>
      </c>
      <c r="E52" s="161">
        <v>0</v>
      </c>
      <c r="F52" s="161">
        <v>0</v>
      </c>
      <c r="G52" s="161">
        <v>0</v>
      </c>
      <c r="H52" s="161">
        <v>0</v>
      </c>
      <c r="I52" s="161">
        <v>0</v>
      </c>
      <c r="J52" s="161">
        <v>0</v>
      </c>
      <c r="K52" s="161">
        <v>0</v>
      </c>
      <c r="L52" s="161">
        <v>0</v>
      </c>
      <c r="M52" s="161">
        <v>0</v>
      </c>
      <c r="N52" s="161">
        <v>0</v>
      </c>
      <c r="O52" s="161">
        <v>0</v>
      </c>
      <c r="P52" s="161">
        <v>0</v>
      </c>
      <c r="Q52" s="161">
        <v>14</v>
      </c>
      <c r="R52" s="161">
        <v>0</v>
      </c>
      <c r="S52" s="161">
        <v>0</v>
      </c>
      <c r="T52" s="161">
        <v>40</v>
      </c>
      <c r="U52" s="161">
        <v>0</v>
      </c>
      <c r="V52" s="161">
        <v>1</v>
      </c>
      <c r="W52" s="161">
        <v>0</v>
      </c>
      <c r="X52" s="161">
        <v>0</v>
      </c>
      <c r="Y52" s="161">
        <v>0</v>
      </c>
      <c r="Z52" s="161">
        <v>0</v>
      </c>
      <c r="AA52" s="161">
        <v>3</v>
      </c>
      <c r="AB52" s="161">
        <v>2</v>
      </c>
      <c r="AC52" s="161">
        <v>0</v>
      </c>
      <c r="AD52" s="161">
        <v>0</v>
      </c>
      <c r="AE52" s="161">
        <v>0</v>
      </c>
      <c r="AF52" s="161">
        <v>0</v>
      </c>
      <c r="AG52" s="161">
        <v>0</v>
      </c>
      <c r="AH52" s="161">
        <v>0</v>
      </c>
      <c r="AI52" s="161">
        <v>0</v>
      </c>
      <c r="AJ52" s="161">
        <v>0</v>
      </c>
      <c r="AK52" s="161">
        <v>0</v>
      </c>
      <c r="AL52" s="161">
        <v>0</v>
      </c>
      <c r="AM52" s="161">
        <v>2</v>
      </c>
      <c r="AN52" s="161">
        <v>0</v>
      </c>
      <c r="AO52" s="161">
        <v>0</v>
      </c>
      <c r="AP52" s="161">
        <v>0</v>
      </c>
      <c r="AQ52" s="161">
        <v>84</v>
      </c>
      <c r="AR52" s="161">
        <v>1</v>
      </c>
      <c r="AS52" s="161">
        <v>1735</v>
      </c>
      <c r="AT52" s="161">
        <v>6255</v>
      </c>
      <c r="AU52" s="161">
        <v>3720</v>
      </c>
      <c r="AV52" s="161">
        <v>12391</v>
      </c>
      <c r="AW52" s="161">
        <v>8409</v>
      </c>
      <c r="AX52" s="161">
        <v>110830</v>
      </c>
      <c r="AY52" s="161">
        <v>9102</v>
      </c>
      <c r="AZ52" s="161">
        <v>16058</v>
      </c>
      <c r="BA52" s="161">
        <v>10089</v>
      </c>
      <c r="BB52" s="161">
        <v>3986</v>
      </c>
      <c r="BC52" s="161">
        <v>25493</v>
      </c>
      <c r="BD52" s="161">
        <v>1190</v>
      </c>
      <c r="BE52" s="161">
        <v>192</v>
      </c>
      <c r="BF52" s="161">
        <v>0</v>
      </c>
      <c r="BG52" s="161">
        <v>2534</v>
      </c>
      <c r="BH52" s="161">
        <v>26</v>
      </c>
      <c r="BI52" s="161">
        <v>154</v>
      </c>
      <c r="BJ52" s="161">
        <v>152</v>
      </c>
      <c r="BK52" s="161">
        <v>0</v>
      </c>
      <c r="BL52" s="161">
        <v>2123</v>
      </c>
      <c r="BM52" s="161">
        <v>318</v>
      </c>
      <c r="BN52" s="161">
        <v>11</v>
      </c>
      <c r="BO52" s="161">
        <v>0</v>
      </c>
      <c r="BP52" s="161">
        <v>2</v>
      </c>
      <c r="BQ52" s="161">
        <v>1</v>
      </c>
      <c r="BR52" s="161">
        <v>12</v>
      </c>
      <c r="BS52" s="161">
        <v>0</v>
      </c>
      <c r="BT52" s="161">
        <v>199</v>
      </c>
      <c r="BU52" s="161">
        <v>143</v>
      </c>
      <c r="BV52" s="161">
        <v>0</v>
      </c>
      <c r="BW52" s="161">
        <v>0</v>
      </c>
      <c r="BX52" s="161">
        <v>0</v>
      </c>
      <c r="BY52" s="161">
        <v>17</v>
      </c>
      <c r="BZ52" s="161">
        <v>0</v>
      </c>
      <c r="CA52" s="161">
        <v>0</v>
      </c>
      <c r="CB52" s="161">
        <v>1</v>
      </c>
      <c r="CC52" s="161">
        <v>0</v>
      </c>
      <c r="CD52" s="161">
        <v>0</v>
      </c>
      <c r="CE52" s="161">
        <v>0</v>
      </c>
      <c r="CF52" s="161">
        <v>8</v>
      </c>
      <c r="CG52" s="161">
        <v>5</v>
      </c>
      <c r="CH52" s="161">
        <v>550</v>
      </c>
      <c r="CI52" s="161">
        <v>733</v>
      </c>
      <c r="CJ52" s="161">
        <v>1453</v>
      </c>
      <c r="CK52" s="161">
        <v>285</v>
      </c>
      <c r="CL52" s="161">
        <v>1538</v>
      </c>
      <c r="CM52" s="161">
        <v>5938</v>
      </c>
      <c r="CN52" s="161">
        <v>39</v>
      </c>
      <c r="CO52" s="161">
        <v>5119</v>
      </c>
      <c r="CP52" s="161">
        <v>1</v>
      </c>
      <c r="CQ52" s="161">
        <v>0</v>
      </c>
      <c r="CR52" s="161">
        <v>6</v>
      </c>
      <c r="CS52" s="161">
        <v>0</v>
      </c>
      <c r="CT52" s="161">
        <v>0</v>
      </c>
      <c r="CU52" s="161">
        <v>9</v>
      </c>
      <c r="CV52" s="161">
        <v>0</v>
      </c>
      <c r="CW52" s="161">
        <v>54743</v>
      </c>
      <c r="CX52" s="161">
        <v>134</v>
      </c>
      <c r="CY52" s="161">
        <v>0</v>
      </c>
      <c r="CZ52" s="161">
        <v>0</v>
      </c>
      <c r="DA52" s="161">
        <v>0</v>
      </c>
      <c r="DB52" s="161">
        <v>0</v>
      </c>
      <c r="DC52" s="161">
        <v>0</v>
      </c>
      <c r="DD52" s="161">
        <v>73</v>
      </c>
      <c r="DE52" s="161">
        <v>4064</v>
      </c>
      <c r="DF52" s="161">
        <v>0</v>
      </c>
      <c r="DG52" s="162">
        <v>289988</v>
      </c>
      <c r="DH52" s="161">
        <v>29</v>
      </c>
      <c r="DI52" s="161">
        <v>2404</v>
      </c>
      <c r="DJ52" s="161">
        <v>0</v>
      </c>
      <c r="DK52" s="161">
        <v>0</v>
      </c>
      <c r="DL52" s="161">
        <v>0</v>
      </c>
      <c r="DM52" s="161">
        <v>0</v>
      </c>
      <c r="DN52" s="161">
        <v>10259</v>
      </c>
      <c r="DO52" s="162">
        <v>12692</v>
      </c>
      <c r="DP52" s="162">
        <v>302680</v>
      </c>
      <c r="DQ52" s="161">
        <v>193347</v>
      </c>
      <c r="DR52" s="162">
        <v>193347</v>
      </c>
      <c r="DS52" s="162">
        <v>97205</v>
      </c>
      <c r="DT52" s="162">
        <v>303244</v>
      </c>
      <c r="DU52" s="162">
        <v>593232</v>
      </c>
      <c r="DV52" s="161">
        <v>-47909</v>
      </c>
      <c r="DW52" s="161">
        <v>0</v>
      </c>
      <c r="DX52" s="161">
        <v>-4787</v>
      </c>
      <c r="DY52" s="162">
        <v>-52696</v>
      </c>
      <c r="DZ52" s="161">
        <v>-209217</v>
      </c>
      <c r="EA52" s="162">
        <v>41331</v>
      </c>
      <c r="EB52" s="163">
        <v>331319</v>
      </c>
    </row>
    <row r="53" spans="1:132" x14ac:dyDescent="0.2">
      <c r="A53" s="159" t="s">
        <v>267</v>
      </c>
      <c r="B53" s="160" t="s">
        <v>100</v>
      </c>
      <c r="C53" s="161">
        <v>0</v>
      </c>
      <c r="D53" s="161">
        <v>0</v>
      </c>
      <c r="E53" s="161">
        <v>0</v>
      </c>
      <c r="F53" s="161">
        <v>0</v>
      </c>
      <c r="G53" s="161">
        <v>2</v>
      </c>
      <c r="H53" s="161">
        <v>0</v>
      </c>
      <c r="I53" s="161">
        <v>0</v>
      </c>
      <c r="J53" s="161">
        <v>0</v>
      </c>
      <c r="K53" s="161">
        <v>0</v>
      </c>
      <c r="L53" s="161">
        <v>0</v>
      </c>
      <c r="M53" s="161">
        <v>0</v>
      </c>
      <c r="N53" s="161">
        <v>0</v>
      </c>
      <c r="O53" s="161">
        <v>0</v>
      </c>
      <c r="P53" s="161">
        <v>0</v>
      </c>
      <c r="Q53" s="161">
        <v>43</v>
      </c>
      <c r="R53" s="161">
        <v>0</v>
      </c>
      <c r="S53" s="161">
        <v>0</v>
      </c>
      <c r="T53" s="161">
        <v>0</v>
      </c>
      <c r="U53" s="161">
        <v>0</v>
      </c>
      <c r="V53" s="161">
        <v>0</v>
      </c>
      <c r="W53" s="161">
        <v>0</v>
      </c>
      <c r="X53" s="161">
        <v>0</v>
      </c>
      <c r="Y53" s="161">
        <v>0</v>
      </c>
      <c r="Z53" s="161">
        <v>0</v>
      </c>
      <c r="AA53" s="161">
        <v>0</v>
      </c>
      <c r="AB53" s="161">
        <v>0</v>
      </c>
      <c r="AC53" s="161">
        <v>0</v>
      </c>
      <c r="AD53" s="161">
        <v>0</v>
      </c>
      <c r="AE53" s="161">
        <v>3</v>
      </c>
      <c r="AF53" s="161">
        <v>0</v>
      </c>
      <c r="AG53" s="161">
        <v>0</v>
      </c>
      <c r="AH53" s="161">
        <v>0</v>
      </c>
      <c r="AI53" s="161">
        <v>0</v>
      </c>
      <c r="AJ53" s="161">
        <v>0</v>
      </c>
      <c r="AK53" s="161">
        <v>0</v>
      </c>
      <c r="AL53" s="161">
        <v>0</v>
      </c>
      <c r="AM53" s="161">
        <v>0</v>
      </c>
      <c r="AN53" s="161">
        <v>0</v>
      </c>
      <c r="AO53" s="161">
        <v>0</v>
      </c>
      <c r="AP53" s="161">
        <v>0</v>
      </c>
      <c r="AQ53" s="161">
        <v>8</v>
      </c>
      <c r="AR53" s="161">
        <v>128</v>
      </c>
      <c r="AS53" s="161">
        <v>59</v>
      </c>
      <c r="AT53" s="161">
        <v>23817</v>
      </c>
      <c r="AU53" s="161">
        <v>11666</v>
      </c>
      <c r="AV53" s="161">
        <v>1715</v>
      </c>
      <c r="AW53" s="161">
        <v>0</v>
      </c>
      <c r="AX53" s="161">
        <v>407</v>
      </c>
      <c r="AY53" s="161">
        <v>13128</v>
      </c>
      <c r="AZ53" s="161">
        <v>5966</v>
      </c>
      <c r="BA53" s="161">
        <v>516</v>
      </c>
      <c r="BB53" s="161">
        <v>373</v>
      </c>
      <c r="BC53" s="161">
        <v>1515</v>
      </c>
      <c r="BD53" s="161">
        <v>87</v>
      </c>
      <c r="BE53" s="161">
        <v>10427</v>
      </c>
      <c r="BF53" s="161">
        <v>0</v>
      </c>
      <c r="BG53" s="161">
        <v>10426</v>
      </c>
      <c r="BH53" s="161">
        <v>322</v>
      </c>
      <c r="BI53" s="161">
        <v>2944</v>
      </c>
      <c r="BJ53" s="161">
        <v>5</v>
      </c>
      <c r="BK53" s="161">
        <v>0</v>
      </c>
      <c r="BL53" s="161">
        <v>7423</v>
      </c>
      <c r="BM53" s="161">
        <v>5618</v>
      </c>
      <c r="BN53" s="161">
        <v>491</v>
      </c>
      <c r="BO53" s="161">
        <v>249</v>
      </c>
      <c r="BP53" s="161">
        <v>0</v>
      </c>
      <c r="BQ53" s="161">
        <v>0</v>
      </c>
      <c r="BR53" s="161">
        <v>0</v>
      </c>
      <c r="BS53" s="161">
        <v>0</v>
      </c>
      <c r="BT53" s="161">
        <v>0</v>
      </c>
      <c r="BU53" s="161">
        <v>0</v>
      </c>
      <c r="BV53" s="161">
        <v>0</v>
      </c>
      <c r="BW53" s="161">
        <v>0</v>
      </c>
      <c r="BX53" s="161">
        <v>0</v>
      </c>
      <c r="BY53" s="161">
        <v>88</v>
      </c>
      <c r="BZ53" s="161">
        <v>0</v>
      </c>
      <c r="CA53" s="161">
        <v>6</v>
      </c>
      <c r="CB53" s="161">
        <v>0</v>
      </c>
      <c r="CC53" s="161">
        <v>0</v>
      </c>
      <c r="CD53" s="161">
        <v>0</v>
      </c>
      <c r="CE53" s="161">
        <v>0</v>
      </c>
      <c r="CF53" s="161">
        <v>0</v>
      </c>
      <c r="CG53" s="161">
        <v>0</v>
      </c>
      <c r="CH53" s="161">
        <v>6</v>
      </c>
      <c r="CI53" s="161">
        <v>0</v>
      </c>
      <c r="CJ53" s="161">
        <v>0</v>
      </c>
      <c r="CK53" s="161">
        <v>0</v>
      </c>
      <c r="CL53" s="161">
        <v>0</v>
      </c>
      <c r="CM53" s="161">
        <v>5</v>
      </c>
      <c r="CN53" s="161">
        <v>0</v>
      </c>
      <c r="CO53" s="161">
        <v>0</v>
      </c>
      <c r="CP53" s="161">
        <v>0</v>
      </c>
      <c r="CQ53" s="161">
        <v>0</v>
      </c>
      <c r="CR53" s="161">
        <v>0</v>
      </c>
      <c r="CS53" s="161">
        <v>0</v>
      </c>
      <c r="CT53" s="161">
        <v>0</v>
      </c>
      <c r="CU53" s="161">
        <v>0</v>
      </c>
      <c r="CV53" s="161">
        <v>0</v>
      </c>
      <c r="CW53" s="161">
        <v>13112</v>
      </c>
      <c r="CX53" s="161">
        <v>0</v>
      </c>
      <c r="CY53" s="161">
        <v>0</v>
      </c>
      <c r="CZ53" s="161">
        <v>0</v>
      </c>
      <c r="DA53" s="161">
        <v>0</v>
      </c>
      <c r="DB53" s="161">
        <v>0</v>
      </c>
      <c r="DC53" s="161">
        <v>0</v>
      </c>
      <c r="DD53" s="161">
        <v>17</v>
      </c>
      <c r="DE53" s="161">
        <v>0</v>
      </c>
      <c r="DF53" s="161">
        <v>31</v>
      </c>
      <c r="DG53" s="162">
        <v>110603</v>
      </c>
      <c r="DH53" s="161">
        <v>2</v>
      </c>
      <c r="DI53" s="161">
        <v>764</v>
      </c>
      <c r="DJ53" s="161">
        <v>0</v>
      </c>
      <c r="DK53" s="161">
        <v>0</v>
      </c>
      <c r="DL53" s="161">
        <v>20128</v>
      </c>
      <c r="DM53" s="161">
        <v>170564</v>
      </c>
      <c r="DN53" s="161">
        <v>-2929</v>
      </c>
      <c r="DO53" s="162">
        <v>188529</v>
      </c>
      <c r="DP53" s="162">
        <v>299132</v>
      </c>
      <c r="DQ53" s="161">
        <v>21304</v>
      </c>
      <c r="DR53" s="162">
        <v>21304</v>
      </c>
      <c r="DS53" s="162">
        <v>135731</v>
      </c>
      <c r="DT53" s="162">
        <v>345564</v>
      </c>
      <c r="DU53" s="162">
        <v>456167</v>
      </c>
      <c r="DV53" s="161">
        <v>-76719</v>
      </c>
      <c r="DW53" s="161">
        <v>0</v>
      </c>
      <c r="DX53" s="161">
        <v>-7670</v>
      </c>
      <c r="DY53" s="162">
        <v>-84389</v>
      </c>
      <c r="DZ53" s="161">
        <v>-151292</v>
      </c>
      <c r="EA53" s="162">
        <v>109883</v>
      </c>
      <c r="EB53" s="163">
        <v>220486</v>
      </c>
    </row>
    <row r="54" spans="1:132" x14ac:dyDescent="0.2">
      <c r="A54" s="159" t="s">
        <v>268</v>
      </c>
      <c r="B54" s="160" t="s">
        <v>101</v>
      </c>
      <c r="C54" s="161">
        <v>0</v>
      </c>
      <c r="D54" s="161">
        <v>0</v>
      </c>
      <c r="E54" s="161">
        <v>0</v>
      </c>
      <c r="F54" s="161">
        <v>0</v>
      </c>
      <c r="G54" s="161">
        <v>0</v>
      </c>
      <c r="H54" s="161">
        <v>0</v>
      </c>
      <c r="I54" s="161">
        <v>0</v>
      </c>
      <c r="J54" s="161">
        <v>0</v>
      </c>
      <c r="K54" s="161">
        <v>0</v>
      </c>
      <c r="L54" s="161">
        <v>0</v>
      </c>
      <c r="M54" s="161">
        <v>0</v>
      </c>
      <c r="N54" s="161">
        <v>0</v>
      </c>
      <c r="O54" s="161">
        <v>0</v>
      </c>
      <c r="P54" s="161">
        <v>0</v>
      </c>
      <c r="Q54" s="161">
        <v>0</v>
      </c>
      <c r="R54" s="161">
        <v>0</v>
      </c>
      <c r="S54" s="161">
        <v>0</v>
      </c>
      <c r="T54" s="161">
        <v>0</v>
      </c>
      <c r="U54" s="161">
        <v>0</v>
      </c>
      <c r="V54" s="161">
        <v>0</v>
      </c>
      <c r="W54" s="161">
        <v>0</v>
      </c>
      <c r="X54" s="161">
        <v>0</v>
      </c>
      <c r="Y54" s="161">
        <v>0</v>
      </c>
      <c r="Z54" s="161">
        <v>0</v>
      </c>
      <c r="AA54" s="161">
        <v>0</v>
      </c>
      <c r="AB54" s="161">
        <v>0</v>
      </c>
      <c r="AC54" s="161">
        <v>0</v>
      </c>
      <c r="AD54" s="161">
        <v>0</v>
      </c>
      <c r="AE54" s="161">
        <v>2</v>
      </c>
      <c r="AF54" s="161">
        <v>0</v>
      </c>
      <c r="AG54" s="161">
        <v>0</v>
      </c>
      <c r="AH54" s="161">
        <v>0</v>
      </c>
      <c r="AI54" s="161">
        <v>0</v>
      </c>
      <c r="AJ54" s="161">
        <v>0</v>
      </c>
      <c r="AK54" s="161">
        <v>0</v>
      </c>
      <c r="AL54" s="161">
        <v>0</v>
      </c>
      <c r="AM54" s="161">
        <v>0</v>
      </c>
      <c r="AN54" s="161">
        <v>0</v>
      </c>
      <c r="AO54" s="161">
        <v>0</v>
      </c>
      <c r="AP54" s="161">
        <v>0</v>
      </c>
      <c r="AQ54" s="161">
        <v>0</v>
      </c>
      <c r="AR54" s="161">
        <v>0</v>
      </c>
      <c r="AS54" s="161">
        <v>0</v>
      </c>
      <c r="AT54" s="161">
        <v>0</v>
      </c>
      <c r="AU54" s="161">
        <v>0</v>
      </c>
      <c r="AV54" s="161">
        <v>0</v>
      </c>
      <c r="AW54" s="161">
        <v>0</v>
      </c>
      <c r="AX54" s="161">
        <v>0</v>
      </c>
      <c r="AY54" s="161">
        <v>0</v>
      </c>
      <c r="AZ54" s="161">
        <v>21911</v>
      </c>
      <c r="BA54" s="161">
        <v>0</v>
      </c>
      <c r="BB54" s="161">
        <v>0</v>
      </c>
      <c r="BC54" s="161">
        <v>0</v>
      </c>
      <c r="BD54" s="161">
        <v>0</v>
      </c>
      <c r="BE54" s="161">
        <v>0</v>
      </c>
      <c r="BF54" s="161">
        <v>0</v>
      </c>
      <c r="BG54" s="161">
        <v>0</v>
      </c>
      <c r="BH54" s="161">
        <v>1</v>
      </c>
      <c r="BI54" s="161">
        <v>505</v>
      </c>
      <c r="BJ54" s="161">
        <v>1</v>
      </c>
      <c r="BK54" s="161">
        <v>0</v>
      </c>
      <c r="BL54" s="161">
        <v>11030</v>
      </c>
      <c r="BM54" s="161">
        <v>0</v>
      </c>
      <c r="BN54" s="161">
        <v>0</v>
      </c>
      <c r="BO54" s="161">
        <v>0</v>
      </c>
      <c r="BP54" s="161">
        <v>0</v>
      </c>
      <c r="BQ54" s="161">
        <v>0</v>
      </c>
      <c r="BR54" s="161">
        <v>0</v>
      </c>
      <c r="BS54" s="161">
        <v>0</v>
      </c>
      <c r="BT54" s="161">
        <v>0</v>
      </c>
      <c r="BU54" s="161">
        <v>0</v>
      </c>
      <c r="BV54" s="161">
        <v>0</v>
      </c>
      <c r="BW54" s="161">
        <v>0</v>
      </c>
      <c r="BX54" s="161">
        <v>0</v>
      </c>
      <c r="BY54" s="161">
        <v>0</v>
      </c>
      <c r="BZ54" s="161">
        <v>11</v>
      </c>
      <c r="CA54" s="161">
        <v>0</v>
      </c>
      <c r="CB54" s="161">
        <v>0</v>
      </c>
      <c r="CC54" s="161">
        <v>0</v>
      </c>
      <c r="CD54" s="161">
        <v>0</v>
      </c>
      <c r="CE54" s="161">
        <v>0</v>
      </c>
      <c r="CF54" s="161">
        <v>36</v>
      </c>
      <c r="CG54" s="161">
        <v>0</v>
      </c>
      <c r="CH54" s="161">
        <v>0</v>
      </c>
      <c r="CI54" s="161">
        <v>0</v>
      </c>
      <c r="CJ54" s="161">
        <v>0</v>
      </c>
      <c r="CK54" s="161">
        <v>0</v>
      </c>
      <c r="CL54" s="161">
        <v>246</v>
      </c>
      <c r="CM54" s="161">
        <v>1826</v>
      </c>
      <c r="CN54" s="161">
        <v>0</v>
      </c>
      <c r="CO54" s="161">
        <v>0</v>
      </c>
      <c r="CP54" s="161">
        <v>0</v>
      </c>
      <c r="CQ54" s="161">
        <v>0</v>
      </c>
      <c r="CR54" s="161">
        <v>0</v>
      </c>
      <c r="CS54" s="161">
        <v>0</v>
      </c>
      <c r="CT54" s="161">
        <v>0</v>
      </c>
      <c r="CU54" s="161">
        <v>181</v>
      </c>
      <c r="CV54" s="161">
        <v>0</v>
      </c>
      <c r="CW54" s="161">
        <v>6159</v>
      </c>
      <c r="CX54" s="161">
        <v>98</v>
      </c>
      <c r="CY54" s="161">
        <v>0</v>
      </c>
      <c r="CZ54" s="161">
        <v>0</v>
      </c>
      <c r="DA54" s="161">
        <v>0</v>
      </c>
      <c r="DB54" s="161">
        <v>104</v>
      </c>
      <c r="DC54" s="161">
        <v>0</v>
      </c>
      <c r="DD54" s="161">
        <v>6</v>
      </c>
      <c r="DE54" s="161">
        <v>0</v>
      </c>
      <c r="DF54" s="161">
        <v>0</v>
      </c>
      <c r="DG54" s="162">
        <v>42117</v>
      </c>
      <c r="DH54" s="161">
        <v>4250</v>
      </c>
      <c r="DI54" s="161">
        <v>196068</v>
      </c>
      <c r="DJ54" s="161">
        <v>0</v>
      </c>
      <c r="DK54" s="161">
        <v>0</v>
      </c>
      <c r="DL54" s="161">
        <v>190</v>
      </c>
      <c r="DM54" s="161">
        <v>38210</v>
      </c>
      <c r="DN54" s="161">
        <v>-6446</v>
      </c>
      <c r="DO54" s="162">
        <v>232272</v>
      </c>
      <c r="DP54" s="162">
        <v>274389</v>
      </c>
      <c r="DQ54" s="161">
        <v>45257</v>
      </c>
      <c r="DR54" s="162">
        <v>45257</v>
      </c>
      <c r="DS54" s="162">
        <v>226679</v>
      </c>
      <c r="DT54" s="162">
        <v>504208</v>
      </c>
      <c r="DU54" s="162">
        <v>546325</v>
      </c>
      <c r="DV54" s="161">
        <v>-66495</v>
      </c>
      <c r="DW54" s="161">
        <v>-7</v>
      </c>
      <c r="DX54" s="161">
        <v>-6646</v>
      </c>
      <c r="DY54" s="162">
        <v>-73148</v>
      </c>
      <c r="DZ54" s="161">
        <v>-164766</v>
      </c>
      <c r="EA54" s="162">
        <v>266294</v>
      </c>
      <c r="EB54" s="163">
        <v>308411</v>
      </c>
    </row>
    <row r="55" spans="1:132" x14ac:dyDescent="0.2">
      <c r="A55" s="154" t="s">
        <v>269</v>
      </c>
      <c r="B55" s="155" t="s">
        <v>102</v>
      </c>
      <c r="C55" s="156">
        <v>0</v>
      </c>
      <c r="D55" s="156">
        <v>0</v>
      </c>
      <c r="E55" s="156">
        <v>0</v>
      </c>
      <c r="F55" s="156">
        <v>0</v>
      </c>
      <c r="G55" s="156">
        <v>0</v>
      </c>
      <c r="H55" s="156">
        <v>0</v>
      </c>
      <c r="I55" s="156">
        <v>0</v>
      </c>
      <c r="J55" s="156">
        <v>0</v>
      </c>
      <c r="K55" s="156">
        <v>0</v>
      </c>
      <c r="L55" s="156">
        <v>0</v>
      </c>
      <c r="M55" s="156">
        <v>0</v>
      </c>
      <c r="N55" s="156">
        <v>0</v>
      </c>
      <c r="O55" s="156">
        <v>0</v>
      </c>
      <c r="P55" s="156">
        <v>0</v>
      </c>
      <c r="Q55" s="156">
        <v>0</v>
      </c>
      <c r="R55" s="156">
        <v>0</v>
      </c>
      <c r="S55" s="156">
        <v>0</v>
      </c>
      <c r="T55" s="156">
        <v>0</v>
      </c>
      <c r="U55" s="156">
        <v>0</v>
      </c>
      <c r="V55" s="156">
        <v>0</v>
      </c>
      <c r="W55" s="156">
        <v>0</v>
      </c>
      <c r="X55" s="156">
        <v>0</v>
      </c>
      <c r="Y55" s="156">
        <v>0</v>
      </c>
      <c r="Z55" s="156">
        <v>0</v>
      </c>
      <c r="AA55" s="156">
        <v>0</v>
      </c>
      <c r="AB55" s="156">
        <v>0</v>
      </c>
      <c r="AC55" s="156">
        <v>0</v>
      </c>
      <c r="AD55" s="156">
        <v>0</v>
      </c>
      <c r="AE55" s="156">
        <v>0</v>
      </c>
      <c r="AF55" s="156">
        <v>0</v>
      </c>
      <c r="AG55" s="156">
        <v>0</v>
      </c>
      <c r="AH55" s="156">
        <v>0</v>
      </c>
      <c r="AI55" s="156">
        <v>0</v>
      </c>
      <c r="AJ55" s="156">
        <v>0</v>
      </c>
      <c r="AK55" s="156">
        <v>0</v>
      </c>
      <c r="AL55" s="156">
        <v>0</v>
      </c>
      <c r="AM55" s="156">
        <v>0</v>
      </c>
      <c r="AN55" s="156">
        <v>0</v>
      </c>
      <c r="AO55" s="156">
        <v>0</v>
      </c>
      <c r="AP55" s="156">
        <v>0</v>
      </c>
      <c r="AQ55" s="156">
        <v>0</v>
      </c>
      <c r="AR55" s="156">
        <v>0</v>
      </c>
      <c r="AS55" s="156">
        <v>0</v>
      </c>
      <c r="AT55" s="156">
        <v>837</v>
      </c>
      <c r="AU55" s="156">
        <v>2424</v>
      </c>
      <c r="AV55" s="156">
        <v>933</v>
      </c>
      <c r="AW55" s="156">
        <v>104</v>
      </c>
      <c r="AX55" s="156">
        <v>0</v>
      </c>
      <c r="AY55" s="156">
        <v>1332</v>
      </c>
      <c r="AZ55" s="156">
        <v>0</v>
      </c>
      <c r="BA55" s="156">
        <v>2607</v>
      </c>
      <c r="BB55" s="156">
        <v>0</v>
      </c>
      <c r="BC55" s="156">
        <v>137</v>
      </c>
      <c r="BD55" s="156">
        <v>1</v>
      </c>
      <c r="BE55" s="156">
        <v>5</v>
      </c>
      <c r="BF55" s="156">
        <v>0</v>
      </c>
      <c r="BG55" s="156">
        <v>1</v>
      </c>
      <c r="BH55" s="156">
        <v>28</v>
      </c>
      <c r="BI55" s="156">
        <v>68</v>
      </c>
      <c r="BJ55" s="156">
        <v>0</v>
      </c>
      <c r="BK55" s="156">
        <v>0</v>
      </c>
      <c r="BL55" s="156">
        <v>635</v>
      </c>
      <c r="BM55" s="156">
        <v>73</v>
      </c>
      <c r="BN55" s="156">
        <v>143</v>
      </c>
      <c r="BO55" s="156">
        <v>41</v>
      </c>
      <c r="BP55" s="156">
        <v>0</v>
      </c>
      <c r="BQ55" s="156">
        <v>0</v>
      </c>
      <c r="BR55" s="156">
        <v>0</v>
      </c>
      <c r="BS55" s="156">
        <v>0</v>
      </c>
      <c r="BT55" s="156">
        <v>0</v>
      </c>
      <c r="BU55" s="156">
        <v>0</v>
      </c>
      <c r="BV55" s="156">
        <v>0</v>
      </c>
      <c r="BW55" s="156">
        <v>0</v>
      </c>
      <c r="BX55" s="156">
        <v>0</v>
      </c>
      <c r="BY55" s="156">
        <v>11</v>
      </c>
      <c r="BZ55" s="156">
        <v>0</v>
      </c>
      <c r="CA55" s="156">
        <v>0</v>
      </c>
      <c r="CB55" s="156">
        <v>0</v>
      </c>
      <c r="CC55" s="156">
        <v>0</v>
      </c>
      <c r="CD55" s="156">
        <v>0</v>
      </c>
      <c r="CE55" s="156">
        <v>0</v>
      </c>
      <c r="CF55" s="156">
        <v>0</v>
      </c>
      <c r="CG55" s="156">
        <v>0</v>
      </c>
      <c r="CH55" s="156">
        <v>0</v>
      </c>
      <c r="CI55" s="156">
        <v>0</v>
      </c>
      <c r="CJ55" s="156">
        <v>20</v>
      </c>
      <c r="CK55" s="156">
        <v>0</v>
      </c>
      <c r="CL55" s="156">
        <v>0</v>
      </c>
      <c r="CM55" s="156">
        <v>2238</v>
      </c>
      <c r="CN55" s="156">
        <v>0</v>
      </c>
      <c r="CO55" s="156">
        <v>0</v>
      </c>
      <c r="CP55" s="156">
        <v>220</v>
      </c>
      <c r="CQ55" s="156">
        <v>0</v>
      </c>
      <c r="CR55" s="156">
        <v>0</v>
      </c>
      <c r="CS55" s="156">
        <v>0</v>
      </c>
      <c r="CT55" s="156">
        <v>0</v>
      </c>
      <c r="CU55" s="156">
        <v>0</v>
      </c>
      <c r="CV55" s="156">
        <v>0</v>
      </c>
      <c r="CW55" s="156">
        <v>2098</v>
      </c>
      <c r="CX55" s="156">
        <v>355</v>
      </c>
      <c r="CY55" s="156">
        <v>0</v>
      </c>
      <c r="CZ55" s="156">
        <v>0</v>
      </c>
      <c r="DA55" s="156">
        <v>0</v>
      </c>
      <c r="DB55" s="156">
        <v>0</v>
      </c>
      <c r="DC55" s="156">
        <v>0</v>
      </c>
      <c r="DD55" s="156">
        <v>0</v>
      </c>
      <c r="DE55" s="156">
        <v>0</v>
      </c>
      <c r="DF55" s="156">
        <v>0</v>
      </c>
      <c r="DG55" s="157">
        <v>14311</v>
      </c>
      <c r="DH55" s="156">
        <v>1</v>
      </c>
      <c r="DI55" s="156">
        <v>10</v>
      </c>
      <c r="DJ55" s="156">
        <v>0</v>
      </c>
      <c r="DK55" s="156">
        <v>0</v>
      </c>
      <c r="DL55" s="156">
        <v>4348</v>
      </c>
      <c r="DM55" s="156">
        <v>68050</v>
      </c>
      <c r="DN55" s="156">
        <v>-1255</v>
      </c>
      <c r="DO55" s="157">
        <v>71154</v>
      </c>
      <c r="DP55" s="157">
        <v>85465</v>
      </c>
      <c r="DQ55" s="156">
        <v>20210</v>
      </c>
      <c r="DR55" s="157">
        <v>20210</v>
      </c>
      <c r="DS55" s="157">
        <v>48330</v>
      </c>
      <c r="DT55" s="157">
        <v>139694</v>
      </c>
      <c r="DU55" s="157">
        <v>154005</v>
      </c>
      <c r="DV55" s="156">
        <v>-48337</v>
      </c>
      <c r="DW55" s="156">
        <v>0</v>
      </c>
      <c r="DX55" s="156">
        <v>-4833</v>
      </c>
      <c r="DY55" s="157">
        <v>-53170</v>
      </c>
      <c r="DZ55" s="156">
        <v>-20944</v>
      </c>
      <c r="EA55" s="157">
        <v>65580</v>
      </c>
      <c r="EB55" s="158">
        <v>79891</v>
      </c>
    </row>
    <row r="56" spans="1:132" x14ac:dyDescent="0.2">
      <c r="A56" s="159" t="s">
        <v>270</v>
      </c>
      <c r="B56" s="160" t="s">
        <v>103</v>
      </c>
      <c r="C56" s="161">
        <v>0</v>
      </c>
      <c r="D56" s="161">
        <v>0</v>
      </c>
      <c r="E56" s="161">
        <v>0</v>
      </c>
      <c r="F56" s="161">
        <v>0</v>
      </c>
      <c r="G56" s="161">
        <v>1</v>
      </c>
      <c r="H56" s="161">
        <v>0</v>
      </c>
      <c r="I56" s="161">
        <v>0</v>
      </c>
      <c r="J56" s="161">
        <v>0</v>
      </c>
      <c r="K56" s="161">
        <v>0</v>
      </c>
      <c r="L56" s="161">
        <v>0</v>
      </c>
      <c r="M56" s="161">
        <v>0</v>
      </c>
      <c r="N56" s="161">
        <v>0</v>
      </c>
      <c r="O56" s="161">
        <v>0</v>
      </c>
      <c r="P56" s="161">
        <v>0</v>
      </c>
      <c r="Q56" s="161">
        <v>83</v>
      </c>
      <c r="R56" s="161">
        <v>0</v>
      </c>
      <c r="S56" s="161">
        <v>0</v>
      </c>
      <c r="T56" s="161">
        <v>54</v>
      </c>
      <c r="U56" s="161">
        <v>0</v>
      </c>
      <c r="V56" s="161">
        <v>0</v>
      </c>
      <c r="W56" s="161">
        <v>0</v>
      </c>
      <c r="X56" s="161">
        <v>0</v>
      </c>
      <c r="Y56" s="161">
        <v>0</v>
      </c>
      <c r="Z56" s="161">
        <v>0</v>
      </c>
      <c r="AA56" s="161">
        <v>2</v>
      </c>
      <c r="AB56" s="161">
        <v>1</v>
      </c>
      <c r="AC56" s="161">
        <v>0</v>
      </c>
      <c r="AD56" s="161">
        <v>0</v>
      </c>
      <c r="AE56" s="161">
        <v>15</v>
      </c>
      <c r="AF56" s="161">
        <v>0</v>
      </c>
      <c r="AG56" s="161">
        <v>0</v>
      </c>
      <c r="AH56" s="161">
        <v>0</v>
      </c>
      <c r="AI56" s="161">
        <v>0</v>
      </c>
      <c r="AJ56" s="161">
        <v>0</v>
      </c>
      <c r="AK56" s="161">
        <v>5</v>
      </c>
      <c r="AL56" s="161">
        <v>0</v>
      </c>
      <c r="AM56" s="161">
        <v>0</v>
      </c>
      <c r="AN56" s="161">
        <v>0</v>
      </c>
      <c r="AO56" s="161">
        <v>0</v>
      </c>
      <c r="AP56" s="161">
        <v>0</v>
      </c>
      <c r="AQ56" s="161">
        <v>0</v>
      </c>
      <c r="AR56" s="161">
        <v>0</v>
      </c>
      <c r="AS56" s="161">
        <v>309</v>
      </c>
      <c r="AT56" s="161">
        <v>874</v>
      </c>
      <c r="AU56" s="161">
        <v>1597</v>
      </c>
      <c r="AV56" s="161">
        <v>890</v>
      </c>
      <c r="AW56" s="161">
        <v>1032</v>
      </c>
      <c r="AX56" s="161">
        <v>3352</v>
      </c>
      <c r="AY56" s="161">
        <v>2450</v>
      </c>
      <c r="AZ56" s="161">
        <v>1999</v>
      </c>
      <c r="BA56" s="161">
        <v>279</v>
      </c>
      <c r="BB56" s="161">
        <v>16609</v>
      </c>
      <c r="BC56" s="161">
        <v>7629</v>
      </c>
      <c r="BD56" s="161">
        <v>16</v>
      </c>
      <c r="BE56" s="161">
        <v>4394</v>
      </c>
      <c r="BF56" s="161">
        <v>0</v>
      </c>
      <c r="BG56" s="161">
        <v>787</v>
      </c>
      <c r="BH56" s="161">
        <v>28</v>
      </c>
      <c r="BI56" s="161">
        <v>2766</v>
      </c>
      <c r="BJ56" s="161">
        <v>376</v>
      </c>
      <c r="BK56" s="161">
        <v>0</v>
      </c>
      <c r="BL56" s="161">
        <v>15694</v>
      </c>
      <c r="BM56" s="161">
        <v>6362</v>
      </c>
      <c r="BN56" s="161">
        <v>320</v>
      </c>
      <c r="BO56" s="161">
        <v>97</v>
      </c>
      <c r="BP56" s="161">
        <v>3</v>
      </c>
      <c r="BQ56" s="161">
        <v>0</v>
      </c>
      <c r="BR56" s="161">
        <v>133</v>
      </c>
      <c r="BS56" s="161">
        <v>0</v>
      </c>
      <c r="BT56" s="161">
        <v>2030</v>
      </c>
      <c r="BU56" s="161">
        <v>9</v>
      </c>
      <c r="BV56" s="161">
        <v>181</v>
      </c>
      <c r="BW56" s="161">
        <v>28</v>
      </c>
      <c r="BX56" s="161">
        <v>0</v>
      </c>
      <c r="BY56" s="161">
        <v>266</v>
      </c>
      <c r="BZ56" s="161">
        <v>7</v>
      </c>
      <c r="CA56" s="161">
        <v>58</v>
      </c>
      <c r="CB56" s="161">
        <v>32</v>
      </c>
      <c r="CC56" s="161">
        <v>10</v>
      </c>
      <c r="CD56" s="161">
        <v>9</v>
      </c>
      <c r="CE56" s="161">
        <v>5</v>
      </c>
      <c r="CF56" s="161">
        <v>426</v>
      </c>
      <c r="CG56" s="161">
        <v>0</v>
      </c>
      <c r="CH56" s="161">
        <v>0</v>
      </c>
      <c r="CI56" s="161">
        <v>257</v>
      </c>
      <c r="CJ56" s="161">
        <v>75</v>
      </c>
      <c r="CK56" s="161">
        <v>0</v>
      </c>
      <c r="CL56" s="161">
        <v>299</v>
      </c>
      <c r="CM56" s="161">
        <v>1609</v>
      </c>
      <c r="CN56" s="161">
        <v>1633</v>
      </c>
      <c r="CO56" s="161">
        <v>737</v>
      </c>
      <c r="CP56" s="161">
        <v>87</v>
      </c>
      <c r="CQ56" s="161">
        <v>7</v>
      </c>
      <c r="CR56" s="161">
        <v>0</v>
      </c>
      <c r="CS56" s="161">
        <v>3</v>
      </c>
      <c r="CT56" s="161">
        <v>0</v>
      </c>
      <c r="CU56" s="161">
        <v>70</v>
      </c>
      <c r="CV56" s="161">
        <v>0</v>
      </c>
      <c r="CW56" s="161">
        <v>3629</v>
      </c>
      <c r="CX56" s="161">
        <v>522</v>
      </c>
      <c r="CY56" s="161">
        <v>12</v>
      </c>
      <c r="CZ56" s="161">
        <v>36</v>
      </c>
      <c r="DA56" s="161">
        <v>3</v>
      </c>
      <c r="DB56" s="161">
        <v>368</v>
      </c>
      <c r="DC56" s="161">
        <v>0</v>
      </c>
      <c r="DD56" s="161">
        <v>39</v>
      </c>
      <c r="DE56" s="161">
        <v>0</v>
      </c>
      <c r="DF56" s="161">
        <v>145</v>
      </c>
      <c r="DG56" s="162">
        <v>80749</v>
      </c>
      <c r="DH56" s="161">
        <v>687</v>
      </c>
      <c r="DI56" s="161">
        <v>40682</v>
      </c>
      <c r="DJ56" s="161">
        <v>0</v>
      </c>
      <c r="DK56" s="161">
        <v>0</v>
      </c>
      <c r="DL56" s="161">
        <v>216</v>
      </c>
      <c r="DM56" s="161">
        <v>55949</v>
      </c>
      <c r="DN56" s="161">
        <v>5725</v>
      </c>
      <c r="DO56" s="162">
        <v>103259</v>
      </c>
      <c r="DP56" s="162">
        <v>184008</v>
      </c>
      <c r="DQ56" s="161">
        <v>13531</v>
      </c>
      <c r="DR56" s="162">
        <v>13531</v>
      </c>
      <c r="DS56" s="162">
        <v>175708</v>
      </c>
      <c r="DT56" s="162">
        <v>292498</v>
      </c>
      <c r="DU56" s="162">
        <v>373247</v>
      </c>
      <c r="DV56" s="161">
        <v>-71930</v>
      </c>
      <c r="DW56" s="161">
        <v>0</v>
      </c>
      <c r="DX56" s="161">
        <v>-7191</v>
      </c>
      <c r="DY56" s="162">
        <v>-79121</v>
      </c>
      <c r="DZ56" s="161">
        <v>-72431</v>
      </c>
      <c r="EA56" s="162">
        <v>140946</v>
      </c>
      <c r="EB56" s="163">
        <v>221695</v>
      </c>
    </row>
    <row r="57" spans="1:132" x14ac:dyDescent="0.2">
      <c r="A57" s="159" t="s">
        <v>271</v>
      </c>
      <c r="B57" s="160" t="s">
        <v>130</v>
      </c>
      <c r="C57" s="161">
        <v>0</v>
      </c>
      <c r="D57" s="161">
        <v>0</v>
      </c>
      <c r="E57" s="161">
        <v>0</v>
      </c>
      <c r="F57" s="161">
        <v>0</v>
      </c>
      <c r="G57" s="161">
        <v>0</v>
      </c>
      <c r="H57" s="161">
        <v>0</v>
      </c>
      <c r="I57" s="161">
        <v>0</v>
      </c>
      <c r="J57" s="161">
        <v>15</v>
      </c>
      <c r="K57" s="161">
        <v>6</v>
      </c>
      <c r="L57" s="161">
        <v>0</v>
      </c>
      <c r="M57" s="161">
        <v>0</v>
      </c>
      <c r="N57" s="161">
        <v>1</v>
      </c>
      <c r="O57" s="161">
        <v>0</v>
      </c>
      <c r="P57" s="161">
        <v>1</v>
      </c>
      <c r="Q57" s="161">
        <v>0</v>
      </c>
      <c r="R57" s="161">
        <v>0</v>
      </c>
      <c r="S57" s="161">
        <v>0</v>
      </c>
      <c r="T57" s="161">
        <v>0</v>
      </c>
      <c r="U57" s="161">
        <v>0</v>
      </c>
      <c r="V57" s="161">
        <v>0</v>
      </c>
      <c r="W57" s="161">
        <v>0</v>
      </c>
      <c r="X57" s="161">
        <v>4</v>
      </c>
      <c r="Y57" s="161">
        <v>3</v>
      </c>
      <c r="Z57" s="161">
        <v>0</v>
      </c>
      <c r="AA57" s="161">
        <v>34</v>
      </c>
      <c r="AB57" s="161">
        <v>0</v>
      </c>
      <c r="AC57" s="161">
        <v>7</v>
      </c>
      <c r="AD57" s="161">
        <v>1</v>
      </c>
      <c r="AE57" s="161">
        <v>1</v>
      </c>
      <c r="AF57" s="161">
        <v>1</v>
      </c>
      <c r="AG57" s="161">
        <v>0</v>
      </c>
      <c r="AH57" s="161">
        <v>9</v>
      </c>
      <c r="AI57" s="161">
        <v>2</v>
      </c>
      <c r="AJ57" s="161">
        <v>0</v>
      </c>
      <c r="AK57" s="161">
        <v>0</v>
      </c>
      <c r="AL57" s="161">
        <v>0</v>
      </c>
      <c r="AM57" s="161">
        <v>6</v>
      </c>
      <c r="AN57" s="161">
        <v>0</v>
      </c>
      <c r="AO57" s="161">
        <v>0</v>
      </c>
      <c r="AP57" s="161">
        <v>0</v>
      </c>
      <c r="AQ57" s="161">
        <v>1</v>
      </c>
      <c r="AR57" s="161">
        <v>28</v>
      </c>
      <c r="AS57" s="161">
        <v>15</v>
      </c>
      <c r="AT57" s="161">
        <v>305</v>
      </c>
      <c r="AU57" s="161">
        <v>93</v>
      </c>
      <c r="AV57" s="161">
        <v>9</v>
      </c>
      <c r="AW57" s="161">
        <v>0</v>
      </c>
      <c r="AX57" s="161">
        <v>13</v>
      </c>
      <c r="AY57" s="161">
        <v>8</v>
      </c>
      <c r="AZ57" s="161">
        <v>4</v>
      </c>
      <c r="BA57" s="161">
        <v>4</v>
      </c>
      <c r="BB57" s="161">
        <v>10</v>
      </c>
      <c r="BC57" s="161">
        <v>2100</v>
      </c>
      <c r="BD57" s="161">
        <v>0</v>
      </c>
      <c r="BE57" s="161">
        <v>4975</v>
      </c>
      <c r="BF57" s="161">
        <v>0</v>
      </c>
      <c r="BG57" s="161">
        <v>3</v>
      </c>
      <c r="BH57" s="161">
        <v>38</v>
      </c>
      <c r="BI57" s="161">
        <v>513</v>
      </c>
      <c r="BJ57" s="161">
        <v>8</v>
      </c>
      <c r="BK57" s="161">
        <v>1</v>
      </c>
      <c r="BL57" s="161">
        <v>5252</v>
      </c>
      <c r="BM57" s="161">
        <v>577</v>
      </c>
      <c r="BN57" s="161">
        <v>893</v>
      </c>
      <c r="BO57" s="161">
        <v>153</v>
      </c>
      <c r="BP57" s="161">
        <v>8</v>
      </c>
      <c r="BQ57" s="161">
        <v>5</v>
      </c>
      <c r="BR57" s="161">
        <v>3</v>
      </c>
      <c r="BS57" s="161">
        <v>14</v>
      </c>
      <c r="BT57" s="161">
        <v>2302</v>
      </c>
      <c r="BU57" s="161">
        <v>348</v>
      </c>
      <c r="BV57" s="161">
        <v>573</v>
      </c>
      <c r="BW57" s="161">
        <v>78</v>
      </c>
      <c r="BX57" s="161">
        <v>0</v>
      </c>
      <c r="BY57" s="161">
        <v>74</v>
      </c>
      <c r="BZ57" s="161">
        <v>64</v>
      </c>
      <c r="CA57" s="161">
        <v>0</v>
      </c>
      <c r="CB57" s="161">
        <v>10</v>
      </c>
      <c r="CC57" s="161">
        <v>7</v>
      </c>
      <c r="CD57" s="161">
        <v>15</v>
      </c>
      <c r="CE57" s="161">
        <v>2</v>
      </c>
      <c r="CF57" s="161">
        <v>85</v>
      </c>
      <c r="CG57" s="161">
        <v>0</v>
      </c>
      <c r="CH57" s="161">
        <v>15</v>
      </c>
      <c r="CI57" s="161">
        <v>55</v>
      </c>
      <c r="CJ57" s="161">
        <v>677</v>
      </c>
      <c r="CK57" s="161">
        <v>14</v>
      </c>
      <c r="CL57" s="161">
        <v>94</v>
      </c>
      <c r="CM57" s="161">
        <v>5916</v>
      </c>
      <c r="CN57" s="161">
        <v>64</v>
      </c>
      <c r="CO57" s="161">
        <v>414</v>
      </c>
      <c r="CP57" s="161">
        <v>62</v>
      </c>
      <c r="CQ57" s="161">
        <v>1</v>
      </c>
      <c r="CR57" s="161">
        <v>15</v>
      </c>
      <c r="CS57" s="161">
        <v>2</v>
      </c>
      <c r="CT57" s="161">
        <v>15</v>
      </c>
      <c r="CU57" s="161">
        <v>110</v>
      </c>
      <c r="CV57" s="161">
        <v>163</v>
      </c>
      <c r="CW57" s="161">
        <v>1131</v>
      </c>
      <c r="CX57" s="161">
        <v>3370</v>
      </c>
      <c r="CY57" s="161">
        <v>1</v>
      </c>
      <c r="CZ57" s="161">
        <v>125</v>
      </c>
      <c r="DA57" s="161">
        <v>3</v>
      </c>
      <c r="DB57" s="161">
        <v>206</v>
      </c>
      <c r="DC57" s="161">
        <v>2</v>
      </c>
      <c r="DD57" s="161">
        <v>15</v>
      </c>
      <c r="DE57" s="161">
        <v>0</v>
      </c>
      <c r="DF57" s="161">
        <v>0</v>
      </c>
      <c r="DG57" s="162">
        <v>31152</v>
      </c>
      <c r="DH57" s="161">
        <v>2486</v>
      </c>
      <c r="DI57" s="161">
        <v>205421</v>
      </c>
      <c r="DJ57" s="161">
        <v>0</v>
      </c>
      <c r="DK57" s="161">
        <v>0</v>
      </c>
      <c r="DL57" s="161">
        <v>68491</v>
      </c>
      <c r="DM57" s="161">
        <v>199856</v>
      </c>
      <c r="DN57" s="161">
        <v>-3519</v>
      </c>
      <c r="DO57" s="162">
        <v>472735</v>
      </c>
      <c r="DP57" s="162">
        <v>503887</v>
      </c>
      <c r="DQ57" s="161">
        <v>16788</v>
      </c>
      <c r="DR57" s="162">
        <v>16788</v>
      </c>
      <c r="DS57" s="162">
        <v>128002</v>
      </c>
      <c r="DT57" s="162">
        <v>617525</v>
      </c>
      <c r="DU57" s="162">
        <v>648677</v>
      </c>
      <c r="DV57" s="161">
        <v>-282497</v>
      </c>
      <c r="DW57" s="161">
        <v>0</v>
      </c>
      <c r="DX57" s="161">
        <v>-28230</v>
      </c>
      <c r="DY57" s="162">
        <v>-310727</v>
      </c>
      <c r="DZ57" s="161">
        <v>-171595</v>
      </c>
      <c r="EA57" s="162">
        <v>135203</v>
      </c>
      <c r="EB57" s="163">
        <v>166355</v>
      </c>
    </row>
    <row r="58" spans="1:132" x14ac:dyDescent="0.2">
      <c r="A58" s="159" t="s">
        <v>272</v>
      </c>
      <c r="B58" s="160" t="s">
        <v>104</v>
      </c>
      <c r="C58" s="161">
        <v>0</v>
      </c>
      <c r="D58" s="161">
        <v>0</v>
      </c>
      <c r="E58" s="161">
        <v>0</v>
      </c>
      <c r="F58" s="161">
        <v>0</v>
      </c>
      <c r="G58" s="161">
        <v>0</v>
      </c>
      <c r="H58" s="161">
        <v>0</v>
      </c>
      <c r="I58" s="161">
        <v>0</v>
      </c>
      <c r="J58" s="161">
        <v>0</v>
      </c>
      <c r="K58" s="161">
        <v>0</v>
      </c>
      <c r="L58" s="161">
        <v>0</v>
      </c>
      <c r="M58" s="161">
        <v>0</v>
      </c>
      <c r="N58" s="161">
        <v>0</v>
      </c>
      <c r="O58" s="161">
        <v>0</v>
      </c>
      <c r="P58" s="161">
        <v>0</v>
      </c>
      <c r="Q58" s="161">
        <v>0</v>
      </c>
      <c r="R58" s="161">
        <v>0</v>
      </c>
      <c r="S58" s="161">
        <v>0</v>
      </c>
      <c r="T58" s="161">
        <v>0</v>
      </c>
      <c r="U58" s="161">
        <v>0</v>
      </c>
      <c r="V58" s="161">
        <v>0</v>
      </c>
      <c r="W58" s="161">
        <v>0</v>
      </c>
      <c r="X58" s="161">
        <v>0</v>
      </c>
      <c r="Y58" s="161">
        <v>0</v>
      </c>
      <c r="Z58" s="161">
        <v>0</v>
      </c>
      <c r="AA58" s="161">
        <v>0</v>
      </c>
      <c r="AB58" s="161">
        <v>0</v>
      </c>
      <c r="AC58" s="161">
        <v>0</v>
      </c>
      <c r="AD58" s="161">
        <v>0</v>
      </c>
      <c r="AE58" s="161">
        <v>0</v>
      </c>
      <c r="AF58" s="161">
        <v>0</v>
      </c>
      <c r="AG58" s="161">
        <v>0</v>
      </c>
      <c r="AH58" s="161">
        <v>0</v>
      </c>
      <c r="AI58" s="161">
        <v>0</v>
      </c>
      <c r="AJ58" s="161">
        <v>0</v>
      </c>
      <c r="AK58" s="161">
        <v>0</v>
      </c>
      <c r="AL58" s="161">
        <v>0</v>
      </c>
      <c r="AM58" s="161">
        <v>0</v>
      </c>
      <c r="AN58" s="161">
        <v>0</v>
      </c>
      <c r="AO58" s="161">
        <v>0</v>
      </c>
      <c r="AP58" s="161">
        <v>0</v>
      </c>
      <c r="AQ58" s="161">
        <v>0</v>
      </c>
      <c r="AR58" s="161">
        <v>0</v>
      </c>
      <c r="AS58" s="161">
        <v>0</v>
      </c>
      <c r="AT58" s="161">
        <v>0</v>
      </c>
      <c r="AU58" s="161">
        <v>40</v>
      </c>
      <c r="AV58" s="161">
        <v>0</v>
      </c>
      <c r="AW58" s="161">
        <v>0</v>
      </c>
      <c r="AX58" s="161">
        <v>0</v>
      </c>
      <c r="AY58" s="161">
        <v>0</v>
      </c>
      <c r="AZ58" s="161">
        <v>0</v>
      </c>
      <c r="BA58" s="161">
        <v>0</v>
      </c>
      <c r="BB58" s="161">
        <v>0</v>
      </c>
      <c r="BC58" s="161">
        <v>3</v>
      </c>
      <c r="BD58" s="161">
        <v>532</v>
      </c>
      <c r="BE58" s="161">
        <v>0</v>
      </c>
      <c r="BF58" s="161">
        <v>0</v>
      </c>
      <c r="BG58" s="161">
        <v>0</v>
      </c>
      <c r="BH58" s="161">
        <v>0</v>
      </c>
      <c r="BI58" s="161">
        <v>0</v>
      </c>
      <c r="BJ58" s="161">
        <v>0</v>
      </c>
      <c r="BK58" s="161">
        <v>0</v>
      </c>
      <c r="BL58" s="161">
        <v>0</v>
      </c>
      <c r="BM58" s="161">
        <v>0</v>
      </c>
      <c r="BN58" s="161">
        <v>0</v>
      </c>
      <c r="BO58" s="161">
        <v>0</v>
      </c>
      <c r="BP58" s="161">
        <v>0</v>
      </c>
      <c r="BQ58" s="161">
        <v>0</v>
      </c>
      <c r="BR58" s="161">
        <v>0</v>
      </c>
      <c r="BS58" s="161">
        <v>0</v>
      </c>
      <c r="BT58" s="161">
        <v>0</v>
      </c>
      <c r="BU58" s="161">
        <v>0</v>
      </c>
      <c r="BV58" s="161">
        <v>0</v>
      </c>
      <c r="BW58" s="161">
        <v>0</v>
      </c>
      <c r="BX58" s="161">
        <v>0</v>
      </c>
      <c r="BY58" s="161">
        <v>0</v>
      </c>
      <c r="BZ58" s="161">
        <v>0</v>
      </c>
      <c r="CA58" s="161">
        <v>0</v>
      </c>
      <c r="CB58" s="161">
        <v>0</v>
      </c>
      <c r="CC58" s="161">
        <v>0</v>
      </c>
      <c r="CD58" s="161">
        <v>0</v>
      </c>
      <c r="CE58" s="161">
        <v>0</v>
      </c>
      <c r="CF58" s="161">
        <v>0</v>
      </c>
      <c r="CG58" s="161">
        <v>1</v>
      </c>
      <c r="CH58" s="161">
        <v>97</v>
      </c>
      <c r="CI58" s="161">
        <v>30</v>
      </c>
      <c r="CJ58" s="161">
        <v>0</v>
      </c>
      <c r="CK58" s="161">
        <v>2</v>
      </c>
      <c r="CL58" s="161">
        <v>0</v>
      </c>
      <c r="CM58" s="161">
        <v>0</v>
      </c>
      <c r="CN58" s="161">
        <v>0</v>
      </c>
      <c r="CO58" s="161">
        <v>0</v>
      </c>
      <c r="CP58" s="161">
        <v>0</v>
      </c>
      <c r="CQ58" s="161">
        <v>0</v>
      </c>
      <c r="CR58" s="161">
        <v>0</v>
      </c>
      <c r="CS58" s="161">
        <v>0</v>
      </c>
      <c r="CT58" s="161">
        <v>0</v>
      </c>
      <c r="CU58" s="161">
        <v>3598</v>
      </c>
      <c r="CV58" s="161">
        <v>0</v>
      </c>
      <c r="CW58" s="161">
        <v>1235</v>
      </c>
      <c r="CX58" s="161">
        <v>0</v>
      </c>
      <c r="CY58" s="161">
        <v>0</v>
      </c>
      <c r="CZ58" s="161">
        <v>0</v>
      </c>
      <c r="DA58" s="161">
        <v>0</v>
      </c>
      <c r="DB58" s="161">
        <v>0</v>
      </c>
      <c r="DC58" s="161">
        <v>0</v>
      </c>
      <c r="DD58" s="161">
        <v>0</v>
      </c>
      <c r="DE58" s="161">
        <v>0</v>
      </c>
      <c r="DF58" s="161">
        <v>0</v>
      </c>
      <c r="DG58" s="162">
        <v>5538</v>
      </c>
      <c r="DH58" s="161">
        <v>0</v>
      </c>
      <c r="DI58" s="161">
        <v>54682</v>
      </c>
      <c r="DJ58" s="161">
        <v>0</v>
      </c>
      <c r="DK58" s="161">
        <v>0</v>
      </c>
      <c r="DL58" s="161">
        <v>8271</v>
      </c>
      <c r="DM58" s="161">
        <v>234005</v>
      </c>
      <c r="DN58" s="161">
        <v>539</v>
      </c>
      <c r="DO58" s="162">
        <v>297497</v>
      </c>
      <c r="DP58" s="162">
        <v>303035</v>
      </c>
      <c r="DQ58" s="161">
        <v>5292</v>
      </c>
      <c r="DR58" s="162">
        <v>5292</v>
      </c>
      <c r="DS58" s="162">
        <v>4370</v>
      </c>
      <c r="DT58" s="162">
        <v>307159</v>
      </c>
      <c r="DU58" s="162">
        <v>312697</v>
      </c>
      <c r="DV58" s="161">
        <v>-199619</v>
      </c>
      <c r="DW58" s="161">
        <v>0</v>
      </c>
      <c r="DX58" s="161">
        <v>-19953</v>
      </c>
      <c r="DY58" s="162">
        <v>-219572</v>
      </c>
      <c r="DZ58" s="161">
        <v>-77920</v>
      </c>
      <c r="EA58" s="162">
        <v>9667</v>
      </c>
      <c r="EB58" s="163">
        <v>15205</v>
      </c>
    </row>
    <row r="59" spans="1:132" x14ac:dyDescent="0.2">
      <c r="A59" s="164" t="s">
        <v>273</v>
      </c>
      <c r="B59" s="165" t="s">
        <v>31</v>
      </c>
      <c r="C59" s="166">
        <v>0</v>
      </c>
      <c r="D59" s="166">
        <v>0</v>
      </c>
      <c r="E59" s="166">
        <v>0</v>
      </c>
      <c r="F59" s="166">
        <v>0</v>
      </c>
      <c r="G59" s="166">
        <v>0</v>
      </c>
      <c r="H59" s="166">
        <v>0</v>
      </c>
      <c r="I59" s="166">
        <v>0</v>
      </c>
      <c r="J59" s="166">
        <v>0</v>
      </c>
      <c r="K59" s="166">
        <v>0</v>
      </c>
      <c r="L59" s="166">
        <v>0</v>
      </c>
      <c r="M59" s="166">
        <v>0</v>
      </c>
      <c r="N59" s="166">
        <v>0</v>
      </c>
      <c r="O59" s="166">
        <v>0</v>
      </c>
      <c r="P59" s="166">
        <v>0</v>
      </c>
      <c r="Q59" s="166">
        <v>0</v>
      </c>
      <c r="R59" s="166">
        <v>0</v>
      </c>
      <c r="S59" s="166">
        <v>0</v>
      </c>
      <c r="T59" s="166">
        <v>0</v>
      </c>
      <c r="U59" s="166">
        <v>0</v>
      </c>
      <c r="V59" s="166">
        <v>0</v>
      </c>
      <c r="W59" s="166">
        <v>0</v>
      </c>
      <c r="X59" s="166">
        <v>0</v>
      </c>
      <c r="Y59" s="166">
        <v>0</v>
      </c>
      <c r="Z59" s="166">
        <v>0</v>
      </c>
      <c r="AA59" s="166">
        <v>0</v>
      </c>
      <c r="AB59" s="166">
        <v>0</v>
      </c>
      <c r="AC59" s="166">
        <v>0</v>
      </c>
      <c r="AD59" s="166">
        <v>0</v>
      </c>
      <c r="AE59" s="166">
        <v>0</v>
      </c>
      <c r="AF59" s="166">
        <v>0</v>
      </c>
      <c r="AG59" s="166">
        <v>0</v>
      </c>
      <c r="AH59" s="166">
        <v>0</v>
      </c>
      <c r="AI59" s="166">
        <v>0</v>
      </c>
      <c r="AJ59" s="166">
        <v>0</v>
      </c>
      <c r="AK59" s="166">
        <v>0</v>
      </c>
      <c r="AL59" s="166">
        <v>0</v>
      </c>
      <c r="AM59" s="166">
        <v>0</v>
      </c>
      <c r="AN59" s="166">
        <v>0</v>
      </c>
      <c r="AO59" s="166">
        <v>0</v>
      </c>
      <c r="AP59" s="166">
        <v>0</v>
      </c>
      <c r="AQ59" s="166">
        <v>0</v>
      </c>
      <c r="AR59" s="166">
        <v>0</v>
      </c>
      <c r="AS59" s="166">
        <v>0</v>
      </c>
      <c r="AT59" s="166">
        <v>0</v>
      </c>
      <c r="AU59" s="166">
        <v>0</v>
      </c>
      <c r="AV59" s="166">
        <v>0</v>
      </c>
      <c r="AW59" s="166">
        <v>0</v>
      </c>
      <c r="AX59" s="166">
        <v>0</v>
      </c>
      <c r="AY59" s="166">
        <v>0</v>
      </c>
      <c r="AZ59" s="166">
        <v>0</v>
      </c>
      <c r="BA59" s="166">
        <v>0</v>
      </c>
      <c r="BB59" s="166">
        <v>0</v>
      </c>
      <c r="BC59" s="166">
        <v>0</v>
      </c>
      <c r="BD59" s="166">
        <v>0</v>
      </c>
      <c r="BE59" s="166">
        <v>0</v>
      </c>
      <c r="BF59" s="166">
        <v>0</v>
      </c>
      <c r="BG59" s="166">
        <v>0</v>
      </c>
      <c r="BH59" s="166">
        <v>0</v>
      </c>
      <c r="BI59" s="166">
        <v>0</v>
      </c>
      <c r="BJ59" s="166">
        <v>0</v>
      </c>
      <c r="BK59" s="166">
        <v>0</v>
      </c>
      <c r="BL59" s="166">
        <v>0</v>
      </c>
      <c r="BM59" s="166">
        <v>0</v>
      </c>
      <c r="BN59" s="166">
        <v>0</v>
      </c>
      <c r="BO59" s="166">
        <v>0</v>
      </c>
      <c r="BP59" s="166">
        <v>0</v>
      </c>
      <c r="BQ59" s="166">
        <v>0</v>
      </c>
      <c r="BR59" s="166">
        <v>0</v>
      </c>
      <c r="BS59" s="166">
        <v>0</v>
      </c>
      <c r="BT59" s="166">
        <v>0</v>
      </c>
      <c r="BU59" s="166">
        <v>0</v>
      </c>
      <c r="BV59" s="166">
        <v>0</v>
      </c>
      <c r="BW59" s="166">
        <v>0</v>
      </c>
      <c r="BX59" s="166">
        <v>0</v>
      </c>
      <c r="BY59" s="166">
        <v>0</v>
      </c>
      <c r="BZ59" s="166">
        <v>0</v>
      </c>
      <c r="CA59" s="166">
        <v>0</v>
      </c>
      <c r="CB59" s="166">
        <v>0</v>
      </c>
      <c r="CC59" s="166">
        <v>0</v>
      </c>
      <c r="CD59" s="166">
        <v>0</v>
      </c>
      <c r="CE59" s="166">
        <v>0</v>
      </c>
      <c r="CF59" s="166">
        <v>0</v>
      </c>
      <c r="CG59" s="166">
        <v>0</v>
      </c>
      <c r="CH59" s="166">
        <v>0</v>
      </c>
      <c r="CI59" s="166">
        <v>0</v>
      </c>
      <c r="CJ59" s="166">
        <v>0</v>
      </c>
      <c r="CK59" s="166">
        <v>0</v>
      </c>
      <c r="CL59" s="166">
        <v>0</v>
      </c>
      <c r="CM59" s="166">
        <v>0</v>
      </c>
      <c r="CN59" s="166">
        <v>0</v>
      </c>
      <c r="CO59" s="166">
        <v>0</v>
      </c>
      <c r="CP59" s="166">
        <v>0</v>
      </c>
      <c r="CQ59" s="166">
        <v>0</v>
      </c>
      <c r="CR59" s="166">
        <v>0</v>
      </c>
      <c r="CS59" s="166">
        <v>0</v>
      </c>
      <c r="CT59" s="166">
        <v>0</v>
      </c>
      <c r="CU59" s="166">
        <v>0</v>
      </c>
      <c r="CV59" s="166">
        <v>0</v>
      </c>
      <c r="CW59" s="166">
        <v>0</v>
      </c>
      <c r="CX59" s="166">
        <v>0</v>
      </c>
      <c r="CY59" s="166">
        <v>0</v>
      </c>
      <c r="CZ59" s="166">
        <v>0</v>
      </c>
      <c r="DA59" s="166">
        <v>0</v>
      </c>
      <c r="DB59" s="166">
        <v>0</v>
      </c>
      <c r="DC59" s="166">
        <v>0</v>
      </c>
      <c r="DD59" s="166">
        <v>0</v>
      </c>
      <c r="DE59" s="166">
        <v>0</v>
      </c>
      <c r="DF59" s="166">
        <v>0</v>
      </c>
      <c r="DG59" s="167">
        <v>0</v>
      </c>
      <c r="DH59" s="166">
        <v>0</v>
      </c>
      <c r="DI59" s="166">
        <v>508486</v>
      </c>
      <c r="DJ59" s="166">
        <v>0</v>
      </c>
      <c r="DK59" s="166">
        <v>0</v>
      </c>
      <c r="DL59" s="166">
        <v>4756</v>
      </c>
      <c r="DM59" s="166">
        <v>213065</v>
      </c>
      <c r="DN59" s="166">
        <v>227</v>
      </c>
      <c r="DO59" s="167">
        <v>726534</v>
      </c>
      <c r="DP59" s="167">
        <v>726534</v>
      </c>
      <c r="DQ59" s="166">
        <v>55440</v>
      </c>
      <c r="DR59" s="167">
        <v>55440</v>
      </c>
      <c r="DS59" s="167">
        <v>147241</v>
      </c>
      <c r="DT59" s="167">
        <v>929215</v>
      </c>
      <c r="DU59" s="167">
        <v>929215</v>
      </c>
      <c r="DV59" s="166">
        <v>-84167</v>
      </c>
      <c r="DW59" s="166">
        <v>0</v>
      </c>
      <c r="DX59" s="166">
        <v>-8415</v>
      </c>
      <c r="DY59" s="167">
        <v>-92582</v>
      </c>
      <c r="DZ59" s="166">
        <v>-558434</v>
      </c>
      <c r="EA59" s="167">
        <v>278199</v>
      </c>
      <c r="EB59" s="168">
        <v>278199</v>
      </c>
    </row>
    <row r="60" spans="1:132" x14ac:dyDescent="0.2">
      <c r="A60" s="159" t="s">
        <v>274</v>
      </c>
      <c r="B60" s="160" t="s">
        <v>32</v>
      </c>
      <c r="C60" s="161">
        <v>0</v>
      </c>
      <c r="D60" s="161">
        <v>0</v>
      </c>
      <c r="E60" s="161">
        <v>0</v>
      </c>
      <c r="F60" s="161">
        <v>0</v>
      </c>
      <c r="G60" s="161">
        <v>0</v>
      </c>
      <c r="H60" s="161">
        <v>0</v>
      </c>
      <c r="I60" s="161">
        <v>0</v>
      </c>
      <c r="J60" s="161">
        <v>0</v>
      </c>
      <c r="K60" s="161">
        <v>0</v>
      </c>
      <c r="L60" s="161">
        <v>0</v>
      </c>
      <c r="M60" s="161">
        <v>0</v>
      </c>
      <c r="N60" s="161">
        <v>0</v>
      </c>
      <c r="O60" s="161">
        <v>0</v>
      </c>
      <c r="P60" s="161">
        <v>0</v>
      </c>
      <c r="Q60" s="161">
        <v>0</v>
      </c>
      <c r="R60" s="161">
        <v>0</v>
      </c>
      <c r="S60" s="161">
        <v>0</v>
      </c>
      <c r="T60" s="161">
        <v>0</v>
      </c>
      <c r="U60" s="161">
        <v>0</v>
      </c>
      <c r="V60" s="161">
        <v>0</v>
      </c>
      <c r="W60" s="161">
        <v>0</v>
      </c>
      <c r="X60" s="161">
        <v>0</v>
      </c>
      <c r="Y60" s="161">
        <v>0</v>
      </c>
      <c r="Z60" s="161">
        <v>0</v>
      </c>
      <c r="AA60" s="161">
        <v>0</v>
      </c>
      <c r="AB60" s="161">
        <v>0</v>
      </c>
      <c r="AC60" s="161">
        <v>0</v>
      </c>
      <c r="AD60" s="161">
        <v>0</v>
      </c>
      <c r="AE60" s="161">
        <v>0</v>
      </c>
      <c r="AF60" s="161">
        <v>0</v>
      </c>
      <c r="AG60" s="161">
        <v>0</v>
      </c>
      <c r="AH60" s="161">
        <v>0</v>
      </c>
      <c r="AI60" s="161">
        <v>0</v>
      </c>
      <c r="AJ60" s="161">
        <v>0</v>
      </c>
      <c r="AK60" s="161">
        <v>0</v>
      </c>
      <c r="AL60" s="161">
        <v>0</v>
      </c>
      <c r="AM60" s="161">
        <v>0</v>
      </c>
      <c r="AN60" s="161">
        <v>0</v>
      </c>
      <c r="AO60" s="161">
        <v>0</v>
      </c>
      <c r="AP60" s="161">
        <v>0</v>
      </c>
      <c r="AQ60" s="161">
        <v>0</v>
      </c>
      <c r="AR60" s="161">
        <v>0</v>
      </c>
      <c r="AS60" s="161">
        <v>0</v>
      </c>
      <c r="AT60" s="161">
        <v>0</v>
      </c>
      <c r="AU60" s="161">
        <v>0</v>
      </c>
      <c r="AV60" s="161">
        <v>0</v>
      </c>
      <c r="AW60" s="161">
        <v>0</v>
      </c>
      <c r="AX60" s="161">
        <v>0</v>
      </c>
      <c r="AY60" s="161">
        <v>0</v>
      </c>
      <c r="AZ60" s="161">
        <v>0</v>
      </c>
      <c r="BA60" s="161">
        <v>0</v>
      </c>
      <c r="BB60" s="161">
        <v>0</v>
      </c>
      <c r="BC60" s="161">
        <v>0</v>
      </c>
      <c r="BD60" s="161">
        <v>0</v>
      </c>
      <c r="BE60" s="161">
        <v>0</v>
      </c>
      <c r="BF60" s="161">
        <v>0</v>
      </c>
      <c r="BG60" s="161">
        <v>0</v>
      </c>
      <c r="BH60" s="161">
        <v>0</v>
      </c>
      <c r="BI60" s="161">
        <v>0</v>
      </c>
      <c r="BJ60" s="161">
        <v>0</v>
      </c>
      <c r="BK60" s="161">
        <v>0</v>
      </c>
      <c r="BL60" s="161">
        <v>0</v>
      </c>
      <c r="BM60" s="161">
        <v>0</v>
      </c>
      <c r="BN60" s="161">
        <v>0</v>
      </c>
      <c r="BO60" s="161">
        <v>0</v>
      </c>
      <c r="BP60" s="161">
        <v>0</v>
      </c>
      <c r="BQ60" s="161">
        <v>0</v>
      </c>
      <c r="BR60" s="161">
        <v>0</v>
      </c>
      <c r="BS60" s="161">
        <v>0</v>
      </c>
      <c r="BT60" s="161">
        <v>0</v>
      </c>
      <c r="BU60" s="161">
        <v>0</v>
      </c>
      <c r="BV60" s="161">
        <v>0</v>
      </c>
      <c r="BW60" s="161">
        <v>0</v>
      </c>
      <c r="BX60" s="161">
        <v>0</v>
      </c>
      <c r="BY60" s="161">
        <v>0</v>
      </c>
      <c r="BZ60" s="161">
        <v>0</v>
      </c>
      <c r="CA60" s="161">
        <v>0</v>
      </c>
      <c r="CB60" s="161">
        <v>0</v>
      </c>
      <c r="CC60" s="161">
        <v>0</v>
      </c>
      <c r="CD60" s="161">
        <v>0</v>
      </c>
      <c r="CE60" s="161">
        <v>0</v>
      </c>
      <c r="CF60" s="161">
        <v>0</v>
      </c>
      <c r="CG60" s="161">
        <v>0</v>
      </c>
      <c r="CH60" s="161">
        <v>0</v>
      </c>
      <c r="CI60" s="161">
        <v>0</v>
      </c>
      <c r="CJ60" s="161">
        <v>0</v>
      </c>
      <c r="CK60" s="161">
        <v>0</v>
      </c>
      <c r="CL60" s="161">
        <v>0</v>
      </c>
      <c r="CM60" s="161">
        <v>890</v>
      </c>
      <c r="CN60" s="161">
        <v>0</v>
      </c>
      <c r="CO60" s="161">
        <v>0</v>
      </c>
      <c r="CP60" s="161">
        <v>0</v>
      </c>
      <c r="CQ60" s="161">
        <v>0</v>
      </c>
      <c r="CR60" s="161">
        <v>0</v>
      </c>
      <c r="CS60" s="161">
        <v>0</v>
      </c>
      <c r="CT60" s="161">
        <v>0</v>
      </c>
      <c r="CU60" s="161">
        <v>0</v>
      </c>
      <c r="CV60" s="161">
        <v>0</v>
      </c>
      <c r="CW60" s="161">
        <v>1487</v>
      </c>
      <c r="CX60" s="161">
        <v>0</v>
      </c>
      <c r="CY60" s="161">
        <v>0</v>
      </c>
      <c r="CZ60" s="161">
        <v>0</v>
      </c>
      <c r="DA60" s="161">
        <v>0</v>
      </c>
      <c r="DB60" s="161">
        <v>0</v>
      </c>
      <c r="DC60" s="161">
        <v>0</v>
      </c>
      <c r="DD60" s="161">
        <v>0</v>
      </c>
      <c r="DE60" s="161">
        <v>0</v>
      </c>
      <c r="DF60" s="161">
        <v>0</v>
      </c>
      <c r="DG60" s="162">
        <v>2377</v>
      </c>
      <c r="DH60" s="161">
        <v>0</v>
      </c>
      <c r="DI60" s="161">
        <v>25931</v>
      </c>
      <c r="DJ60" s="161">
        <v>0</v>
      </c>
      <c r="DK60" s="161">
        <v>0</v>
      </c>
      <c r="DL60" s="161">
        <v>2375</v>
      </c>
      <c r="DM60" s="161">
        <v>185376</v>
      </c>
      <c r="DN60" s="161">
        <v>476</v>
      </c>
      <c r="DO60" s="162">
        <v>214158</v>
      </c>
      <c r="DP60" s="162">
        <v>216535</v>
      </c>
      <c r="DQ60" s="161">
        <v>0</v>
      </c>
      <c r="DR60" s="162">
        <v>0</v>
      </c>
      <c r="DS60" s="162">
        <v>0</v>
      </c>
      <c r="DT60" s="162">
        <v>214158</v>
      </c>
      <c r="DU60" s="162">
        <v>216535</v>
      </c>
      <c r="DV60" s="161">
        <v>-14088</v>
      </c>
      <c r="DW60" s="161">
        <v>0</v>
      </c>
      <c r="DX60" s="161">
        <v>-1402</v>
      </c>
      <c r="DY60" s="162">
        <v>-15490</v>
      </c>
      <c r="DZ60" s="161">
        <v>-201045</v>
      </c>
      <c r="EA60" s="162">
        <v>-2377</v>
      </c>
      <c r="EB60" s="163">
        <v>0</v>
      </c>
    </row>
    <row r="61" spans="1:132" x14ac:dyDescent="0.2">
      <c r="A61" s="159" t="s">
        <v>275</v>
      </c>
      <c r="B61" s="160" t="s">
        <v>105</v>
      </c>
      <c r="C61" s="161">
        <v>0</v>
      </c>
      <c r="D61" s="161">
        <v>0</v>
      </c>
      <c r="E61" s="161">
        <v>0</v>
      </c>
      <c r="F61" s="161">
        <v>0</v>
      </c>
      <c r="G61" s="161">
        <v>0</v>
      </c>
      <c r="H61" s="161">
        <v>0</v>
      </c>
      <c r="I61" s="161">
        <v>0</v>
      </c>
      <c r="J61" s="161">
        <v>0</v>
      </c>
      <c r="K61" s="161">
        <v>0</v>
      </c>
      <c r="L61" s="161">
        <v>0</v>
      </c>
      <c r="M61" s="161">
        <v>0</v>
      </c>
      <c r="N61" s="161">
        <v>0</v>
      </c>
      <c r="O61" s="161">
        <v>0</v>
      </c>
      <c r="P61" s="161">
        <v>0</v>
      </c>
      <c r="Q61" s="161">
        <v>0</v>
      </c>
      <c r="R61" s="161">
        <v>0</v>
      </c>
      <c r="S61" s="161">
        <v>0</v>
      </c>
      <c r="T61" s="161">
        <v>0</v>
      </c>
      <c r="U61" s="161">
        <v>0</v>
      </c>
      <c r="V61" s="161">
        <v>0</v>
      </c>
      <c r="W61" s="161">
        <v>0</v>
      </c>
      <c r="X61" s="161">
        <v>0</v>
      </c>
      <c r="Y61" s="161">
        <v>0</v>
      </c>
      <c r="Z61" s="161">
        <v>0</v>
      </c>
      <c r="AA61" s="161">
        <v>0</v>
      </c>
      <c r="AB61" s="161">
        <v>0</v>
      </c>
      <c r="AC61" s="161">
        <v>0</v>
      </c>
      <c r="AD61" s="161">
        <v>0</v>
      </c>
      <c r="AE61" s="161">
        <v>0</v>
      </c>
      <c r="AF61" s="161">
        <v>0</v>
      </c>
      <c r="AG61" s="161">
        <v>0</v>
      </c>
      <c r="AH61" s="161">
        <v>0</v>
      </c>
      <c r="AI61" s="161">
        <v>0</v>
      </c>
      <c r="AJ61" s="161">
        <v>0</v>
      </c>
      <c r="AK61" s="161">
        <v>0</v>
      </c>
      <c r="AL61" s="161">
        <v>0</v>
      </c>
      <c r="AM61" s="161">
        <v>0</v>
      </c>
      <c r="AN61" s="161">
        <v>0</v>
      </c>
      <c r="AO61" s="161">
        <v>0</v>
      </c>
      <c r="AP61" s="161">
        <v>0</v>
      </c>
      <c r="AQ61" s="161">
        <v>0</v>
      </c>
      <c r="AR61" s="161">
        <v>0</v>
      </c>
      <c r="AS61" s="161">
        <v>0</v>
      </c>
      <c r="AT61" s="161">
        <v>0</v>
      </c>
      <c r="AU61" s="161">
        <v>1297</v>
      </c>
      <c r="AV61" s="161">
        <v>0</v>
      </c>
      <c r="AW61" s="161">
        <v>0</v>
      </c>
      <c r="AX61" s="161">
        <v>0</v>
      </c>
      <c r="AY61" s="161">
        <v>0</v>
      </c>
      <c r="AZ61" s="161">
        <v>0</v>
      </c>
      <c r="BA61" s="161">
        <v>0</v>
      </c>
      <c r="BB61" s="161">
        <v>0</v>
      </c>
      <c r="BC61" s="161">
        <v>0</v>
      </c>
      <c r="BD61" s="161">
        <v>0</v>
      </c>
      <c r="BE61" s="161">
        <v>161621</v>
      </c>
      <c r="BF61" s="161">
        <v>0</v>
      </c>
      <c r="BG61" s="161">
        <v>90795</v>
      </c>
      <c r="BH61" s="161">
        <v>0</v>
      </c>
      <c r="BI61" s="161">
        <v>4425</v>
      </c>
      <c r="BJ61" s="161">
        <v>0</v>
      </c>
      <c r="BK61" s="161">
        <v>0</v>
      </c>
      <c r="BL61" s="161">
        <v>0</v>
      </c>
      <c r="BM61" s="161">
        <v>0</v>
      </c>
      <c r="BN61" s="161">
        <v>0</v>
      </c>
      <c r="BO61" s="161">
        <v>0</v>
      </c>
      <c r="BP61" s="161">
        <v>0</v>
      </c>
      <c r="BQ61" s="161">
        <v>0</v>
      </c>
      <c r="BR61" s="161">
        <v>0</v>
      </c>
      <c r="BS61" s="161">
        <v>0</v>
      </c>
      <c r="BT61" s="161">
        <v>0</v>
      </c>
      <c r="BU61" s="161">
        <v>0</v>
      </c>
      <c r="BV61" s="161">
        <v>0</v>
      </c>
      <c r="BW61" s="161">
        <v>0</v>
      </c>
      <c r="BX61" s="161">
        <v>0</v>
      </c>
      <c r="BY61" s="161">
        <v>0</v>
      </c>
      <c r="BZ61" s="161">
        <v>0</v>
      </c>
      <c r="CA61" s="161">
        <v>67</v>
      </c>
      <c r="CB61" s="161">
        <v>0</v>
      </c>
      <c r="CC61" s="161">
        <v>0</v>
      </c>
      <c r="CD61" s="161">
        <v>0</v>
      </c>
      <c r="CE61" s="161">
        <v>0</v>
      </c>
      <c r="CF61" s="161">
        <v>0</v>
      </c>
      <c r="CG61" s="161">
        <v>0</v>
      </c>
      <c r="CH61" s="161">
        <v>0</v>
      </c>
      <c r="CI61" s="161">
        <v>0</v>
      </c>
      <c r="CJ61" s="161">
        <v>0</v>
      </c>
      <c r="CK61" s="161">
        <v>0</v>
      </c>
      <c r="CL61" s="161">
        <v>0</v>
      </c>
      <c r="CM61" s="161">
        <v>0</v>
      </c>
      <c r="CN61" s="161">
        <v>0</v>
      </c>
      <c r="CO61" s="161">
        <v>0</v>
      </c>
      <c r="CP61" s="161">
        <v>0</v>
      </c>
      <c r="CQ61" s="161">
        <v>0</v>
      </c>
      <c r="CR61" s="161">
        <v>0</v>
      </c>
      <c r="CS61" s="161">
        <v>0</v>
      </c>
      <c r="CT61" s="161">
        <v>0</v>
      </c>
      <c r="CU61" s="161">
        <v>0</v>
      </c>
      <c r="CV61" s="161">
        <v>0</v>
      </c>
      <c r="CW61" s="161">
        <v>71054</v>
      </c>
      <c r="CX61" s="161">
        <v>0</v>
      </c>
      <c r="CY61" s="161">
        <v>0</v>
      </c>
      <c r="CZ61" s="161">
        <v>0</v>
      </c>
      <c r="DA61" s="161">
        <v>0</v>
      </c>
      <c r="DB61" s="161">
        <v>0</v>
      </c>
      <c r="DC61" s="161">
        <v>0</v>
      </c>
      <c r="DD61" s="161">
        <v>0</v>
      </c>
      <c r="DE61" s="161">
        <v>0</v>
      </c>
      <c r="DF61" s="161">
        <v>0</v>
      </c>
      <c r="DG61" s="162">
        <v>329259</v>
      </c>
      <c r="DH61" s="161">
        <v>0</v>
      </c>
      <c r="DI61" s="161">
        <v>754</v>
      </c>
      <c r="DJ61" s="161">
        <v>0</v>
      </c>
      <c r="DK61" s="161">
        <v>0</v>
      </c>
      <c r="DL61" s="161">
        <v>0</v>
      </c>
      <c r="DM61" s="161">
        <v>0</v>
      </c>
      <c r="DN61" s="161">
        <v>-798</v>
      </c>
      <c r="DO61" s="162">
        <v>-44</v>
      </c>
      <c r="DP61" s="162">
        <v>329215</v>
      </c>
      <c r="DQ61" s="161">
        <v>33925</v>
      </c>
      <c r="DR61" s="162">
        <v>33925</v>
      </c>
      <c r="DS61" s="162">
        <v>166307</v>
      </c>
      <c r="DT61" s="162">
        <v>200188</v>
      </c>
      <c r="DU61" s="162">
        <v>529447</v>
      </c>
      <c r="DV61" s="161">
        <v>-15689</v>
      </c>
      <c r="DW61" s="161">
        <v>0</v>
      </c>
      <c r="DX61" s="161">
        <v>-1569</v>
      </c>
      <c r="DY61" s="162">
        <v>-17258</v>
      </c>
      <c r="DZ61" s="161">
        <v>-239957</v>
      </c>
      <c r="EA61" s="162">
        <v>-57027</v>
      </c>
      <c r="EB61" s="163">
        <v>272232</v>
      </c>
    </row>
    <row r="62" spans="1:132" x14ac:dyDescent="0.2">
      <c r="A62" s="159" t="s">
        <v>276</v>
      </c>
      <c r="B62" s="160" t="s">
        <v>33</v>
      </c>
      <c r="C62" s="161">
        <v>0</v>
      </c>
      <c r="D62" s="161">
        <v>0</v>
      </c>
      <c r="E62" s="161">
        <v>0</v>
      </c>
      <c r="F62" s="161">
        <v>0</v>
      </c>
      <c r="G62" s="161">
        <v>81</v>
      </c>
      <c r="H62" s="161">
        <v>0</v>
      </c>
      <c r="I62" s="161">
        <v>1</v>
      </c>
      <c r="J62" s="161">
        <v>0</v>
      </c>
      <c r="K62" s="161">
        <v>0</v>
      </c>
      <c r="L62" s="161">
        <v>0</v>
      </c>
      <c r="M62" s="161">
        <v>0</v>
      </c>
      <c r="N62" s="161">
        <v>0</v>
      </c>
      <c r="O62" s="161">
        <v>0</v>
      </c>
      <c r="P62" s="161">
        <v>0</v>
      </c>
      <c r="Q62" s="161">
        <v>0</v>
      </c>
      <c r="R62" s="161">
        <v>0</v>
      </c>
      <c r="S62" s="161">
        <v>0</v>
      </c>
      <c r="T62" s="161">
        <v>0</v>
      </c>
      <c r="U62" s="161">
        <v>0</v>
      </c>
      <c r="V62" s="161">
        <v>0</v>
      </c>
      <c r="W62" s="161">
        <v>0</v>
      </c>
      <c r="X62" s="161">
        <v>0</v>
      </c>
      <c r="Y62" s="161">
        <v>0</v>
      </c>
      <c r="Z62" s="161">
        <v>0</v>
      </c>
      <c r="AA62" s="161">
        <v>0</v>
      </c>
      <c r="AB62" s="161">
        <v>0</v>
      </c>
      <c r="AC62" s="161">
        <v>0</v>
      </c>
      <c r="AD62" s="161">
        <v>0</v>
      </c>
      <c r="AE62" s="161">
        <v>0</v>
      </c>
      <c r="AF62" s="161">
        <v>0</v>
      </c>
      <c r="AG62" s="161">
        <v>0</v>
      </c>
      <c r="AH62" s="161">
        <v>0</v>
      </c>
      <c r="AI62" s="161">
        <v>0</v>
      </c>
      <c r="AJ62" s="161">
        <v>0</v>
      </c>
      <c r="AK62" s="161">
        <v>0</v>
      </c>
      <c r="AL62" s="161">
        <v>0</v>
      </c>
      <c r="AM62" s="161">
        <v>0</v>
      </c>
      <c r="AN62" s="161">
        <v>0</v>
      </c>
      <c r="AO62" s="161">
        <v>0</v>
      </c>
      <c r="AP62" s="161">
        <v>0</v>
      </c>
      <c r="AQ62" s="161">
        <v>0</v>
      </c>
      <c r="AR62" s="161">
        <v>0</v>
      </c>
      <c r="AS62" s="161">
        <v>0</v>
      </c>
      <c r="AT62" s="161">
        <v>0</v>
      </c>
      <c r="AU62" s="161">
        <v>0</v>
      </c>
      <c r="AV62" s="161">
        <v>0</v>
      </c>
      <c r="AW62" s="161">
        <v>0</v>
      </c>
      <c r="AX62" s="161">
        <v>0</v>
      </c>
      <c r="AY62" s="161">
        <v>0</v>
      </c>
      <c r="AZ62" s="161">
        <v>0</v>
      </c>
      <c r="BA62" s="161">
        <v>0</v>
      </c>
      <c r="BB62" s="161">
        <v>0</v>
      </c>
      <c r="BC62" s="161">
        <v>0</v>
      </c>
      <c r="BD62" s="161">
        <v>0</v>
      </c>
      <c r="BE62" s="161">
        <v>0</v>
      </c>
      <c r="BF62" s="161">
        <v>0</v>
      </c>
      <c r="BG62" s="161">
        <v>0</v>
      </c>
      <c r="BH62" s="161">
        <v>2717</v>
      </c>
      <c r="BI62" s="161">
        <v>0</v>
      </c>
      <c r="BJ62" s="161">
        <v>0</v>
      </c>
      <c r="BK62" s="161">
        <v>0</v>
      </c>
      <c r="BL62" s="161">
        <v>0</v>
      </c>
      <c r="BM62" s="161">
        <v>0</v>
      </c>
      <c r="BN62" s="161">
        <v>0</v>
      </c>
      <c r="BO62" s="161">
        <v>0</v>
      </c>
      <c r="BP62" s="161">
        <v>0</v>
      </c>
      <c r="BQ62" s="161">
        <v>0</v>
      </c>
      <c r="BR62" s="161">
        <v>0</v>
      </c>
      <c r="BS62" s="161">
        <v>0</v>
      </c>
      <c r="BT62" s="161">
        <v>0</v>
      </c>
      <c r="BU62" s="161">
        <v>0</v>
      </c>
      <c r="BV62" s="161">
        <v>0</v>
      </c>
      <c r="BW62" s="161">
        <v>0</v>
      </c>
      <c r="BX62" s="161">
        <v>0</v>
      </c>
      <c r="BY62" s="161">
        <v>0</v>
      </c>
      <c r="BZ62" s="161">
        <v>0</v>
      </c>
      <c r="CA62" s="161">
        <v>0</v>
      </c>
      <c r="CB62" s="161">
        <v>6177</v>
      </c>
      <c r="CC62" s="161">
        <v>0</v>
      </c>
      <c r="CD62" s="161">
        <v>0</v>
      </c>
      <c r="CE62" s="161">
        <v>0</v>
      </c>
      <c r="CF62" s="161">
        <v>547</v>
      </c>
      <c r="CG62" s="161">
        <v>0</v>
      </c>
      <c r="CH62" s="161">
        <v>0</v>
      </c>
      <c r="CI62" s="161">
        <v>0</v>
      </c>
      <c r="CJ62" s="161">
        <v>0</v>
      </c>
      <c r="CK62" s="161">
        <v>0</v>
      </c>
      <c r="CL62" s="161">
        <v>0</v>
      </c>
      <c r="CM62" s="161">
        <v>3817</v>
      </c>
      <c r="CN62" s="161">
        <v>202</v>
      </c>
      <c r="CO62" s="161">
        <v>185</v>
      </c>
      <c r="CP62" s="161">
        <v>0</v>
      </c>
      <c r="CQ62" s="161">
        <v>0</v>
      </c>
      <c r="CR62" s="161">
        <v>0</v>
      </c>
      <c r="CS62" s="161">
        <v>0</v>
      </c>
      <c r="CT62" s="161">
        <v>0</v>
      </c>
      <c r="CU62" s="161">
        <v>19</v>
      </c>
      <c r="CV62" s="161">
        <v>0</v>
      </c>
      <c r="CW62" s="161">
        <v>0</v>
      </c>
      <c r="CX62" s="161">
        <v>9</v>
      </c>
      <c r="CY62" s="161">
        <v>0</v>
      </c>
      <c r="CZ62" s="161">
        <v>0</v>
      </c>
      <c r="DA62" s="161">
        <v>0</v>
      </c>
      <c r="DB62" s="161">
        <v>9</v>
      </c>
      <c r="DC62" s="161">
        <v>0</v>
      </c>
      <c r="DD62" s="161">
        <v>0</v>
      </c>
      <c r="DE62" s="161">
        <v>0</v>
      </c>
      <c r="DF62" s="161">
        <v>0</v>
      </c>
      <c r="DG62" s="162">
        <v>13764</v>
      </c>
      <c r="DH62" s="161">
        <v>0</v>
      </c>
      <c r="DI62" s="161">
        <v>1260</v>
      </c>
      <c r="DJ62" s="161">
        <v>0</v>
      </c>
      <c r="DK62" s="161">
        <v>0</v>
      </c>
      <c r="DL62" s="161">
        <v>6417</v>
      </c>
      <c r="DM62" s="161">
        <v>13500</v>
      </c>
      <c r="DN62" s="161">
        <v>587</v>
      </c>
      <c r="DO62" s="162">
        <v>21764</v>
      </c>
      <c r="DP62" s="162">
        <v>35528</v>
      </c>
      <c r="DQ62" s="161">
        <v>151</v>
      </c>
      <c r="DR62" s="162">
        <v>151</v>
      </c>
      <c r="DS62" s="162">
        <v>17604</v>
      </c>
      <c r="DT62" s="162">
        <v>39519</v>
      </c>
      <c r="DU62" s="162">
        <v>53283</v>
      </c>
      <c r="DV62" s="161">
        <v>-4945</v>
      </c>
      <c r="DW62" s="161">
        <v>0</v>
      </c>
      <c r="DX62" s="161">
        <v>-159</v>
      </c>
      <c r="DY62" s="162">
        <v>-5104</v>
      </c>
      <c r="DZ62" s="161">
        <v>-28912</v>
      </c>
      <c r="EA62" s="162">
        <v>5503</v>
      </c>
      <c r="EB62" s="163">
        <v>19267</v>
      </c>
    </row>
    <row r="63" spans="1:132" x14ac:dyDescent="0.2">
      <c r="A63" s="159" t="s">
        <v>277</v>
      </c>
      <c r="B63" s="160" t="s">
        <v>34</v>
      </c>
      <c r="C63" s="161">
        <v>0</v>
      </c>
      <c r="D63" s="161">
        <v>0</v>
      </c>
      <c r="E63" s="161">
        <v>0</v>
      </c>
      <c r="F63" s="161">
        <v>0</v>
      </c>
      <c r="G63" s="161">
        <v>0</v>
      </c>
      <c r="H63" s="161">
        <v>0</v>
      </c>
      <c r="I63" s="161">
        <v>0</v>
      </c>
      <c r="J63" s="161">
        <v>0</v>
      </c>
      <c r="K63" s="161">
        <v>0</v>
      </c>
      <c r="L63" s="161">
        <v>0</v>
      </c>
      <c r="M63" s="161">
        <v>0</v>
      </c>
      <c r="N63" s="161">
        <v>0</v>
      </c>
      <c r="O63" s="161">
        <v>0</v>
      </c>
      <c r="P63" s="161">
        <v>0</v>
      </c>
      <c r="Q63" s="161">
        <v>0</v>
      </c>
      <c r="R63" s="161">
        <v>0</v>
      </c>
      <c r="S63" s="161">
        <v>0</v>
      </c>
      <c r="T63" s="161">
        <v>0</v>
      </c>
      <c r="U63" s="161">
        <v>0</v>
      </c>
      <c r="V63" s="161">
        <v>0</v>
      </c>
      <c r="W63" s="161">
        <v>0</v>
      </c>
      <c r="X63" s="161">
        <v>0</v>
      </c>
      <c r="Y63" s="161">
        <v>0</v>
      </c>
      <c r="Z63" s="161">
        <v>0</v>
      </c>
      <c r="AA63" s="161">
        <v>0</v>
      </c>
      <c r="AB63" s="161">
        <v>0</v>
      </c>
      <c r="AC63" s="161">
        <v>0</v>
      </c>
      <c r="AD63" s="161">
        <v>0</v>
      </c>
      <c r="AE63" s="161">
        <v>0</v>
      </c>
      <c r="AF63" s="161">
        <v>0</v>
      </c>
      <c r="AG63" s="161">
        <v>0</v>
      </c>
      <c r="AH63" s="161">
        <v>0</v>
      </c>
      <c r="AI63" s="161">
        <v>0</v>
      </c>
      <c r="AJ63" s="161">
        <v>0</v>
      </c>
      <c r="AK63" s="161">
        <v>0</v>
      </c>
      <c r="AL63" s="161">
        <v>0</v>
      </c>
      <c r="AM63" s="161">
        <v>0</v>
      </c>
      <c r="AN63" s="161">
        <v>0</v>
      </c>
      <c r="AO63" s="161">
        <v>0</v>
      </c>
      <c r="AP63" s="161">
        <v>0</v>
      </c>
      <c r="AQ63" s="161">
        <v>0</v>
      </c>
      <c r="AR63" s="161">
        <v>0</v>
      </c>
      <c r="AS63" s="161">
        <v>0</v>
      </c>
      <c r="AT63" s="161">
        <v>0</v>
      </c>
      <c r="AU63" s="161">
        <v>0</v>
      </c>
      <c r="AV63" s="161">
        <v>0</v>
      </c>
      <c r="AW63" s="161">
        <v>0</v>
      </c>
      <c r="AX63" s="161">
        <v>0</v>
      </c>
      <c r="AY63" s="161">
        <v>0</v>
      </c>
      <c r="AZ63" s="161">
        <v>0</v>
      </c>
      <c r="BA63" s="161">
        <v>0</v>
      </c>
      <c r="BB63" s="161">
        <v>0</v>
      </c>
      <c r="BC63" s="161">
        <v>0</v>
      </c>
      <c r="BD63" s="161">
        <v>0</v>
      </c>
      <c r="BE63" s="161">
        <v>0</v>
      </c>
      <c r="BF63" s="161">
        <v>0</v>
      </c>
      <c r="BG63" s="161">
        <v>0</v>
      </c>
      <c r="BH63" s="161">
        <v>0</v>
      </c>
      <c r="BI63" s="161">
        <v>126293</v>
      </c>
      <c r="BJ63" s="161">
        <v>0</v>
      </c>
      <c r="BK63" s="161">
        <v>0</v>
      </c>
      <c r="BL63" s="161">
        <v>0</v>
      </c>
      <c r="BM63" s="161">
        <v>0</v>
      </c>
      <c r="BN63" s="161">
        <v>0</v>
      </c>
      <c r="BO63" s="161">
        <v>0</v>
      </c>
      <c r="BP63" s="161">
        <v>0</v>
      </c>
      <c r="BQ63" s="161">
        <v>0</v>
      </c>
      <c r="BR63" s="161">
        <v>0</v>
      </c>
      <c r="BS63" s="161">
        <v>0</v>
      </c>
      <c r="BT63" s="161">
        <v>0</v>
      </c>
      <c r="BU63" s="161">
        <v>0</v>
      </c>
      <c r="BV63" s="161">
        <v>0</v>
      </c>
      <c r="BW63" s="161">
        <v>0</v>
      </c>
      <c r="BX63" s="161">
        <v>0</v>
      </c>
      <c r="BY63" s="161">
        <v>57016</v>
      </c>
      <c r="BZ63" s="161">
        <v>0</v>
      </c>
      <c r="CA63" s="161">
        <v>0</v>
      </c>
      <c r="CB63" s="161">
        <v>0</v>
      </c>
      <c r="CC63" s="161">
        <v>37334</v>
      </c>
      <c r="CD63" s="161">
        <v>0</v>
      </c>
      <c r="CE63" s="161">
        <v>0</v>
      </c>
      <c r="CF63" s="161">
        <v>934</v>
      </c>
      <c r="CG63" s="161">
        <v>0</v>
      </c>
      <c r="CH63" s="161">
        <v>0</v>
      </c>
      <c r="CI63" s="161">
        <v>0</v>
      </c>
      <c r="CJ63" s="161">
        <v>0</v>
      </c>
      <c r="CK63" s="161">
        <v>0</v>
      </c>
      <c r="CL63" s="161">
        <v>0</v>
      </c>
      <c r="CM63" s="161">
        <v>22663</v>
      </c>
      <c r="CN63" s="161">
        <v>0</v>
      </c>
      <c r="CO63" s="161">
        <v>0</v>
      </c>
      <c r="CP63" s="161">
        <v>0</v>
      </c>
      <c r="CQ63" s="161">
        <v>0</v>
      </c>
      <c r="CR63" s="161">
        <v>0</v>
      </c>
      <c r="CS63" s="161">
        <v>0</v>
      </c>
      <c r="CT63" s="161">
        <v>0</v>
      </c>
      <c r="CU63" s="161">
        <v>2</v>
      </c>
      <c r="CV63" s="161">
        <v>0</v>
      </c>
      <c r="CW63" s="161">
        <v>5452</v>
      </c>
      <c r="CX63" s="161">
        <v>71</v>
      </c>
      <c r="CY63" s="161">
        <v>0</v>
      </c>
      <c r="CZ63" s="161">
        <v>0</v>
      </c>
      <c r="DA63" s="161">
        <v>0</v>
      </c>
      <c r="DB63" s="161">
        <v>3</v>
      </c>
      <c r="DC63" s="161">
        <v>0</v>
      </c>
      <c r="DD63" s="161">
        <v>257</v>
      </c>
      <c r="DE63" s="161">
        <v>0</v>
      </c>
      <c r="DF63" s="161">
        <v>0</v>
      </c>
      <c r="DG63" s="162">
        <v>250025</v>
      </c>
      <c r="DH63" s="161">
        <v>0</v>
      </c>
      <c r="DI63" s="161">
        <v>25287</v>
      </c>
      <c r="DJ63" s="161">
        <v>0</v>
      </c>
      <c r="DK63" s="161">
        <v>0</v>
      </c>
      <c r="DL63" s="161">
        <v>26081</v>
      </c>
      <c r="DM63" s="161">
        <v>90707</v>
      </c>
      <c r="DN63" s="161">
        <v>-6676</v>
      </c>
      <c r="DO63" s="162">
        <v>135399</v>
      </c>
      <c r="DP63" s="162">
        <v>385424</v>
      </c>
      <c r="DQ63" s="161">
        <v>4226</v>
      </c>
      <c r="DR63" s="162">
        <v>4226</v>
      </c>
      <c r="DS63" s="162">
        <v>239264</v>
      </c>
      <c r="DT63" s="162">
        <v>378889</v>
      </c>
      <c r="DU63" s="162">
        <v>628914</v>
      </c>
      <c r="DV63" s="161">
        <v>-71445</v>
      </c>
      <c r="DW63" s="161">
        <v>0</v>
      </c>
      <c r="DX63" s="161">
        <v>-5129</v>
      </c>
      <c r="DY63" s="162">
        <v>-76574</v>
      </c>
      <c r="DZ63" s="161">
        <v>-205156</v>
      </c>
      <c r="EA63" s="162">
        <v>97159</v>
      </c>
      <c r="EB63" s="163">
        <v>347184</v>
      </c>
    </row>
    <row r="64" spans="1:132" x14ac:dyDescent="0.2">
      <c r="A64" s="159" t="s">
        <v>278</v>
      </c>
      <c r="B64" s="160" t="s">
        <v>35</v>
      </c>
      <c r="C64" s="161">
        <v>2</v>
      </c>
      <c r="D64" s="161">
        <v>0</v>
      </c>
      <c r="E64" s="161">
        <v>3</v>
      </c>
      <c r="F64" s="161">
        <v>0</v>
      </c>
      <c r="G64" s="161">
        <v>14</v>
      </c>
      <c r="H64" s="161">
        <v>0</v>
      </c>
      <c r="I64" s="161">
        <v>3</v>
      </c>
      <c r="J64" s="161">
        <v>416</v>
      </c>
      <c r="K64" s="161">
        <v>576</v>
      </c>
      <c r="L64" s="161">
        <v>2</v>
      </c>
      <c r="M64" s="161">
        <v>0</v>
      </c>
      <c r="N64" s="161">
        <v>63</v>
      </c>
      <c r="O64" s="161">
        <v>987</v>
      </c>
      <c r="P64" s="161">
        <v>213</v>
      </c>
      <c r="Q64" s="161">
        <v>1845</v>
      </c>
      <c r="R64" s="161">
        <v>104</v>
      </c>
      <c r="S64" s="161">
        <v>71</v>
      </c>
      <c r="T64" s="161">
        <v>14</v>
      </c>
      <c r="U64" s="161">
        <v>0</v>
      </c>
      <c r="V64" s="161">
        <v>2</v>
      </c>
      <c r="W64" s="161">
        <v>1</v>
      </c>
      <c r="X64" s="161">
        <v>165</v>
      </c>
      <c r="Y64" s="161">
        <v>5</v>
      </c>
      <c r="Z64" s="161">
        <v>0</v>
      </c>
      <c r="AA64" s="161">
        <v>44</v>
      </c>
      <c r="AB64" s="161">
        <v>176</v>
      </c>
      <c r="AC64" s="161">
        <v>0</v>
      </c>
      <c r="AD64" s="161">
        <v>4</v>
      </c>
      <c r="AE64" s="161">
        <v>120</v>
      </c>
      <c r="AF64" s="161">
        <v>31</v>
      </c>
      <c r="AG64" s="161">
        <v>13</v>
      </c>
      <c r="AH64" s="161">
        <v>328</v>
      </c>
      <c r="AI64" s="161">
        <v>18</v>
      </c>
      <c r="AJ64" s="161">
        <v>62</v>
      </c>
      <c r="AK64" s="161">
        <v>85</v>
      </c>
      <c r="AL64" s="161">
        <v>0</v>
      </c>
      <c r="AM64" s="161">
        <v>2102</v>
      </c>
      <c r="AN64" s="161">
        <v>407</v>
      </c>
      <c r="AO64" s="161">
        <v>11</v>
      </c>
      <c r="AP64" s="161">
        <v>0</v>
      </c>
      <c r="AQ64" s="161">
        <v>246</v>
      </c>
      <c r="AR64" s="161">
        <v>13</v>
      </c>
      <c r="AS64" s="161">
        <v>141</v>
      </c>
      <c r="AT64" s="161">
        <v>52</v>
      </c>
      <c r="AU64" s="161">
        <v>1000</v>
      </c>
      <c r="AV64" s="161">
        <v>507</v>
      </c>
      <c r="AW64" s="161">
        <v>112</v>
      </c>
      <c r="AX64" s="161">
        <v>432</v>
      </c>
      <c r="AY64" s="161">
        <v>594</v>
      </c>
      <c r="AZ64" s="161">
        <v>48</v>
      </c>
      <c r="BA64" s="161">
        <v>257</v>
      </c>
      <c r="BB64" s="161">
        <v>133</v>
      </c>
      <c r="BC64" s="161">
        <v>299</v>
      </c>
      <c r="BD64" s="161">
        <v>8</v>
      </c>
      <c r="BE64" s="161">
        <v>134</v>
      </c>
      <c r="BF64" s="161">
        <v>0</v>
      </c>
      <c r="BG64" s="161">
        <v>106</v>
      </c>
      <c r="BH64" s="161">
        <v>4</v>
      </c>
      <c r="BI64" s="161">
        <v>48</v>
      </c>
      <c r="BJ64" s="161">
        <v>7004</v>
      </c>
      <c r="BK64" s="161">
        <v>0</v>
      </c>
      <c r="BL64" s="161">
        <v>3700</v>
      </c>
      <c r="BM64" s="161">
        <v>6717</v>
      </c>
      <c r="BN64" s="161">
        <v>689</v>
      </c>
      <c r="BO64" s="161">
        <v>203</v>
      </c>
      <c r="BP64" s="161">
        <v>8</v>
      </c>
      <c r="BQ64" s="161">
        <v>1</v>
      </c>
      <c r="BR64" s="161">
        <v>420</v>
      </c>
      <c r="BS64" s="161">
        <v>274</v>
      </c>
      <c r="BT64" s="161">
        <v>2996</v>
      </c>
      <c r="BU64" s="161">
        <v>610</v>
      </c>
      <c r="BV64" s="161">
        <v>49</v>
      </c>
      <c r="BW64" s="161">
        <v>12</v>
      </c>
      <c r="BX64" s="161">
        <v>0</v>
      </c>
      <c r="BY64" s="161">
        <v>30</v>
      </c>
      <c r="BZ64" s="161">
        <v>112</v>
      </c>
      <c r="CA64" s="161">
        <v>9</v>
      </c>
      <c r="CB64" s="161">
        <v>51</v>
      </c>
      <c r="CC64" s="161">
        <v>6</v>
      </c>
      <c r="CD64" s="161">
        <v>9</v>
      </c>
      <c r="CE64" s="161">
        <v>4</v>
      </c>
      <c r="CF64" s="161">
        <v>109</v>
      </c>
      <c r="CG64" s="161">
        <v>16</v>
      </c>
      <c r="CH64" s="161">
        <v>3367</v>
      </c>
      <c r="CI64" s="161">
        <v>829</v>
      </c>
      <c r="CJ64" s="161">
        <v>32432</v>
      </c>
      <c r="CK64" s="161">
        <v>690</v>
      </c>
      <c r="CL64" s="161">
        <v>2892</v>
      </c>
      <c r="CM64" s="161">
        <v>4423</v>
      </c>
      <c r="CN64" s="161">
        <v>5213</v>
      </c>
      <c r="CO64" s="161">
        <v>19146</v>
      </c>
      <c r="CP64" s="161">
        <v>815</v>
      </c>
      <c r="CQ64" s="161">
        <v>27</v>
      </c>
      <c r="CR64" s="161">
        <v>1087</v>
      </c>
      <c r="CS64" s="161">
        <v>1664</v>
      </c>
      <c r="CT64" s="161">
        <v>1485</v>
      </c>
      <c r="CU64" s="161">
        <v>13026</v>
      </c>
      <c r="CV64" s="161">
        <v>1323</v>
      </c>
      <c r="CW64" s="161">
        <v>491</v>
      </c>
      <c r="CX64" s="161">
        <v>14457</v>
      </c>
      <c r="CY64" s="161">
        <v>443</v>
      </c>
      <c r="CZ64" s="161">
        <v>2990</v>
      </c>
      <c r="DA64" s="161">
        <v>1234</v>
      </c>
      <c r="DB64" s="161">
        <v>4799</v>
      </c>
      <c r="DC64" s="161">
        <v>0</v>
      </c>
      <c r="DD64" s="161">
        <v>4081</v>
      </c>
      <c r="DE64" s="161">
        <v>16526</v>
      </c>
      <c r="DF64" s="161">
        <v>222</v>
      </c>
      <c r="DG64" s="162">
        <v>168712</v>
      </c>
      <c r="DH64" s="161">
        <v>11062</v>
      </c>
      <c r="DI64" s="161">
        <v>97138</v>
      </c>
      <c r="DJ64" s="161">
        <v>1</v>
      </c>
      <c r="DK64" s="161">
        <v>0</v>
      </c>
      <c r="DL64" s="161">
        <v>6341</v>
      </c>
      <c r="DM64" s="161">
        <v>83735</v>
      </c>
      <c r="DN64" s="161">
        <v>-1224</v>
      </c>
      <c r="DO64" s="162">
        <v>197053</v>
      </c>
      <c r="DP64" s="162">
        <v>365765</v>
      </c>
      <c r="DQ64" s="161">
        <v>18600</v>
      </c>
      <c r="DR64" s="162">
        <v>18600</v>
      </c>
      <c r="DS64" s="162">
        <v>149110</v>
      </c>
      <c r="DT64" s="162">
        <v>364763</v>
      </c>
      <c r="DU64" s="162">
        <v>533475</v>
      </c>
      <c r="DV64" s="161">
        <v>-113063</v>
      </c>
      <c r="DW64" s="161">
        <v>-1338</v>
      </c>
      <c r="DX64" s="161">
        <v>-11026</v>
      </c>
      <c r="DY64" s="162">
        <v>-125427</v>
      </c>
      <c r="DZ64" s="161">
        <v>-163968</v>
      </c>
      <c r="EA64" s="162">
        <v>75368</v>
      </c>
      <c r="EB64" s="163">
        <v>244080</v>
      </c>
    </row>
    <row r="65" spans="1:132" x14ac:dyDescent="0.2">
      <c r="A65" s="154" t="s">
        <v>279</v>
      </c>
      <c r="B65" s="155" t="s">
        <v>36</v>
      </c>
      <c r="C65" s="156">
        <v>10</v>
      </c>
      <c r="D65" s="156">
        <v>3</v>
      </c>
      <c r="E65" s="156">
        <v>0</v>
      </c>
      <c r="F65" s="156">
        <v>1</v>
      </c>
      <c r="G65" s="156">
        <v>0</v>
      </c>
      <c r="H65" s="156">
        <v>0</v>
      </c>
      <c r="I65" s="156">
        <v>0</v>
      </c>
      <c r="J65" s="156">
        <v>31</v>
      </c>
      <c r="K65" s="156">
        <v>1232</v>
      </c>
      <c r="L65" s="156">
        <v>106</v>
      </c>
      <c r="M65" s="156">
        <v>0</v>
      </c>
      <c r="N65" s="156">
        <v>35</v>
      </c>
      <c r="O65" s="156">
        <v>0</v>
      </c>
      <c r="P65" s="156">
        <v>84</v>
      </c>
      <c r="Q65" s="156">
        <v>0</v>
      </c>
      <c r="R65" s="156">
        <v>3207</v>
      </c>
      <c r="S65" s="156">
        <v>0</v>
      </c>
      <c r="T65" s="156">
        <v>0</v>
      </c>
      <c r="U65" s="156">
        <v>621</v>
      </c>
      <c r="V65" s="156">
        <v>895</v>
      </c>
      <c r="W65" s="156">
        <v>399</v>
      </c>
      <c r="X65" s="156">
        <v>245</v>
      </c>
      <c r="Y65" s="156">
        <v>0</v>
      </c>
      <c r="Z65" s="156">
        <v>1</v>
      </c>
      <c r="AA65" s="156">
        <v>1</v>
      </c>
      <c r="AB65" s="156">
        <v>22</v>
      </c>
      <c r="AC65" s="156">
        <v>42</v>
      </c>
      <c r="AD65" s="156">
        <v>73</v>
      </c>
      <c r="AE65" s="156">
        <v>2957</v>
      </c>
      <c r="AF65" s="156">
        <v>5</v>
      </c>
      <c r="AG65" s="156">
        <v>0</v>
      </c>
      <c r="AH65" s="156">
        <v>1049</v>
      </c>
      <c r="AI65" s="156">
        <v>79</v>
      </c>
      <c r="AJ65" s="156">
        <v>138</v>
      </c>
      <c r="AK65" s="156">
        <v>31</v>
      </c>
      <c r="AL65" s="156">
        <v>6638</v>
      </c>
      <c r="AM65" s="156">
        <v>3586</v>
      </c>
      <c r="AN65" s="156">
        <v>1022</v>
      </c>
      <c r="AO65" s="156">
        <v>34</v>
      </c>
      <c r="AP65" s="156">
        <v>5460</v>
      </c>
      <c r="AQ65" s="156">
        <v>13979</v>
      </c>
      <c r="AR65" s="156">
        <v>0</v>
      </c>
      <c r="AS65" s="156">
        <v>405</v>
      </c>
      <c r="AT65" s="156">
        <v>0</v>
      </c>
      <c r="AU65" s="156">
        <v>0</v>
      </c>
      <c r="AV65" s="156">
        <v>0</v>
      </c>
      <c r="AW65" s="156">
        <v>2</v>
      </c>
      <c r="AX65" s="156">
        <v>0</v>
      </c>
      <c r="AY65" s="156">
        <v>0</v>
      </c>
      <c r="AZ65" s="156">
        <v>0</v>
      </c>
      <c r="BA65" s="156">
        <v>0</v>
      </c>
      <c r="BB65" s="156">
        <v>25</v>
      </c>
      <c r="BC65" s="156">
        <v>0</v>
      </c>
      <c r="BD65" s="156">
        <v>0</v>
      </c>
      <c r="BE65" s="156">
        <v>0</v>
      </c>
      <c r="BF65" s="156">
        <v>0</v>
      </c>
      <c r="BG65" s="156">
        <v>70</v>
      </c>
      <c r="BH65" s="156">
        <v>0</v>
      </c>
      <c r="BI65" s="156">
        <v>0</v>
      </c>
      <c r="BJ65" s="156">
        <v>30</v>
      </c>
      <c r="BK65" s="156">
        <v>0</v>
      </c>
      <c r="BL65" s="156">
        <v>0</v>
      </c>
      <c r="BM65" s="156">
        <v>0</v>
      </c>
      <c r="BN65" s="156">
        <v>44</v>
      </c>
      <c r="BO65" s="156">
        <v>1</v>
      </c>
      <c r="BP65" s="156">
        <v>4199</v>
      </c>
      <c r="BQ65" s="156">
        <v>2244</v>
      </c>
      <c r="BR65" s="156">
        <v>0</v>
      </c>
      <c r="BS65" s="156">
        <v>0</v>
      </c>
      <c r="BT65" s="156">
        <v>0</v>
      </c>
      <c r="BU65" s="156">
        <v>0</v>
      </c>
      <c r="BV65" s="156">
        <v>0</v>
      </c>
      <c r="BW65" s="156">
        <v>0</v>
      </c>
      <c r="BX65" s="156">
        <v>0</v>
      </c>
      <c r="BY65" s="156">
        <v>0</v>
      </c>
      <c r="BZ65" s="156">
        <v>2</v>
      </c>
      <c r="CA65" s="156">
        <v>0</v>
      </c>
      <c r="CB65" s="156">
        <v>0</v>
      </c>
      <c r="CC65" s="156">
        <v>0</v>
      </c>
      <c r="CD65" s="156">
        <v>0</v>
      </c>
      <c r="CE65" s="156">
        <v>0</v>
      </c>
      <c r="CF65" s="156">
        <v>0</v>
      </c>
      <c r="CG65" s="156">
        <v>0</v>
      </c>
      <c r="CH65" s="156">
        <v>0</v>
      </c>
      <c r="CI65" s="156">
        <v>0</v>
      </c>
      <c r="CJ65" s="156">
        <v>0</v>
      </c>
      <c r="CK65" s="156">
        <v>0</v>
      </c>
      <c r="CL65" s="156">
        <v>0</v>
      </c>
      <c r="CM65" s="156">
        <v>0</v>
      </c>
      <c r="CN65" s="156">
        <v>0</v>
      </c>
      <c r="CO65" s="156">
        <v>0</v>
      </c>
      <c r="CP65" s="156">
        <v>0</v>
      </c>
      <c r="CQ65" s="156">
        <v>0</v>
      </c>
      <c r="CR65" s="156">
        <v>0</v>
      </c>
      <c r="CS65" s="156">
        <v>0</v>
      </c>
      <c r="CT65" s="156">
        <v>0</v>
      </c>
      <c r="CU65" s="156">
        <v>0</v>
      </c>
      <c r="CV65" s="156">
        <v>0</v>
      </c>
      <c r="CW65" s="156">
        <v>0</v>
      </c>
      <c r="CX65" s="156">
        <v>0</v>
      </c>
      <c r="CY65" s="156">
        <v>0</v>
      </c>
      <c r="CZ65" s="156">
        <v>102</v>
      </c>
      <c r="DA65" s="156">
        <v>0</v>
      </c>
      <c r="DB65" s="156">
        <v>0</v>
      </c>
      <c r="DC65" s="156">
        <v>0</v>
      </c>
      <c r="DD65" s="156">
        <v>0</v>
      </c>
      <c r="DE65" s="156">
        <v>0</v>
      </c>
      <c r="DF65" s="156">
        <v>0</v>
      </c>
      <c r="DG65" s="157">
        <v>49110</v>
      </c>
      <c r="DH65" s="156">
        <v>0</v>
      </c>
      <c r="DI65" s="156">
        <v>4809</v>
      </c>
      <c r="DJ65" s="156">
        <v>0</v>
      </c>
      <c r="DK65" s="156">
        <v>0</v>
      </c>
      <c r="DL65" s="156">
        <v>0</v>
      </c>
      <c r="DM65" s="156">
        <v>0</v>
      </c>
      <c r="DN65" s="156">
        <v>0</v>
      </c>
      <c r="DO65" s="157">
        <v>4809</v>
      </c>
      <c r="DP65" s="157">
        <v>53919</v>
      </c>
      <c r="DQ65" s="156">
        <v>0</v>
      </c>
      <c r="DR65" s="157">
        <v>0</v>
      </c>
      <c r="DS65" s="157">
        <v>31429</v>
      </c>
      <c r="DT65" s="157">
        <v>36238</v>
      </c>
      <c r="DU65" s="157">
        <v>85348</v>
      </c>
      <c r="DV65" s="156">
        <v>0</v>
      </c>
      <c r="DW65" s="156">
        <v>0</v>
      </c>
      <c r="DX65" s="156">
        <v>0</v>
      </c>
      <c r="DY65" s="157">
        <v>0</v>
      </c>
      <c r="DZ65" s="156">
        <v>-42015</v>
      </c>
      <c r="EA65" s="157">
        <v>-5777</v>
      </c>
      <c r="EB65" s="158">
        <v>43333</v>
      </c>
    </row>
    <row r="66" spans="1:132" x14ac:dyDescent="0.2">
      <c r="A66" s="159" t="s">
        <v>280</v>
      </c>
      <c r="B66" s="160" t="s">
        <v>37</v>
      </c>
      <c r="C66" s="161">
        <v>0</v>
      </c>
      <c r="D66" s="161">
        <v>0</v>
      </c>
      <c r="E66" s="161">
        <v>0</v>
      </c>
      <c r="F66" s="161">
        <v>0</v>
      </c>
      <c r="G66" s="161">
        <v>0</v>
      </c>
      <c r="H66" s="161">
        <v>0</v>
      </c>
      <c r="I66" s="161">
        <v>0</v>
      </c>
      <c r="J66" s="161">
        <v>0</v>
      </c>
      <c r="K66" s="161">
        <v>0</v>
      </c>
      <c r="L66" s="161">
        <v>0</v>
      </c>
      <c r="M66" s="161">
        <v>0</v>
      </c>
      <c r="N66" s="161">
        <v>0</v>
      </c>
      <c r="O66" s="161">
        <v>0</v>
      </c>
      <c r="P66" s="161">
        <v>0</v>
      </c>
      <c r="Q66" s="161">
        <v>0</v>
      </c>
      <c r="R66" s="161">
        <v>0</v>
      </c>
      <c r="S66" s="161">
        <v>0</v>
      </c>
      <c r="T66" s="161">
        <v>0</v>
      </c>
      <c r="U66" s="161">
        <v>0</v>
      </c>
      <c r="V66" s="161">
        <v>0</v>
      </c>
      <c r="W66" s="161">
        <v>0</v>
      </c>
      <c r="X66" s="161">
        <v>0</v>
      </c>
      <c r="Y66" s="161">
        <v>0</v>
      </c>
      <c r="Z66" s="161">
        <v>0</v>
      </c>
      <c r="AA66" s="161">
        <v>0</v>
      </c>
      <c r="AB66" s="161">
        <v>0</v>
      </c>
      <c r="AC66" s="161">
        <v>0</v>
      </c>
      <c r="AD66" s="161">
        <v>0</v>
      </c>
      <c r="AE66" s="161">
        <v>0</v>
      </c>
      <c r="AF66" s="161">
        <v>0</v>
      </c>
      <c r="AG66" s="161">
        <v>0</v>
      </c>
      <c r="AH66" s="161">
        <v>0</v>
      </c>
      <c r="AI66" s="161">
        <v>0</v>
      </c>
      <c r="AJ66" s="161">
        <v>0</v>
      </c>
      <c r="AK66" s="161">
        <v>0</v>
      </c>
      <c r="AL66" s="161">
        <v>0</v>
      </c>
      <c r="AM66" s="161">
        <v>0</v>
      </c>
      <c r="AN66" s="161">
        <v>0</v>
      </c>
      <c r="AO66" s="161">
        <v>0</v>
      </c>
      <c r="AP66" s="161">
        <v>0</v>
      </c>
      <c r="AQ66" s="161">
        <v>0</v>
      </c>
      <c r="AR66" s="161">
        <v>0</v>
      </c>
      <c r="AS66" s="161">
        <v>0</v>
      </c>
      <c r="AT66" s="161">
        <v>0</v>
      </c>
      <c r="AU66" s="161">
        <v>0</v>
      </c>
      <c r="AV66" s="161">
        <v>0</v>
      </c>
      <c r="AW66" s="161">
        <v>0</v>
      </c>
      <c r="AX66" s="161">
        <v>0</v>
      </c>
      <c r="AY66" s="161">
        <v>0</v>
      </c>
      <c r="AZ66" s="161">
        <v>0</v>
      </c>
      <c r="BA66" s="161">
        <v>0</v>
      </c>
      <c r="BB66" s="161">
        <v>0</v>
      </c>
      <c r="BC66" s="161">
        <v>0</v>
      </c>
      <c r="BD66" s="161">
        <v>0</v>
      </c>
      <c r="BE66" s="161">
        <v>0</v>
      </c>
      <c r="BF66" s="161">
        <v>0</v>
      </c>
      <c r="BG66" s="161">
        <v>0</v>
      </c>
      <c r="BH66" s="161">
        <v>0</v>
      </c>
      <c r="BI66" s="161">
        <v>0</v>
      </c>
      <c r="BJ66" s="161">
        <v>0</v>
      </c>
      <c r="BK66" s="161">
        <v>0</v>
      </c>
      <c r="BL66" s="161">
        <v>0</v>
      </c>
      <c r="BM66" s="161">
        <v>0</v>
      </c>
      <c r="BN66" s="161">
        <v>0</v>
      </c>
      <c r="BO66" s="161">
        <v>0</v>
      </c>
      <c r="BP66" s="161">
        <v>0</v>
      </c>
      <c r="BQ66" s="161">
        <v>0</v>
      </c>
      <c r="BR66" s="161">
        <v>0</v>
      </c>
      <c r="BS66" s="161">
        <v>0</v>
      </c>
      <c r="BT66" s="161">
        <v>0</v>
      </c>
      <c r="BU66" s="161">
        <v>0</v>
      </c>
      <c r="BV66" s="161">
        <v>0</v>
      </c>
      <c r="BW66" s="161">
        <v>0</v>
      </c>
      <c r="BX66" s="161">
        <v>0</v>
      </c>
      <c r="BY66" s="161">
        <v>0</v>
      </c>
      <c r="BZ66" s="161">
        <v>0</v>
      </c>
      <c r="CA66" s="161">
        <v>0</v>
      </c>
      <c r="CB66" s="161">
        <v>0</v>
      </c>
      <c r="CC66" s="161">
        <v>0</v>
      </c>
      <c r="CD66" s="161">
        <v>0</v>
      </c>
      <c r="CE66" s="161">
        <v>0</v>
      </c>
      <c r="CF66" s="161">
        <v>0</v>
      </c>
      <c r="CG66" s="161">
        <v>0</v>
      </c>
      <c r="CH66" s="161">
        <v>0</v>
      </c>
      <c r="CI66" s="161">
        <v>0</v>
      </c>
      <c r="CJ66" s="161">
        <v>0</v>
      </c>
      <c r="CK66" s="161">
        <v>0</v>
      </c>
      <c r="CL66" s="161">
        <v>0</v>
      </c>
      <c r="CM66" s="161">
        <v>0</v>
      </c>
      <c r="CN66" s="161">
        <v>0</v>
      </c>
      <c r="CO66" s="161">
        <v>0</v>
      </c>
      <c r="CP66" s="161">
        <v>0</v>
      </c>
      <c r="CQ66" s="161">
        <v>0</v>
      </c>
      <c r="CR66" s="161">
        <v>0</v>
      </c>
      <c r="CS66" s="161">
        <v>0</v>
      </c>
      <c r="CT66" s="161">
        <v>0</v>
      </c>
      <c r="CU66" s="161">
        <v>0</v>
      </c>
      <c r="CV66" s="161">
        <v>0</v>
      </c>
      <c r="CW66" s="161">
        <v>0</v>
      </c>
      <c r="CX66" s="161">
        <v>0</v>
      </c>
      <c r="CY66" s="161">
        <v>0</v>
      </c>
      <c r="CZ66" s="161">
        <v>0</v>
      </c>
      <c r="DA66" s="161">
        <v>0</v>
      </c>
      <c r="DB66" s="161">
        <v>0</v>
      </c>
      <c r="DC66" s="161">
        <v>0</v>
      </c>
      <c r="DD66" s="161">
        <v>0</v>
      </c>
      <c r="DE66" s="161">
        <v>0</v>
      </c>
      <c r="DF66" s="161">
        <v>0</v>
      </c>
      <c r="DG66" s="162">
        <v>0</v>
      </c>
      <c r="DH66" s="161">
        <v>0</v>
      </c>
      <c r="DI66" s="161">
        <v>0</v>
      </c>
      <c r="DJ66" s="161">
        <v>0</v>
      </c>
      <c r="DK66" s="161">
        <v>0</v>
      </c>
      <c r="DL66" s="161">
        <v>241715</v>
      </c>
      <c r="DM66" s="161">
        <v>2596293</v>
      </c>
      <c r="DN66" s="161">
        <v>0</v>
      </c>
      <c r="DO66" s="162">
        <v>2838008</v>
      </c>
      <c r="DP66" s="162">
        <v>2838008</v>
      </c>
      <c r="DQ66" s="161">
        <v>0</v>
      </c>
      <c r="DR66" s="162">
        <v>0</v>
      </c>
      <c r="DS66" s="162">
        <v>0</v>
      </c>
      <c r="DT66" s="162">
        <v>2838008</v>
      </c>
      <c r="DU66" s="162">
        <v>2838008</v>
      </c>
      <c r="DV66" s="161">
        <v>0</v>
      </c>
      <c r="DW66" s="161">
        <v>0</v>
      </c>
      <c r="DX66" s="161">
        <v>0</v>
      </c>
      <c r="DY66" s="162">
        <v>0</v>
      </c>
      <c r="DZ66" s="161">
        <v>0</v>
      </c>
      <c r="EA66" s="162">
        <v>2838008</v>
      </c>
      <c r="EB66" s="163">
        <v>2838008</v>
      </c>
    </row>
    <row r="67" spans="1:132" x14ac:dyDescent="0.2">
      <c r="A67" s="159" t="s">
        <v>281</v>
      </c>
      <c r="B67" s="160" t="s">
        <v>38</v>
      </c>
      <c r="C67" s="161">
        <v>134</v>
      </c>
      <c r="D67" s="161">
        <v>4</v>
      </c>
      <c r="E67" s="161">
        <v>137</v>
      </c>
      <c r="F67" s="161">
        <v>0</v>
      </c>
      <c r="G67" s="161">
        <v>0</v>
      </c>
      <c r="H67" s="161">
        <v>0</v>
      </c>
      <c r="I67" s="161">
        <v>15</v>
      </c>
      <c r="J67" s="161">
        <v>977</v>
      </c>
      <c r="K67" s="161">
        <v>179</v>
      </c>
      <c r="L67" s="161">
        <v>12</v>
      </c>
      <c r="M67" s="161">
        <v>0</v>
      </c>
      <c r="N67" s="161">
        <v>212</v>
      </c>
      <c r="O67" s="161">
        <v>188</v>
      </c>
      <c r="P67" s="161">
        <v>144</v>
      </c>
      <c r="Q67" s="161">
        <v>586</v>
      </c>
      <c r="R67" s="161">
        <v>902</v>
      </c>
      <c r="S67" s="161">
        <v>832</v>
      </c>
      <c r="T67" s="161">
        <v>537</v>
      </c>
      <c r="U67" s="161">
        <v>76</v>
      </c>
      <c r="V67" s="161">
        <v>502</v>
      </c>
      <c r="W67" s="161">
        <v>577</v>
      </c>
      <c r="X67" s="161">
        <v>1745</v>
      </c>
      <c r="Y67" s="161">
        <v>1723</v>
      </c>
      <c r="Z67" s="161">
        <v>5</v>
      </c>
      <c r="AA67" s="161">
        <v>578</v>
      </c>
      <c r="AB67" s="161">
        <v>2370</v>
      </c>
      <c r="AC67" s="161">
        <v>235</v>
      </c>
      <c r="AD67" s="161">
        <v>106</v>
      </c>
      <c r="AE67" s="161">
        <v>2874</v>
      </c>
      <c r="AF67" s="161">
        <v>444</v>
      </c>
      <c r="AG67" s="161">
        <v>17</v>
      </c>
      <c r="AH67" s="161">
        <v>492</v>
      </c>
      <c r="AI67" s="161">
        <v>214</v>
      </c>
      <c r="AJ67" s="161">
        <v>81</v>
      </c>
      <c r="AK67" s="161">
        <v>417</v>
      </c>
      <c r="AL67" s="161">
        <v>2099</v>
      </c>
      <c r="AM67" s="161">
        <v>5215</v>
      </c>
      <c r="AN67" s="161">
        <v>1268</v>
      </c>
      <c r="AO67" s="161">
        <v>747</v>
      </c>
      <c r="AP67" s="161">
        <v>563</v>
      </c>
      <c r="AQ67" s="161">
        <v>1180</v>
      </c>
      <c r="AR67" s="161">
        <v>1786</v>
      </c>
      <c r="AS67" s="161">
        <v>4610</v>
      </c>
      <c r="AT67" s="161">
        <v>2030</v>
      </c>
      <c r="AU67" s="161">
        <v>2373</v>
      </c>
      <c r="AV67" s="161">
        <v>509</v>
      </c>
      <c r="AW67" s="161">
        <v>402</v>
      </c>
      <c r="AX67" s="161">
        <v>2361</v>
      </c>
      <c r="AY67" s="161">
        <v>492</v>
      </c>
      <c r="AZ67" s="161">
        <v>744</v>
      </c>
      <c r="BA67" s="161">
        <v>122</v>
      </c>
      <c r="BB67" s="161">
        <v>474</v>
      </c>
      <c r="BC67" s="161">
        <v>260</v>
      </c>
      <c r="BD67" s="161">
        <v>22</v>
      </c>
      <c r="BE67" s="161">
        <v>90</v>
      </c>
      <c r="BF67" s="161">
        <v>0</v>
      </c>
      <c r="BG67" s="161">
        <v>181</v>
      </c>
      <c r="BH67" s="161">
        <v>52</v>
      </c>
      <c r="BI67" s="161">
        <v>798</v>
      </c>
      <c r="BJ67" s="161">
        <v>442</v>
      </c>
      <c r="BK67" s="161">
        <v>5</v>
      </c>
      <c r="BL67" s="161">
        <v>2723</v>
      </c>
      <c r="BM67" s="161">
        <v>2158</v>
      </c>
      <c r="BN67" s="161">
        <v>138</v>
      </c>
      <c r="BO67" s="161">
        <v>18</v>
      </c>
      <c r="BP67" s="161">
        <v>10170</v>
      </c>
      <c r="BQ67" s="161">
        <v>23933</v>
      </c>
      <c r="BR67" s="161">
        <v>21721</v>
      </c>
      <c r="BS67" s="161">
        <v>1645</v>
      </c>
      <c r="BT67" s="161">
        <v>36891</v>
      </c>
      <c r="BU67" s="161">
        <v>10262</v>
      </c>
      <c r="BV67" s="161">
        <v>15476</v>
      </c>
      <c r="BW67" s="161">
        <v>16399</v>
      </c>
      <c r="BX67" s="161">
        <v>76676</v>
      </c>
      <c r="BY67" s="161">
        <v>16025</v>
      </c>
      <c r="BZ67" s="161">
        <v>307</v>
      </c>
      <c r="CA67" s="161">
        <v>8222</v>
      </c>
      <c r="CB67" s="161">
        <v>576</v>
      </c>
      <c r="CC67" s="161">
        <v>15</v>
      </c>
      <c r="CD67" s="161">
        <v>359</v>
      </c>
      <c r="CE67" s="161">
        <v>1457</v>
      </c>
      <c r="CF67" s="161">
        <v>13196</v>
      </c>
      <c r="CG67" s="161">
        <v>502</v>
      </c>
      <c r="CH67" s="161">
        <v>18482</v>
      </c>
      <c r="CI67" s="161">
        <v>8456</v>
      </c>
      <c r="CJ67" s="161">
        <v>2381</v>
      </c>
      <c r="CK67" s="161">
        <v>9087</v>
      </c>
      <c r="CL67" s="161">
        <v>764</v>
      </c>
      <c r="CM67" s="161">
        <v>41009</v>
      </c>
      <c r="CN67" s="161">
        <v>23830</v>
      </c>
      <c r="CO67" s="161">
        <v>9932</v>
      </c>
      <c r="CP67" s="161">
        <v>8465</v>
      </c>
      <c r="CQ67" s="161">
        <v>488</v>
      </c>
      <c r="CR67" s="161">
        <v>1680</v>
      </c>
      <c r="CS67" s="161">
        <v>2470</v>
      </c>
      <c r="CT67" s="161">
        <v>395</v>
      </c>
      <c r="CU67" s="161">
        <v>3906</v>
      </c>
      <c r="CV67" s="161">
        <v>174</v>
      </c>
      <c r="CW67" s="161">
        <v>496</v>
      </c>
      <c r="CX67" s="161">
        <v>10790</v>
      </c>
      <c r="CY67" s="161">
        <v>511</v>
      </c>
      <c r="CZ67" s="161">
        <v>2546</v>
      </c>
      <c r="DA67" s="161">
        <v>985</v>
      </c>
      <c r="DB67" s="161">
        <v>5012</v>
      </c>
      <c r="DC67" s="161">
        <v>23</v>
      </c>
      <c r="DD67" s="161">
        <v>1686</v>
      </c>
      <c r="DE67" s="161">
        <v>0</v>
      </c>
      <c r="DF67" s="161">
        <v>10993</v>
      </c>
      <c r="DG67" s="162">
        <v>469570</v>
      </c>
      <c r="DH67" s="161">
        <v>0</v>
      </c>
      <c r="DI67" s="161">
        <v>0</v>
      </c>
      <c r="DJ67" s="161">
        <v>0</v>
      </c>
      <c r="DK67" s="161">
        <v>0</v>
      </c>
      <c r="DL67" s="161">
        <v>68243</v>
      </c>
      <c r="DM67" s="161">
        <v>778056</v>
      </c>
      <c r="DN67" s="161">
        <v>0</v>
      </c>
      <c r="DO67" s="162">
        <v>846299</v>
      </c>
      <c r="DP67" s="162">
        <v>1315869</v>
      </c>
      <c r="DQ67" s="161">
        <v>0</v>
      </c>
      <c r="DR67" s="162">
        <v>0</v>
      </c>
      <c r="DS67" s="162">
        <v>0</v>
      </c>
      <c r="DT67" s="162">
        <v>846299</v>
      </c>
      <c r="DU67" s="162">
        <v>1315869</v>
      </c>
      <c r="DV67" s="161">
        <v>0</v>
      </c>
      <c r="DW67" s="161">
        <v>0</v>
      </c>
      <c r="DX67" s="161">
        <v>0</v>
      </c>
      <c r="DY67" s="162">
        <v>0</v>
      </c>
      <c r="DZ67" s="161">
        <v>0</v>
      </c>
      <c r="EA67" s="162">
        <v>846299</v>
      </c>
      <c r="EB67" s="163">
        <v>1315869</v>
      </c>
    </row>
    <row r="68" spans="1:132" x14ac:dyDescent="0.2">
      <c r="A68" s="159" t="s">
        <v>282</v>
      </c>
      <c r="B68" s="160" t="s">
        <v>39</v>
      </c>
      <c r="C68" s="161">
        <v>0</v>
      </c>
      <c r="D68" s="161">
        <v>0</v>
      </c>
      <c r="E68" s="161">
        <v>0</v>
      </c>
      <c r="F68" s="161">
        <v>0</v>
      </c>
      <c r="G68" s="161">
        <v>0</v>
      </c>
      <c r="H68" s="161">
        <v>0</v>
      </c>
      <c r="I68" s="161">
        <v>0</v>
      </c>
      <c r="J68" s="161">
        <v>0</v>
      </c>
      <c r="K68" s="161">
        <v>0</v>
      </c>
      <c r="L68" s="161">
        <v>0</v>
      </c>
      <c r="M68" s="161">
        <v>0</v>
      </c>
      <c r="N68" s="161">
        <v>0</v>
      </c>
      <c r="O68" s="161">
        <v>0</v>
      </c>
      <c r="P68" s="161">
        <v>0</v>
      </c>
      <c r="Q68" s="161">
        <v>0</v>
      </c>
      <c r="R68" s="161">
        <v>0</v>
      </c>
      <c r="S68" s="161">
        <v>0</v>
      </c>
      <c r="T68" s="161">
        <v>0</v>
      </c>
      <c r="U68" s="161">
        <v>0</v>
      </c>
      <c r="V68" s="161">
        <v>0</v>
      </c>
      <c r="W68" s="161">
        <v>0</v>
      </c>
      <c r="X68" s="161">
        <v>0</v>
      </c>
      <c r="Y68" s="161">
        <v>0</v>
      </c>
      <c r="Z68" s="161">
        <v>0</v>
      </c>
      <c r="AA68" s="161">
        <v>0</v>
      </c>
      <c r="AB68" s="161">
        <v>0</v>
      </c>
      <c r="AC68" s="161">
        <v>0</v>
      </c>
      <c r="AD68" s="161">
        <v>0</v>
      </c>
      <c r="AE68" s="161">
        <v>0</v>
      </c>
      <c r="AF68" s="161">
        <v>0</v>
      </c>
      <c r="AG68" s="161">
        <v>0</v>
      </c>
      <c r="AH68" s="161">
        <v>0</v>
      </c>
      <c r="AI68" s="161">
        <v>0</v>
      </c>
      <c r="AJ68" s="161">
        <v>0</v>
      </c>
      <c r="AK68" s="161">
        <v>0</v>
      </c>
      <c r="AL68" s="161">
        <v>0</v>
      </c>
      <c r="AM68" s="161">
        <v>0</v>
      </c>
      <c r="AN68" s="161">
        <v>0</v>
      </c>
      <c r="AO68" s="161">
        <v>0</v>
      </c>
      <c r="AP68" s="161">
        <v>0</v>
      </c>
      <c r="AQ68" s="161">
        <v>0</v>
      </c>
      <c r="AR68" s="161">
        <v>0</v>
      </c>
      <c r="AS68" s="161">
        <v>0</v>
      </c>
      <c r="AT68" s="161">
        <v>0</v>
      </c>
      <c r="AU68" s="161">
        <v>0</v>
      </c>
      <c r="AV68" s="161">
        <v>0</v>
      </c>
      <c r="AW68" s="161">
        <v>0</v>
      </c>
      <c r="AX68" s="161">
        <v>0</v>
      </c>
      <c r="AY68" s="161">
        <v>0</v>
      </c>
      <c r="AZ68" s="161">
        <v>0</v>
      </c>
      <c r="BA68" s="161">
        <v>0</v>
      </c>
      <c r="BB68" s="161">
        <v>0</v>
      </c>
      <c r="BC68" s="161">
        <v>0</v>
      </c>
      <c r="BD68" s="161">
        <v>0</v>
      </c>
      <c r="BE68" s="161">
        <v>0</v>
      </c>
      <c r="BF68" s="161">
        <v>0</v>
      </c>
      <c r="BG68" s="161">
        <v>0</v>
      </c>
      <c r="BH68" s="161">
        <v>0</v>
      </c>
      <c r="BI68" s="161">
        <v>0</v>
      </c>
      <c r="BJ68" s="161">
        <v>0</v>
      </c>
      <c r="BK68" s="161">
        <v>0</v>
      </c>
      <c r="BL68" s="161">
        <v>0</v>
      </c>
      <c r="BM68" s="161">
        <v>0</v>
      </c>
      <c r="BN68" s="161">
        <v>0</v>
      </c>
      <c r="BO68" s="161">
        <v>0</v>
      </c>
      <c r="BP68" s="161">
        <v>0</v>
      </c>
      <c r="BQ68" s="161">
        <v>0</v>
      </c>
      <c r="BR68" s="161">
        <v>0</v>
      </c>
      <c r="BS68" s="161">
        <v>0</v>
      </c>
      <c r="BT68" s="161">
        <v>0</v>
      </c>
      <c r="BU68" s="161">
        <v>0</v>
      </c>
      <c r="BV68" s="161">
        <v>0</v>
      </c>
      <c r="BW68" s="161">
        <v>0</v>
      </c>
      <c r="BX68" s="161">
        <v>0</v>
      </c>
      <c r="BY68" s="161">
        <v>0</v>
      </c>
      <c r="BZ68" s="161">
        <v>0</v>
      </c>
      <c r="CA68" s="161">
        <v>0</v>
      </c>
      <c r="CB68" s="161">
        <v>0</v>
      </c>
      <c r="CC68" s="161">
        <v>0</v>
      </c>
      <c r="CD68" s="161">
        <v>0</v>
      </c>
      <c r="CE68" s="161">
        <v>0</v>
      </c>
      <c r="CF68" s="161">
        <v>0</v>
      </c>
      <c r="CG68" s="161">
        <v>0</v>
      </c>
      <c r="CH68" s="161">
        <v>0</v>
      </c>
      <c r="CI68" s="161">
        <v>0</v>
      </c>
      <c r="CJ68" s="161">
        <v>0</v>
      </c>
      <c r="CK68" s="161">
        <v>0</v>
      </c>
      <c r="CL68" s="161">
        <v>0</v>
      </c>
      <c r="CM68" s="161">
        <v>0</v>
      </c>
      <c r="CN68" s="161">
        <v>0</v>
      </c>
      <c r="CO68" s="161">
        <v>0</v>
      </c>
      <c r="CP68" s="161">
        <v>0</v>
      </c>
      <c r="CQ68" s="161">
        <v>0</v>
      </c>
      <c r="CR68" s="161">
        <v>0</v>
      </c>
      <c r="CS68" s="161">
        <v>0</v>
      </c>
      <c r="CT68" s="161">
        <v>0</v>
      </c>
      <c r="CU68" s="161">
        <v>0</v>
      </c>
      <c r="CV68" s="161">
        <v>0</v>
      </c>
      <c r="CW68" s="161">
        <v>0</v>
      </c>
      <c r="CX68" s="161">
        <v>0</v>
      </c>
      <c r="CY68" s="161">
        <v>0</v>
      </c>
      <c r="CZ68" s="161">
        <v>0</v>
      </c>
      <c r="DA68" s="161">
        <v>0</v>
      </c>
      <c r="DB68" s="161">
        <v>0</v>
      </c>
      <c r="DC68" s="161">
        <v>0</v>
      </c>
      <c r="DD68" s="161">
        <v>0</v>
      </c>
      <c r="DE68" s="161">
        <v>0</v>
      </c>
      <c r="DF68" s="161">
        <v>0</v>
      </c>
      <c r="DG68" s="162">
        <v>0</v>
      </c>
      <c r="DH68" s="161">
        <v>0</v>
      </c>
      <c r="DI68" s="161">
        <v>0</v>
      </c>
      <c r="DJ68" s="161">
        <v>0</v>
      </c>
      <c r="DK68" s="161">
        <v>0</v>
      </c>
      <c r="DL68" s="161">
        <v>400966</v>
      </c>
      <c r="DM68" s="161">
        <v>15</v>
      </c>
      <c r="DN68" s="161">
        <v>0</v>
      </c>
      <c r="DO68" s="162">
        <v>400981</v>
      </c>
      <c r="DP68" s="162">
        <v>400981</v>
      </c>
      <c r="DQ68" s="161">
        <v>0</v>
      </c>
      <c r="DR68" s="162">
        <v>0</v>
      </c>
      <c r="DS68" s="162">
        <v>0</v>
      </c>
      <c r="DT68" s="162">
        <v>400981</v>
      </c>
      <c r="DU68" s="162">
        <v>400981</v>
      </c>
      <c r="DV68" s="161">
        <v>0</v>
      </c>
      <c r="DW68" s="161">
        <v>0</v>
      </c>
      <c r="DX68" s="161">
        <v>0</v>
      </c>
      <c r="DY68" s="162">
        <v>0</v>
      </c>
      <c r="DZ68" s="161">
        <v>0</v>
      </c>
      <c r="EA68" s="162">
        <v>400981</v>
      </c>
      <c r="EB68" s="163">
        <v>400981</v>
      </c>
    </row>
    <row r="69" spans="1:132" x14ac:dyDescent="0.2">
      <c r="A69" s="164" t="s">
        <v>283</v>
      </c>
      <c r="B69" s="165" t="s">
        <v>40</v>
      </c>
      <c r="C69" s="166">
        <v>0</v>
      </c>
      <c r="D69" s="166">
        <v>0</v>
      </c>
      <c r="E69" s="166">
        <v>0</v>
      </c>
      <c r="F69" s="166">
        <v>0</v>
      </c>
      <c r="G69" s="166">
        <v>0</v>
      </c>
      <c r="H69" s="166">
        <v>0</v>
      </c>
      <c r="I69" s="166">
        <v>0</v>
      </c>
      <c r="J69" s="166">
        <v>0</v>
      </c>
      <c r="K69" s="166">
        <v>0</v>
      </c>
      <c r="L69" s="166">
        <v>0</v>
      </c>
      <c r="M69" s="166">
        <v>0</v>
      </c>
      <c r="N69" s="166">
        <v>0</v>
      </c>
      <c r="O69" s="166">
        <v>0</v>
      </c>
      <c r="P69" s="166">
        <v>0</v>
      </c>
      <c r="Q69" s="166">
        <v>0</v>
      </c>
      <c r="R69" s="166">
        <v>0</v>
      </c>
      <c r="S69" s="166">
        <v>0</v>
      </c>
      <c r="T69" s="166">
        <v>0</v>
      </c>
      <c r="U69" s="166">
        <v>0</v>
      </c>
      <c r="V69" s="166">
        <v>0</v>
      </c>
      <c r="W69" s="166">
        <v>0</v>
      </c>
      <c r="X69" s="166">
        <v>0</v>
      </c>
      <c r="Y69" s="166">
        <v>0</v>
      </c>
      <c r="Z69" s="166">
        <v>0</v>
      </c>
      <c r="AA69" s="166">
        <v>0</v>
      </c>
      <c r="AB69" s="166">
        <v>0</v>
      </c>
      <c r="AC69" s="166">
        <v>0</v>
      </c>
      <c r="AD69" s="166">
        <v>0</v>
      </c>
      <c r="AE69" s="166">
        <v>0</v>
      </c>
      <c r="AF69" s="166">
        <v>0</v>
      </c>
      <c r="AG69" s="166">
        <v>0</v>
      </c>
      <c r="AH69" s="166">
        <v>0</v>
      </c>
      <c r="AI69" s="166">
        <v>0</v>
      </c>
      <c r="AJ69" s="166">
        <v>0</v>
      </c>
      <c r="AK69" s="166">
        <v>0</v>
      </c>
      <c r="AL69" s="166">
        <v>0</v>
      </c>
      <c r="AM69" s="166">
        <v>0</v>
      </c>
      <c r="AN69" s="166">
        <v>0</v>
      </c>
      <c r="AO69" s="166">
        <v>0</v>
      </c>
      <c r="AP69" s="166">
        <v>0</v>
      </c>
      <c r="AQ69" s="166">
        <v>0</v>
      </c>
      <c r="AR69" s="166">
        <v>0</v>
      </c>
      <c r="AS69" s="166">
        <v>0</v>
      </c>
      <c r="AT69" s="166">
        <v>0</v>
      </c>
      <c r="AU69" s="166">
        <v>0</v>
      </c>
      <c r="AV69" s="166">
        <v>0</v>
      </c>
      <c r="AW69" s="166">
        <v>0</v>
      </c>
      <c r="AX69" s="166">
        <v>0</v>
      </c>
      <c r="AY69" s="166">
        <v>0</v>
      </c>
      <c r="AZ69" s="166">
        <v>0</v>
      </c>
      <c r="BA69" s="166">
        <v>0</v>
      </c>
      <c r="BB69" s="166">
        <v>0</v>
      </c>
      <c r="BC69" s="166">
        <v>0</v>
      </c>
      <c r="BD69" s="166">
        <v>0</v>
      </c>
      <c r="BE69" s="166">
        <v>0</v>
      </c>
      <c r="BF69" s="166">
        <v>0</v>
      </c>
      <c r="BG69" s="166">
        <v>0</v>
      </c>
      <c r="BH69" s="166">
        <v>0</v>
      </c>
      <c r="BI69" s="166">
        <v>0</v>
      </c>
      <c r="BJ69" s="166">
        <v>0</v>
      </c>
      <c r="BK69" s="166">
        <v>0</v>
      </c>
      <c r="BL69" s="166">
        <v>0</v>
      </c>
      <c r="BM69" s="166">
        <v>0</v>
      </c>
      <c r="BN69" s="166">
        <v>0</v>
      </c>
      <c r="BO69" s="166">
        <v>0</v>
      </c>
      <c r="BP69" s="166">
        <v>0</v>
      </c>
      <c r="BQ69" s="166">
        <v>0</v>
      </c>
      <c r="BR69" s="166">
        <v>0</v>
      </c>
      <c r="BS69" s="166">
        <v>0</v>
      </c>
      <c r="BT69" s="166">
        <v>0</v>
      </c>
      <c r="BU69" s="166">
        <v>0</v>
      </c>
      <c r="BV69" s="166">
        <v>0</v>
      </c>
      <c r="BW69" s="166">
        <v>0</v>
      </c>
      <c r="BX69" s="166">
        <v>0</v>
      </c>
      <c r="BY69" s="166">
        <v>0</v>
      </c>
      <c r="BZ69" s="166">
        <v>0</v>
      </c>
      <c r="CA69" s="166">
        <v>0</v>
      </c>
      <c r="CB69" s="166">
        <v>0</v>
      </c>
      <c r="CC69" s="166">
        <v>0</v>
      </c>
      <c r="CD69" s="166">
        <v>0</v>
      </c>
      <c r="CE69" s="166">
        <v>0</v>
      </c>
      <c r="CF69" s="166">
        <v>0</v>
      </c>
      <c r="CG69" s="166">
        <v>0</v>
      </c>
      <c r="CH69" s="166">
        <v>0</v>
      </c>
      <c r="CI69" s="166">
        <v>0</v>
      </c>
      <c r="CJ69" s="166">
        <v>0</v>
      </c>
      <c r="CK69" s="166">
        <v>0</v>
      </c>
      <c r="CL69" s="166">
        <v>0</v>
      </c>
      <c r="CM69" s="166">
        <v>0</v>
      </c>
      <c r="CN69" s="166">
        <v>0</v>
      </c>
      <c r="CO69" s="166">
        <v>0</v>
      </c>
      <c r="CP69" s="166">
        <v>0</v>
      </c>
      <c r="CQ69" s="166">
        <v>0</v>
      </c>
      <c r="CR69" s="166">
        <v>0</v>
      </c>
      <c r="CS69" s="166">
        <v>0</v>
      </c>
      <c r="CT69" s="166">
        <v>0</v>
      </c>
      <c r="CU69" s="166">
        <v>0</v>
      </c>
      <c r="CV69" s="166">
        <v>0</v>
      </c>
      <c r="CW69" s="166">
        <v>0</v>
      </c>
      <c r="CX69" s="166">
        <v>0</v>
      </c>
      <c r="CY69" s="166">
        <v>0</v>
      </c>
      <c r="CZ69" s="166">
        <v>0</v>
      </c>
      <c r="DA69" s="166">
        <v>0</v>
      </c>
      <c r="DB69" s="166">
        <v>0</v>
      </c>
      <c r="DC69" s="166">
        <v>0</v>
      </c>
      <c r="DD69" s="166">
        <v>0</v>
      </c>
      <c r="DE69" s="166">
        <v>0</v>
      </c>
      <c r="DF69" s="166">
        <v>0</v>
      </c>
      <c r="DG69" s="167">
        <v>0</v>
      </c>
      <c r="DH69" s="166">
        <v>0</v>
      </c>
      <c r="DI69" s="166">
        <v>0</v>
      </c>
      <c r="DJ69" s="166">
        <v>0</v>
      </c>
      <c r="DK69" s="166">
        <v>0</v>
      </c>
      <c r="DL69" s="166">
        <v>94505</v>
      </c>
      <c r="DM69" s="166">
        <v>137771</v>
      </c>
      <c r="DN69" s="166">
        <v>0</v>
      </c>
      <c r="DO69" s="167">
        <v>232276</v>
      </c>
      <c r="DP69" s="167">
        <v>232276</v>
      </c>
      <c r="DQ69" s="166">
        <v>0</v>
      </c>
      <c r="DR69" s="167">
        <v>0</v>
      </c>
      <c r="DS69" s="167">
        <v>0</v>
      </c>
      <c r="DT69" s="167">
        <v>232276</v>
      </c>
      <c r="DU69" s="167">
        <v>232276</v>
      </c>
      <c r="DV69" s="166">
        <v>0</v>
      </c>
      <c r="DW69" s="166">
        <v>0</v>
      </c>
      <c r="DX69" s="166">
        <v>0</v>
      </c>
      <c r="DY69" s="167">
        <v>0</v>
      </c>
      <c r="DZ69" s="166">
        <v>0</v>
      </c>
      <c r="EA69" s="167">
        <v>232276</v>
      </c>
      <c r="EB69" s="168">
        <v>232276</v>
      </c>
    </row>
    <row r="70" spans="1:132" x14ac:dyDescent="0.2">
      <c r="A70" s="159" t="s">
        <v>284</v>
      </c>
      <c r="B70" s="160" t="s">
        <v>285</v>
      </c>
      <c r="C70" s="161">
        <v>232</v>
      </c>
      <c r="D70" s="161">
        <v>18</v>
      </c>
      <c r="E70" s="161">
        <v>961</v>
      </c>
      <c r="F70" s="161">
        <v>3</v>
      </c>
      <c r="G70" s="161">
        <v>25</v>
      </c>
      <c r="H70" s="161">
        <v>0</v>
      </c>
      <c r="I70" s="161">
        <v>73</v>
      </c>
      <c r="J70" s="161">
        <v>14852</v>
      </c>
      <c r="K70" s="161">
        <v>1567</v>
      </c>
      <c r="L70" s="161">
        <v>30</v>
      </c>
      <c r="M70" s="161">
        <v>0</v>
      </c>
      <c r="N70" s="161">
        <v>1667</v>
      </c>
      <c r="O70" s="161">
        <v>1206</v>
      </c>
      <c r="P70" s="161">
        <v>1142</v>
      </c>
      <c r="Q70" s="161">
        <v>1628</v>
      </c>
      <c r="R70" s="161">
        <v>6752</v>
      </c>
      <c r="S70" s="161">
        <v>2635</v>
      </c>
      <c r="T70" s="161">
        <v>5605</v>
      </c>
      <c r="U70" s="161">
        <v>1168</v>
      </c>
      <c r="V70" s="161">
        <v>14812</v>
      </c>
      <c r="W70" s="161">
        <v>1851</v>
      </c>
      <c r="X70" s="161">
        <v>9778</v>
      </c>
      <c r="Y70" s="161">
        <v>3927</v>
      </c>
      <c r="Z70" s="161">
        <v>19</v>
      </c>
      <c r="AA70" s="161">
        <v>3277</v>
      </c>
      <c r="AB70" s="161">
        <v>4428</v>
      </c>
      <c r="AC70" s="161">
        <v>4580</v>
      </c>
      <c r="AD70" s="161">
        <v>263</v>
      </c>
      <c r="AE70" s="161">
        <v>11315</v>
      </c>
      <c r="AF70" s="161">
        <v>2736</v>
      </c>
      <c r="AG70" s="161">
        <v>203</v>
      </c>
      <c r="AH70" s="161">
        <v>2562</v>
      </c>
      <c r="AI70" s="161">
        <v>1270</v>
      </c>
      <c r="AJ70" s="161">
        <v>472</v>
      </c>
      <c r="AK70" s="161">
        <v>1945</v>
      </c>
      <c r="AL70" s="161">
        <v>20058</v>
      </c>
      <c r="AM70" s="161">
        <v>30141</v>
      </c>
      <c r="AN70" s="161">
        <v>18039</v>
      </c>
      <c r="AO70" s="161">
        <v>3547</v>
      </c>
      <c r="AP70" s="161">
        <v>4605</v>
      </c>
      <c r="AQ70" s="161">
        <v>8125</v>
      </c>
      <c r="AR70" s="161">
        <v>2588</v>
      </c>
      <c r="AS70" s="161">
        <v>19414</v>
      </c>
      <c r="AT70" s="161">
        <v>10743</v>
      </c>
      <c r="AU70" s="161">
        <v>8759</v>
      </c>
      <c r="AV70" s="161">
        <v>2292</v>
      </c>
      <c r="AW70" s="161">
        <v>3366</v>
      </c>
      <c r="AX70" s="161">
        <v>8238</v>
      </c>
      <c r="AY70" s="161">
        <v>1342</v>
      </c>
      <c r="AZ70" s="161">
        <v>1694</v>
      </c>
      <c r="BA70" s="161">
        <v>315</v>
      </c>
      <c r="BB70" s="161">
        <v>2480</v>
      </c>
      <c r="BC70" s="161">
        <v>709</v>
      </c>
      <c r="BD70" s="161">
        <v>62</v>
      </c>
      <c r="BE70" s="161">
        <v>1532</v>
      </c>
      <c r="BF70" s="161">
        <v>0</v>
      </c>
      <c r="BG70" s="161">
        <v>2415</v>
      </c>
      <c r="BH70" s="161">
        <v>233</v>
      </c>
      <c r="BI70" s="161">
        <v>3562</v>
      </c>
      <c r="BJ70" s="161">
        <v>2224</v>
      </c>
      <c r="BK70" s="161">
        <v>496</v>
      </c>
      <c r="BL70" s="161">
        <v>7356</v>
      </c>
      <c r="BM70" s="161">
        <v>2234</v>
      </c>
      <c r="BN70" s="161">
        <v>399</v>
      </c>
      <c r="BO70" s="161">
        <v>209</v>
      </c>
      <c r="BP70" s="161">
        <v>57617</v>
      </c>
      <c r="BQ70" s="161">
        <v>11021</v>
      </c>
      <c r="BR70" s="161">
        <v>28491</v>
      </c>
      <c r="BS70" s="161">
        <v>38260</v>
      </c>
      <c r="BT70" s="161">
        <v>183739</v>
      </c>
      <c r="BU70" s="161">
        <v>12679</v>
      </c>
      <c r="BV70" s="161">
        <v>36333</v>
      </c>
      <c r="BW70" s="161">
        <v>5391</v>
      </c>
      <c r="BX70" s="161">
        <v>0</v>
      </c>
      <c r="BY70" s="161">
        <v>33080</v>
      </c>
      <c r="BZ70" s="161">
        <v>1742</v>
      </c>
      <c r="CA70" s="161">
        <v>844</v>
      </c>
      <c r="CB70" s="161">
        <v>128</v>
      </c>
      <c r="CC70" s="161">
        <v>511</v>
      </c>
      <c r="CD70" s="161">
        <v>309</v>
      </c>
      <c r="CE70" s="161">
        <v>5552</v>
      </c>
      <c r="CF70" s="161">
        <v>9021</v>
      </c>
      <c r="CG70" s="161">
        <v>1342</v>
      </c>
      <c r="CH70" s="161">
        <v>32952</v>
      </c>
      <c r="CI70" s="161">
        <v>2329</v>
      </c>
      <c r="CJ70" s="161">
        <v>6003</v>
      </c>
      <c r="CK70" s="161">
        <v>3770</v>
      </c>
      <c r="CL70" s="161">
        <v>2083</v>
      </c>
      <c r="CM70" s="161">
        <v>36476</v>
      </c>
      <c r="CN70" s="161">
        <v>27722</v>
      </c>
      <c r="CO70" s="161">
        <v>12765</v>
      </c>
      <c r="CP70" s="161">
        <v>20907</v>
      </c>
      <c r="CQ70" s="161">
        <v>2747</v>
      </c>
      <c r="CR70" s="161">
        <v>7309</v>
      </c>
      <c r="CS70" s="161">
        <v>11415</v>
      </c>
      <c r="CT70" s="161">
        <v>930</v>
      </c>
      <c r="CU70" s="161">
        <v>5274</v>
      </c>
      <c r="CV70" s="161">
        <v>2554</v>
      </c>
      <c r="CW70" s="161">
        <v>1964</v>
      </c>
      <c r="CX70" s="161">
        <v>25019</v>
      </c>
      <c r="CY70" s="161">
        <v>8442</v>
      </c>
      <c r="CZ70" s="161">
        <v>22460</v>
      </c>
      <c r="DA70" s="161">
        <v>6035</v>
      </c>
      <c r="DB70" s="161">
        <v>26547</v>
      </c>
      <c r="DC70" s="161">
        <v>162</v>
      </c>
      <c r="DD70" s="161">
        <v>7711</v>
      </c>
      <c r="DE70" s="161">
        <v>0</v>
      </c>
      <c r="DF70" s="161">
        <v>1995</v>
      </c>
      <c r="DG70" s="162">
        <v>971810</v>
      </c>
      <c r="DH70" s="161">
        <v>334</v>
      </c>
      <c r="DI70" s="161">
        <v>393486</v>
      </c>
      <c r="DJ70" s="161">
        <v>0</v>
      </c>
      <c r="DK70" s="161">
        <v>0</v>
      </c>
      <c r="DL70" s="161">
        <v>0</v>
      </c>
      <c r="DM70" s="161">
        <v>0</v>
      </c>
      <c r="DN70" s="161">
        <v>0</v>
      </c>
      <c r="DO70" s="162">
        <v>393820</v>
      </c>
      <c r="DP70" s="162">
        <v>1365630</v>
      </c>
      <c r="DQ70" s="161">
        <v>6628</v>
      </c>
      <c r="DR70" s="162">
        <v>6628</v>
      </c>
      <c r="DS70" s="162">
        <v>58038</v>
      </c>
      <c r="DT70" s="162">
        <v>458486</v>
      </c>
      <c r="DU70" s="162">
        <v>1430296</v>
      </c>
      <c r="DV70" s="161">
        <v>-217</v>
      </c>
      <c r="DW70" s="161">
        <v>0</v>
      </c>
      <c r="DX70" s="161">
        <v>0</v>
      </c>
      <c r="DY70" s="162">
        <v>-217</v>
      </c>
      <c r="DZ70" s="161">
        <v>-806403</v>
      </c>
      <c r="EA70" s="162">
        <v>-348134</v>
      </c>
      <c r="EB70" s="163">
        <v>623676</v>
      </c>
    </row>
    <row r="71" spans="1:132" x14ac:dyDescent="0.2">
      <c r="A71" s="159" t="s">
        <v>286</v>
      </c>
      <c r="B71" s="160" t="s">
        <v>41</v>
      </c>
      <c r="C71" s="161">
        <v>0</v>
      </c>
      <c r="D71" s="161">
        <v>0</v>
      </c>
      <c r="E71" s="161">
        <v>0</v>
      </c>
      <c r="F71" s="161">
        <v>0</v>
      </c>
      <c r="G71" s="161">
        <v>0</v>
      </c>
      <c r="H71" s="161">
        <v>0</v>
      </c>
      <c r="I71" s="161">
        <v>0</v>
      </c>
      <c r="J71" s="161">
        <v>6919</v>
      </c>
      <c r="K71" s="161">
        <v>1314</v>
      </c>
      <c r="L71" s="161">
        <v>6</v>
      </c>
      <c r="M71" s="161">
        <v>0</v>
      </c>
      <c r="N71" s="161">
        <v>248</v>
      </c>
      <c r="O71" s="161">
        <v>256</v>
      </c>
      <c r="P71" s="161">
        <v>74</v>
      </c>
      <c r="Q71" s="161">
        <v>87</v>
      </c>
      <c r="R71" s="161">
        <v>167</v>
      </c>
      <c r="S71" s="161">
        <v>169</v>
      </c>
      <c r="T71" s="161">
        <v>160</v>
      </c>
      <c r="U71" s="161">
        <v>343</v>
      </c>
      <c r="V71" s="161">
        <v>314</v>
      </c>
      <c r="W71" s="161">
        <v>21</v>
      </c>
      <c r="X71" s="161">
        <v>720</v>
      </c>
      <c r="Y71" s="161">
        <v>500</v>
      </c>
      <c r="Z71" s="161">
        <v>0</v>
      </c>
      <c r="AA71" s="161">
        <v>952</v>
      </c>
      <c r="AB71" s="161">
        <v>2116</v>
      </c>
      <c r="AC71" s="161">
        <v>72</v>
      </c>
      <c r="AD71" s="161">
        <v>173</v>
      </c>
      <c r="AE71" s="161">
        <v>1570</v>
      </c>
      <c r="AF71" s="161">
        <v>334</v>
      </c>
      <c r="AG71" s="161">
        <v>5</v>
      </c>
      <c r="AH71" s="161">
        <v>876</v>
      </c>
      <c r="AI71" s="161">
        <v>112</v>
      </c>
      <c r="AJ71" s="161">
        <v>228</v>
      </c>
      <c r="AK71" s="161">
        <v>124</v>
      </c>
      <c r="AL71" s="161">
        <v>461</v>
      </c>
      <c r="AM71" s="161">
        <v>7992</v>
      </c>
      <c r="AN71" s="161">
        <v>2523</v>
      </c>
      <c r="AO71" s="161">
        <v>346</v>
      </c>
      <c r="AP71" s="161">
        <v>37</v>
      </c>
      <c r="AQ71" s="161">
        <v>1125</v>
      </c>
      <c r="AR71" s="161">
        <v>684</v>
      </c>
      <c r="AS71" s="161">
        <v>2968</v>
      </c>
      <c r="AT71" s="161">
        <v>1174</v>
      </c>
      <c r="AU71" s="161">
        <v>1037</v>
      </c>
      <c r="AV71" s="161">
        <v>364</v>
      </c>
      <c r="AW71" s="161">
        <v>130</v>
      </c>
      <c r="AX71" s="161">
        <v>559</v>
      </c>
      <c r="AY71" s="161">
        <v>138</v>
      </c>
      <c r="AZ71" s="161">
        <v>130</v>
      </c>
      <c r="BA71" s="161">
        <v>18</v>
      </c>
      <c r="BB71" s="161">
        <v>462</v>
      </c>
      <c r="BC71" s="161">
        <v>77</v>
      </c>
      <c r="BD71" s="161">
        <v>6</v>
      </c>
      <c r="BE71" s="161">
        <v>366</v>
      </c>
      <c r="BF71" s="161">
        <v>0</v>
      </c>
      <c r="BG71" s="161">
        <v>640</v>
      </c>
      <c r="BH71" s="161">
        <v>46</v>
      </c>
      <c r="BI71" s="161">
        <v>1344</v>
      </c>
      <c r="BJ71" s="161">
        <v>147</v>
      </c>
      <c r="BK71" s="161">
        <v>40</v>
      </c>
      <c r="BL71" s="161">
        <v>2336</v>
      </c>
      <c r="BM71" s="161">
        <v>1200</v>
      </c>
      <c r="BN71" s="161">
        <v>108</v>
      </c>
      <c r="BO71" s="161">
        <v>24</v>
      </c>
      <c r="BP71" s="161">
        <v>9229</v>
      </c>
      <c r="BQ71" s="161">
        <v>4873</v>
      </c>
      <c r="BR71" s="161">
        <v>501</v>
      </c>
      <c r="BS71" s="161">
        <v>1610</v>
      </c>
      <c r="BT71" s="161">
        <v>24307</v>
      </c>
      <c r="BU71" s="161">
        <v>2270</v>
      </c>
      <c r="BV71" s="161">
        <v>4454</v>
      </c>
      <c r="BW71" s="161">
        <v>187</v>
      </c>
      <c r="BX71" s="161">
        <v>0</v>
      </c>
      <c r="BY71" s="161">
        <v>447</v>
      </c>
      <c r="BZ71" s="161">
        <v>220</v>
      </c>
      <c r="CA71" s="161">
        <v>107</v>
      </c>
      <c r="CB71" s="161">
        <v>68</v>
      </c>
      <c r="CC71" s="161">
        <v>77</v>
      </c>
      <c r="CD71" s="161">
        <v>29</v>
      </c>
      <c r="CE71" s="161">
        <v>31</v>
      </c>
      <c r="CF71" s="161">
        <v>639</v>
      </c>
      <c r="CG71" s="161">
        <v>202</v>
      </c>
      <c r="CH71" s="161">
        <v>2118</v>
      </c>
      <c r="CI71" s="161">
        <v>401</v>
      </c>
      <c r="CJ71" s="161">
        <v>461</v>
      </c>
      <c r="CK71" s="161">
        <v>812</v>
      </c>
      <c r="CL71" s="161">
        <v>257</v>
      </c>
      <c r="CM71" s="161">
        <v>9695</v>
      </c>
      <c r="CN71" s="161">
        <v>4983</v>
      </c>
      <c r="CO71" s="161">
        <v>2327</v>
      </c>
      <c r="CP71" s="161">
        <v>4432</v>
      </c>
      <c r="CQ71" s="161">
        <v>743</v>
      </c>
      <c r="CR71" s="161">
        <v>2034</v>
      </c>
      <c r="CS71" s="161">
        <v>4093</v>
      </c>
      <c r="CT71" s="161">
        <v>361</v>
      </c>
      <c r="CU71" s="161">
        <v>203</v>
      </c>
      <c r="CV71" s="161">
        <v>73</v>
      </c>
      <c r="CW71" s="161">
        <v>1233</v>
      </c>
      <c r="CX71" s="161">
        <v>8245</v>
      </c>
      <c r="CY71" s="161">
        <v>3069</v>
      </c>
      <c r="CZ71" s="161">
        <v>19007</v>
      </c>
      <c r="DA71" s="161">
        <v>1814</v>
      </c>
      <c r="DB71" s="161">
        <v>938</v>
      </c>
      <c r="DC71" s="161">
        <v>57</v>
      </c>
      <c r="DD71" s="161">
        <v>1339</v>
      </c>
      <c r="DE71" s="161">
        <v>0</v>
      </c>
      <c r="DF71" s="161">
        <v>84</v>
      </c>
      <c r="DG71" s="162">
        <v>162372</v>
      </c>
      <c r="DH71" s="161">
        <v>76</v>
      </c>
      <c r="DI71" s="161">
        <v>137594</v>
      </c>
      <c r="DJ71" s="161">
        <v>0</v>
      </c>
      <c r="DK71" s="161">
        <v>0</v>
      </c>
      <c r="DL71" s="161">
        <v>0</v>
      </c>
      <c r="DM71" s="161">
        <v>0</v>
      </c>
      <c r="DN71" s="161">
        <v>0</v>
      </c>
      <c r="DO71" s="162">
        <v>137670</v>
      </c>
      <c r="DP71" s="162">
        <v>300042</v>
      </c>
      <c r="DQ71" s="161">
        <v>149</v>
      </c>
      <c r="DR71" s="162">
        <v>149</v>
      </c>
      <c r="DS71" s="162">
        <v>166043</v>
      </c>
      <c r="DT71" s="162">
        <v>303862</v>
      </c>
      <c r="DU71" s="162">
        <v>466234</v>
      </c>
      <c r="DV71" s="161">
        <v>-29</v>
      </c>
      <c r="DW71" s="161">
        <v>0</v>
      </c>
      <c r="DX71" s="161">
        <v>0</v>
      </c>
      <c r="DY71" s="162">
        <v>-29</v>
      </c>
      <c r="DZ71" s="161">
        <v>-9291</v>
      </c>
      <c r="EA71" s="162">
        <v>294542</v>
      </c>
      <c r="EB71" s="163">
        <v>456914</v>
      </c>
    </row>
    <row r="72" spans="1:132" x14ac:dyDescent="0.2">
      <c r="A72" s="159" t="s">
        <v>287</v>
      </c>
      <c r="B72" s="160" t="s">
        <v>42</v>
      </c>
      <c r="C72" s="161">
        <v>3</v>
      </c>
      <c r="D72" s="161">
        <v>2</v>
      </c>
      <c r="E72" s="161">
        <v>20</v>
      </c>
      <c r="F72" s="161">
        <v>0</v>
      </c>
      <c r="G72" s="161">
        <v>1</v>
      </c>
      <c r="H72" s="161">
        <v>0</v>
      </c>
      <c r="I72" s="161">
        <v>2</v>
      </c>
      <c r="J72" s="161">
        <v>2326</v>
      </c>
      <c r="K72" s="161">
        <v>574</v>
      </c>
      <c r="L72" s="161">
        <v>0</v>
      </c>
      <c r="M72" s="161">
        <v>0</v>
      </c>
      <c r="N72" s="161">
        <v>50</v>
      </c>
      <c r="O72" s="161">
        <v>119</v>
      </c>
      <c r="P72" s="161">
        <v>44</v>
      </c>
      <c r="Q72" s="161">
        <v>108</v>
      </c>
      <c r="R72" s="161">
        <v>610</v>
      </c>
      <c r="S72" s="161">
        <v>226</v>
      </c>
      <c r="T72" s="161">
        <v>84</v>
      </c>
      <c r="U72" s="161">
        <v>103</v>
      </c>
      <c r="V72" s="161">
        <v>364</v>
      </c>
      <c r="W72" s="161">
        <v>139</v>
      </c>
      <c r="X72" s="161">
        <v>1396</v>
      </c>
      <c r="Y72" s="161">
        <v>1078</v>
      </c>
      <c r="Z72" s="161">
        <v>2</v>
      </c>
      <c r="AA72" s="161">
        <v>1302</v>
      </c>
      <c r="AB72" s="161">
        <v>724</v>
      </c>
      <c r="AC72" s="161">
        <v>383</v>
      </c>
      <c r="AD72" s="161">
        <v>22</v>
      </c>
      <c r="AE72" s="161">
        <v>405</v>
      </c>
      <c r="AF72" s="161">
        <v>66</v>
      </c>
      <c r="AG72" s="161">
        <v>4</v>
      </c>
      <c r="AH72" s="161">
        <v>111</v>
      </c>
      <c r="AI72" s="161">
        <v>92</v>
      </c>
      <c r="AJ72" s="161">
        <v>15</v>
      </c>
      <c r="AK72" s="161">
        <v>39</v>
      </c>
      <c r="AL72" s="161">
        <v>27</v>
      </c>
      <c r="AM72" s="161">
        <v>3418</v>
      </c>
      <c r="AN72" s="161">
        <v>358</v>
      </c>
      <c r="AO72" s="161">
        <v>106</v>
      </c>
      <c r="AP72" s="161">
        <v>82</v>
      </c>
      <c r="AQ72" s="161">
        <v>211</v>
      </c>
      <c r="AR72" s="161">
        <v>117</v>
      </c>
      <c r="AS72" s="161">
        <v>712</v>
      </c>
      <c r="AT72" s="161">
        <v>494</v>
      </c>
      <c r="AU72" s="161">
        <v>451</v>
      </c>
      <c r="AV72" s="161">
        <v>174</v>
      </c>
      <c r="AW72" s="161">
        <v>286</v>
      </c>
      <c r="AX72" s="161">
        <v>449</v>
      </c>
      <c r="AY72" s="161">
        <v>89</v>
      </c>
      <c r="AZ72" s="161">
        <v>103</v>
      </c>
      <c r="BA72" s="161">
        <v>22</v>
      </c>
      <c r="BB72" s="161">
        <v>213</v>
      </c>
      <c r="BC72" s="161">
        <v>54</v>
      </c>
      <c r="BD72" s="161">
        <v>2</v>
      </c>
      <c r="BE72" s="161">
        <v>92</v>
      </c>
      <c r="BF72" s="161">
        <v>0</v>
      </c>
      <c r="BG72" s="161">
        <v>63</v>
      </c>
      <c r="BH72" s="161">
        <v>10</v>
      </c>
      <c r="BI72" s="161">
        <v>515</v>
      </c>
      <c r="BJ72" s="161">
        <v>100</v>
      </c>
      <c r="BK72" s="161">
        <v>20</v>
      </c>
      <c r="BL72" s="161">
        <v>2212</v>
      </c>
      <c r="BM72" s="161">
        <v>2020</v>
      </c>
      <c r="BN72" s="161">
        <v>207</v>
      </c>
      <c r="BO72" s="161">
        <v>76</v>
      </c>
      <c r="BP72" s="161">
        <v>189</v>
      </c>
      <c r="BQ72" s="161">
        <v>1674</v>
      </c>
      <c r="BR72" s="161">
        <v>32790</v>
      </c>
      <c r="BS72" s="161">
        <v>5042</v>
      </c>
      <c r="BT72" s="161">
        <v>25481</v>
      </c>
      <c r="BU72" s="161">
        <v>3841</v>
      </c>
      <c r="BV72" s="161">
        <v>5031</v>
      </c>
      <c r="BW72" s="161">
        <v>278</v>
      </c>
      <c r="BX72" s="161">
        <v>0</v>
      </c>
      <c r="BY72" s="161">
        <v>6848</v>
      </c>
      <c r="BZ72" s="161">
        <v>454</v>
      </c>
      <c r="CA72" s="161">
        <v>6137</v>
      </c>
      <c r="CB72" s="161">
        <v>103</v>
      </c>
      <c r="CC72" s="161">
        <v>37</v>
      </c>
      <c r="CD72" s="161">
        <v>78</v>
      </c>
      <c r="CE72" s="161">
        <v>209</v>
      </c>
      <c r="CF72" s="161">
        <v>3537</v>
      </c>
      <c r="CG72" s="161">
        <v>157</v>
      </c>
      <c r="CH72" s="161">
        <v>9844</v>
      </c>
      <c r="CI72" s="161">
        <v>257</v>
      </c>
      <c r="CJ72" s="161">
        <v>384</v>
      </c>
      <c r="CK72" s="161">
        <v>1427</v>
      </c>
      <c r="CL72" s="161">
        <v>430</v>
      </c>
      <c r="CM72" s="161">
        <v>16228</v>
      </c>
      <c r="CN72" s="161">
        <v>14317</v>
      </c>
      <c r="CO72" s="161">
        <v>19440</v>
      </c>
      <c r="CP72" s="161">
        <v>11867</v>
      </c>
      <c r="CQ72" s="161">
        <v>556</v>
      </c>
      <c r="CR72" s="161">
        <v>1530</v>
      </c>
      <c r="CS72" s="161">
        <v>8349</v>
      </c>
      <c r="CT72" s="161">
        <v>728</v>
      </c>
      <c r="CU72" s="161">
        <v>639</v>
      </c>
      <c r="CV72" s="161">
        <v>103</v>
      </c>
      <c r="CW72" s="161">
        <v>606</v>
      </c>
      <c r="CX72" s="161">
        <v>5175</v>
      </c>
      <c r="CY72" s="161">
        <v>2431</v>
      </c>
      <c r="CZ72" s="161">
        <v>13454</v>
      </c>
      <c r="DA72" s="161">
        <v>4209</v>
      </c>
      <c r="DB72" s="161">
        <v>4045</v>
      </c>
      <c r="DC72" s="161">
        <v>42</v>
      </c>
      <c r="DD72" s="161">
        <v>2731</v>
      </c>
      <c r="DE72" s="161">
        <v>0</v>
      </c>
      <c r="DF72" s="161">
        <v>638</v>
      </c>
      <c r="DG72" s="162">
        <v>234413</v>
      </c>
      <c r="DH72" s="161">
        <v>250</v>
      </c>
      <c r="DI72" s="161">
        <v>206585</v>
      </c>
      <c r="DJ72" s="161">
        <v>-32752</v>
      </c>
      <c r="DK72" s="161">
        <v>7784</v>
      </c>
      <c r="DL72" s="161">
        <v>0</v>
      </c>
      <c r="DM72" s="161">
        <v>0</v>
      </c>
      <c r="DN72" s="161">
        <v>0</v>
      </c>
      <c r="DO72" s="162">
        <v>181867</v>
      </c>
      <c r="DP72" s="162">
        <v>416280</v>
      </c>
      <c r="DQ72" s="161">
        <v>3152</v>
      </c>
      <c r="DR72" s="162">
        <v>3152</v>
      </c>
      <c r="DS72" s="162">
        <v>2439</v>
      </c>
      <c r="DT72" s="162">
        <v>187458</v>
      </c>
      <c r="DU72" s="162">
        <v>421871</v>
      </c>
      <c r="DV72" s="161">
        <v>-55</v>
      </c>
      <c r="DW72" s="161">
        <v>0</v>
      </c>
      <c r="DX72" s="161">
        <v>0</v>
      </c>
      <c r="DY72" s="162">
        <v>-55</v>
      </c>
      <c r="DZ72" s="161">
        <v>-9656</v>
      </c>
      <c r="EA72" s="162">
        <v>177747</v>
      </c>
      <c r="EB72" s="163">
        <v>412160</v>
      </c>
    </row>
    <row r="73" spans="1:132" x14ac:dyDescent="0.2">
      <c r="A73" s="159" t="s">
        <v>288</v>
      </c>
      <c r="B73" s="160" t="s">
        <v>43</v>
      </c>
      <c r="C73" s="161">
        <v>0</v>
      </c>
      <c r="D73" s="161">
        <v>1</v>
      </c>
      <c r="E73" s="161">
        <v>10</v>
      </c>
      <c r="F73" s="161">
        <v>0</v>
      </c>
      <c r="G73" s="161">
        <v>0</v>
      </c>
      <c r="H73" s="161">
        <v>0</v>
      </c>
      <c r="I73" s="161">
        <v>4</v>
      </c>
      <c r="J73" s="161">
        <v>1713</v>
      </c>
      <c r="K73" s="161">
        <v>153</v>
      </c>
      <c r="L73" s="161">
        <v>2</v>
      </c>
      <c r="M73" s="161">
        <v>0</v>
      </c>
      <c r="N73" s="161">
        <v>8</v>
      </c>
      <c r="O73" s="161">
        <v>26</v>
      </c>
      <c r="P73" s="161">
        <v>12</v>
      </c>
      <c r="Q73" s="161">
        <v>50</v>
      </c>
      <c r="R73" s="161">
        <v>187</v>
      </c>
      <c r="S73" s="161">
        <v>131</v>
      </c>
      <c r="T73" s="161">
        <v>168</v>
      </c>
      <c r="U73" s="161">
        <v>191</v>
      </c>
      <c r="V73" s="161">
        <v>693</v>
      </c>
      <c r="W73" s="161">
        <v>262</v>
      </c>
      <c r="X73" s="161">
        <v>646</v>
      </c>
      <c r="Y73" s="161">
        <v>626</v>
      </c>
      <c r="Z73" s="161">
        <v>2</v>
      </c>
      <c r="AA73" s="161">
        <v>944</v>
      </c>
      <c r="AB73" s="161">
        <v>1713</v>
      </c>
      <c r="AC73" s="161">
        <v>0</v>
      </c>
      <c r="AD73" s="161">
        <v>1</v>
      </c>
      <c r="AE73" s="161">
        <v>34</v>
      </c>
      <c r="AF73" s="161">
        <v>15</v>
      </c>
      <c r="AG73" s="161">
        <v>3</v>
      </c>
      <c r="AH73" s="161">
        <v>161</v>
      </c>
      <c r="AI73" s="161">
        <v>299</v>
      </c>
      <c r="AJ73" s="161">
        <v>6</v>
      </c>
      <c r="AK73" s="161">
        <v>211</v>
      </c>
      <c r="AL73" s="161">
        <v>1</v>
      </c>
      <c r="AM73" s="161">
        <v>25</v>
      </c>
      <c r="AN73" s="161">
        <v>14</v>
      </c>
      <c r="AO73" s="161">
        <v>0</v>
      </c>
      <c r="AP73" s="161">
        <v>0</v>
      </c>
      <c r="AQ73" s="161">
        <v>95</v>
      </c>
      <c r="AR73" s="161">
        <v>41</v>
      </c>
      <c r="AS73" s="161">
        <v>85</v>
      </c>
      <c r="AT73" s="161">
        <v>325</v>
      </c>
      <c r="AU73" s="161">
        <v>28</v>
      </c>
      <c r="AV73" s="161">
        <v>186</v>
      </c>
      <c r="AW73" s="161">
        <v>119</v>
      </c>
      <c r="AX73" s="161">
        <v>319</v>
      </c>
      <c r="AY73" s="161">
        <v>56</v>
      </c>
      <c r="AZ73" s="161">
        <v>20</v>
      </c>
      <c r="BA73" s="161">
        <v>6</v>
      </c>
      <c r="BB73" s="161">
        <v>82</v>
      </c>
      <c r="BC73" s="161">
        <v>32</v>
      </c>
      <c r="BD73" s="161">
        <v>4</v>
      </c>
      <c r="BE73" s="161">
        <v>9</v>
      </c>
      <c r="BF73" s="161">
        <v>0</v>
      </c>
      <c r="BG73" s="161">
        <v>9</v>
      </c>
      <c r="BH73" s="161">
        <v>12</v>
      </c>
      <c r="BI73" s="161">
        <v>1704</v>
      </c>
      <c r="BJ73" s="161">
        <v>12</v>
      </c>
      <c r="BK73" s="161">
        <v>0</v>
      </c>
      <c r="BL73" s="161">
        <v>2210</v>
      </c>
      <c r="BM73" s="161">
        <v>844</v>
      </c>
      <c r="BN73" s="161">
        <v>1062</v>
      </c>
      <c r="BO73" s="161">
        <v>327</v>
      </c>
      <c r="BP73" s="161">
        <v>7711</v>
      </c>
      <c r="BQ73" s="161">
        <v>1173</v>
      </c>
      <c r="BR73" s="161">
        <v>834</v>
      </c>
      <c r="BS73" s="161">
        <v>0</v>
      </c>
      <c r="BT73" s="161">
        <v>10902</v>
      </c>
      <c r="BU73" s="161">
        <v>10450</v>
      </c>
      <c r="BV73" s="161">
        <v>190</v>
      </c>
      <c r="BW73" s="161">
        <v>39</v>
      </c>
      <c r="BX73" s="161">
        <v>0</v>
      </c>
      <c r="BY73" s="161">
        <v>20546</v>
      </c>
      <c r="BZ73" s="161">
        <v>1035</v>
      </c>
      <c r="CA73" s="161">
        <v>0</v>
      </c>
      <c r="CB73" s="161">
        <v>522</v>
      </c>
      <c r="CC73" s="161">
        <v>227</v>
      </c>
      <c r="CD73" s="161">
        <v>306</v>
      </c>
      <c r="CE73" s="161">
        <v>277</v>
      </c>
      <c r="CF73" s="161">
        <v>8181</v>
      </c>
      <c r="CG73" s="161">
        <v>420</v>
      </c>
      <c r="CH73" s="161">
        <v>21422</v>
      </c>
      <c r="CI73" s="161">
        <v>1840</v>
      </c>
      <c r="CJ73" s="161">
        <v>554</v>
      </c>
      <c r="CK73" s="161">
        <v>3254</v>
      </c>
      <c r="CL73" s="161">
        <v>720</v>
      </c>
      <c r="CM73" s="161">
        <v>76053</v>
      </c>
      <c r="CN73" s="161">
        <v>13296</v>
      </c>
      <c r="CO73" s="161">
        <v>7416</v>
      </c>
      <c r="CP73" s="161">
        <v>10813</v>
      </c>
      <c r="CQ73" s="161">
        <v>2024</v>
      </c>
      <c r="CR73" s="161">
        <v>1561</v>
      </c>
      <c r="CS73" s="161">
        <v>3569</v>
      </c>
      <c r="CT73" s="161">
        <v>12</v>
      </c>
      <c r="CU73" s="161">
        <v>730</v>
      </c>
      <c r="CV73" s="161">
        <v>67</v>
      </c>
      <c r="CW73" s="161">
        <v>1239</v>
      </c>
      <c r="CX73" s="161">
        <v>8333</v>
      </c>
      <c r="CY73" s="161">
        <v>8124</v>
      </c>
      <c r="CZ73" s="161">
        <v>18412</v>
      </c>
      <c r="DA73" s="161">
        <v>2666</v>
      </c>
      <c r="DB73" s="161">
        <v>11334</v>
      </c>
      <c r="DC73" s="161">
        <v>8</v>
      </c>
      <c r="DD73" s="161">
        <v>8792</v>
      </c>
      <c r="DE73" s="161">
        <v>0</v>
      </c>
      <c r="DF73" s="161">
        <v>6674</v>
      </c>
      <c r="DG73" s="162">
        <v>287625</v>
      </c>
      <c r="DH73" s="161">
        <v>0</v>
      </c>
      <c r="DI73" s="161">
        <v>23254</v>
      </c>
      <c r="DJ73" s="161">
        <v>29981</v>
      </c>
      <c r="DK73" s="161">
        <v>5580</v>
      </c>
      <c r="DL73" s="161">
        <v>0</v>
      </c>
      <c r="DM73" s="161">
        <v>0</v>
      </c>
      <c r="DN73" s="161">
        <v>0</v>
      </c>
      <c r="DO73" s="162">
        <v>58815</v>
      </c>
      <c r="DP73" s="162">
        <v>346440</v>
      </c>
      <c r="DQ73" s="161">
        <v>1246</v>
      </c>
      <c r="DR73" s="162">
        <v>1246</v>
      </c>
      <c r="DS73" s="162">
        <v>58894</v>
      </c>
      <c r="DT73" s="162">
        <v>118955</v>
      </c>
      <c r="DU73" s="162">
        <v>406580</v>
      </c>
      <c r="DV73" s="161">
        <v>-27</v>
      </c>
      <c r="DW73" s="161">
        <v>0</v>
      </c>
      <c r="DX73" s="161">
        <v>0</v>
      </c>
      <c r="DY73" s="162">
        <v>-27</v>
      </c>
      <c r="DZ73" s="161">
        <v>-36973</v>
      </c>
      <c r="EA73" s="162">
        <v>81955</v>
      </c>
      <c r="EB73" s="163">
        <v>369580</v>
      </c>
    </row>
    <row r="74" spans="1:132" x14ac:dyDescent="0.2">
      <c r="A74" s="159" t="s">
        <v>289</v>
      </c>
      <c r="B74" s="160" t="s">
        <v>44</v>
      </c>
      <c r="C74" s="161">
        <v>2346</v>
      </c>
      <c r="D74" s="161">
        <v>48</v>
      </c>
      <c r="E74" s="161">
        <v>679</v>
      </c>
      <c r="F74" s="161">
        <v>9</v>
      </c>
      <c r="G74" s="161">
        <v>86</v>
      </c>
      <c r="H74" s="161">
        <v>0</v>
      </c>
      <c r="I74" s="161">
        <v>53</v>
      </c>
      <c r="J74" s="161">
        <v>92097</v>
      </c>
      <c r="K74" s="161">
        <v>8407</v>
      </c>
      <c r="L74" s="161">
        <v>57</v>
      </c>
      <c r="M74" s="161">
        <v>0</v>
      </c>
      <c r="N74" s="161">
        <v>3372</v>
      </c>
      <c r="O74" s="161">
        <v>7360</v>
      </c>
      <c r="P74" s="161">
        <v>7075</v>
      </c>
      <c r="Q74" s="161">
        <v>14036</v>
      </c>
      <c r="R74" s="161">
        <v>7833</v>
      </c>
      <c r="S74" s="161">
        <v>13555</v>
      </c>
      <c r="T74" s="161">
        <v>13091</v>
      </c>
      <c r="U74" s="161">
        <v>553</v>
      </c>
      <c r="V74" s="161">
        <v>2906</v>
      </c>
      <c r="W74" s="161">
        <v>954</v>
      </c>
      <c r="X74" s="161">
        <v>14019</v>
      </c>
      <c r="Y74" s="161">
        <v>6159</v>
      </c>
      <c r="Z74" s="161">
        <v>22</v>
      </c>
      <c r="AA74" s="161">
        <v>17712</v>
      </c>
      <c r="AB74" s="161">
        <v>31816</v>
      </c>
      <c r="AC74" s="161">
        <v>5067</v>
      </c>
      <c r="AD74" s="161">
        <v>404</v>
      </c>
      <c r="AE74" s="161">
        <v>29440</v>
      </c>
      <c r="AF74" s="161">
        <v>4208</v>
      </c>
      <c r="AG74" s="161">
        <v>901</v>
      </c>
      <c r="AH74" s="161">
        <v>3349</v>
      </c>
      <c r="AI74" s="161">
        <v>3406</v>
      </c>
      <c r="AJ74" s="161">
        <v>552</v>
      </c>
      <c r="AK74" s="161">
        <v>1832</v>
      </c>
      <c r="AL74" s="161">
        <v>3459</v>
      </c>
      <c r="AM74" s="161">
        <v>20304</v>
      </c>
      <c r="AN74" s="161">
        <v>5051</v>
      </c>
      <c r="AO74" s="161">
        <v>9995</v>
      </c>
      <c r="AP74" s="161">
        <v>1846</v>
      </c>
      <c r="AQ74" s="161">
        <v>8857</v>
      </c>
      <c r="AR74" s="161">
        <v>9452</v>
      </c>
      <c r="AS74" s="161">
        <v>27232</v>
      </c>
      <c r="AT74" s="161">
        <v>32301</v>
      </c>
      <c r="AU74" s="161">
        <v>35235</v>
      </c>
      <c r="AV74" s="161">
        <v>11363</v>
      </c>
      <c r="AW74" s="161">
        <v>6861</v>
      </c>
      <c r="AX74" s="161">
        <v>13167</v>
      </c>
      <c r="AY74" s="161">
        <v>9343</v>
      </c>
      <c r="AZ74" s="161">
        <v>15514</v>
      </c>
      <c r="BA74" s="161">
        <v>2967</v>
      </c>
      <c r="BB74" s="161">
        <v>9377</v>
      </c>
      <c r="BC74" s="161">
        <v>9617</v>
      </c>
      <c r="BD74" s="161">
        <v>394</v>
      </c>
      <c r="BE74" s="161">
        <v>5238</v>
      </c>
      <c r="BF74" s="161">
        <v>0</v>
      </c>
      <c r="BG74" s="161">
        <v>9692</v>
      </c>
      <c r="BH74" s="161">
        <v>599</v>
      </c>
      <c r="BI74" s="161">
        <v>9552</v>
      </c>
      <c r="BJ74" s="161">
        <v>16509</v>
      </c>
      <c r="BK74" s="161">
        <v>98</v>
      </c>
      <c r="BL74" s="161">
        <v>162216</v>
      </c>
      <c r="BM74" s="161">
        <v>88304</v>
      </c>
      <c r="BN74" s="161">
        <v>9795</v>
      </c>
      <c r="BO74" s="161">
        <v>2258</v>
      </c>
      <c r="BP74" s="161">
        <v>2934</v>
      </c>
      <c r="BQ74" s="161">
        <v>4587</v>
      </c>
      <c r="BR74" s="161">
        <v>10416</v>
      </c>
      <c r="BS74" s="161">
        <v>10091</v>
      </c>
      <c r="BT74" s="161">
        <v>122706</v>
      </c>
      <c r="BU74" s="161">
        <v>16597</v>
      </c>
      <c r="BV74" s="161">
        <v>4370</v>
      </c>
      <c r="BW74" s="161">
        <v>4535</v>
      </c>
      <c r="BX74" s="161">
        <v>3581</v>
      </c>
      <c r="BY74" s="161">
        <v>1749</v>
      </c>
      <c r="BZ74" s="161">
        <v>4750</v>
      </c>
      <c r="CA74" s="161">
        <v>36055</v>
      </c>
      <c r="CB74" s="161">
        <v>1278</v>
      </c>
      <c r="CC74" s="161">
        <v>583</v>
      </c>
      <c r="CD74" s="161">
        <v>895</v>
      </c>
      <c r="CE74" s="161">
        <v>825</v>
      </c>
      <c r="CF74" s="161">
        <v>8918</v>
      </c>
      <c r="CG74" s="161">
        <v>944</v>
      </c>
      <c r="CH74" s="161">
        <v>12349</v>
      </c>
      <c r="CI74" s="161">
        <v>1657</v>
      </c>
      <c r="CJ74" s="161">
        <v>32378</v>
      </c>
      <c r="CK74" s="161">
        <v>5298</v>
      </c>
      <c r="CL74" s="161">
        <v>12302</v>
      </c>
      <c r="CM74" s="161">
        <v>39115</v>
      </c>
      <c r="CN74" s="161">
        <v>16986</v>
      </c>
      <c r="CO74" s="161">
        <v>77595</v>
      </c>
      <c r="CP74" s="161">
        <v>172377</v>
      </c>
      <c r="CQ74" s="161">
        <v>4140</v>
      </c>
      <c r="CR74" s="161">
        <v>7859</v>
      </c>
      <c r="CS74" s="161">
        <v>18946</v>
      </c>
      <c r="CT74" s="161">
        <v>11521</v>
      </c>
      <c r="CU74" s="161">
        <v>26409</v>
      </c>
      <c r="CV74" s="161">
        <v>3775</v>
      </c>
      <c r="CW74" s="161">
        <v>33822</v>
      </c>
      <c r="CX74" s="161">
        <v>56580</v>
      </c>
      <c r="CY74" s="161">
        <v>12336</v>
      </c>
      <c r="CZ74" s="161">
        <v>176613</v>
      </c>
      <c r="DA74" s="161">
        <v>12344</v>
      </c>
      <c r="DB74" s="161">
        <v>16772</v>
      </c>
      <c r="DC74" s="161">
        <v>895</v>
      </c>
      <c r="DD74" s="161">
        <v>14135</v>
      </c>
      <c r="DE74" s="161">
        <v>27605</v>
      </c>
      <c r="DF74" s="161">
        <v>3156</v>
      </c>
      <c r="DG74" s="162">
        <v>1862779</v>
      </c>
      <c r="DH74" s="161">
        <v>115508</v>
      </c>
      <c r="DI74" s="161">
        <v>3354554</v>
      </c>
      <c r="DJ74" s="161">
        <v>890</v>
      </c>
      <c r="DK74" s="161">
        <v>0</v>
      </c>
      <c r="DL74" s="161">
        <v>30783</v>
      </c>
      <c r="DM74" s="161">
        <v>516130</v>
      </c>
      <c r="DN74" s="161">
        <v>5152</v>
      </c>
      <c r="DO74" s="162">
        <v>4023017</v>
      </c>
      <c r="DP74" s="162">
        <v>5885796</v>
      </c>
      <c r="DQ74" s="161">
        <v>579436</v>
      </c>
      <c r="DR74" s="162">
        <v>579436</v>
      </c>
      <c r="DS74" s="162">
        <v>3323032</v>
      </c>
      <c r="DT74" s="162">
        <v>7925485</v>
      </c>
      <c r="DU74" s="162">
        <v>9788264</v>
      </c>
      <c r="DV74" s="161">
        <v>-7350</v>
      </c>
      <c r="DW74" s="161">
        <v>0</v>
      </c>
      <c r="DX74" s="161">
        <v>0</v>
      </c>
      <c r="DY74" s="162">
        <v>-7350</v>
      </c>
      <c r="DZ74" s="161">
        <v>-1217547</v>
      </c>
      <c r="EA74" s="162">
        <v>6700588</v>
      </c>
      <c r="EB74" s="163">
        <v>8563367</v>
      </c>
    </row>
    <row r="75" spans="1:132" x14ac:dyDescent="0.2">
      <c r="A75" s="154" t="s">
        <v>290</v>
      </c>
      <c r="B75" s="155" t="s">
        <v>45</v>
      </c>
      <c r="C75" s="156">
        <v>159</v>
      </c>
      <c r="D75" s="156">
        <v>8</v>
      </c>
      <c r="E75" s="156">
        <v>197</v>
      </c>
      <c r="F75" s="156">
        <v>6</v>
      </c>
      <c r="G75" s="156">
        <v>22</v>
      </c>
      <c r="H75" s="156">
        <v>0</v>
      </c>
      <c r="I75" s="156">
        <v>271</v>
      </c>
      <c r="J75" s="156">
        <v>7793</v>
      </c>
      <c r="K75" s="156">
        <v>8369</v>
      </c>
      <c r="L75" s="156">
        <v>12</v>
      </c>
      <c r="M75" s="156">
        <v>0</v>
      </c>
      <c r="N75" s="156">
        <v>914</v>
      </c>
      <c r="O75" s="156">
        <v>1571</v>
      </c>
      <c r="P75" s="156">
        <v>690</v>
      </c>
      <c r="Q75" s="156">
        <v>2574</v>
      </c>
      <c r="R75" s="156">
        <v>863</v>
      </c>
      <c r="S75" s="156">
        <v>1752</v>
      </c>
      <c r="T75" s="156">
        <v>3046</v>
      </c>
      <c r="U75" s="156">
        <v>306</v>
      </c>
      <c r="V75" s="156">
        <v>964</v>
      </c>
      <c r="W75" s="156">
        <v>785</v>
      </c>
      <c r="X75" s="156">
        <v>2930</v>
      </c>
      <c r="Y75" s="156">
        <v>2197</v>
      </c>
      <c r="Z75" s="156">
        <v>3</v>
      </c>
      <c r="AA75" s="156">
        <v>2975</v>
      </c>
      <c r="AB75" s="156">
        <v>4655</v>
      </c>
      <c r="AC75" s="156">
        <v>3339</v>
      </c>
      <c r="AD75" s="156">
        <v>48</v>
      </c>
      <c r="AE75" s="156">
        <v>2490</v>
      </c>
      <c r="AF75" s="156">
        <v>717</v>
      </c>
      <c r="AG75" s="156">
        <v>75</v>
      </c>
      <c r="AH75" s="156">
        <v>866</v>
      </c>
      <c r="AI75" s="156">
        <v>687</v>
      </c>
      <c r="AJ75" s="156">
        <v>269</v>
      </c>
      <c r="AK75" s="156">
        <v>982</v>
      </c>
      <c r="AL75" s="156">
        <v>692</v>
      </c>
      <c r="AM75" s="156">
        <v>6567</v>
      </c>
      <c r="AN75" s="156">
        <v>1507</v>
      </c>
      <c r="AO75" s="156">
        <v>1962</v>
      </c>
      <c r="AP75" s="156">
        <v>1209</v>
      </c>
      <c r="AQ75" s="156">
        <v>2824</v>
      </c>
      <c r="AR75" s="156">
        <v>4571</v>
      </c>
      <c r="AS75" s="156">
        <v>9595</v>
      </c>
      <c r="AT75" s="156">
        <v>4903</v>
      </c>
      <c r="AU75" s="156">
        <v>7368</v>
      </c>
      <c r="AV75" s="156">
        <v>3479</v>
      </c>
      <c r="AW75" s="156">
        <v>1406</v>
      </c>
      <c r="AX75" s="156">
        <v>3018</v>
      </c>
      <c r="AY75" s="156">
        <v>1411</v>
      </c>
      <c r="AZ75" s="156">
        <v>2571</v>
      </c>
      <c r="BA75" s="156">
        <v>529</v>
      </c>
      <c r="BB75" s="156">
        <v>1863</v>
      </c>
      <c r="BC75" s="156">
        <v>1374</v>
      </c>
      <c r="BD75" s="156">
        <v>102</v>
      </c>
      <c r="BE75" s="156">
        <v>1324</v>
      </c>
      <c r="BF75" s="156">
        <v>0</v>
      </c>
      <c r="BG75" s="156">
        <v>989</v>
      </c>
      <c r="BH75" s="156">
        <v>282</v>
      </c>
      <c r="BI75" s="156">
        <v>3422</v>
      </c>
      <c r="BJ75" s="156">
        <v>7224</v>
      </c>
      <c r="BK75" s="156">
        <v>51</v>
      </c>
      <c r="BL75" s="156">
        <v>29902</v>
      </c>
      <c r="BM75" s="156">
        <v>7159</v>
      </c>
      <c r="BN75" s="156">
        <v>3709</v>
      </c>
      <c r="BO75" s="156">
        <v>723</v>
      </c>
      <c r="BP75" s="156">
        <v>12762</v>
      </c>
      <c r="BQ75" s="156">
        <v>3722</v>
      </c>
      <c r="BR75" s="156">
        <v>7971</v>
      </c>
      <c r="BS75" s="156">
        <v>13687</v>
      </c>
      <c r="BT75" s="156">
        <v>220666</v>
      </c>
      <c r="BU75" s="156">
        <v>257771</v>
      </c>
      <c r="BV75" s="156">
        <v>288050</v>
      </c>
      <c r="BW75" s="156">
        <v>65026</v>
      </c>
      <c r="BX75" s="156">
        <v>321740</v>
      </c>
      <c r="BY75" s="156">
        <v>52204</v>
      </c>
      <c r="BZ75" s="156">
        <v>6010</v>
      </c>
      <c r="CA75" s="156">
        <v>20200</v>
      </c>
      <c r="CB75" s="156">
        <v>7197</v>
      </c>
      <c r="CC75" s="156">
        <v>6562</v>
      </c>
      <c r="CD75" s="156">
        <v>1423</v>
      </c>
      <c r="CE75" s="156">
        <v>810</v>
      </c>
      <c r="CF75" s="156">
        <v>9232</v>
      </c>
      <c r="CG75" s="156">
        <v>103</v>
      </c>
      <c r="CH75" s="156">
        <v>19910</v>
      </c>
      <c r="CI75" s="156">
        <v>2688</v>
      </c>
      <c r="CJ75" s="156">
        <v>7733</v>
      </c>
      <c r="CK75" s="156">
        <v>3697</v>
      </c>
      <c r="CL75" s="156">
        <v>2083</v>
      </c>
      <c r="CM75" s="156">
        <v>45606</v>
      </c>
      <c r="CN75" s="156">
        <v>20711</v>
      </c>
      <c r="CO75" s="156">
        <v>5003</v>
      </c>
      <c r="CP75" s="156">
        <v>13546</v>
      </c>
      <c r="CQ75" s="156">
        <v>2969</v>
      </c>
      <c r="CR75" s="156">
        <v>5229</v>
      </c>
      <c r="CS75" s="156">
        <v>9797</v>
      </c>
      <c r="CT75" s="156">
        <v>8672</v>
      </c>
      <c r="CU75" s="156">
        <v>94630</v>
      </c>
      <c r="CV75" s="156">
        <v>1684</v>
      </c>
      <c r="CW75" s="156">
        <v>4928</v>
      </c>
      <c r="CX75" s="156">
        <v>27000</v>
      </c>
      <c r="CY75" s="156">
        <v>5555</v>
      </c>
      <c r="CZ75" s="156">
        <v>14887</v>
      </c>
      <c r="DA75" s="156">
        <v>1318</v>
      </c>
      <c r="DB75" s="156">
        <v>13347</v>
      </c>
      <c r="DC75" s="156">
        <v>481</v>
      </c>
      <c r="DD75" s="156">
        <v>4769</v>
      </c>
      <c r="DE75" s="156">
        <v>0</v>
      </c>
      <c r="DF75" s="156">
        <v>24393</v>
      </c>
      <c r="DG75" s="157">
        <v>1800043</v>
      </c>
      <c r="DH75" s="156">
        <v>10</v>
      </c>
      <c r="DI75" s="156">
        <v>917346</v>
      </c>
      <c r="DJ75" s="156">
        <v>0</v>
      </c>
      <c r="DK75" s="156">
        <v>0</v>
      </c>
      <c r="DL75" s="156">
        <v>0</v>
      </c>
      <c r="DM75" s="156">
        <v>0</v>
      </c>
      <c r="DN75" s="156">
        <v>0</v>
      </c>
      <c r="DO75" s="157">
        <v>917356</v>
      </c>
      <c r="DP75" s="157">
        <v>2717399</v>
      </c>
      <c r="DQ75" s="156">
        <v>261351</v>
      </c>
      <c r="DR75" s="157">
        <v>261351</v>
      </c>
      <c r="DS75" s="157">
        <v>66040</v>
      </c>
      <c r="DT75" s="157">
        <v>1244747</v>
      </c>
      <c r="DU75" s="157">
        <v>3044790</v>
      </c>
      <c r="DV75" s="156">
        <v>-210791</v>
      </c>
      <c r="DW75" s="156">
        <v>0</v>
      </c>
      <c r="DX75" s="156">
        <v>0</v>
      </c>
      <c r="DY75" s="157">
        <v>-210791</v>
      </c>
      <c r="DZ75" s="156">
        <v>-63939</v>
      </c>
      <c r="EA75" s="157">
        <v>970017</v>
      </c>
      <c r="EB75" s="158">
        <v>2770060</v>
      </c>
    </row>
    <row r="76" spans="1:132" x14ac:dyDescent="0.2">
      <c r="A76" s="159" t="s">
        <v>291</v>
      </c>
      <c r="B76" s="160" t="s">
        <v>46</v>
      </c>
      <c r="C76" s="161">
        <v>9</v>
      </c>
      <c r="D76" s="161">
        <v>0</v>
      </c>
      <c r="E76" s="161">
        <v>48</v>
      </c>
      <c r="F76" s="161">
        <v>0</v>
      </c>
      <c r="G76" s="161">
        <v>2</v>
      </c>
      <c r="H76" s="161">
        <v>0</v>
      </c>
      <c r="I76" s="161">
        <v>28</v>
      </c>
      <c r="J76" s="161">
        <v>6248</v>
      </c>
      <c r="K76" s="161">
        <v>486</v>
      </c>
      <c r="L76" s="161">
        <v>1</v>
      </c>
      <c r="M76" s="161">
        <v>0</v>
      </c>
      <c r="N76" s="161">
        <v>156</v>
      </c>
      <c r="O76" s="161">
        <v>575</v>
      </c>
      <c r="P76" s="161">
        <v>225</v>
      </c>
      <c r="Q76" s="161">
        <v>915</v>
      </c>
      <c r="R76" s="161">
        <v>168</v>
      </c>
      <c r="S76" s="161">
        <v>451</v>
      </c>
      <c r="T76" s="161">
        <v>1494</v>
      </c>
      <c r="U76" s="161">
        <v>43</v>
      </c>
      <c r="V76" s="161">
        <v>325</v>
      </c>
      <c r="W76" s="161">
        <v>310</v>
      </c>
      <c r="X76" s="161">
        <v>871</v>
      </c>
      <c r="Y76" s="161">
        <v>539</v>
      </c>
      <c r="Z76" s="161">
        <v>1</v>
      </c>
      <c r="AA76" s="161">
        <v>2105</v>
      </c>
      <c r="AB76" s="161">
        <v>997</v>
      </c>
      <c r="AC76" s="161">
        <v>408</v>
      </c>
      <c r="AD76" s="161">
        <v>32</v>
      </c>
      <c r="AE76" s="161">
        <v>2510</v>
      </c>
      <c r="AF76" s="161">
        <v>453</v>
      </c>
      <c r="AG76" s="161">
        <v>30</v>
      </c>
      <c r="AH76" s="161">
        <v>257</v>
      </c>
      <c r="AI76" s="161">
        <v>515</v>
      </c>
      <c r="AJ76" s="161">
        <v>56</v>
      </c>
      <c r="AK76" s="161">
        <v>220</v>
      </c>
      <c r="AL76" s="161">
        <v>156</v>
      </c>
      <c r="AM76" s="161">
        <v>1719</v>
      </c>
      <c r="AN76" s="161">
        <v>582</v>
      </c>
      <c r="AO76" s="161">
        <v>376</v>
      </c>
      <c r="AP76" s="161">
        <v>90</v>
      </c>
      <c r="AQ76" s="161">
        <v>506</v>
      </c>
      <c r="AR76" s="161">
        <v>2266</v>
      </c>
      <c r="AS76" s="161">
        <v>3545</v>
      </c>
      <c r="AT76" s="161">
        <v>2725</v>
      </c>
      <c r="AU76" s="161">
        <v>2425</v>
      </c>
      <c r="AV76" s="161">
        <v>575</v>
      </c>
      <c r="AW76" s="161">
        <v>127</v>
      </c>
      <c r="AX76" s="161">
        <v>870</v>
      </c>
      <c r="AY76" s="161">
        <v>583</v>
      </c>
      <c r="AZ76" s="161">
        <v>1017</v>
      </c>
      <c r="BA76" s="161">
        <v>163</v>
      </c>
      <c r="BB76" s="161">
        <v>820</v>
      </c>
      <c r="BC76" s="161">
        <v>688</v>
      </c>
      <c r="BD76" s="161">
        <v>34</v>
      </c>
      <c r="BE76" s="161">
        <v>332</v>
      </c>
      <c r="BF76" s="161">
        <v>0</v>
      </c>
      <c r="BG76" s="161">
        <v>135</v>
      </c>
      <c r="BH76" s="161">
        <v>69</v>
      </c>
      <c r="BI76" s="161">
        <v>306</v>
      </c>
      <c r="BJ76" s="161">
        <v>423</v>
      </c>
      <c r="BK76" s="161">
        <v>3</v>
      </c>
      <c r="BL76" s="161">
        <v>22935</v>
      </c>
      <c r="BM76" s="161">
        <v>4530</v>
      </c>
      <c r="BN76" s="161">
        <v>549</v>
      </c>
      <c r="BO76" s="161">
        <v>163</v>
      </c>
      <c r="BP76" s="161">
        <v>3069</v>
      </c>
      <c r="BQ76" s="161">
        <v>7904</v>
      </c>
      <c r="BR76" s="161">
        <v>491</v>
      </c>
      <c r="BS76" s="161">
        <v>876</v>
      </c>
      <c r="BT76" s="161">
        <v>398888</v>
      </c>
      <c r="BU76" s="161">
        <v>56960</v>
      </c>
      <c r="BV76" s="161">
        <v>131590</v>
      </c>
      <c r="BW76" s="161">
        <v>198257</v>
      </c>
      <c r="BX76" s="161">
        <v>142845</v>
      </c>
      <c r="BY76" s="161">
        <v>1447</v>
      </c>
      <c r="BZ76" s="161">
        <v>4721</v>
      </c>
      <c r="CA76" s="161">
        <v>9778</v>
      </c>
      <c r="CB76" s="161">
        <v>14065</v>
      </c>
      <c r="CC76" s="161">
        <v>1022</v>
      </c>
      <c r="CD76" s="161">
        <v>9422</v>
      </c>
      <c r="CE76" s="161">
        <v>11238</v>
      </c>
      <c r="CF76" s="161">
        <v>25014</v>
      </c>
      <c r="CG76" s="161">
        <v>4218</v>
      </c>
      <c r="CH76" s="161">
        <v>40582</v>
      </c>
      <c r="CI76" s="161">
        <v>5832</v>
      </c>
      <c r="CJ76" s="161">
        <v>101159</v>
      </c>
      <c r="CK76" s="161">
        <v>67981</v>
      </c>
      <c r="CL76" s="161">
        <v>11595</v>
      </c>
      <c r="CM76" s="161">
        <v>13272</v>
      </c>
      <c r="CN76" s="161">
        <v>3380</v>
      </c>
      <c r="CO76" s="161">
        <v>41289</v>
      </c>
      <c r="CP76" s="161">
        <v>69888</v>
      </c>
      <c r="CQ76" s="161">
        <v>1548</v>
      </c>
      <c r="CR76" s="161">
        <v>4959</v>
      </c>
      <c r="CS76" s="161">
        <v>9052</v>
      </c>
      <c r="CT76" s="161">
        <v>5359</v>
      </c>
      <c r="CU76" s="161">
        <v>39553</v>
      </c>
      <c r="CV76" s="161">
        <v>1480</v>
      </c>
      <c r="CW76" s="161">
        <v>2003</v>
      </c>
      <c r="CX76" s="161">
        <v>84974</v>
      </c>
      <c r="CY76" s="161">
        <v>2765</v>
      </c>
      <c r="CZ76" s="161">
        <v>49433</v>
      </c>
      <c r="DA76" s="161">
        <v>9915</v>
      </c>
      <c r="DB76" s="161">
        <v>5570</v>
      </c>
      <c r="DC76" s="161">
        <v>703</v>
      </c>
      <c r="DD76" s="161">
        <v>9937</v>
      </c>
      <c r="DE76" s="161">
        <v>0</v>
      </c>
      <c r="DF76" s="161">
        <v>13954</v>
      </c>
      <c r="DG76" s="162">
        <v>1687178</v>
      </c>
      <c r="DH76" s="161">
        <v>0</v>
      </c>
      <c r="DI76" s="161">
        <v>61066</v>
      </c>
      <c r="DJ76" s="161">
        <v>0</v>
      </c>
      <c r="DK76" s="161">
        <v>0</v>
      </c>
      <c r="DL76" s="161">
        <v>0</v>
      </c>
      <c r="DM76" s="161">
        <v>667867</v>
      </c>
      <c r="DN76" s="161">
        <v>0</v>
      </c>
      <c r="DO76" s="162">
        <v>728933</v>
      </c>
      <c r="DP76" s="162">
        <v>2416111</v>
      </c>
      <c r="DQ76" s="161">
        <v>464</v>
      </c>
      <c r="DR76" s="162">
        <v>464</v>
      </c>
      <c r="DS76" s="162">
        <v>81055</v>
      </c>
      <c r="DT76" s="162">
        <v>810452</v>
      </c>
      <c r="DU76" s="162">
        <v>2497630</v>
      </c>
      <c r="DV76" s="161">
        <v>0</v>
      </c>
      <c r="DW76" s="161">
        <v>0</v>
      </c>
      <c r="DX76" s="161">
        <v>0</v>
      </c>
      <c r="DY76" s="162">
        <v>0</v>
      </c>
      <c r="DZ76" s="161">
        <v>-150487</v>
      </c>
      <c r="EA76" s="162">
        <v>659965</v>
      </c>
      <c r="EB76" s="163">
        <v>2347143</v>
      </c>
    </row>
    <row r="77" spans="1:132" x14ac:dyDescent="0.2">
      <c r="A77" s="159" t="s">
        <v>292</v>
      </c>
      <c r="B77" s="160" t="s">
        <v>47</v>
      </c>
      <c r="C77" s="161">
        <v>0</v>
      </c>
      <c r="D77" s="161">
        <v>0</v>
      </c>
      <c r="E77" s="161">
        <v>0</v>
      </c>
      <c r="F77" s="161">
        <v>0</v>
      </c>
      <c r="G77" s="161">
        <v>0</v>
      </c>
      <c r="H77" s="161">
        <v>0</v>
      </c>
      <c r="I77" s="161">
        <v>0</v>
      </c>
      <c r="J77" s="161">
        <v>0</v>
      </c>
      <c r="K77" s="161">
        <v>0</v>
      </c>
      <c r="L77" s="161">
        <v>0</v>
      </c>
      <c r="M77" s="161">
        <v>0</v>
      </c>
      <c r="N77" s="161">
        <v>0</v>
      </c>
      <c r="O77" s="161">
        <v>0</v>
      </c>
      <c r="P77" s="161">
        <v>0</v>
      </c>
      <c r="Q77" s="161">
        <v>0</v>
      </c>
      <c r="R77" s="161">
        <v>0</v>
      </c>
      <c r="S77" s="161">
        <v>0</v>
      </c>
      <c r="T77" s="161">
        <v>0</v>
      </c>
      <c r="U77" s="161">
        <v>0</v>
      </c>
      <c r="V77" s="161">
        <v>0</v>
      </c>
      <c r="W77" s="161">
        <v>0</v>
      </c>
      <c r="X77" s="161">
        <v>0</v>
      </c>
      <c r="Y77" s="161">
        <v>0</v>
      </c>
      <c r="Z77" s="161">
        <v>0</v>
      </c>
      <c r="AA77" s="161">
        <v>0</v>
      </c>
      <c r="AB77" s="161">
        <v>0</v>
      </c>
      <c r="AC77" s="161">
        <v>0</v>
      </c>
      <c r="AD77" s="161">
        <v>0</v>
      </c>
      <c r="AE77" s="161">
        <v>0</v>
      </c>
      <c r="AF77" s="161">
        <v>0</v>
      </c>
      <c r="AG77" s="161">
        <v>0</v>
      </c>
      <c r="AH77" s="161">
        <v>0</v>
      </c>
      <c r="AI77" s="161">
        <v>0</v>
      </c>
      <c r="AJ77" s="161">
        <v>0</v>
      </c>
      <c r="AK77" s="161">
        <v>0</v>
      </c>
      <c r="AL77" s="161">
        <v>0</v>
      </c>
      <c r="AM77" s="161">
        <v>0</v>
      </c>
      <c r="AN77" s="161">
        <v>0</v>
      </c>
      <c r="AO77" s="161">
        <v>0</v>
      </c>
      <c r="AP77" s="161">
        <v>0</v>
      </c>
      <c r="AQ77" s="161">
        <v>0</v>
      </c>
      <c r="AR77" s="161">
        <v>0</v>
      </c>
      <c r="AS77" s="161">
        <v>0</v>
      </c>
      <c r="AT77" s="161">
        <v>0</v>
      </c>
      <c r="AU77" s="161">
        <v>0</v>
      </c>
      <c r="AV77" s="161">
        <v>0</v>
      </c>
      <c r="AW77" s="161">
        <v>0</v>
      </c>
      <c r="AX77" s="161">
        <v>0</v>
      </c>
      <c r="AY77" s="161">
        <v>0</v>
      </c>
      <c r="AZ77" s="161">
        <v>0</v>
      </c>
      <c r="BA77" s="161">
        <v>0</v>
      </c>
      <c r="BB77" s="161">
        <v>0</v>
      </c>
      <c r="BC77" s="161">
        <v>0</v>
      </c>
      <c r="BD77" s="161">
        <v>0</v>
      </c>
      <c r="BE77" s="161">
        <v>0</v>
      </c>
      <c r="BF77" s="161">
        <v>0</v>
      </c>
      <c r="BG77" s="161">
        <v>0</v>
      </c>
      <c r="BH77" s="161">
        <v>0</v>
      </c>
      <c r="BI77" s="161">
        <v>0</v>
      </c>
      <c r="BJ77" s="161">
        <v>0</v>
      </c>
      <c r="BK77" s="161">
        <v>0</v>
      </c>
      <c r="BL77" s="161">
        <v>0</v>
      </c>
      <c r="BM77" s="161">
        <v>0</v>
      </c>
      <c r="BN77" s="161">
        <v>0</v>
      </c>
      <c r="BO77" s="161">
        <v>0</v>
      </c>
      <c r="BP77" s="161">
        <v>0</v>
      </c>
      <c r="BQ77" s="161">
        <v>0</v>
      </c>
      <c r="BR77" s="161">
        <v>0</v>
      </c>
      <c r="BS77" s="161">
        <v>0</v>
      </c>
      <c r="BT77" s="161">
        <v>0</v>
      </c>
      <c r="BU77" s="161">
        <v>0</v>
      </c>
      <c r="BV77" s="161">
        <v>0</v>
      </c>
      <c r="BW77" s="161">
        <v>0</v>
      </c>
      <c r="BX77" s="161">
        <v>0</v>
      </c>
      <c r="BY77" s="161">
        <v>0</v>
      </c>
      <c r="BZ77" s="161">
        <v>0</v>
      </c>
      <c r="CA77" s="161">
        <v>0</v>
      </c>
      <c r="CB77" s="161">
        <v>0</v>
      </c>
      <c r="CC77" s="161">
        <v>0</v>
      </c>
      <c r="CD77" s="161">
        <v>0</v>
      </c>
      <c r="CE77" s="161">
        <v>0</v>
      </c>
      <c r="CF77" s="161">
        <v>0</v>
      </c>
      <c r="CG77" s="161">
        <v>0</v>
      </c>
      <c r="CH77" s="161">
        <v>0</v>
      </c>
      <c r="CI77" s="161">
        <v>0</v>
      </c>
      <c r="CJ77" s="161">
        <v>0</v>
      </c>
      <c r="CK77" s="161">
        <v>0</v>
      </c>
      <c r="CL77" s="161">
        <v>0</v>
      </c>
      <c r="CM77" s="161">
        <v>0</v>
      </c>
      <c r="CN77" s="161">
        <v>0</v>
      </c>
      <c r="CO77" s="161">
        <v>0</v>
      </c>
      <c r="CP77" s="161">
        <v>0</v>
      </c>
      <c r="CQ77" s="161">
        <v>0</v>
      </c>
      <c r="CR77" s="161">
        <v>0</v>
      </c>
      <c r="CS77" s="161">
        <v>0</v>
      </c>
      <c r="CT77" s="161">
        <v>0</v>
      </c>
      <c r="CU77" s="161">
        <v>0</v>
      </c>
      <c r="CV77" s="161">
        <v>0</v>
      </c>
      <c r="CW77" s="161">
        <v>0</v>
      </c>
      <c r="CX77" s="161">
        <v>0</v>
      </c>
      <c r="CY77" s="161">
        <v>0</v>
      </c>
      <c r="CZ77" s="161">
        <v>0</v>
      </c>
      <c r="DA77" s="161">
        <v>0</v>
      </c>
      <c r="DB77" s="161">
        <v>0</v>
      </c>
      <c r="DC77" s="161">
        <v>0</v>
      </c>
      <c r="DD77" s="161">
        <v>0</v>
      </c>
      <c r="DE77" s="161">
        <v>0</v>
      </c>
      <c r="DF77" s="161">
        <v>0</v>
      </c>
      <c r="DG77" s="162">
        <v>0</v>
      </c>
      <c r="DH77" s="161">
        <v>0</v>
      </c>
      <c r="DI77" s="161">
        <v>1080026</v>
      </c>
      <c r="DJ77" s="161">
        <v>248</v>
      </c>
      <c r="DK77" s="161">
        <v>0</v>
      </c>
      <c r="DL77" s="161">
        <v>0</v>
      </c>
      <c r="DM77" s="161">
        <v>0</v>
      </c>
      <c r="DN77" s="161">
        <v>0</v>
      </c>
      <c r="DO77" s="162">
        <v>1080274</v>
      </c>
      <c r="DP77" s="162">
        <v>1080274</v>
      </c>
      <c r="DQ77" s="161">
        <v>4099</v>
      </c>
      <c r="DR77" s="162">
        <v>4099</v>
      </c>
      <c r="DS77" s="162">
        <v>0</v>
      </c>
      <c r="DT77" s="162">
        <v>1084373</v>
      </c>
      <c r="DU77" s="162">
        <v>1084373</v>
      </c>
      <c r="DV77" s="161">
        <v>-174</v>
      </c>
      <c r="DW77" s="161">
        <v>0</v>
      </c>
      <c r="DX77" s="161">
        <v>0</v>
      </c>
      <c r="DY77" s="162">
        <v>-174</v>
      </c>
      <c r="DZ77" s="161">
        <v>0</v>
      </c>
      <c r="EA77" s="162">
        <v>1084199</v>
      </c>
      <c r="EB77" s="163">
        <v>1084199</v>
      </c>
    </row>
    <row r="78" spans="1:132" x14ac:dyDescent="0.2">
      <c r="A78" s="159" t="s">
        <v>293</v>
      </c>
      <c r="B78" s="160" t="s">
        <v>106</v>
      </c>
      <c r="C78" s="161">
        <v>0</v>
      </c>
      <c r="D78" s="161">
        <v>0</v>
      </c>
      <c r="E78" s="161">
        <v>0</v>
      </c>
      <c r="F78" s="161">
        <v>0</v>
      </c>
      <c r="G78" s="161">
        <v>0</v>
      </c>
      <c r="H78" s="161">
        <v>0</v>
      </c>
      <c r="I78" s="161">
        <v>0</v>
      </c>
      <c r="J78" s="161">
        <v>0</v>
      </c>
      <c r="K78" s="161">
        <v>0</v>
      </c>
      <c r="L78" s="161">
        <v>0</v>
      </c>
      <c r="M78" s="161">
        <v>0</v>
      </c>
      <c r="N78" s="161">
        <v>0</v>
      </c>
      <c r="O78" s="161">
        <v>0</v>
      </c>
      <c r="P78" s="161">
        <v>0</v>
      </c>
      <c r="Q78" s="161">
        <v>0</v>
      </c>
      <c r="R78" s="161">
        <v>0</v>
      </c>
      <c r="S78" s="161">
        <v>0</v>
      </c>
      <c r="T78" s="161">
        <v>0</v>
      </c>
      <c r="U78" s="161">
        <v>0</v>
      </c>
      <c r="V78" s="161">
        <v>0</v>
      </c>
      <c r="W78" s="161">
        <v>0</v>
      </c>
      <c r="X78" s="161">
        <v>0</v>
      </c>
      <c r="Y78" s="161">
        <v>0</v>
      </c>
      <c r="Z78" s="161">
        <v>0</v>
      </c>
      <c r="AA78" s="161">
        <v>0</v>
      </c>
      <c r="AB78" s="161">
        <v>0</v>
      </c>
      <c r="AC78" s="161">
        <v>0</v>
      </c>
      <c r="AD78" s="161">
        <v>0</v>
      </c>
      <c r="AE78" s="161">
        <v>0</v>
      </c>
      <c r="AF78" s="161">
        <v>0</v>
      </c>
      <c r="AG78" s="161">
        <v>0</v>
      </c>
      <c r="AH78" s="161">
        <v>0</v>
      </c>
      <c r="AI78" s="161">
        <v>0</v>
      </c>
      <c r="AJ78" s="161">
        <v>0</v>
      </c>
      <c r="AK78" s="161">
        <v>0</v>
      </c>
      <c r="AL78" s="161">
        <v>0</v>
      </c>
      <c r="AM78" s="161">
        <v>0</v>
      </c>
      <c r="AN78" s="161">
        <v>0</v>
      </c>
      <c r="AO78" s="161">
        <v>0</v>
      </c>
      <c r="AP78" s="161">
        <v>0</v>
      </c>
      <c r="AQ78" s="161">
        <v>0</v>
      </c>
      <c r="AR78" s="161">
        <v>0</v>
      </c>
      <c r="AS78" s="161">
        <v>0</v>
      </c>
      <c r="AT78" s="161">
        <v>0</v>
      </c>
      <c r="AU78" s="161">
        <v>0</v>
      </c>
      <c r="AV78" s="161">
        <v>0</v>
      </c>
      <c r="AW78" s="161">
        <v>0</v>
      </c>
      <c r="AX78" s="161">
        <v>0</v>
      </c>
      <c r="AY78" s="161">
        <v>0</v>
      </c>
      <c r="AZ78" s="161">
        <v>0</v>
      </c>
      <c r="BA78" s="161">
        <v>0</v>
      </c>
      <c r="BB78" s="161">
        <v>0</v>
      </c>
      <c r="BC78" s="161">
        <v>0</v>
      </c>
      <c r="BD78" s="161">
        <v>0</v>
      </c>
      <c r="BE78" s="161">
        <v>0</v>
      </c>
      <c r="BF78" s="161">
        <v>0</v>
      </c>
      <c r="BG78" s="161">
        <v>0</v>
      </c>
      <c r="BH78" s="161">
        <v>0</v>
      </c>
      <c r="BI78" s="161">
        <v>0</v>
      </c>
      <c r="BJ78" s="161">
        <v>0</v>
      </c>
      <c r="BK78" s="161">
        <v>0</v>
      </c>
      <c r="BL78" s="161">
        <v>0</v>
      </c>
      <c r="BM78" s="161">
        <v>0</v>
      </c>
      <c r="BN78" s="161">
        <v>0</v>
      </c>
      <c r="BO78" s="161">
        <v>0</v>
      </c>
      <c r="BP78" s="161">
        <v>0</v>
      </c>
      <c r="BQ78" s="161">
        <v>0</v>
      </c>
      <c r="BR78" s="161">
        <v>0</v>
      </c>
      <c r="BS78" s="161">
        <v>0</v>
      </c>
      <c r="BT78" s="161">
        <v>0</v>
      </c>
      <c r="BU78" s="161">
        <v>0</v>
      </c>
      <c r="BV78" s="161">
        <v>0</v>
      </c>
      <c r="BW78" s="161">
        <v>0</v>
      </c>
      <c r="BX78" s="161">
        <v>0</v>
      </c>
      <c r="BY78" s="161">
        <v>0</v>
      </c>
      <c r="BZ78" s="161">
        <v>0</v>
      </c>
      <c r="CA78" s="161">
        <v>0</v>
      </c>
      <c r="CB78" s="161">
        <v>0</v>
      </c>
      <c r="CC78" s="161">
        <v>0</v>
      </c>
      <c r="CD78" s="161">
        <v>0</v>
      </c>
      <c r="CE78" s="161">
        <v>0</v>
      </c>
      <c r="CF78" s="161">
        <v>0</v>
      </c>
      <c r="CG78" s="161">
        <v>0</v>
      </c>
      <c r="CH78" s="161">
        <v>0</v>
      </c>
      <c r="CI78" s="161">
        <v>0</v>
      </c>
      <c r="CJ78" s="161">
        <v>0</v>
      </c>
      <c r="CK78" s="161">
        <v>0</v>
      </c>
      <c r="CL78" s="161">
        <v>0</v>
      </c>
      <c r="CM78" s="161">
        <v>0</v>
      </c>
      <c r="CN78" s="161">
        <v>0</v>
      </c>
      <c r="CO78" s="161">
        <v>0</v>
      </c>
      <c r="CP78" s="161">
        <v>0</v>
      </c>
      <c r="CQ78" s="161">
        <v>0</v>
      </c>
      <c r="CR78" s="161">
        <v>0</v>
      </c>
      <c r="CS78" s="161">
        <v>0</v>
      </c>
      <c r="CT78" s="161">
        <v>0</v>
      </c>
      <c r="CU78" s="161">
        <v>0</v>
      </c>
      <c r="CV78" s="161">
        <v>0</v>
      </c>
      <c r="CW78" s="161">
        <v>0</v>
      </c>
      <c r="CX78" s="161">
        <v>0</v>
      </c>
      <c r="CY78" s="161">
        <v>0</v>
      </c>
      <c r="CZ78" s="161">
        <v>0</v>
      </c>
      <c r="DA78" s="161">
        <v>0</v>
      </c>
      <c r="DB78" s="161">
        <v>0</v>
      </c>
      <c r="DC78" s="161">
        <v>0</v>
      </c>
      <c r="DD78" s="161">
        <v>0</v>
      </c>
      <c r="DE78" s="161">
        <v>0</v>
      </c>
      <c r="DF78" s="161">
        <v>0</v>
      </c>
      <c r="DG78" s="162">
        <v>0</v>
      </c>
      <c r="DH78" s="161">
        <v>0</v>
      </c>
      <c r="DI78" s="161">
        <v>3072756</v>
      </c>
      <c r="DJ78" s="161">
        <v>0</v>
      </c>
      <c r="DK78" s="161">
        <v>0</v>
      </c>
      <c r="DL78" s="161">
        <v>0</v>
      </c>
      <c r="DM78" s="161">
        <v>0</v>
      </c>
      <c r="DN78" s="161">
        <v>0</v>
      </c>
      <c r="DO78" s="162">
        <v>3072756</v>
      </c>
      <c r="DP78" s="162">
        <v>3072756</v>
      </c>
      <c r="DQ78" s="161">
        <v>0</v>
      </c>
      <c r="DR78" s="162">
        <v>0</v>
      </c>
      <c r="DS78" s="162">
        <v>0</v>
      </c>
      <c r="DT78" s="162">
        <v>3072756</v>
      </c>
      <c r="DU78" s="162">
        <v>3072756</v>
      </c>
      <c r="DV78" s="161">
        <v>0</v>
      </c>
      <c r="DW78" s="161">
        <v>0</v>
      </c>
      <c r="DX78" s="161">
        <v>0</v>
      </c>
      <c r="DY78" s="162">
        <v>0</v>
      </c>
      <c r="DZ78" s="161">
        <v>0</v>
      </c>
      <c r="EA78" s="162">
        <v>3072756</v>
      </c>
      <c r="EB78" s="163">
        <v>3072756</v>
      </c>
    </row>
    <row r="79" spans="1:132" x14ac:dyDescent="0.2">
      <c r="A79" s="164" t="s">
        <v>294</v>
      </c>
      <c r="B79" s="165" t="s">
        <v>48</v>
      </c>
      <c r="C79" s="166">
        <v>5</v>
      </c>
      <c r="D79" s="166">
        <v>0</v>
      </c>
      <c r="E79" s="166">
        <v>2</v>
      </c>
      <c r="F79" s="166">
        <v>0</v>
      </c>
      <c r="G79" s="166">
        <v>1</v>
      </c>
      <c r="H79" s="166">
        <v>0</v>
      </c>
      <c r="I79" s="166">
        <v>8</v>
      </c>
      <c r="J79" s="166">
        <v>763</v>
      </c>
      <c r="K79" s="166">
        <v>71</v>
      </c>
      <c r="L79" s="166">
        <v>1</v>
      </c>
      <c r="M79" s="166">
        <v>0</v>
      </c>
      <c r="N79" s="166">
        <v>49</v>
      </c>
      <c r="O79" s="166">
        <v>106</v>
      </c>
      <c r="P79" s="166">
        <v>53</v>
      </c>
      <c r="Q79" s="166">
        <v>143</v>
      </c>
      <c r="R79" s="166">
        <v>152</v>
      </c>
      <c r="S79" s="166">
        <v>309</v>
      </c>
      <c r="T79" s="166">
        <v>411</v>
      </c>
      <c r="U79" s="166">
        <v>20</v>
      </c>
      <c r="V79" s="166">
        <v>131</v>
      </c>
      <c r="W79" s="166">
        <v>120</v>
      </c>
      <c r="X79" s="166">
        <v>305</v>
      </c>
      <c r="Y79" s="166">
        <v>294</v>
      </c>
      <c r="Z79" s="166">
        <v>0</v>
      </c>
      <c r="AA79" s="166">
        <v>369</v>
      </c>
      <c r="AB79" s="166">
        <v>805</v>
      </c>
      <c r="AC79" s="166">
        <v>99</v>
      </c>
      <c r="AD79" s="166">
        <v>9</v>
      </c>
      <c r="AE79" s="166">
        <v>1016</v>
      </c>
      <c r="AF79" s="166">
        <v>88</v>
      </c>
      <c r="AG79" s="166">
        <v>10</v>
      </c>
      <c r="AH79" s="166">
        <v>96</v>
      </c>
      <c r="AI79" s="166">
        <v>93</v>
      </c>
      <c r="AJ79" s="166">
        <v>15</v>
      </c>
      <c r="AK79" s="166">
        <v>136</v>
      </c>
      <c r="AL79" s="166">
        <v>130</v>
      </c>
      <c r="AM79" s="166">
        <v>735</v>
      </c>
      <c r="AN79" s="166">
        <v>280</v>
      </c>
      <c r="AO79" s="166">
        <v>51</v>
      </c>
      <c r="AP79" s="166">
        <v>118</v>
      </c>
      <c r="AQ79" s="166">
        <v>199</v>
      </c>
      <c r="AR79" s="166">
        <v>749</v>
      </c>
      <c r="AS79" s="166">
        <v>694</v>
      </c>
      <c r="AT79" s="166">
        <v>777</v>
      </c>
      <c r="AU79" s="166">
        <v>1021</v>
      </c>
      <c r="AV79" s="166">
        <v>351</v>
      </c>
      <c r="AW79" s="166">
        <v>490</v>
      </c>
      <c r="AX79" s="166">
        <v>751</v>
      </c>
      <c r="AY79" s="166">
        <v>306</v>
      </c>
      <c r="AZ79" s="166">
        <v>289</v>
      </c>
      <c r="BA79" s="166">
        <v>118</v>
      </c>
      <c r="BB79" s="166">
        <v>206</v>
      </c>
      <c r="BC79" s="166">
        <v>869</v>
      </c>
      <c r="BD79" s="166">
        <v>22</v>
      </c>
      <c r="BE79" s="166">
        <v>154</v>
      </c>
      <c r="BF79" s="166">
        <v>0</v>
      </c>
      <c r="BG79" s="166">
        <v>92</v>
      </c>
      <c r="BH79" s="166">
        <v>12</v>
      </c>
      <c r="BI79" s="166">
        <v>253</v>
      </c>
      <c r="BJ79" s="166">
        <v>382</v>
      </c>
      <c r="BK79" s="166">
        <v>36</v>
      </c>
      <c r="BL79" s="166">
        <v>6316</v>
      </c>
      <c r="BM79" s="166">
        <v>2344</v>
      </c>
      <c r="BN79" s="166">
        <v>262</v>
      </c>
      <c r="BO79" s="166">
        <v>55</v>
      </c>
      <c r="BP79" s="166">
        <v>425</v>
      </c>
      <c r="BQ79" s="166">
        <v>425</v>
      </c>
      <c r="BR79" s="166">
        <v>1196</v>
      </c>
      <c r="BS79" s="166">
        <v>7421</v>
      </c>
      <c r="BT79" s="166">
        <v>57204</v>
      </c>
      <c r="BU79" s="166">
        <v>23119</v>
      </c>
      <c r="BV79" s="166">
        <v>2255</v>
      </c>
      <c r="BW79" s="166">
        <v>147</v>
      </c>
      <c r="BX79" s="166">
        <v>5</v>
      </c>
      <c r="BY79" s="166">
        <v>200</v>
      </c>
      <c r="BZ79" s="166">
        <v>608</v>
      </c>
      <c r="CA79" s="166">
        <v>110</v>
      </c>
      <c r="CB79" s="166">
        <v>294</v>
      </c>
      <c r="CC79" s="166">
        <v>125</v>
      </c>
      <c r="CD79" s="166">
        <v>642</v>
      </c>
      <c r="CE79" s="166">
        <v>110</v>
      </c>
      <c r="CF79" s="166">
        <v>1400</v>
      </c>
      <c r="CG79" s="166">
        <v>288</v>
      </c>
      <c r="CH79" s="166">
        <v>3701</v>
      </c>
      <c r="CI79" s="166">
        <v>1052</v>
      </c>
      <c r="CJ79" s="166">
        <v>1805</v>
      </c>
      <c r="CK79" s="166">
        <v>1749</v>
      </c>
      <c r="CL79" s="166">
        <v>673</v>
      </c>
      <c r="CM79" s="166">
        <v>24510</v>
      </c>
      <c r="CN79" s="166">
        <v>5434</v>
      </c>
      <c r="CO79" s="166">
        <v>14365</v>
      </c>
      <c r="CP79" s="166">
        <v>5054</v>
      </c>
      <c r="CQ79" s="166">
        <v>704</v>
      </c>
      <c r="CR79" s="166">
        <v>390</v>
      </c>
      <c r="CS79" s="166">
        <v>405</v>
      </c>
      <c r="CT79" s="166">
        <v>1271</v>
      </c>
      <c r="CU79" s="166">
        <v>1239</v>
      </c>
      <c r="CV79" s="166">
        <v>351</v>
      </c>
      <c r="CW79" s="166">
        <v>342</v>
      </c>
      <c r="CX79" s="166">
        <v>5455</v>
      </c>
      <c r="CY79" s="166">
        <v>39</v>
      </c>
      <c r="CZ79" s="166">
        <v>1278</v>
      </c>
      <c r="DA79" s="166">
        <v>294</v>
      </c>
      <c r="DB79" s="166">
        <v>1120</v>
      </c>
      <c r="DC79" s="166">
        <v>8</v>
      </c>
      <c r="DD79" s="166">
        <v>992</v>
      </c>
      <c r="DE79" s="166">
        <v>85</v>
      </c>
      <c r="DF79" s="166">
        <v>216</v>
      </c>
      <c r="DG79" s="167">
        <v>192248</v>
      </c>
      <c r="DH79" s="166">
        <v>1295</v>
      </c>
      <c r="DI79" s="166">
        <v>307380</v>
      </c>
      <c r="DJ79" s="166">
        <v>2</v>
      </c>
      <c r="DK79" s="166">
        <v>0</v>
      </c>
      <c r="DL79" s="166">
        <v>0</v>
      </c>
      <c r="DM79" s="166">
        <v>56</v>
      </c>
      <c r="DN79" s="166">
        <v>12</v>
      </c>
      <c r="DO79" s="167">
        <v>308745</v>
      </c>
      <c r="DP79" s="167">
        <v>500993</v>
      </c>
      <c r="DQ79" s="166">
        <v>12571</v>
      </c>
      <c r="DR79" s="167">
        <v>12571</v>
      </c>
      <c r="DS79" s="167">
        <v>144724</v>
      </c>
      <c r="DT79" s="167">
        <v>466040</v>
      </c>
      <c r="DU79" s="167">
        <v>658288</v>
      </c>
      <c r="DV79" s="166">
        <v>-678</v>
      </c>
      <c r="DW79" s="166">
        <v>0</v>
      </c>
      <c r="DX79" s="166">
        <v>0</v>
      </c>
      <c r="DY79" s="167">
        <v>-678</v>
      </c>
      <c r="DZ79" s="166">
        <v>-44462</v>
      </c>
      <c r="EA79" s="167">
        <v>420900</v>
      </c>
      <c r="EB79" s="168">
        <v>613148</v>
      </c>
    </row>
    <row r="80" spans="1:132" x14ac:dyDescent="0.2">
      <c r="A80" s="159" t="s">
        <v>295</v>
      </c>
      <c r="B80" s="160" t="s">
        <v>107</v>
      </c>
      <c r="C80" s="161">
        <v>328</v>
      </c>
      <c r="D80" s="161">
        <v>41</v>
      </c>
      <c r="E80" s="161">
        <v>134</v>
      </c>
      <c r="F80" s="161">
        <v>21</v>
      </c>
      <c r="G80" s="161">
        <v>17</v>
      </c>
      <c r="H80" s="161">
        <v>0</v>
      </c>
      <c r="I80" s="161">
        <v>46</v>
      </c>
      <c r="J80" s="161">
        <v>26893</v>
      </c>
      <c r="K80" s="161">
        <v>2910</v>
      </c>
      <c r="L80" s="161">
        <v>45</v>
      </c>
      <c r="M80" s="161">
        <v>0</v>
      </c>
      <c r="N80" s="161">
        <v>559</v>
      </c>
      <c r="O80" s="161">
        <v>1044</v>
      </c>
      <c r="P80" s="161">
        <v>2631</v>
      </c>
      <c r="Q80" s="161">
        <v>4012</v>
      </c>
      <c r="R80" s="161">
        <v>3009</v>
      </c>
      <c r="S80" s="161">
        <v>4480</v>
      </c>
      <c r="T80" s="161">
        <v>3344</v>
      </c>
      <c r="U80" s="161">
        <v>233</v>
      </c>
      <c r="V80" s="161">
        <v>818</v>
      </c>
      <c r="W80" s="161">
        <v>1023</v>
      </c>
      <c r="X80" s="161">
        <v>4525</v>
      </c>
      <c r="Y80" s="161">
        <v>2741</v>
      </c>
      <c r="Z80" s="161">
        <v>6</v>
      </c>
      <c r="AA80" s="161">
        <v>4660</v>
      </c>
      <c r="AB80" s="161">
        <v>10278</v>
      </c>
      <c r="AC80" s="161">
        <v>2142</v>
      </c>
      <c r="AD80" s="161">
        <v>758</v>
      </c>
      <c r="AE80" s="161">
        <v>5243</v>
      </c>
      <c r="AF80" s="161">
        <v>1007</v>
      </c>
      <c r="AG80" s="161">
        <v>133</v>
      </c>
      <c r="AH80" s="161">
        <v>1557</v>
      </c>
      <c r="AI80" s="161">
        <v>5399</v>
      </c>
      <c r="AJ80" s="161">
        <v>303</v>
      </c>
      <c r="AK80" s="161">
        <v>1249</v>
      </c>
      <c r="AL80" s="161">
        <v>1343</v>
      </c>
      <c r="AM80" s="161">
        <v>9605</v>
      </c>
      <c r="AN80" s="161">
        <v>4263</v>
      </c>
      <c r="AO80" s="161">
        <v>4474</v>
      </c>
      <c r="AP80" s="161">
        <v>1348</v>
      </c>
      <c r="AQ80" s="161">
        <v>3692</v>
      </c>
      <c r="AR80" s="161">
        <v>4202</v>
      </c>
      <c r="AS80" s="161">
        <v>10890</v>
      </c>
      <c r="AT80" s="161">
        <v>7734</v>
      </c>
      <c r="AU80" s="161">
        <v>8362</v>
      </c>
      <c r="AV80" s="161">
        <v>2248</v>
      </c>
      <c r="AW80" s="161">
        <v>1184</v>
      </c>
      <c r="AX80" s="161">
        <v>3170</v>
      </c>
      <c r="AY80" s="161">
        <v>2108</v>
      </c>
      <c r="AZ80" s="161">
        <v>3008</v>
      </c>
      <c r="BA80" s="161">
        <v>507</v>
      </c>
      <c r="BB80" s="161">
        <v>2488</v>
      </c>
      <c r="BC80" s="161">
        <v>1418</v>
      </c>
      <c r="BD80" s="161">
        <v>131</v>
      </c>
      <c r="BE80" s="161">
        <v>3762</v>
      </c>
      <c r="BF80" s="161">
        <v>0</v>
      </c>
      <c r="BG80" s="161">
        <v>1978</v>
      </c>
      <c r="BH80" s="161">
        <v>161</v>
      </c>
      <c r="BI80" s="161">
        <v>2554</v>
      </c>
      <c r="BJ80" s="161">
        <v>3455</v>
      </c>
      <c r="BK80" s="161">
        <v>8277</v>
      </c>
      <c r="BL80" s="161">
        <v>58139</v>
      </c>
      <c r="BM80" s="161">
        <v>27579</v>
      </c>
      <c r="BN80" s="161">
        <v>4556</v>
      </c>
      <c r="BO80" s="161">
        <v>1251</v>
      </c>
      <c r="BP80" s="161">
        <v>4894</v>
      </c>
      <c r="BQ80" s="161">
        <v>11773</v>
      </c>
      <c r="BR80" s="161">
        <v>5679</v>
      </c>
      <c r="BS80" s="161">
        <v>22781</v>
      </c>
      <c r="BT80" s="161">
        <v>50346</v>
      </c>
      <c r="BU80" s="161">
        <v>25145</v>
      </c>
      <c r="BV80" s="161">
        <v>2532</v>
      </c>
      <c r="BW80" s="161">
        <v>881</v>
      </c>
      <c r="BX80" s="161">
        <v>271</v>
      </c>
      <c r="BY80" s="161">
        <v>826</v>
      </c>
      <c r="BZ80" s="161">
        <v>1322</v>
      </c>
      <c r="CA80" s="161">
        <v>1413</v>
      </c>
      <c r="CB80" s="161">
        <v>513</v>
      </c>
      <c r="CC80" s="161">
        <v>1012</v>
      </c>
      <c r="CD80" s="161">
        <v>568</v>
      </c>
      <c r="CE80" s="161">
        <v>253</v>
      </c>
      <c r="CF80" s="161">
        <v>4939</v>
      </c>
      <c r="CG80" s="161">
        <v>20892</v>
      </c>
      <c r="CH80" s="161">
        <v>15808</v>
      </c>
      <c r="CI80" s="161">
        <v>1463</v>
      </c>
      <c r="CJ80" s="161">
        <v>20011</v>
      </c>
      <c r="CK80" s="161">
        <v>7300</v>
      </c>
      <c r="CL80" s="161">
        <v>6576</v>
      </c>
      <c r="CM80" s="161">
        <v>24901</v>
      </c>
      <c r="CN80" s="161">
        <v>5753</v>
      </c>
      <c r="CO80" s="161">
        <v>22586</v>
      </c>
      <c r="CP80" s="161">
        <v>28634</v>
      </c>
      <c r="CQ80" s="161">
        <v>961</v>
      </c>
      <c r="CR80" s="161">
        <v>1647</v>
      </c>
      <c r="CS80" s="161">
        <v>3065</v>
      </c>
      <c r="CT80" s="161">
        <v>3773</v>
      </c>
      <c r="CU80" s="161">
        <v>3834</v>
      </c>
      <c r="CV80" s="161">
        <v>1850</v>
      </c>
      <c r="CW80" s="161">
        <v>5843</v>
      </c>
      <c r="CX80" s="161">
        <v>18367</v>
      </c>
      <c r="CY80" s="161">
        <v>1363</v>
      </c>
      <c r="CZ80" s="161">
        <v>19668</v>
      </c>
      <c r="DA80" s="161">
        <v>1007</v>
      </c>
      <c r="DB80" s="161">
        <v>2717</v>
      </c>
      <c r="DC80" s="161">
        <v>147</v>
      </c>
      <c r="DD80" s="161">
        <v>7603</v>
      </c>
      <c r="DE80" s="161">
        <v>5767</v>
      </c>
      <c r="DF80" s="161">
        <v>21554</v>
      </c>
      <c r="DG80" s="162">
        <v>663714</v>
      </c>
      <c r="DH80" s="161">
        <v>22000</v>
      </c>
      <c r="DI80" s="161">
        <v>290814</v>
      </c>
      <c r="DJ80" s="161">
        <v>184</v>
      </c>
      <c r="DK80" s="161">
        <v>0</v>
      </c>
      <c r="DL80" s="161">
        <v>3239</v>
      </c>
      <c r="DM80" s="161">
        <v>47560</v>
      </c>
      <c r="DN80" s="161">
        <v>1364</v>
      </c>
      <c r="DO80" s="162">
        <v>365161</v>
      </c>
      <c r="DP80" s="162">
        <v>1028875</v>
      </c>
      <c r="DQ80" s="161">
        <v>72787</v>
      </c>
      <c r="DR80" s="162">
        <v>72787</v>
      </c>
      <c r="DS80" s="162">
        <v>392535</v>
      </c>
      <c r="DT80" s="162">
        <v>830483</v>
      </c>
      <c r="DU80" s="162">
        <v>1494197</v>
      </c>
      <c r="DV80" s="161">
        <v>-1802</v>
      </c>
      <c r="DW80" s="161">
        <v>0</v>
      </c>
      <c r="DX80" s="161">
        <v>0</v>
      </c>
      <c r="DY80" s="162">
        <v>-1802</v>
      </c>
      <c r="DZ80" s="161">
        <v>-475999</v>
      </c>
      <c r="EA80" s="162">
        <v>352682</v>
      </c>
      <c r="EB80" s="163">
        <v>1016396</v>
      </c>
    </row>
    <row r="81" spans="1:132" x14ac:dyDescent="0.2">
      <c r="A81" s="159" t="s">
        <v>296</v>
      </c>
      <c r="B81" s="160" t="s">
        <v>49</v>
      </c>
      <c r="C81" s="161">
        <v>1514</v>
      </c>
      <c r="D81" s="161">
        <v>9</v>
      </c>
      <c r="E81" s="161">
        <v>169</v>
      </c>
      <c r="F81" s="161">
        <v>7</v>
      </c>
      <c r="G81" s="161">
        <v>28</v>
      </c>
      <c r="H81" s="161">
        <v>0</v>
      </c>
      <c r="I81" s="161">
        <v>948</v>
      </c>
      <c r="J81" s="161">
        <v>4745</v>
      </c>
      <c r="K81" s="161">
        <v>1203</v>
      </c>
      <c r="L81" s="161">
        <v>12</v>
      </c>
      <c r="M81" s="161">
        <v>0</v>
      </c>
      <c r="N81" s="161">
        <v>512</v>
      </c>
      <c r="O81" s="161">
        <v>642</v>
      </c>
      <c r="P81" s="161">
        <v>848</v>
      </c>
      <c r="Q81" s="161">
        <v>777</v>
      </c>
      <c r="R81" s="161">
        <v>260</v>
      </c>
      <c r="S81" s="161">
        <v>437</v>
      </c>
      <c r="T81" s="161">
        <v>1668</v>
      </c>
      <c r="U81" s="161">
        <v>53</v>
      </c>
      <c r="V81" s="161">
        <v>282</v>
      </c>
      <c r="W81" s="161">
        <v>334</v>
      </c>
      <c r="X81" s="161">
        <v>1003</v>
      </c>
      <c r="Y81" s="161">
        <v>172</v>
      </c>
      <c r="Z81" s="161">
        <v>1</v>
      </c>
      <c r="AA81" s="161">
        <v>390</v>
      </c>
      <c r="AB81" s="161">
        <v>1117</v>
      </c>
      <c r="AC81" s="161">
        <v>272</v>
      </c>
      <c r="AD81" s="161">
        <v>4</v>
      </c>
      <c r="AE81" s="161">
        <v>477</v>
      </c>
      <c r="AF81" s="161">
        <v>115</v>
      </c>
      <c r="AG81" s="161">
        <v>97</v>
      </c>
      <c r="AH81" s="161">
        <v>396</v>
      </c>
      <c r="AI81" s="161">
        <v>2399</v>
      </c>
      <c r="AJ81" s="161">
        <v>40</v>
      </c>
      <c r="AK81" s="161">
        <v>2312</v>
      </c>
      <c r="AL81" s="161">
        <v>324</v>
      </c>
      <c r="AM81" s="161">
        <v>4556</v>
      </c>
      <c r="AN81" s="161">
        <v>509</v>
      </c>
      <c r="AO81" s="161">
        <v>625</v>
      </c>
      <c r="AP81" s="161">
        <v>243</v>
      </c>
      <c r="AQ81" s="161">
        <v>782</v>
      </c>
      <c r="AR81" s="161">
        <v>1853</v>
      </c>
      <c r="AS81" s="161">
        <v>5256</v>
      </c>
      <c r="AT81" s="161">
        <v>2938</v>
      </c>
      <c r="AU81" s="161">
        <v>3548</v>
      </c>
      <c r="AV81" s="161">
        <v>1261</v>
      </c>
      <c r="AW81" s="161">
        <v>110</v>
      </c>
      <c r="AX81" s="161">
        <v>169</v>
      </c>
      <c r="AY81" s="161">
        <v>297</v>
      </c>
      <c r="AZ81" s="161">
        <v>412</v>
      </c>
      <c r="BA81" s="161">
        <v>100</v>
      </c>
      <c r="BB81" s="161">
        <v>437</v>
      </c>
      <c r="BC81" s="161">
        <v>41</v>
      </c>
      <c r="BD81" s="161">
        <v>23</v>
      </c>
      <c r="BE81" s="161">
        <v>190</v>
      </c>
      <c r="BF81" s="161">
        <v>0</v>
      </c>
      <c r="BG81" s="161">
        <v>182</v>
      </c>
      <c r="BH81" s="161">
        <v>19</v>
      </c>
      <c r="BI81" s="161">
        <v>104</v>
      </c>
      <c r="BJ81" s="161">
        <v>4425</v>
      </c>
      <c r="BK81" s="161">
        <v>152</v>
      </c>
      <c r="BL81" s="161">
        <v>31541</v>
      </c>
      <c r="BM81" s="161">
        <v>13665</v>
      </c>
      <c r="BN81" s="161">
        <v>3443</v>
      </c>
      <c r="BO81" s="161">
        <v>507</v>
      </c>
      <c r="BP81" s="161">
        <v>1341</v>
      </c>
      <c r="BQ81" s="161">
        <v>1689</v>
      </c>
      <c r="BR81" s="161">
        <v>2445</v>
      </c>
      <c r="BS81" s="161">
        <v>7017</v>
      </c>
      <c r="BT81" s="161">
        <v>128171</v>
      </c>
      <c r="BU81" s="161">
        <v>15045</v>
      </c>
      <c r="BV81" s="161">
        <v>5395</v>
      </c>
      <c r="BW81" s="161">
        <v>1722</v>
      </c>
      <c r="BX81" s="161">
        <v>2283</v>
      </c>
      <c r="BY81" s="161">
        <v>1451</v>
      </c>
      <c r="BZ81" s="161">
        <v>478</v>
      </c>
      <c r="CA81" s="161">
        <v>0</v>
      </c>
      <c r="CB81" s="161">
        <v>591</v>
      </c>
      <c r="CC81" s="161">
        <v>405</v>
      </c>
      <c r="CD81" s="161">
        <v>194</v>
      </c>
      <c r="CE81" s="161">
        <v>547</v>
      </c>
      <c r="CF81" s="161">
        <v>2351</v>
      </c>
      <c r="CG81" s="161">
        <v>1334</v>
      </c>
      <c r="CH81" s="161">
        <v>9728</v>
      </c>
      <c r="CI81" s="161">
        <v>2039</v>
      </c>
      <c r="CJ81" s="161">
        <v>15943</v>
      </c>
      <c r="CK81" s="161">
        <v>513</v>
      </c>
      <c r="CL81" s="161">
        <v>3643</v>
      </c>
      <c r="CM81" s="161">
        <v>28239</v>
      </c>
      <c r="CN81" s="161">
        <v>15277</v>
      </c>
      <c r="CO81" s="161">
        <v>7462</v>
      </c>
      <c r="CP81" s="161">
        <v>8326</v>
      </c>
      <c r="CQ81" s="161">
        <v>787</v>
      </c>
      <c r="CR81" s="161">
        <v>1011</v>
      </c>
      <c r="CS81" s="161">
        <v>3932</v>
      </c>
      <c r="CT81" s="161">
        <v>2231</v>
      </c>
      <c r="CU81" s="161">
        <v>7308</v>
      </c>
      <c r="CV81" s="161">
        <v>3504</v>
      </c>
      <c r="CW81" s="161">
        <v>1833</v>
      </c>
      <c r="CX81" s="161">
        <v>20877</v>
      </c>
      <c r="CY81" s="161">
        <v>5485</v>
      </c>
      <c r="CZ81" s="161">
        <v>4483</v>
      </c>
      <c r="DA81" s="161">
        <v>3568</v>
      </c>
      <c r="DB81" s="161">
        <v>14546</v>
      </c>
      <c r="DC81" s="161">
        <v>197</v>
      </c>
      <c r="DD81" s="161">
        <v>10107</v>
      </c>
      <c r="DE81" s="161">
        <v>0</v>
      </c>
      <c r="DF81" s="161">
        <v>3479</v>
      </c>
      <c r="DG81" s="162">
        <v>447932</v>
      </c>
      <c r="DH81" s="161">
        <v>0</v>
      </c>
      <c r="DI81" s="161">
        <v>0</v>
      </c>
      <c r="DJ81" s="161">
        <v>0</v>
      </c>
      <c r="DK81" s="161">
        <v>0</v>
      </c>
      <c r="DL81" s="161">
        <v>0</v>
      </c>
      <c r="DM81" s="161">
        <v>0</v>
      </c>
      <c r="DN81" s="161">
        <v>0</v>
      </c>
      <c r="DO81" s="162">
        <v>0</v>
      </c>
      <c r="DP81" s="162">
        <v>447932</v>
      </c>
      <c r="DQ81" s="161">
        <v>0</v>
      </c>
      <c r="DR81" s="162">
        <v>0</v>
      </c>
      <c r="DS81" s="162">
        <v>0</v>
      </c>
      <c r="DT81" s="162">
        <v>0</v>
      </c>
      <c r="DU81" s="162">
        <v>447932</v>
      </c>
      <c r="DV81" s="161">
        <v>0</v>
      </c>
      <c r="DW81" s="161">
        <v>0</v>
      </c>
      <c r="DX81" s="161">
        <v>0</v>
      </c>
      <c r="DY81" s="162">
        <v>0</v>
      </c>
      <c r="DZ81" s="161">
        <v>0</v>
      </c>
      <c r="EA81" s="162">
        <v>0</v>
      </c>
      <c r="EB81" s="163">
        <v>447932</v>
      </c>
    </row>
    <row r="82" spans="1:132" x14ac:dyDescent="0.2">
      <c r="A82" s="159" t="s">
        <v>297</v>
      </c>
      <c r="B82" s="160" t="s">
        <v>50</v>
      </c>
      <c r="C82" s="161">
        <v>57</v>
      </c>
      <c r="D82" s="161">
        <v>2</v>
      </c>
      <c r="E82" s="161">
        <v>11</v>
      </c>
      <c r="F82" s="161">
        <v>0</v>
      </c>
      <c r="G82" s="161">
        <v>3</v>
      </c>
      <c r="H82" s="161">
        <v>0</v>
      </c>
      <c r="I82" s="161">
        <v>1</v>
      </c>
      <c r="J82" s="161">
        <v>1582</v>
      </c>
      <c r="K82" s="161">
        <v>209</v>
      </c>
      <c r="L82" s="161">
        <v>7</v>
      </c>
      <c r="M82" s="161">
        <v>0</v>
      </c>
      <c r="N82" s="161">
        <v>15</v>
      </c>
      <c r="O82" s="161">
        <v>21</v>
      </c>
      <c r="P82" s="161">
        <v>230</v>
      </c>
      <c r="Q82" s="161">
        <v>290</v>
      </c>
      <c r="R82" s="161">
        <v>349</v>
      </c>
      <c r="S82" s="161">
        <v>270</v>
      </c>
      <c r="T82" s="161">
        <v>173</v>
      </c>
      <c r="U82" s="161">
        <v>47</v>
      </c>
      <c r="V82" s="161">
        <v>283</v>
      </c>
      <c r="W82" s="161">
        <v>315</v>
      </c>
      <c r="X82" s="161">
        <v>819</v>
      </c>
      <c r="Y82" s="161">
        <v>506</v>
      </c>
      <c r="Z82" s="161">
        <v>2</v>
      </c>
      <c r="AA82" s="161">
        <v>349</v>
      </c>
      <c r="AB82" s="161">
        <v>1019</v>
      </c>
      <c r="AC82" s="161">
        <v>4437</v>
      </c>
      <c r="AD82" s="161">
        <v>202</v>
      </c>
      <c r="AE82" s="161">
        <v>251</v>
      </c>
      <c r="AF82" s="161">
        <v>66</v>
      </c>
      <c r="AG82" s="161">
        <v>7</v>
      </c>
      <c r="AH82" s="161">
        <v>186</v>
      </c>
      <c r="AI82" s="161">
        <v>1083</v>
      </c>
      <c r="AJ82" s="161">
        <v>28</v>
      </c>
      <c r="AK82" s="161">
        <v>304</v>
      </c>
      <c r="AL82" s="161">
        <v>296</v>
      </c>
      <c r="AM82" s="161">
        <v>2271</v>
      </c>
      <c r="AN82" s="161">
        <v>1015</v>
      </c>
      <c r="AO82" s="161">
        <v>1254</v>
      </c>
      <c r="AP82" s="161">
        <v>3096</v>
      </c>
      <c r="AQ82" s="161">
        <v>222</v>
      </c>
      <c r="AR82" s="161">
        <v>789</v>
      </c>
      <c r="AS82" s="161">
        <v>1830</v>
      </c>
      <c r="AT82" s="161">
        <v>1000</v>
      </c>
      <c r="AU82" s="161">
        <v>1143</v>
      </c>
      <c r="AV82" s="161">
        <v>149</v>
      </c>
      <c r="AW82" s="161">
        <v>60</v>
      </c>
      <c r="AX82" s="161">
        <v>207</v>
      </c>
      <c r="AY82" s="161">
        <v>163</v>
      </c>
      <c r="AZ82" s="161">
        <v>236</v>
      </c>
      <c r="BA82" s="161">
        <v>24</v>
      </c>
      <c r="BB82" s="161">
        <v>192</v>
      </c>
      <c r="BC82" s="161">
        <v>62</v>
      </c>
      <c r="BD82" s="161">
        <v>4</v>
      </c>
      <c r="BE82" s="161">
        <v>846</v>
      </c>
      <c r="BF82" s="161">
        <v>0</v>
      </c>
      <c r="BG82" s="161">
        <v>335</v>
      </c>
      <c r="BH82" s="161">
        <v>21</v>
      </c>
      <c r="BI82" s="161">
        <v>362</v>
      </c>
      <c r="BJ82" s="161">
        <v>144</v>
      </c>
      <c r="BK82" s="161">
        <v>2164</v>
      </c>
      <c r="BL82" s="161">
        <v>2679</v>
      </c>
      <c r="BM82" s="161">
        <v>1160</v>
      </c>
      <c r="BN82" s="161">
        <v>450</v>
      </c>
      <c r="BO82" s="161">
        <v>145</v>
      </c>
      <c r="BP82" s="161">
        <v>3265</v>
      </c>
      <c r="BQ82" s="161">
        <v>2231</v>
      </c>
      <c r="BR82" s="161">
        <v>238</v>
      </c>
      <c r="BS82" s="161">
        <v>300</v>
      </c>
      <c r="BT82" s="161">
        <v>1541</v>
      </c>
      <c r="BU82" s="161">
        <v>646</v>
      </c>
      <c r="BV82" s="161">
        <v>340</v>
      </c>
      <c r="BW82" s="161">
        <v>92</v>
      </c>
      <c r="BX82" s="161">
        <v>66</v>
      </c>
      <c r="BY82" s="161">
        <v>55</v>
      </c>
      <c r="BZ82" s="161">
        <v>2601</v>
      </c>
      <c r="CA82" s="161">
        <v>3103</v>
      </c>
      <c r="CB82" s="161">
        <v>67140</v>
      </c>
      <c r="CC82" s="161">
        <v>457</v>
      </c>
      <c r="CD82" s="161">
        <v>19</v>
      </c>
      <c r="CE82" s="161">
        <v>10</v>
      </c>
      <c r="CF82" s="161">
        <v>275</v>
      </c>
      <c r="CG82" s="161">
        <v>362</v>
      </c>
      <c r="CH82" s="161">
        <v>228</v>
      </c>
      <c r="CI82" s="161">
        <v>41</v>
      </c>
      <c r="CJ82" s="161">
        <v>711</v>
      </c>
      <c r="CK82" s="161">
        <v>137</v>
      </c>
      <c r="CL82" s="161">
        <v>206</v>
      </c>
      <c r="CM82" s="161">
        <v>620</v>
      </c>
      <c r="CN82" s="161">
        <v>355</v>
      </c>
      <c r="CO82" s="161">
        <v>693</v>
      </c>
      <c r="CP82" s="161">
        <v>708</v>
      </c>
      <c r="CQ82" s="161">
        <v>72</v>
      </c>
      <c r="CR82" s="161">
        <v>57</v>
      </c>
      <c r="CS82" s="161">
        <v>156</v>
      </c>
      <c r="CT82" s="161">
        <v>114</v>
      </c>
      <c r="CU82" s="161">
        <v>121</v>
      </c>
      <c r="CV82" s="161">
        <v>29</v>
      </c>
      <c r="CW82" s="161">
        <v>539</v>
      </c>
      <c r="CX82" s="161">
        <v>738</v>
      </c>
      <c r="CY82" s="161">
        <v>83</v>
      </c>
      <c r="CZ82" s="161">
        <v>537</v>
      </c>
      <c r="DA82" s="161">
        <v>71</v>
      </c>
      <c r="DB82" s="161">
        <v>167</v>
      </c>
      <c r="DC82" s="161">
        <v>6</v>
      </c>
      <c r="DD82" s="161">
        <v>145</v>
      </c>
      <c r="DE82" s="161">
        <v>389</v>
      </c>
      <c r="DF82" s="161">
        <v>170</v>
      </c>
      <c r="DG82" s="162">
        <v>125277</v>
      </c>
      <c r="DH82" s="161">
        <v>155</v>
      </c>
      <c r="DI82" s="161">
        <v>9152</v>
      </c>
      <c r="DJ82" s="161">
        <v>0</v>
      </c>
      <c r="DK82" s="161">
        <v>0</v>
      </c>
      <c r="DL82" s="161">
        <v>103</v>
      </c>
      <c r="DM82" s="161">
        <v>2233</v>
      </c>
      <c r="DN82" s="161">
        <v>195</v>
      </c>
      <c r="DO82" s="162">
        <v>11838</v>
      </c>
      <c r="DP82" s="162">
        <v>137115</v>
      </c>
      <c r="DQ82" s="161">
        <v>124976</v>
      </c>
      <c r="DR82" s="162">
        <v>124976</v>
      </c>
      <c r="DS82" s="162">
        <v>35777</v>
      </c>
      <c r="DT82" s="162">
        <v>172591</v>
      </c>
      <c r="DU82" s="162">
        <v>297868</v>
      </c>
      <c r="DV82" s="161">
        <v>-50269</v>
      </c>
      <c r="DW82" s="161">
        <v>0</v>
      </c>
      <c r="DX82" s="161">
        <v>0</v>
      </c>
      <c r="DY82" s="162">
        <v>-50269</v>
      </c>
      <c r="DZ82" s="161">
        <v>-24224</v>
      </c>
      <c r="EA82" s="162">
        <v>98098</v>
      </c>
      <c r="EB82" s="163">
        <v>223375</v>
      </c>
    </row>
    <row r="83" spans="1:132" x14ac:dyDescent="0.2">
      <c r="A83" s="159" t="s">
        <v>298</v>
      </c>
      <c r="B83" s="160" t="s">
        <v>51</v>
      </c>
      <c r="C83" s="161">
        <v>0</v>
      </c>
      <c r="D83" s="161">
        <v>0</v>
      </c>
      <c r="E83" s="161">
        <v>5</v>
      </c>
      <c r="F83" s="161">
        <v>0</v>
      </c>
      <c r="G83" s="161">
        <v>0</v>
      </c>
      <c r="H83" s="161">
        <v>0</v>
      </c>
      <c r="I83" s="161">
        <v>3</v>
      </c>
      <c r="J83" s="161">
        <v>142</v>
      </c>
      <c r="K83" s="161">
        <v>11</v>
      </c>
      <c r="L83" s="161">
        <v>0</v>
      </c>
      <c r="M83" s="161">
        <v>0</v>
      </c>
      <c r="N83" s="161">
        <v>26</v>
      </c>
      <c r="O83" s="161">
        <v>56</v>
      </c>
      <c r="P83" s="161">
        <v>25</v>
      </c>
      <c r="Q83" s="161">
        <v>111</v>
      </c>
      <c r="R83" s="161">
        <v>13</v>
      </c>
      <c r="S83" s="161">
        <v>54</v>
      </c>
      <c r="T83" s="161">
        <v>171</v>
      </c>
      <c r="U83" s="161">
        <v>6</v>
      </c>
      <c r="V83" s="161">
        <v>46</v>
      </c>
      <c r="W83" s="161">
        <v>6</v>
      </c>
      <c r="X83" s="161">
        <v>57</v>
      </c>
      <c r="Y83" s="161">
        <v>236</v>
      </c>
      <c r="Z83" s="161">
        <v>0</v>
      </c>
      <c r="AA83" s="161">
        <v>967</v>
      </c>
      <c r="AB83" s="161">
        <v>323</v>
      </c>
      <c r="AC83" s="161">
        <v>11</v>
      </c>
      <c r="AD83" s="161">
        <v>2</v>
      </c>
      <c r="AE83" s="161">
        <v>191</v>
      </c>
      <c r="AF83" s="161">
        <v>54</v>
      </c>
      <c r="AG83" s="161">
        <v>5</v>
      </c>
      <c r="AH83" s="161">
        <v>39</v>
      </c>
      <c r="AI83" s="161">
        <v>19</v>
      </c>
      <c r="AJ83" s="161">
        <v>7</v>
      </c>
      <c r="AK83" s="161">
        <v>27</v>
      </c>
      <c r="AL83" s="161">
        <v>8</v>
      </c>
      <c r="AM83" s="161">
        <v>542</v>
      </c>
      <c r="AN83" s="161">
        <v>70</v>
      </c>
      <c r="AO83" s="161">
        <v>61</v>
      </c>
      <c r="AP83" s="161">
        <v>37</v>
      </c>
      <c r="AQ83" s="161">
        <v>48</v>
      </c>
      <c r="AR83" s="161">
        <v>323</v>
      </c>
      <c r="AS83" s="161">
        <v>666</v>
      </c>
      <c r="AT83" s="161">
        <v>426</v>
      </c>
      <c r="AU83" s="161">
        <v>686</v>
      </c>
      <c r="AV83" s="161">
        <v>309</v>
      </c>
      <c r="AW83" s="161">
        <v>15</v>
      </c>
      <c r="AX83" s="161">
        <v>248</v>
      </c>
      <c r="AY83" s="161">
        <v>95</v>
      </c>
      <c r="AZ83" s="161">
        <v>107</v>
      </c>
      <c r="BA83" s="161">
        <v>34</v>
      </c>
      <c r="BB83" s="161">
        <v>92</v>
      </c>
      <c r="BC83" s="161">
        <v>60</v>
      </c>
      <c r="BD83" s="161">
        <v>2</v>
      </c>
      <c r="BE83" s="161">
        <v>60</v>
      </c>
      <c r="BF83" s="161">
        <v>0</v>
      </c>
      <c r="BG83" s="161">
        <v>86</v>
      </c>
      <c r="BH83" s="161">
        <v>2</v>
      </c>
      <c r="BI83" s="161">
        <v>89</v>
      </c>
      <c r="BJ83" s="161">
        <v>99</v>
      </c>
      <c r="BK83" s="161">
        <v>0</v>
      </c>
      <c r="BL83" s="161">
        <v>353</v>
      </c>
      <c r="BM83" s="161">
        <v>317</v>
      </c>
      <c r="BN83" s="161">
        <v>26</v>
      </c>
      <c r="BO83" s="161">
        <v>10</v>
      </c>
      <c r="BP83" s="161">
        <v>75</v>
      </c>
      <c r="BQ83" s="161">
        <v>65</v>
      </c>
      <c r="BR83" s="161">
        <v>538</v>
      </c>
      <c r="BS83" s="161">
        <v>2408</v>
      </c>
      <c r="BT83" s="161">
        <v>23388</v>
      </c>
      <c r="BU83" s="161">
        <v>2184</v>
      </c>
      <c r="BV83" s="161">
        <v>409</v>
      </c>
      <c r="BW83" s="161">
        <v>115</v>
      </c>
      <c r="BX83" s="161">
        <v>0</v>
      </c>
      <c r="BY83" s="161">
        <v>6</v>
      </c>
      <c r="BZ83" s="161">
        <v>57</v>
      </c>
      <c r="CA83" s="161">
        <v>0</v>
      </c>
      <c r="CB83" s="161">
        <v>47</v>
      </c>
      <c r="CC83" s="161">
        <v>807</v>
      </c>
      <c r="CD83" s="161">
        <v>110</v>
      </c>
      <c r="CE83" s="161">
        <v>20</v>
      </c>
      <c r="CF83" s="161">
        <v>289</v>
      </c>
      <c r="CG83" s="161">
        <v>6479</v>
      </c>
      <c r="CH83" s="161">
        <v>2260</v>
      </c>
      <c r="CI83" s="161">
        <v>741</v>
      </c>
      <c r="CJ83" s="161">
        <v>5847</v>
      </c>
      <c r="CK83" s="161">
        <v>994</v>
      </c>
      <c r="CL83" s="161">
        <v>3447</v>
      </c>
      <c r="CM83" s="161">
        <v>2742</v>
      </c>
      <c r="CN83" s="161">
        <v>2571</v>
      </c>
      <c r="CO83" s="161">
        <v>4183</v>
      </c>
      <c r="CP83" s="161">
        <v>1471</v>
      </c>
      <c r="CQ83" s="161">
        <v>13</v>
      </c>
      <c r="CR83" s="161">
        <v>26</v>
      </c>
      <c r="CS83" s="161">
        <v>128</v>
      </c>
      <c r="CT83" s="161">
        <v>1249</v>
      </c>
      <c r="CU83" s="161">
        <v>1663</v>
      </c>
      <c r="CV83" s="161">
        <v>1342</v>
      </c>
      <c r="CW83" s="161">
        <v>133</v>
      </c>
      <c r="CX83" s="161">
        <v>9702</v>
      </c>
      <c r="CY83" s="161">
        <v>63</v>
      </c>
      <c r="CZ83" s="161">
        <v>245</v>
      </c>
      <c r="DA83" s="161">
        <v>176</v>
      </c>
      <c r="DB83" s="161">
        <v>650</v>
      </c>
      <c r="DC83" s="161">
        <v>16</v>
      </c>
      <c r="DD83" s="161">
        <v>377</v>
      </c>
      <c r="DE83" s="161">
        <v>2</v>
      </c>
      <c r="DF83" s="161">
        <v>1956</v>
      </c>
      <c r="DG83" s="162">
        <v>86478</v>
      </c>
      <c r="DH83" s="161">
        <v>364</v>
      </c>
      <c r="DI83" s="161">
        <v>59049</v>
      </c>
      <c r="DJ83" s="161">
        <v>0</v>
      </c>
      <c r="DK83" s="161">
        <v>0</v>
      </c>
      <c r="DL83" s="161">
        <v>0</v>
      </c>
      <c r="DM83" s="161">
        <v>26</v>
      </c>
      <c r="DN83" s="161">
        <v>0</v>
      </c>
      <c r="DO83" s="162">
        <v>59439</v>
      </c>
      <c r="DP83" s="162">
        <v>145917</v>
      </c>
      <c r="DQ83" s="161">
        <v>77978</v>
      </c>
      <c r="DR83" s="162">
        <v>77978</v>
      </c>
      <c r="DS83" s="162">
        <v>85139</v>
      </c>
      <c r="DT83" s="162">
        <v>222556</v>
      </c>
      <c r="DU83" s="162">
        <v>309034</v>
      </c>
      <c r="DV83" s="161">
        <v>-21213</v>
      </c>
      <c r="DW83" s="161">
        <v>0</v>
      </c>
      <c r="DX83" s="161">
        <v>0</v>
      </c>
      <c r="DY83" s="162">
        <v>-21213</v>
      </c>
      <c r="DZ83" s="161">
        <v>-43453</v>
      </c>
      <c r="EA83" s="162">
        <v>157890</v>
      </c>
      <c r="EB83" s="163">
        <v>244368</v>
      </c>
    </row>
    <row r="84" spans="1:132" x14ac:dyDescent="0.2">
      <c r="A84" s="159" t="s">
        <v>299</v>
      </c>
      <c r="B84" s="160" t="s">
        <v>108</v>
      </c>
      <c r="C84" s="161">
        <v>23</v>
      </c>
      <c r="D84" s="161">
        <v>1</v>
      </c>
      <c r="E84" s="161">
        <v>7</v>
      </c>
      <c r="F84" s="161">
        <v>0</v>
      </c>
      <c r="G84" s="161">
        <v>3</v>
      </c>
      <c r="H84" s="161">
        <v>0</v>
      </c>
      <c r="I84" s="161">
        <v>1</v>
      </c>
      <c r="J84" s="161">
        <v>1850</v>
      </c>
      <c r="K84" s="161">
        <v>198</v>
      </c>
      <c r="L84" s="161">
        <v>3</v>
      </c>
      <c r="M84" s="161">
        <v>0</v>
      </c>
      <c r="N84" s="161">
        <v>29</v>
      </c>
      <c r="O84" s="161">
        <v>56</v>
      </c>
      <c r="P84" s="161">
        <v>144</v>
      </c>
      <c r="Q84" s="161">
        <v>225</v>
      </c>
      <c r="R84" s="161">
        <v>256</v>
      </c>
      <c r="S84" s="161">
        <v>356</v>
      </c>
      <c r="T84" s="161">
        <v>310</v>
      </c>
      <c r="U84" s="161">
        <v>18</v>
      </c>
      <c r="V84" s="161">
        <v>61</v>
      </c>
      <c r="W84" s="161">
        <v>143</v>
      </c>
      <c r="X84" s="161">
        <v>373</v>
      </c>
      <c r="Y84" s="161">
        <v>230</v>
      </c>
      <c r="Z84" s="161">
        <v>1</v>
      </c>
      <c r="AA84" s="161">
        <v>272</v>
      </c>
      <c r="AB84" s="161">
        <v>708</v>
      </c>
      <c r="AC84" s="161">
        <v>460</v>
      </c>
      <c r="AD84" s="161">
        <v>45</v>
      </c>
      <c r="AE84" s="161">
        <v>300</v>
      </c>
      <c r="AF84" s="161">
        <v>57</v>
      </c>
      <c r="AG84" s="161">
        <v>8</v>
      </c>
      <c r="AH84" s="161">
        <v>108</v>
      </c>
      <c r="AI84" s="161">
        <v>381</v>
      </c>
      <c r="AJ84" s="161">
        <v>19</v>
      </c>
      <c r="AK84" s="161">
        <v>98</v>
      </c>
      <c r="AL84" s="161">
        <v>89</v>
      </c>
      <c r="AM84" s="161">
        <v>615</v>
      </c>
      <c r="AN84" s="161">
        <v>283</v>
      </c>
      <c r="AO84" s="161">
        <v>280</v>
      </c>
      <c r="AP84" s="161">
        <v>99</v>
      </c>
      <c r="AQ84" s="161">
        <v>221</v>
      </c>
      <c r="AR84" s="161">
        <v>235</v>
      </c>
      <c r="AS84" s="161">
        <v>649</v>
      </c>
      <c r="AT84" s="161">
        <v>449</v>
      </c>
      <c r="AU84" s="161">
        <v>496</v>
      </c>
      <c r="AV84" s="161">
        <v>122</v>
      </c>
      <c r="AW84" s="161">
        <v>64</v>
      </c>
      <c r="AX84" s="161">
        <v>165</v>
      </c>
      <c r="AY84" s="161">
        <v>105</v>
      </c>
      <c r="AZ84" s="161">
        <v>182</v>
      </c>
      <c r="BA84" s="161">
        <v>33</v>
      </c>
      <c r="BB84" s="161">
        <v>154</v>
      </c>
      <c r="BC84" s="161">
        <v>91</v>
      </c>
      <c r="BD84" s="161">
        <v>4</v>
      </c>
      <c r="BE84" s="161">
        <v>287</v>
      </c>
      <c r="BF84" s="161">
        <v>0</v>
      </c>
      <c r="BG84" s="161">
        <v>132</v>
      </c>
      <c r="BH84" s="161">
        <v>9</v>
      </c>
      <c r="BI84" s="161">
        <v>171</v>
      </c>
      <c r="BJ84" s="161">
        <v>174</v>
      </c>
      <c r="BK84" s="161">
        <v>30</v>
      </c>
      <c r="BL84" s="161">
        <v>2943</v>
      </c>
      <c r="BM84" s="161">
        <v>1487</v>
      </c>
      <c r="BN84" s="161">
        <v>231</v>
      </c>
      <c r="BO84" s="161">
        <v>68</v>
      </c>
      <c r="BP84" s="161">
        <v>346</v>
      </c>
      <c r="BQ84" s="161">
        <v>742</v>
      </c>
      <c r="BR84" s="161">
        <v>127</v>
      </c>
      <c r="BS84" s="161">
        <v>110</v>
      </c>
      <c r="BT84" s="161">
        <v>1214</v>
      </c>
      <c r="BU84" s="161">
        <v>401</v>
      </c>
      <c r="BV84" s="161">
        <v>205</v>
      </c>
      <c r="BW84" s="161">
        <v>70</v>
      </c>
      <c r="BX84" s="161">
        <v>25</v>
      </c>
      <c r="BY84" s="161">
        <v>372</v>
      </c>
      <c r="BZ84" s="161">
        <v>410</v>
      </c>
      <c r="CA84" s="161">
        <v>241</v>
      </c>
      <c r="CB84" s="161">
        <v>65</v>
      </c>
      <c r="CC84" s="161">
        <v>165</v>
      </c>
      <c r="CD84" s="161">
        <v>426</v>
      </c>
      <c r="CE84" s="161">
        <v>10</v>
      </c>
      <c r="CF84" s="161">
        <v>168</v>
      </c>
      <c r="CG84" s="161">
        <v>2289</v>
      </c>
      <c r="CH84" s="161">
        <v>210</v>
      </c>
      <c r="CI84" s="161">
        <v>34</v>
      </c>
      <c r="CJ84" s="161">
        <v>999</v>
      </c>
      <c r="CK84" s="161">
        <v>113</v>
      </c>
      <c r="CL84" s="161">
        <v>382</v>
      </c>
      <c r="CM84" s="161">
        <v>379</v>
      </c>
      <c r="CN84" s="161">
        <v>268</v>
      </c>
      <c r="CO84" s="161">
        <v>698</v>
      </c>
      <c r="CP84" s="161">
        <v>1958</v>
      </c>
      <c r="CQ84" s="161">
        <v>63</v>
      </c>
      <c r="CR84" s="161">
        <v>82</v>
      </c>
      <c r="CS84" s="161">
        <v>199</v>
      </c>
      <c r="CT84" s="161">
        <v>129</v>
      </c>
      <c r="CU84" s="161">
        <v>133</v>
      </c>
      <c r="CV84" s="161">
        <v>467</v>
      </c>
      <c r="CW84" s="161">
        <v>369</v>
      </c>
      <c r="CX84" s="161">
        <v>661</v>
      </c>
      <c r="CY84" s="161">
        <v>109</v>
      </c>
      <c r="CZ84" s="161">
        <v>1228</v>
      </c>
      <c r="DA84" s="161">
        <v>73</v>
      </c>
      <c r="DB84" s="161">
        <v>108</v>
      </c>
      <c r="DC84" s="161">
        <v>10</v>
      </c>
      <c r="DD84" s="161">
        <v>99</v>
      </c>
      <c r="DE84" s="161">
        <v>398</v>
      </c>
      <c r="DF84" s="161">
        <v>61</v>
      </c>
      <c r="DG84" s="162">
        <v>33228</v>
      </c>
      <c r="DH84" s="161">
        <v>382</v>
      </c>
      <c r="DI84" s="161">
        <v>13473</v>
      </c>
      <c r="DJ84" s="161">
        <v>16</v>
      </c>
      <c r="DK84" s="161">
        <v>0</v>
      </c>
      <c r="DL84" s="161">
        <v>178</v>
      </c>
      <c r="DM84" s="161">
        <v>2597</v>
      </c>
      <c r="DN84" s="161">
        <v>99</v>
      </c>
      <c r="DO84" s="162">
        <v>16745</v>
      </c>
      <c r="DP84" s="162">
        <v>49973</v>
      </c>
      <c r="DQ84" s="161">
        <v>7587</v>
      </c>
      <c r="DR84" s="162">
        <v>7587</v>
      </c>
      <c r="DS84" s="162">
        <v>62715</v>
      </c>
      <c r="DT84" s="162">
        <v>87047</v>
      </c>
      <c r="DU84" s="162">
        <v>120275</v>
      </c>
      <c r="DV84" s="161">
        <v>0</v>
      </c>
      <c r="DW84" s="161">
        <v>0</v>
      </c>
      <c r="DX84" s="161">
        <v>0</v>
      </c>
      <c r="DY84" s="162">
        <v>0</v>
      </c>
      <c r="DZ84" s="161">
        <v>-36350</v>
      </c>
      <c r="EA84" s="162">
        <v>50697</v>
      </c>
      <c r="EB84" s="163">
        <v>83925</v>
      </c>
    </row>
    <row r="85" spans="1:132" x14ac:dyDescent="0.2">
      <c r="A85" s="154" t="s">
        <v>300</v>
      </c>
      <c r="B85" s="155" t="s">
        <v>52</v>
      </c>
      <c r="C85" s="156">
        <v>106</v>
      </c>
      <c r="D85" s="156">
        <v>7</v>
      </c>
      <c r="E85" s="156">
        <v>28</v>
      </c>
      <c r="F85" s="156">
        <v>0</v>
      </c>
      <c r="G85" s="156">
        <v>6</v>
      </c>
      <c r="H85" s="156">
        <v>0</v>
      </c>
      <c r="I85" s="156">
        <v>2</v>
      </c>
      <c r="J85" s="156">
        <v>12720</v>
      </c>
      <c r="K85" s="156">
        <v>1256</v>
      </c>
      <c r="L85" s="156">
        <v>22</v>
      </c>
      <c r="M85" s="156">
        <v>0</v>
      </c>
      <c r="N85" s="156">
        <v>194</v>
      </c>
      <c r="O85" s="156">
        <v>339</v>
      </c>
      <c r="P85" s="156">
        <v>407</v>
      </c>
      <c r="Q85" s="156">
        <v>735</v>
      </c>
      <c r="R85" s="156">
        <v>1112</v>
      </c>
      <c r="S85" s="156">
        <v>1014</v>
      </c>
      <c r="T85" s="156">
        <v>845</v>
      </c>
      <c r="U85" s="156">
        <v>152</v>
      </c>
      <c r="V85" s="156">
        <v>275</v>
      </c>
      <c r="W85" s="156">
        <v>330</v>
      </c>
      <c r="X85" s="156">
        <v>943</v>
      </c>
      <c r="Y85" s="156">
        <v>675</v>
      </c>
      <c r="Z85" s="156">
        <v>2</v>
      </c>
      <c r="AA85" s="156">
        <v>945</v>
      </c>
      <c r="AB85" s="156">
        <v>2353</v>
      </c>
      <c r="AC85" s="156">
        <v>7771</v>
      </c>
      <c r="AD85" s="156">
        <v>140</v>
      </c>
      <c r="AE85" s="156">
        <v>1739</v>
      </c>
      <c r="AF85" s="156">
        <v>220</v>
      </c>
      <c r="AG85" s="156">
        <v>55</v>
      </c>
      <c r="AH85" s="156">
        <v>703</v>
      </c>
      <c r="AI85" s="156">
        <v>740</v>
      </c>
      <c r="AJ85" s="156">
        <v>117</v>
      </c>
      <c r="AK85" s="156">
        <v>431</v>
      </c>
      <c r="AL85" s="156">
        <v>346</v>
      </c>
      <c r="AM85" s="156">
        <v>2644</v>
      </c>
      <c r="AN85" s="156">
        <v>1091</v>
      </c>
      <c r="AO85" s="156">
        <v>1048</v>
      </c>
      <c r="AP85" s="156">
        <v>1296</v>
      </c>
      <c r="AQ85" s="156">
        <v>2325</v>
      </c>
      <c r="AR85" s="156">
        <v>865</v>
      </c>
      <c r="AS85" s="156">
        <v>3157</v>
      </c>
      <c r="AT85" s="156">
        <v>1997</v>
      </c>
      <c r="AU85" s="156">
        <v>1930</v>
      </c>
      <c r="AV85" s="156">
        <v>774</v>
      </c>
      <c r="AW85" s="156">
        <v>238</v>
      </c>
      <c r="AX85" s="156">
        <v>785</v>
      </c>
      <c r="AY85" s="156">
        <v>586</v>
      </c>
      <c r="AZ85" s="156">
        <v>805</v>
      </c>
      <c r="BA85" s="156">
        <v>143</v>
      </c>
      <c r="BB85" s="156">
        <v>1019</v>
      </c>
      <c r="BC85" s="156">
        <v>365</v>
      </c>
      <c r="BD85" s="156">
        <v>23</v>
      </c>
      <c r="BE85" s="156">
        <v>737</v>
      </c>
      <c r="BF85" s="156">
        <v>0</v>
      </c>
      <c r="BG85" s="156">
        <v>434</v>
      </c>
      <c r="BH85" s="156">
        <v>34</v>
      </c>
      <c r="BI85" s="156">
        <v>743</v>
      </c>
      <c r="BJ85" s="156">
        <v>691</v>
      </c>
      <c r="BK85" s="156">
        <v>467</v>
      </c>
      <c r="BL85" s="156">
        <v>6982</v>
      </c>
      <c r="BM85" s="156">
        <v>3711</v>
      </c>
      <c r="BN85" s="156">
        <v>620</v>
      </c>
      <c r="BO85" s="156">
        <v>178</v>
      </c>
      <c r="BP85" s="156">
        <v>5442</v>
      </c>
      <c r="BQ85" s="156">
        <v>13902</v>
      </c>
      <c r="BR85" s="156">
        <v>491</v>
      </c>
      <c r="BS85" s="156">
        <v>375</v>
      </c>
      <c r="BT85" s="156">
        <v>5408</v>
      </c>
      <c r="BU85" s="156">
        <v>2105</v>
      </c>
      <c r="BV85" s="156">
        <v>1441</v>
      </c>
      <c r="BW85" s="156">
        <v>413</v>
      </c>
      <c r="BX85" s="156">
        <v>56</v>
      </c>
      <c r="BY85" s="156">
        <v>258</v>
      </c>
      <c r="BZ85" s="156">
        <v>83</v>
      </c>
      <c r="CA85" s="156">
        <v>559</v>
      </c>
      <c r="CB85" s="156">
        <v>169</v>
      </c>
      <c r="CC85" s="156">
        <v>332</v>
      </c>
      <c r="CD85" s="156">
        <v>52</v>
      </c>
      <c r="CE85" s="156">
        <v>39</v>
      </c>
      <c r="CF85" s="156">
        <v>684</v>
      </c>
      <c r="CG85" s="156">
        <v>52</v>
      </c>
      <c r="CH85" s="156">
        <v>1553</v>
      </c>
      <c r="CI85" s="156">
        <v>321</v>
      </c>
      <c r="CJ85" s="156">
        <v>3200</v>
      </c>
      <c r="CK85" s="156">
        <v>823</v>
      </c>
      <c r="CL85" s="156">
        <v>1302</v>
      </c>
      <c r="CM85" s="156">
        <v>12731</v>
      </c>
      <c r="CN85" s="156">
        <v>1269</v>
      </c>
      <c r="CO85" s="156">
        <v>2640</v>
      </c>
      <c r="CP85" s="156">
        <v>3641</v>
      </c>
      <c r="CQ85" s="156">
        <v>260</v>
      </c>
      <c r="CR85" s="156">
        <v>319</v>
      </c>
      <c r="CS85" s="156">
        <v>680</v>
      </c>
      <c r="CT85" s="156">
        <v>558</v>
      </c>
      <c r="CU85" s="156">
        <v>432</v>
      </c>
      <c r="CV85" s="156">
        <v>312</v>
      </c>
      <c r="CW85" s="156">
        <v>1133</v>
      </c>
      <c r="CX85" s="156">
        <v>2482</v>
      </c>
      <c r="CY85" s="156">
        <v>471</v>
      </c>
      <c r="CZ85" s="156">
        <v>4266</v>
      </c>
      <c r="DA85" s="156">
        <v>256</v>
      </c>
      <c r="DB85" s="156">
        <v>346</v>
      </c>
      <c r="DC85" s="156">
        <v>22</v>
      </c>
      <c r="DD85" s="156">
        <v>345</v>
      </c>
      <c r="DE85" s="156">
        <v>946</v>
      </c>
      <c r="DF85" s="156">
        <v>173</v>
      </c>
      <c r="DG85" s="157">
        <v>144760</v>
      </c>
      <c r="DH85" s="156">
        <v>1062</v>
      </c>
      <c r="DI85" s="156">
        <v>31880</v>
      </c>
      <c r="DJ85" s="156">
        <v>50</v>
      </c>
      <c r="DK85" s="156">
        <v>0</v>
      </c>
      <c r="DL85" s="156">
        <v>378</v>
      </c>
      <c r="DM85" s="156">
        <v>5561</v>
      </c>
      <c r="DN85" s="156">
        <v>595</v>
      </c>
      <c r="DO85" s="157">
        <v>39526</v>
      </c>
      <c r="DP85" s="157">
        <v>184286</v>
      </c>
      <c r="DQ85" s="156">
        <v>12564</v>
      </c>
      <c r="DR85" s="157">
        <v>12564</v>
      </c>
      <c r="DS85" s="157">
        <v>36223</v>
      </c>
      <c r="DT85" s="157">
        <v>88313</v>
      </c>
      <c r="DU85" s="157">
        <v>233073</v>
      </c>
      <c r="DV85" s="156">
        <v>0</v>
      </c>
      <c r="DW85" s="156">
        <v>0</v>
      </c>
      <c r="DX85" s="156">
        <v>0</v>
      </c>
      <c r="DY85" s="157">
        <v>0</v>
      </c>
      <c r="DZ85" s="156">
        <v>-54484</v>
      </c>
      <c r="EA85" s="157">
        <v>33829</v>
      </c>
      <c r="EB85" s="158">
        <v>178589</v>
      </c>
    </row>
    <row r="86" spans="1:132" x14ac:dyDescent="0.2">
      <c r="A86" s="159" t="s">
        <v>301</v>
      </c>
      <c r="B86" s="160" t="s">
        <v>109</v>
      </c>
      <c r="C86" s="161">
        <v>0</v>
      </c>
      <c r="D86" s="161">
        <v>0</v>
      </c>
      <c r="E86" s="161">
        <v>1</v>
      </c>
      <c r="F86" s="161">
        <v>0</v>
      </c>
      <c r="G86" s="161">
        <v>7</v>
      </c>
      <c r="H86" s="161">
        <v>0</v>
      </c>
      <c r="I86" s="161">
        <v>0</v>
      </c>
      <c r="J86" s="161">
        <v>920</v>
      </c>
      <c r="K86" s="161">
        <v>560</v>
      </c>
      <c r="L86" s="161">
        <v>2</v>
      </c>
      <c r="M86" s="161">
        <v>0</v>
      </c>
      <c r="N86" s="161">
        <v>18</v>
      </c>
      <c r="O86" s="161">
        <v>324</v>
      </c>
      <c r="P86" s="161">
        <v>58</v>
      </c>
      <c r="Q86" s="161">
        <v>378</v>
      </c>
      <c r="R86" s="161">
        <v>307</v>
      </c>
      <c r="S86" s="161">
        <v>28</v>
      </c>
      <c r="T86" s="161">
        <v>571</v>
      </c>
      <c r="U86" s="161">
        <v>113</v>
      </c>
      <c r="V86" s="161">
        <v>267</v>
      </c>
      <c r="W86" s="161">
        <v>24</v>
      </c>
      <c r="X86" s="161">
        <v>355</v>
      </c>
      <c r="Y86" s="161">
        <v>149</v>
      </c>
      <c r="Z86" s="161">
        <v>1</v>
      </c>
      <c r="AA86" s="161">
        <v>249</v>
      </c>
      <c r="AB86" s="161">
        <v>1250</v>
      </c>
      <c r="AC86" s="161">
        <v>7</v>
      </c>
      <c r="AD86" s="161">
        <v>2</v>
      </c>
      <c r="AE86" s="161">
        <v>1191</v>
      </c>
      <c r="AF86" s="161">
        <v>206</v>
      </c>
      <c r="AG86" s="161">
        <v>7</v>
      </c>
      <c r="AH86" s="161">
        <v>1070</v>
      </c>
      <c r="AI86" s="161">
        <v>5</v>
      </c>
      <c r="AJ86" s="161">
        <v>80</v>
      </c>
      <c r="AK86" s="161">
        <v>22</v>
      </c>
      <c r="AL86" s="161">
        <v>0</v>
      </c>
      <c r="AM86" s="161">
        <v>6593</v>
      </c>
      <c r="AN86" s="161">
        <v>108</v>
      </c>
      <c r="AO86" s="161">
        <v>110</v>
      </c>
      <c r="AP86" s="161">
        <v>147</v>
      </c>
      <c r="AQ86" s="161">
        <v>616</v>
      </c>
      <c r="AR86" s="161">
        <v>21</v>
      </c>
      <c r="AS86" s="161">
        <v>874</v>
      </c>
      <c r="AT86" s="161">
        <v>721</v>
      </c>
      <c r="AU86" s="161">
        <v>363</v>
      </c>
      <c r="AV86" s="161">
        <v>88</v>
      </c>
      <c r="AW86" s="161">
        <v>65</v>
      </c>
      <c r="AX86" s="161">
        <v>148</v>
      </c>
      <c r="AY86" s="161">
        <v>314</v>
      </c>
      <c r="AZ86" s="161">
        <v>71</v>
      </c>
      <c r="BA86" s="161">
        <v>72</v>
      </c>
      <c r="BB86" s="161">
        <v>358</v>
      </c>
      <c r="BC86" s="161">
        <v>165</v>
      </c>
      <c r="BD86" s="161">
        <v>26</v>
      </c>
      <c r="BE86" s="161">
        <v>32</v>
      </c>
      <c r="BF86" s="161">
        <v>0</v>
      </c>
      <c r="BG86" s="161">
        <v>348</v>
      </c>
      <c r="BH86" s="161">
        <v>13</v>
      </c>
      <c r="BI86" s="161">
        <v>275</v>
      </c>
      <c r="BJ86" s="161">
        <v>300</v>
      </c>
      <c r="BK86" s="161">
        <v>7</v>
      </c>
      <c r="BL86" s="161">
        <v>0</v>
      </c>
      <c r="BM86" s="161">
        <v>0</v>
      </c>
      <c r="BN86" s="161">
        <v>6</v>
      </c>
      <c r="BO86" s="161">
        <v>0</v>
      </c>
      <c r="BP86" s="161">
        <v>0</v>
      </c>
      <c r="BQ86" s="161">
        <v>0</v>
      </c>
      <c r="BR86" s="161">
        <v>0</v>
      </c>
      <c r="BS86" s="161">
        <v>0</v>
      </c>
      <c r="BT86" s="161">
        <v>57905</v>
      </c>
      <c r="BU86" s="161">
        <v>16</v>
      </c>
      <c r="BV86" s="161">
        <v>0</v>
      </c>
      <c r="BW86" s="161">
        <v>0</v>
      </c>
      <c r="BX86" s="161">
        <v>0</v>
      </c>
      <c r="BY86" s="161">
        <v>2296</v>
      </c>
      <c r="BZ86" s="161">
        <v>10031</v>
      </c>
      <c r="CA86" s="161">
        <v>58787</v>
      </c>
      <c r="CB86" s="161">
        <v>12484</v>
      </c>
      <c r="CC86" s="161">
        <v>75448</v>
      </c>
      <c r="CD86" s="161">
        <v>5184</v>
      </c>
      <c r="CE86" s="161">
        <v>1680</v>
      </c>
      <c r="CF86" s="161">
        <v>24092</v>
      </c>
      <c r="CG86" s="161">
        <v>0</v>
      </c>
      <c r="CH86" s="161">
        <v>0</v>
      </c>
      <c r="CI86" s="161">
        <v>0</v>
      </c>
      <c r="CJ86" s="161">
        <v>0</v>
      </c>
      <c r="CK86" s="161">
        <v>0</v>
      </c>
      <c r="CL86" s="161">
        <v>833</v>
      </c>
      <c r="CM86" s="161">
        <v>528</v>
      </c>
      <c r="CN86" s="161">
        <v>1</v>
      </c>
      <c r="CO86" s="161">
        <v>63</v>
      </c>
      <c r="CP86" s="161">
        <v>0</v>
      </c>
      <c r="CQ86" s="161">
        <v>0</v>
      </c>
      <c r="CR86" s="161">
        <v>0</v>
      </c>
      <c r="CS86" s="161">
        <v>0</v>
      </c>
      <c r="CT86" s="161">
        <v>0</v>
      </c>
      <c r="CU86" s="161">
        <v>3444</v>
      </c>
      <c r="CV86" s="161">
        <v>0</v>
      </c>
      <c r="CW86" s="161">
        <v>1</v>
      </c>
      <c r="CX86" s="161">
        <v>0</v>
      </c>
      <c r="CY86" s="161">
        <v>4442</v>
      </c>
      <c r="CZ86" s="161">
        <v>4695</v>
      </c>
      <c r="DA86" s="161">
        <v>0</v>
      </c>
      <c r="DB86" s="161">
        <v>2218</v>
      </c>
      <c r="DC86" s="161">
        <v>0</v>
      </c>
      <c r="DD86" s="161">
        <v>0</v>
      </c>
      <c r="DE86" s="161">
        <v>0</v>
      </c>
      <c r="DF86" s="161">
        <v>11378</v>
      </c>
      <c r="DG86" s="162">
        <v>295539</v>
      </c>
      <c r="DH86" s="161">
        <v>87</v>
      </c>
      <c r="DI86" s="161">
        <v>168661</v>
      </c>
      <c r="DJ86" s="161">
        <v>3055</v>
      </c>
      <c r="DK86" s="161">
        <v>246</v>
      </c>
      <c r="DL86" s="161">
        <v>0</v>
      </c>
      <c r="DM86" s="161">
        <v>0</v>
      </c>
      <c r="DN86" s="161">
        <v>0</v>
      </c>
      <c r="DO86" s="162">
        <v>172049</v>
      </c>
      <c r="DP86" s="162">
        <v>467588</v>
      </c>
      <c r="DQ86" s="161">
        <v>41678</v>
      </c>
      <c r="DR86" s="162">
        <v>41678</v>
      </c>
      <c r="DS86" s="162">
        <v>228539</v>
      </c>
      <c r="DT86" s="162">
        <v>442266</v>
      </c>
      <c r="DU86" s="162">
        <v>737805</v>
      </c>
      <c r="DV86" s="161">
        <v>-14903</v>
      </c>
      <c r="DW86" s="161">
        <v>0</v>
      </c>
      <c r="DX86" s="161">
        <v>0</v>
      </c>
      <c r="DY86" s="162">
        <v>-14903</v>
      </c>
      <c r="DZ86" s="161">
        <v>-104092</v>
      </c>
      <c r="EA86" s="162">
        <v>323271</v>
      </c>
      <c r="EB86" s="163">
        <v>618810</v>
      </c>
    </row>
    <row r="87" spans="1:132" x14ac:dyDescent="0.2">
      <c r="A87" s="159" t="s">
        <v>302</v>
      </c>
      <c r="B87" s="160" t="s">
        <v>110</v>
      </c>
      <c r="C87" s="161">
        <v>5</v>
      </c>
      <c r="D87" s="161">
        <v>0</v>
      </c>
      <c r="E87" s="161">
        <v>3</v>
      </c>
      <c r="F87" s="161">
        <v>0</v>
      </c>
      <c r="G87" s="161">
        <v>1</v>
      </c>
      <c r="H87" s="161">
        <v>0</v>
      </c>
      <c r="I87" s="161">
        <v>3</v>
      </c>
      <c r="J87" s="161">
        <v>106</v>
      </c>
      <c r="K87" s="161">
        <v>31</v>
      </c>
      <c r="L87" s="161">
        <v>0</v>
      </c>
      <c r="M87" s="161">
        <v>0</v>
      </c>
      <c r="N87" s="161">
        <v>10</v>
      </c>
      <c r="O87" s="161">
        <v>22</v>
      </c>
      <c r="P87" s="161">
        <v>10</v>
      </c>
      <c r="Q87" s="161">
        <v>58</v>
      </c>
      <c r="R87" s="161">
        <v>9</v>
      </c>
      <c r="S87" s="161">
        <v>40</v>
      </c>
      <c r="T87" s="161">
        <v>73</v>
      </c>
      <c r="U87" s="161">
        <v>3</v>
      </c>
      <c r="V87" s="161">
        <v>16</v>
      </c>
      <c r="W87" s="161">
        <v>4</v>
      </c>
      <c r="X87" s="161">
        <v>32</v>
      </c>
      <c r="Y87" s="161">
        <v>28</v>
      </c>
      <c r="Z87" s="161">
        <v>0</v>
      </c>
      <c r="AA87" s="161">
        <v>76</v>
      </c>
      <c r="AB87" s="161">
        <v>166</v>
      </c>
      <c r="AC87" s="161">
        <v>14</v>
      </c>
      <c r="AD87" s="161">
        <v>5</v>
      </c>
      <c r="AE87" s="161">
        <v>109</v>
      </c>
      <c r="AF87" s="161">
        <v>23</v>
      </c>
      <c r="AG87" s="161">
        <v>1</v>
      </c>
      <c r="AH87" s="161">
        <v>14</v>
      </c>
      <c r="AI87" s="161">
        <v>16</v>
      </c>
      <c r="AJ87" s="161">
        <v>2</v>
      </c>
      <c r="AK87" s="161">
        <v>12</v>
      </c>
      <c r="AL87" s="161">
        <v>4</v>
      </c>
      <c r="AM87" s="161">
        <v>70</v>
      </c>
      <c r="AN87" s="161">
        <v>27</v>
      </c>
      <c r="AO87" s="161">
        <v>34</v>
      </c>
      <c r="AP87" s="161">
        <v>2</v>
      </c>
      <c r="AQ87" s="161">
        <v>14</v>
      </c>
      <c r="AR87" s="161">
        <v>54</v>
      </c>
      <c r="AS87" s="161">
        <v>186</v>
      </c>
      <c r="AT87" s="161">
        <v>171</v>
      </c>
      <c r="AU87" s="161">
        <v>248</v>
      </c>
      <c r="AV87" s="161">
        <v>74</v>
      </c>
      <c r="AW87" s="161">
        <v>13</v>
      </c>
      <c r="AX87" s="161">
        <v>40</v>
      </c>
      <c r="AY87" s="161">
        <v>38</v>
      </c>
      <c r="AZ87" s="161">
        <v>93</v>
      </c>
      <c r="BA87" s="161">
        <v>7</v>
      </c>
      <c r="BB87" s="161">
        <v>29</v>
      </c>
      <c r="BC87" s="161">
        <v>45</v>
      </c>
      <c r="BD87" s="161">
        <v>1</v>
      </c>
      <c r="BE87" s="161">
        <v>33</v>
      </c>
      <c r="BF87" s="161">
        <v>0</v>
      </c>
      <c r="BG87" s="161">
        <v>26</v>
      </c>
      <c r="BH87" s="161">
        <v>1</v>
      </c>
      <c r="BI87" s="161">
        <v>187</v>
      </c>
      <c r="BJ87" s="161">
        <v>44</v>
      </c>
      <c r="BK87" s="161">
        <v>16</v>
      </c>
      <c r="BL87" s="161">
        <v>845</v>
      </c>
      <c r="BM87" s="161">
        <v>1344</v>
      </c>
      <c r="BN87" s="161">
        <v>138</v>
      </c>
      <c r="BO87" s="161">
        <v>30</v>
      </c>
      <c r="BP87" s="161">
        <v>650</v>
      </c>
      <c r="BQ87" s="161">
        <v>1876</v>
      </c>
      <c r="BR87" s="161">
        <v>270</v>
      </c>
      <c r="BS87" s="161">
        <v>880</v>
      </c>
      <c r="BT87" s="161">
        <v>12516</v>
      </c>
      <c r="BU87" s="161">
        <v>23586</v>
      </c>
      <c r="BV87" s="161">
        <v>1226</v>
      </c>
      <c r="BW87" s="161">
        <v>449</v>
      </c>
      <c r="BX87" s="161">
        <v>0</v>
      </c>
      <c r="BY87" s="161">
        <v>629</v>
      </c>
      <c r="BZ87" s="161">
        <v>138</v>
      </c>
      <c r="CA87" s="161">
        <v>0</v>
      </c>
      <c r="CB87" s="161">
        <v>251</v>
      </c>
      <c r="CC87" s="161">
        <v>150</v>
      </c>
      <c r="CD87" s="161">
        <v>352</v>
      </c>
      <c r="CE87" s="161">
        <v>96</v>
      </c>
      <c r="CF87" s="161">
        <v>1521</v>
      </c>
      <c r="CG87" s="161">
        <v>4080</v>
      </c>
      <c r="CH87" s="161">
        <v>7994</v>
      </c>
      <c r="CI87" s="161">
        <v>998</v>
      </c>
      <c r="CJ87" s="161">
        <v>2282</v>
      </c>
      <c r="CK87" s="161">
        <v>1975</v>
      </c>
      <c r="CL87" s="161">
        <v>1519</v>
      </c>
      <c r="CM87" s="161">
        <v>15972</v>
      </c>
      <c r="CN87" s="161">
        <v>2294</v>
      </c>
      <c r="CO87" s="161">
        <v>14711</v>
      </c>
      <c r="CP87" s="161">
        <v>1248</v>
      </c>
      <c r="CQ87" s="161">
        <v>730</v>
      </c>
      <c r="CR87" s="161">
        <v>2362</v>
      </c>
      <c r="CS87" s="161">
        <v>1775</v>
      </c>
      <c r="CT87" s="161">
        <v>1978</v>
      </c>
      <c r="CU87" s="161">
        <v>2054</v>
      </c>
      <c r="CV87" s="161">
        <v>140</v>
      </c>
      <c r="CW87" s="161">
        <v>609</v>
      </c>
      <c r="CX87" s="161">
        <v>8758</v>
      </c>
      <c r="CY87" s="161">
        <v>261</v>
      </c>
      <c r="CZ87" s="161">
        <v>965</v>
      </c>
      <c r="DA87" s="161">
        <v>569</v>
      </c>
      <c r="DB87" s="161">
        <v>601</v>
      </c>
      <c r="DC87" s="161">
        <v>48</v>
      </c>
      <c r="DD87" s="161">
        <v>1089</v>
      </c>
      <c r="DE87" s="161">
        <v>0</v>
      </c>
      <c r="DF87" s="161">
        <v>167</v>
      </c>
      <c r="DG87" s="162">
        <v>124475</v>
      </c>
      <c r="DH87" s="161">
        <v>893</v>
      </c>
      <c r="DI87" s="161">
        <v>11876</v>
      </c>
      <c r="DJ87" s="161">
        <v>0</v>
      </c>
      <c r="DK87" s="161">
        <v>0</v>
      </c>
      <c r="DL87" s="161">
        <v>0</v>
      </c>
      <c r="DM87" s="161">
        <v>0</v>
      </c>
      <c r="DN87" s="161">
        <v>0</v>
      </c>
      <c r="DO87" s="162">
        <v>12769</v>
      </c>
      <c r="DP87" s="162">
        <v>137244</v>
      </c>
      <c r="DQ87" s="161">
        <v>489</v>
      </c>
      <c r="DR87" s="162">
        <v>489</v>
      </c>
      <c r="DS87" s="162">
        <v>30245</v>
      </c>
      <c r="DT87" s="162">
        <v>43503</v>
      </c>
      <c r="DU87" s="162">
        <v>167978</v>
      </c>
      <c r="DV87" s="161">
        <v>-120</v>
      </c>
      <c r="DW87" s="161">
        <v>0</v>
      </c>
      <c r="DX87" s="161">
        <v>0</v>
      </c>
      <c r="DY87" s="162">
        <v>-120</v>
      </c>
      <c r="DZ87" s="161">
        <v>-24846</v>
      </c>
      <c r="EA87" s="162">
        <v>18537</v>
      </c>
      <c r="EB87" s="163">
        <v>143012</v>
      </c>
    </row>
    <row r="88" spans="1:132" x14ac:dyDescent="0.2">
      <c r="A88" s="159" t="s">
        <v>303</v>
      </c>
      <c r="B88" s="160" t="s">
        <v>53</v>
      </c>
      <c r="C88" s="161">
        <v>9</v>
      </c>
      <c r="D88" s="161">
        <v>0</v>
      </c>
      <c r="E88" s="161">
        <v>18</v>
      </c>
      <c r="F88" s="161">
        <v>0</v>
      </c>
      <c r="G88" s="161">
        <v>6</v>
      </c>
      <c r="H88" s="161">
        <v>0</v>
      </c>
      <c r="I88" s="161">
        <v>6</v>
      </c>
      <c r="J88" s="161">
        <v>1502</v>
      </c>
      <c r="K88" s="161">
        <v>76</v>
      </c>
      <c r="L88" s="161">
        <v>3</v>
      </c>
      <c r="M88" s="161">
        <v>0</v>
      </c>
      <c r="N88" s="161">
        <v>54</v>
      </c>
      <c r="O88" s="161">
        <v>117</v>
      </c>
      <c r="P88" s="161">
        <v>65</v>
      </c>
      <c r="Q88" s="161">
        <v>257</v>
      </c>
      <c r="R88" s="161">
        <v>49</v>
      </c>
      <c r="S88" s="161">
        <v>204</v>
      </c>
      <c r="T88" s="161">
        <v>436</v>
      </c>
      <c r="U88" s="161">
        <v>15</v>
      </c>
      <c r="V88" s="161">
        <v>76</v>
      </c>
      <c r="W88" s="161">
        <v>19</v>
      </c>
      <c r="X88" s="161">
        <v>154</v>
      </c>
      <c r="Y88" s="161">
        <v>142</v>
      </c>
      <c r="Z88" s="161">
        <v>0</v>
      </c>
      <c r="AA88" s="161">
        <v>2328</v>
      </c>
      <c r="AB88" s="161">
        <v>836</v>
      </c>
      <c r="AC88" s="161">
        <v>79</v>
      </c>
      <c r="AD88" s="161">
        <v>25</v>
      </c>
      <c r="AE88" s="161">
        <v>536</v>
      </c>
      <c r="AF88" s="161">
        <v>138</v>
      </c>
      <c r="AG88" s="161">
        <v>8</v>
      </c>
      <c r="AH88" s="161">
        <v>150</v>
      </c>
      <c r="AI88" s="161">
        <v>108</v>
      </c>
      <c r="AJ88" s="161">
        <v>12</v>
      </c>
      <c r="AK88" s="161">
        <v>62</v>
      </c>
      <c r="AL88" s="161">
        <v>23</v>
      </c>
      <c r="AM88" s="161">
        <v>391</v>
      </c>
      <c r="AN88" s="161">
        <v>124</v>
      </c>
      <c r="AO88" s="161">
        <v>184</v>
      </c>
      <c r="AP88" s="161">
        <v>19</v>
      </c>
      <c r="AQ88" s="161">
        <v>177</v>
      </c>
      <c r="AR88" s="161">
        <v>291</v>
      </c>
      <c r="AS88" s="161">
        <v>1028</v>
      </c>
      <c r="AT88" s="161">
        <v>976</v>
      </c>
      <c r="AU88" s="161">
        <v>1299</v>
      </c>
      <c r="AV88" s="161">
        <v>308</v>
      </c>
      <c r="AW88" s="161">
        <v>49</v>
      </c>
      <c r="AX88" s="161">
        <v>243</v>
      </c>
      <c r="AY88" s="161">
        <v>228</v>
      </c>
      <c r="AZ88" s="161">
        <v>396</v>
      </c>
      <c r="BA88" s="161">
        <v>40</v>
      </c>
      <c r="BB88" s="161">
        <v>161</v>
      </c>
      <c r="BC88" s="161">
        <v>252</v>
      </c>
      <c r="BD88" s="161">
        <v>4</v>
      </c>
      <c r="BE88" s="161">
        <v>206</v>
      </c>
      <c r="BF88" s="161">
        <v>0</v>
      </c>
      <c r="BG88" s="161">
        <v>156</v>
      </c>
      <c r="BH88" s="161">
        <v>9</v>
      </c>
      <c r="BI88" s="161">
        <v>163</v>
      </c>
      <c r="BJ88" s="161">
        <v>274</v>
      </c>
      <c r="BK88" s="161">
        <v>4</v>
      </c>
      <c r="BL88" s="161">
        <v>14970</v>
      </c>
      <c r="BM88" s="161">
        <v>6857</v>
      </c>
      <c r="BN88" s="161">
        <v>1285</v>
      </c>
      <c r="BO88" s="161">
        <v>288</v>
      </c>
      <c r="BP88" s="161">
        <v>184</v>
      </c>
      <c r="BQ88" s="161">
        <v>530</v>
      </c>
      <c r="BR88" s="161">
        <v>520</v>
      </c>
      <c r="BS88" s="161">
        <v>2881</v>
      </c>
      <c r="BT88" s="161">
        <v>105962</v>
      </c>
      <c r="BU88" s="161">
        <v>33665</v>
      </c>
      <c r="BV88" s="161">
        <v>11570</v>
      </c>
      <c r="BW88" s="161">
        <v>2600</v>
      </c>
      <c r="BX88" s="161">
        <v>0</v>
      </c>
      <c r="BY88" s="161">
        <v>2583</v>
      </c>
      <c r="BZ88" s="161">
        <v>953</v>
      </c>
      <c r="CA88" s="161">
        <v>0</v>
      </c>
      <c r="CB88" s="161">
        <v>1504</v>
      </c>
      <c r="CC88" s="161">
        <v>663</v>
      </c>
      <c r="CD88" s="161">
        <v>615</v>
      </c>
      <c r="CE88" s="161">
        <v>180</v>
      </c>
      <c r="CF88" s="161">
        <v>2183</v>
      </c>
      <c r="CG88" s="161">
        <v>686</v>
      </c>
      <c r="CH88" s="161">
        <v>546491</v>
      </c>
      <c r="CI88" s="161">
        <v>22597</v>
      </c>
      <c r="CJ88" s="161">
        <v>34234</v>
      </c>
      <c r="CK88" s="161">
        <v>30033</v>
      </c>
      <c r="CL88" s="161">
        <v>3800</v>
      </c>
      <c r="CM88" s="161">
        <v>24422</v>
      </c>
      <c r="CN88" s="161">
        <v>1207</v>
      </c>
      <c r="CO88" s="161">
        <v>29086</v>
      </c>
      <c r="CP88" s="161">
        <v>6435</v>
      </c>
      <c r="CQ88" s="161">
        <v>858</v>
      </c>
      <c r="CR88" s="161">
        <v>5078</v>
      </c>
      <c r="CS88" s="161">
        <v>2666</v>
      </c>
      <c r="CT88" s="161">
        <v>3638</v>
      </c>
      <c r="CU88" s="161">
        <v>4484</v>
      </c>
      <c r="CV88" s="161">
        <v>3052</v>
      </c>
      <c r="CW88" s="161">
        <v>1617</v>
      </c>
      <c r="CX88" s="161">
        <v>22368</v>
      </c>
      <c r="CY88" s="161">
        <v>1066</v>
      </c>
      <c r="CZ88" s="161">
        <v>8129</v>
      </c>
      <c r="DA88" s="161">
        <v>2381</v>
      </c>
      <c r="DB88" s="161">
        <v>1555</v>
      </c>
      <c r="DC88" s="161">
        <v>153</v>
      </c>
      <c r="DD88" s="161">
        <v>2129</v>
      </c>
      <c r="DE88" s="161">
        <v>0</v>
      </c>
      <c r="DF88" s="161">
        <v>9665</v>
      </c>
      <c r="DG88" s="162">
        <v>972318</v>
      </c>
      <c r="DH88" s="161">
        <v>7141</v>
      </c>
      <c r="DI88" s="161">
        <v>594723</v>
      </c>
      <c r="DJ88" s="161">
        <v>0</v>
      </c>
      <c r="DK88" s="161">
        <v>0</v>
      </c>
      <c r="DL88" s="161">
        <v>0</v>
      </c>
      <c r="DM88" s="161">
        <v>0</v>
      </c>
      <c r="DN88" s="161">
        <v>0</v>
      </c>
      <c r="DO88" s="162">
        <v>601864</v>
      </c>
      <c r="DP88" s="162">
        <v>1574182</v>
      </c>
      <c r="DQ88" s="161">
        <v>15037</v>
      </c>
      <c r="DR88" s="162">
        <v>15037</v>
      </c>
      <c r="DS88" s="162">
        <v>1084283</v>
      </c>
      <c r="DT88" s="162">
        <v>1701184</v>
      </c>
      <c r="DU88" s="162">
        <v>2673502</v>
      </c>
      <c r="DV88" s="161">
        <v>-10195</v>
      </c>
      <c r="DW88" s="161">
        <v>0</v>
      </c>
      <c r="DX88" s="161">
        <v>0</v>
      </c>
      <c r="DY88" s="162">
        <v>-10195</v>
      </c>
      <c r="DZ88" s="161">
        <v>-189491</v>
      </c>
      <c r="EA88" s="162">
        <v>1501498</v>
      </c>
      <c r="EB88" s="163">
        <v>2473816</v>
      </c>
    </row>
    <row r="89" spans="1:132" x14ac:dyDescent="0.2">
      <c r="A89" s="164" t="s">
        <v>304</v>
      </c>
      <c r="B89" s="165" t="s">
        <v>54</v>
      </c>
      <c r="C89" s="166">
        <v>2</v>
      </c>
      <c r="D89" s="166">
        <v>0</v>
      </c>
      <c r="E89" s="166">
        <v>0</v>
      </c>
      <c r="F89" s="166">
        <v>0</v>
      </c>
      <c r="G89" s="166">
        <v>0</v>
      </c>
      <c r="H89" s="166">
        <v>0</v>
      </c>
      <c r="I89" s="166">
        <v>0</v>
      </c>
      <c r="J89" s="166">
        <v>14</v>
      </c>
      <c r="K89" s="166">
        <v>0</v>
      </c>
      <c r="L89" s="166">
        <v>0</v>
      </c>
      <c r="M89" s="166">
        <v>0</v>
      </c>
      <c r="N89" s="166">
        <v>1</v>
      </c>
      <c r="O89" s="166">
        <v>2</v>
      </c>
      <c r="P89" s="166">
        <v>1</v>
      </c>
      <c r="Q89" s="166">
        <v>4</v>
      </c>
      <c r="R89" s="166">
        <v>0</v>
      </c>
      <c r="S89" s="166">
        <v>2</v>
      </c>
      <c r="T89" s="166">
        <v>6</v>
      </c>
      <c r="U89" s="166">
        <v>0</v>
      </c>
      <c r="V89" s="166">
        <v>1</v>
      </c>
      <c r="W89" s="166">
        <v>1</v>
      </c>
      <c r="X89" s="166">
        <v>2</v>
      </c>
      <c r="Y89" s="166">
        <v>1</v>
      </c>
      <c r="Z89" s="166">
        <v>0</v>
      </c>
      <c r="AA89" s="166">
        <v>2</v>
      </c>
      <c r="AB89" s="166">
        <v>4</v>
      </c>
      <c r="AC89" s="166">
        <v>1</v>
      </c>
      <c r="AD89" s="166">
        <v>0</v>
      </c>
      <c r="AE89" s="166">
        <v>9</v>
      </c>
      <c r="AF89" s="166">
        <v>2</v>
      </c>
      <c r="AG89" s="166">
        <v>0</v>
      </c>
      <c r="AH89" s="166">
        <v>0</v>
      </c>
      <c r="AI89" s="166">
        <v>1</v>
      </c>
      <c r="AJ89" s="166">
        <v>0</v>
      </c>
      <c r="AK89" s="166">
        <v>0</v>
      </c>
      <c r="AL89" s="166">
        <v>1</v>
      </c>
      <c r="AM89" s="166">
        <v>7</v>
      </c>
      <c r="AN89" s="166">
        <v>0</v>
      </c>
      <c r="AO89" s="166">
        <v>1</v>
      </c>
      <c r="AP89" s="166">
        <v>0</v>
      </c>
      <c r="AQ89" s="166">
        <v>2</v>
      </c>
      <c r="AR89" s="166">
        <v>6</v>
      </c>
      <c r="AS89" s="166">
        <v>20</v>
      </c>
      <c r="AT89" s="166">
        <v>11</v>
      </c>
      <c r="AU89" s="166">
        <v>13</v>
      </c>
      <c r="AV89" s="166">
        <v>1</v>
      </c>
      <c r="AW89" s="166">
        <v>4</v>
      </c>
      <c r="AX89" s="166">
        <v>0</v>
      </c>
      <c r="AY89" s="166">
        <v>1</v>
      </c>
      <c r="AZ89" s="166">
        <v>5</v>
      </c>
      <c r="BA89" s="166">
        <v>0</v>
      </c>
      <c r="BB89" s="166">
        <v>3</v>
      </c>
      <c r="BC89" s="166">
        <v>1</v>
      </c>
      <c r="BD89" s="166">
        <v>0</v>
      </c>
      <c r="BE89" s="166">
        <v>0</v>
      </c>
      <c r="BF89" s="166">
        <v>0</v>
      </c>
      <c r="BG89" s="166">
        <v>0</v>
      </c>
      <c r="BH89" s="166">
        <v>0</v>
      </c>
      <c r="BI89" s="166">
        <v>4</v>
      </c>
      <c r="BJ89" s="166">
        <v>3</v>
      </c>
      <c r="BK89" s="166">
        <v>1</v>
      </c>
      <c r="BL89" s="166">
        <v>24</v>
      </c>
      <c r="BM89" s="166">
        <v>12</v>
      </c>
      <c r="BN89" s="166">
        <v>2</v>
      </c>
      <c r="BO89" s="166">
        <v>3</v>
      </c>
      <c r="BP89" s="166">
        <v>1</v>
      </c>
      <c r="BQ89" s="166">
        <v>2</v>
      </c>
      <c r="BR89" s="166">
        <v>2</v>
      </c>
      <c r="BS89" s="166">
        <v>112</v>
      </c>
      <c r="BT89" s="166">
        <v>713</v>
      </c>
      <c r="BU89" s="166">
        <v>970</v>
      </c>
      <c r="BV89" s="166">
        <v>174</v>
      </c>
      <c r="BW89" s="166">
        <v>4</v>
      </c>
      <c r="BX89" s="166">
        <v>0</v>
      </c>
      <c r="BY89" s="166">
        <v>268</v>
      </c>
      <c r="BZ89" s="166">
        <v>5</v>
      </c>
      <c r="CA89" s="166">
        <v>0</v>
      </c>
      <c r="CB89" s="166">
        <v>19</v>
      </c>
      <c r="CC89" s="166">
        <v>3</v>
      </c>
      <c r="CD89" s="166">
        <v>5</v>
      </c>
      <c r="CE89" s="166">
        <v>2</v>
      </c>
      <c r="CF89" s="166">
        <v>514</v>
      </c>
      <c r="CG89" s="166">
        <v>19</v>
      </c>
      <c r="CH89" s="166">
        <v>8</v>
      </c>
      <c r="CI89" s="166">
        <v>20599</v>
      </c>
      <c r="CJ89" s="166">
        <v>40</v>
      </c>
      <c r="CK89" s="166">
        <v>8</v>
      </c>
      <c r="CL89" s="166">
        <v>6</v>
      </c>
      <c r="CM89" s="166">
        <v>24</v>
      </c>
      <c r="CN89" s="166">
        <v>192</v>
      </c>
      <c r="CO89" s="166">
        <v>77</v>
      </c>
      <c r="CP89" s="166">
        <v>90</v>
      </c>
      <c r="CQ89" s="166">
        <v>4</v>
      </c>
      <c r="CR89" s="166">
        <v>20</v>
      </c>
      <c r="CS89" s="166">
        <v>74</v>
      </c>
      <c r="CT89" s="166">
        <v>93</v>
      </c>
      <c r="CU89" s="166">
        <v>1235</v>
      </c>
      <c r="CV89" s="166">
        <v>236129</v>
      </c>
      <c r="CW89" s="166">
        <v>17</v>
      </c>
      <c r="CX89" s="166">
        <v>148</v>
      </c>
      <c r="CY89" s="166">
        <v>702</v>
      </c>
      <c r="CZ89" s="166">
        <v>4728</v>
      </c>
      <c r="DA89" s="166">
        <v>1361</v>
      </c>
      <c r="DB89" s="166">
        <v>889</v>
      </c>
      <c r="DC89" s="166">
        <v>5</v>
      </c>
      <c r="DD89" s="166">
        <v>59</v>
      </c>
      <c r="DE89" s="166">
        <v>0</v>
      </c>
      <c r="DF89" s="166">
        <v>4263</v>
      </c>
      <c r="DG89" s="167">
        <v>273765</v>
      </c>
      <c r="DH89" s="166">
        <v>611</v>
      </c>
      <c r="DI89" s="166">
        <v>152184</v>
      </c>
      <c r="DJ89" s="166">
        <v>0</v>
      </c>
      <c r="DK89" s="166">
        <v>0</v>
      </c>
      <c r="DL89" s="166">
        <v>2932</v>
      </c>
      <c r="DM89" s="166">
        <v>9142</v>
      </c>
      <c r="DN89" s="166">
        <v>0</v>
      </c>
      <c r="DO89" s="167">
        <v>164869</v>
      </c>
      <c r="DP89" s="167">
        <v>438634</v>
      </c>
      <c r="DQ89" s="166">
        <v>5</v>
      </c>
      <c r="DR89" s="167">
        <v>5</v>
      </c>
      <c r="DS89" s="167">
        <v>0</v>
      </c>
      <c r="DT89" s="167">
        <v>164874</v>
      </c>
      <c r="DU89" s="167">
        <v>438639</v>
      </c>
      <c r="DV89" s="166">
        <v>0</v>
      </c>
      <c r="DW89" s="166">
        <v>0</v>
      </c>
      <c r="DX89" s="166">
        <v>0</v>
      </c>
      <c r="DY89" s="167">
        <v>0</v>
      </c>
      <c r="DZ89" s="166">
        <v>0</v>
      </c>
      <c r="EA89" s="167">
        <v>164874</v>
      </c>
      <c r="EB89" s="168">
        <v>438639</v>
      </c>
    </row>
    <row r="90" spans="1:132" x14ac:dyDescent="0.2">
      <c r="A90" s="159" t="s">
        <v>305</v>
      </c>
      <c r="B90" s="160" t="s">
        <v>111</v>
      </c>
      <c r="C90" s="161">
        <v>120</v>
      </c>
      <c r="D90" s="161">
        <v>1</v>
      </c>
      <c r="E90" s="161">
        <v>130</v>
      </c>
      <c r="F90" s="161">
        <v>0</v>
      </c>
      <c r="G90" s="161">
        <v>1</v>
      </c>
      <c r="H90" s="161">
        <v>0</v>
      </c>
      <c r="I90" s="161">
        <v>1</v>
      </c>
      <c r="J90" s="161">
        <v>3438</v>
      </c>
      <c r="K90" s="161">
        <v>1230</v>
      </c>
      <c r="L90" s="161">
        <v>1</v>
      </c>
      <c r="M90" s="161">
        <v>0</v>
      </c>
      <c r="N90" s="161">
        <v>41</v>
      </c>
      <c r="O90" s="161">
        <v>146</v>
      </c>
      <c r="P90" s="161">
        <v>144</v>
      </c>
      <c r="Q90" s="161">
        <v>205</v>
      </c>
      <c r="R90" s="161">
        <v>277</v>
      </c>
      <c r="S90" s="161">
        <v>236</v>
      </c>
      <c r="T90" s="161">
        <v>422</v>
      </c>
      <c r="U90" s="161">
        <v>106</v>
      </c>
      <c r="V90" s="161">
        <v>421</v>
      </c>
      <c r="W90" s="161">
        <v>146</v>
      </c>
      <c r="X90" s="161">
        <v>1597</v>
      </c>
      <c r="Y90" s="161">
        <v>618</v>
      </c>
      <c r="Z90" s="161">
        <v>0</v>
      </c>
      <c r="AA90" s="161">
        <v>2749</v>
      </c>
      <c r="AB90" s="161">
        <v>2994</v>
      </c>
      <c r="AC90" s="161">
        <v>326</v>
      </c>
      <c r="AD90" s="161">
        <v>13</v>
      </c>
      <c r="AE90" s="161">
        <v>1132</v>
      </c>
      <c r="AF90" s="161">
        <v>180</v>
      </c>
      <c r="AG90" s="161">
        <v>98</v>
      </c>
      <c r="AH90" s="161">
        <v>324</v>
      </c>
      <c r="AI90" s="161">
        <v>139</v>
      </c>
      <c r="AJ90" s="161">
        <v>92</v>
      </c>
      <c r="AK90" s="161">
        <v>230</v>
      </c>
      <c r="AL90" s="161">
        <v>323</v>
      </c>
      <c r="AM90" s="161">
        <v>2188</v>
      </c>
      <c r="AN90" s="161">
        <v>665</v>
      </c>
      <c r="AO90" s="161">
        <v>925</v>
      </c>
      <c r="AP90" s="161">
        <v>112</v>
      </c>
      <c r="AQ90" s="161">
        <v>547</v>
      </c>
      <c r="AR90" s="161">
        <v>3329</v>
      </c>
      <c r="AS90" s="161">
        <v>2829</v>
      </c>
      <c r="AT90" s="161">
        <v>3292</v>
      </c>
      <c r="AU90" s="161">
        <v>7193</v>
      </c>
      <c r="AV90" s="161">
        <v>971</v>
      </c>
      <c r="AW90" s="161">
        <v>287</v>
      </c>
      <c r="AX90" s="161">
        <v>1468</v>
      </c>
      <c r="AY90" s="161">
        <v>1847</v>
      </c>
      <c r="AZ90" s="161">
        <v>667</v>
      </c>
      <c r="BA90" s="161">
        <v>839</v>
      </c>
      <c r="BB90" s="161">
        <v>876</v>
      </c>
      <c r="BC90" s="161">
        <v>2136</v>
      </c>
      <c r="BD90" s="161">
        <v>333</v>
      </c>
      <c r="BE90" s="161">
        <v>448</v>
      </c>
      <c r="BF90" s="161">
        <v>0</v>
      </c>
      <c r="BG90" s="161">
        <v>349</v>
      </c>
      <c r="BH90" s="161">
        <v>41</v>
      </c>
      <c r="BI90" s="161">
        <v>982</v>
      </c>
      <c r="BJ90" s="161">
        <v>601</v>
      </c>
      <c r="BK90" s="161">
        <v>1</v>
      </c>
      <c r="BL90" s="161">
        <v>5724</v>
      </c>
      <c r="BM90" s="161">
        <v>2963</v>
      </c>
      <c r="BN90" s="161">
        <v>575</v>
      </c>
      <c r="BO90" s="161">
        <v>188</v>
      </c>
      <c r="BP90" s="161">
        <v>6029</v>
      </c>
      <c r="BQ90" s="161">
        <v>5943</v>
      </c>
      <c r="BR90" s="161">
        <v>17734</v>
      </c>
      <c r="BS90" s="161">
        <v>1506</v>
      </c>
      <c r="BT90" s="161">
        <v>122403</v>
      </c>
      <c r="BU90" s="161">
        <v>110203</v>
      </c>
      <c r="BV90" s="161">
        <v>9351</v>
      </c>
      <c r="BW90" s="161">
        <v>3146</v>
      </c>
      <c r="BX90" s="161">
        <v>0</v>
      </c>
      <c r="BY90" s="161">
        <v>350</v>
      </c>
      <c r="BZ90" s="161">
        <v>1143</v>
      </c>
      <c r="CA90" s="161">
        <v>0</v>
      </c>
      <c r="CB90" s="161">
        <v>648</v>
      </c>
      <c r="CC90" s="161">
        <v>1079</v>
      </c>
      <c r="CD90" s="161">
        <v>423</v>
      </c>
      <c r="CE90" s="161">
        <v>1086</v>
      </c>
      <c r="CF90" s="161">
        <v>21503</v>
      </c>
      <c r="CG90" s="161">
        <v>559</v>
      </c>
      <c r="CH90" s="161">
        <v>76104</v>
      </c>
      <c r="CI90" s="161">
        <v>2447</v>
      </c>
      <c r="CJ90" s="161">
        <v>70801</v>
      </c>
      <c r="CK90" s="161">
        <v>53103</v>
      </c>
      <c r="CL90" s="161">
        <v>8438</v>
      </c>
      <c r="CM90" s="161">
        <v>54631</v>
      </c>
      <c r="CN90" s="161">
        <v>10607</v>
      </c>
      <c r="CO90" s="161">
        <v>62304</v>
      </c>
      <c r="CP90" s="161">
        <v>18630</v>
      </c>
      <c r="CQ90" s="161">
        <v>1719</v>
      </c>
      <c r="CR90" s="161">
        <v>4806</v>
      </c>
      <c r="CS90" s="161">
        <v>803</v>
      </c>
      <c r="CT90" s="161">
        <v>8982</v>
      </c>
      <c r="CU90" s="161">
        <v>17934</v>
      </c>
      <c r="CV90" s="161">
        <v>2388</v>
      </c>
      <c r="CW90" s="161">
        <v>1297</v>
      </c>
      <c r="CX90" s="161">
        <v>84140</v>
      </c>
      <c r="CY90" s="161">
        <v>2677</v>
      </c>
      <c r="CZ90" s="161">
        <v>1113</v>
      </c>
      <c r="DA90" s="161">
        <v>102</v>
      </c>
      <c r="DB90" s="161">
        <v>8837</v>
      </c>
      <c r="DC90" s="161">
        <v>19</v>
      </c>
      <c r="DD90" s="161">
        <v>2979</v>
      </c>
      <c r="DE90" s="161">
        <v>0</v>
      </c>
      <c r="DF90" s="161">
        <v>2188</v>
      </c>
      <c r="DG90" s="162">
        <v>860412</v>
      </c>
      <c r="DH90" s="161">
        <v>169</v>
      </c>
      <c r="DI90" s="161">
        <v>189752</v>
      </c>
      <c r="DJ90" s="161">
        <v>0</v>
      </c>
      <c r="DK90" s="161">
        <v>0</v>
      </c>
      <c r="DL90" s="161">
        <v>60003</v>
      </c>
      <c r="DM90" s="161">
        <v>1072304</v>
      </c>
      <c r="DN90" s="161">
        <v>-1386</v>
      </c>
      <c r="DO90" s="162">
        <v>1320842</v>
      </c>
      <c r="DP90" s="162">
        <v>2181254</v>
      </c>
      <c r="DQ90" s="161">
        <v>168830</v>
      </c>
      <c r="DR90" s="162">
        <v>168830</v>
      </c>
      <c r="DS90" s="162">
        <v>610778</v>
      </c>
      <c r="DT90" s="162">
        <v>2100450</v>
      </c>
      <c r="DU90" s="162">
        <v>2960862</v>
      </c>
      <c r="DV90" s="161">
        <v>-287190</v>
      </c>
      <c r="DW90" s="161">
        <v>0</v>
      </c>
      <c r="DX90" s="161">
        <v>0</v>
      </c>
      <c r="DY90" s="162">
        <v>-287190</v>
      </c>
      <c r="DZ90" s="161">
        <v>-545133</v>
      </c>
      <c r="EA90" s="162">
        <v>1268127</v>
      </c>
      <c r="EB90" s="163">
        <v>2128539</v>
      </c>
    </row>
    <row r="91" spans="1:132" x14ac:dyDescent="0.2">
      <c r="A91" s="159" t="s">
        <v>306</v>
      </c>
      <c r="B91" s="160" t="s">
        <v>112</v>
      </c>
      <c r="C91" s="161">
        <v>1</v>
      </c>
      <c r="D91" s="161">
        <v>0</v>
      </c>
      <c r="E91" s="161">
        <v>4</v>
      </c>
      <c r="F91" s="161">
        <v>0</v>
      </c>
      <c r="G91" s="161">
        <v>0</v>
      </c>
      <c r="H91" s="161">
        <v>0</v>
      </c>
      <c r="I91" s="161">
        <v>0</v>
      </c>
      <c r="J91" s="161">
        <v>1297</v>
      </c>
      <c r="K91" s="161">
        <v>38</v>
      </c>
      <c r="L91" s="161">
        <v>0</v>
      </c>
      <c r="M91" s="161">
        <v>0</v>
      </c>
      <c r="N91" s="161">
        <v>6</v>
      </c>
      <c r="O91" s="161">
        <v>12</v>
      </c>
      <c r="P91" s="161">
        <v>29</v>
      </c>
      <c r="Q91" s="161">
        <v>63</v>
      </c>
      <c r="R91" s="161">
        <v>65</v>
      </c>
      <c r="S91" s="161">
        <v>41</v>
      </c>
      <c r="T91" s="161">
        <v>79</v>
      </c>
      <c r="U91" s="161">
        <v>10</v>
      </c>
      <c r="V91" s="161">
        <v>52</v>
      </c>
      <c r="W91" s="161">
        <v>44</v>
      </c>
      <c r="X91" s="161">
        <v>307</v>
      </c>
      <c r="Y91" s="161">
        <v>216</v>
      </c>
      <c r="Z91" s="161">
        <v>0</v>
      </c>
      <c r="AA91" s="161">
        <v>850</v>
      </c>
      <c r="AB91" s="161">
        <v>247</v>
      </c>
      <c r="AC91" s="161">
        <v>97</v>
      </c>
      <c r="AD91" s="161">
        <v>4</v>
      </c>
      <c r="AE91" s="161">
        <v>229</v>
      </c>
      <c r="AF91" s="161">
        <v>42</v>
      </c>
      <c r="AG91" s="161">
        <v>0</v>
      </c>
      <c r="AH91" s="161">
        <v>34</v>
      </c>
      <c r="AI91" s="161">
        <v>17</v>
      </c>
      <c r="AJ91" s="161">
        <v>33</v>
      </c>
      <c r="AK91" s="161">
        <v>28</v>
      </c>
      <c r="AL91" s="161">
        <v>8</v>
      </c>
      <c r="AM91" s="161">
        <v>141</v>
      </c>
      <c r="AN91" s="161">
        <v>37</v>
      </c>
      <c r="AO91" s="161">
        <v>28</v>
      </c>
      <c r="AP91" s="161">
        <v>0</v>
      </c>
      <c r="AQ91" s="161">
        <v>8</v>
      </c>
      <c r="AR91" s="161">
        <v>74</v>
      </c>
      <c r="AS91" s="161">
        <v>198</v>
      </c>
      <c r="AT91" s="161">
        <v>1506</v>
      </c>
      <c r="AU91" s="161">
        <v>745</v>
      </c>
      <c r="AV91" s="161">
        <v>47</v>
      </c>
      <c r="AW91" s="161">
        <v>9</v>
      </c>
      <c r="AX91" s="161">
        <v>121</v>
      </c>
      <c r="AY91" s="161">
        <v>48</v>
      </c>
      <c r="AZ91" s="161">
        <v>190</v>
      </c>
      <c r="BA91" s="161">
        <v>10</v>
      </c>
      <c r="BB91" s="161">
        <v>61</v>
      </c>
      <c r="BC91" s="161">
        <v>847</v>
      </c>
      <c r="BD91" s="161">
        <v>2</v>
      </c>
      <c r="BE91" s="161">
        <v>47</v>
      </c>
      <c r="BF91" s="161">
        <v>0</v>
      </c>
      <c r="BG91" s="161">
        <v>29</v>
      </c>
      <c r="BH91" s="161">
        <v>50</v>
      </c>
      <c r="BI91" s="161">
        <v>217</v>
      </c>
      <c r="BJ91" s="161">
        <v>148</v>
      </c>
      <c r="BK91" s="161">
        <v>1</v>
      </c>
      <c r="BL91" s="161">
        <v>399</v>
      </c>
      <c r="BM91" s="161">
        <v>189</v>
      </c>
      <c r="BN91" s="161">
        <v>33</v>
      </c>
      <c r="BO91" s="161">
        <v>7</v>
      </c>
      <c r="BP91" s="161">
        <v>11</v>
      </c>
      <c r="BQ91" s="161">
        <v>27</v>
      </c>
      <c r="BR91" s="161">
        <v>156</v>
      </c>
      <c r="BS91" s="161">
        <v>254</v>
      </c>
      <c r="BT91" s="161">
        <v>101671</v>
      </c>
      <c r="BU91" s="161">
        <v>10162</v>
      </c>
      <c r="BV91" s="161">
        <v>271</v>
      </c>
      <c r="BW91" s="161">
        <v>686</v>
      </c>
      <c r="BX91" s="161">
        <v>0</v>
      </c>
      <c r="BY91" s="161">
        <v>1151</v>
      </c>
      <c r="BZ91" s="161">
        <v>389</v>
      </c>
      <c r="CA91" s="161">
        <v>0</v>
      </c>
      <c r="CB91" s="161">
        <v>91</v>
      </c>
      <c r="CC91" s="161">
        <v>58</v>
      </c>
      <c r="CD91" s="161">
        <v>286</v>
      </c>
      <c r="CE91" s="161">
        <v>86</v>
      </c>
      <c r="CF91" s="161">
        <v>1167</v>
      </c>
      <c r="CG91" s="161">
        <v>502</v>
      </c>
      <c r="CH91" s="161">
        <v>88455</v>
      </c>
      <c r="CI91" s="161">
        <v>7172</v>
      </c>
      <c r="CJ91" s="161">
        <v>54146</v>
      </c>
      <c r="CK91" s="161">
        <v>138281</v>
      </c>
      <c r="CL91" s="161">
        <v>4727</v>
      </c>
      <c r="CM91" s="161">
        <v>10401</v>
      </c>
      <c r="CN91" s="161">
        <v>314</v>
      </c>
      <c r="CO91" s="161">
        <v>2751</v>
      </c>
      <c r="CP91" s="161">
        <v>183</v>
      </c>
      <c r="CQ91" s="161">
        <v>136</v>
      </c>
      <c r="CR91" s="161">
        <v>471</v>
      </c>
      <c r="CS91" s="161">
        <v>35</v>
      </c>
      <c r="CT91" s="161">
        <v>158</v>
      </c>
      <c r="CU91" s="161">
        <v>7982</v>
      </c>
      <c r="CV91" s="161">
        <v>112042</v>
      </c>
      <c r="CW91" s="161">
        <v>1624</v>
      </c>
      <c r="CX91" s="161">
        <v>70496</v>
      </c>
      <c r="CY91" s="161">
        <v>1184</v>
      </c>
      <c r="CZ91" s="161">
        <v>12095</v>
      </c>
      <c r="DA91" s="161">
        <v>1564</v>
      </c>
      <c r="DB91" s="161">
        <v>1134</v>
      </c>
      <c r="DC91" s="161">
        <v>99</v>
      </c>
      <c r="DD91" s="161">
        <v>448</v>
      </c>
      <c r="DE91" s="161">
        <v>0</v>
      </c>
      <c r="DF91" s="161">
        <v>15435</v>
      </c>
      <c r="DG91" s="162">
        <v>657346</v>
      </c>
      <c r="DH91" s="161">
        <v>2141</v>
      </c>
      <c r="DI91" s="161">
        <v>139451</v>
      </c>
      <c r="DJ91" s="161">
        <v>0</v>
      </c>
      <c r="DK91" s="161">
        <v>0</v>
      </c>
      <c r="DL91" s="161">
        <v>0</v>
      </c>
      <c r="DM91" s="161">
        <v>0</v>
      </c>
      <c r="DN91" s="161">
        <v>0</v>
      </c>
      <c r="DO91" s="162">
        <v>141592</v>
      </c>
      <c r="DP91" s="162">
        <v>798938</v>
      </c>
      <c r="DQ91" s="161">
        <v>7151</v>
      </c>
      <c r="DR91" s="162">
        <v>7151</v>
      </c>
      <c r="DS91" s="162">
        <v>453899</v>
      </c>
      <c r="DT91" s="162">
        <v>602642</v>
      </c>
      <c r="DU91" s="162">
        <v>1259988</v>
      </c>
      <c r="DV91" s="161">
        <v>-5803</v>
      </c>
      <c r="DW91" s="161">
        <v>0</v>
      </c>
      <c r="DX91" s="161">
        <v>0</v>
      </c>
      <c r="DY91" s="162">
        <v>-5803</v>
      </c>
      <c r="DZ91" s="161">
        <v>-394318</v>
      </c>
      <c r="EA91" s="162">
        <v>202521</v>
      </c>
      <c r="EB91" s="163">
        <v>859867</v>
      </c>
    </row>
    <row r="92" spans="1:132" x14ac:dyDescent="0.2">
      <c r="A92" s="159" t="s">
        <v>307</v>
      </c>
      <c r="B92" s="160" t="s">
        <v>113</v>
      </c>
      <c r="C92" s="161">
        <v>17</v>
      </c>
      <c r="D92" s="161">
        <v>0</v>
      </c>
      <c r="E92" s="161">
        <v>33</v>
      </c>
      <c r="F92" s="161">
        <v>0</v>
      </c>
      <c r="G92" s="161">
        <v>1</v>
      </c>
      <c r="H92" s="161">
        <v>0</v>
      </c>
      <c r="I92" s="161">
        <v>6</v>
      </c>
      <c r="J92" s="161">
        <v>1068</v>
      </c>
      <c r="K92" s="161">
        <v>101</v>
      </c>
      <c r="L92" s="161">
        <v>1</v>
      </c>
      <c r="M92" s="161">
        <v>0</v>
      </c>
      <c r="N92" s="161">
        <v>72</v>
      </c>
      <c r="O92" s="161">
        <v>163</v>
      </c>
      <c r="P92" s="161">
        <v>55</v>
      </c>
      <c r="Q92" s="161">
        <v>174</v>
      </c>
      <c r="R92" s="161">
        <v>29</v>
      </c>
      <c r="S92" s="161">
        <v>147</v>
      </c>
      <c r="T92" s="161">
        <v>323</v>
      </c>
      <c r="U92" s="161">
        <v>100</v>
      </c>
      <c r="V92" s="161">
        <v>126</v>
      </c>
      <c r="W92" s="161">
        <v>22</v>
      </c>
      <c r="X92" s="161">
        <v>352</v>
      </c>
      <c r="Y92" s="161">
        <v>37</v>
      </c>
      <c r="Z92" s="161">
        <v>0</v>
      </c>
      <c r="AA92" s="161">
        <v>444</v>
      </c>
      <c r="AB92" s="161">
        <v>479</v>
      </c>
      <c r="AC92" s="161">
        <v>93</v>
      </c>
      <c r="AD92" s="161">
        <v>14</v>
      </c>
      <c r="AE92" s="161">
        <v>188</v>
      </c>
      <c r="AF92" s="161">
        <v>129</v>
      </c>
      <c r="AG92" s="161">
        <v>12</v>
      </c>
      <c r="AH92" s="161">
        <v>30</v>
      </c>
      <c r="AI92" s="161">
        <v>31</v>
      </c>
      <c r="AJ92" s="161">
        <v>21</v>
      </c>
      <c r="AK92" s="161">
        <v>34</v>
      </c>
      <c r="AL92" s="161">
        <v>39</v>
      </c>
      <c r="AM92" s="161">
        <v>113</v>
      </c>
      <c r="AN92" s="161">
        <v>43</v>
      </c>
      <c r="AO92" s="161">
        <v>95</v>
      </c>
      <c r="AP92" s="161">
        <v>38</v>
      </c>
      <c r="AQ92" s="161">
        <v>109</v>
      </c>
      <c r="AR92" s="161">
        <v>185</v>
      </c>
      <c r="AS92" s="161">
        <v>590</v>
      </c>
      <c r="AT92" s="161">
        <v>469</v>
      </c>
      <c r="AU92" s="161">
        <v>625</v>
      </c>
      <c r="AV92" s="161">
        <v>187</v>
      </c>
      <c r="AW92" s="161">
        <v>48</v>
      </c>
      <c r="AX92" s="161">
        <v>315</v>
      </c>
      <c r="AY92" s="161">
        <v>215</v>
      </c>
      <c r="AZ92" s="161">
        <v>215</v>
      </c>
      <c r="BA92" s="161">
        <v>67</v>
      </c>
      <c r="BB92" s="161">
        <v>179</v>
      </c>
      <c r="BC92" s="161">
        <v>202</v>
      </c>
      <c r="BD92" s="161">
        <v>21</v>
      </c>
      <c r="BE92" s="161">
        <v>52</v>
      </c>
      <c r="BF92" s="161">
        <v>0</v>
      </c>
      <c r="BG92" s="161">
        <v>48</v>
      </c>
      <c r="BH92" s="161">
        <v>33</v>
      </c>
      <c r="BI92" s="161">
        <v>401</v>
      </c>
      <c r="BJ92" s="161">
        <v>294</v>
      </c>
      <c r="BK92" s="161">
        <v>23</v>
      </c>
      <c r="BL92" s="161">
        <v>3923</v>
      </c>
      <c r="BM92" s="161">
        <v>1607</v>
      </c>
      <c r="BN92" s="161">
        <v>306</v>
      </c>
      <c r="BO92" s="161">
        <v>69</v>
      </c>
      <c r="BP92" s="161">
        <v>122</v>
      </c>
      <c r="BQ92" s="161">
        <v>121</v>
      </c>
      <c r="BR92" s="161">
        <v>664</v>
      </c>
      <c r="BS92" s="161">
        <v>566</v>
      </c>
      <c r="BT92" s="161">
        <v>18213</v>
      </c>
      <c r="BU92" s="161">
        <v>7535</v>
      </c>
      <c r="BV92" s="161">
        <v>2117</v>
      </c>
      <c r="BW92" s="161">
        <v>509</v>
      </c>
      <c r="BX92" s="161">
        <v>0</v>
      </c>
      <c r="BY92" s="161">
        <v>1412</v>
      </c>
      <c r="BZ92" s="161">
        <v>364</v>
      </c>
      <c r="CA92" s="161">
        <v>0</v>
      </c>
      <c r="CB92" s="161">
        <v>129</v>
      </c>
      <c r="CC92" s="161">
        <v>400</v>
      </c>
      <c r="CD92" s="161">
        <v>296</v>
      </c>
      <c r="CE92" s="161">
        <v>232</v>
      </c>
      <c r="CF92" s="161">
        <v>1212</v>
      </c>
      <c r="CG92" s="161">
        <v>657</v>
      </c>
      <c r="CH92" s="161">
        <v>8060</v>
      </c>
      <c r="CI92" s="161">
        <v>98434</v>
      </c>
      <c r="CJ92" s="161">
        <v>11665</v>
      </c>
      <c r="CK92" s="161">
        <v>6082</v>
      </c>
      <c r="CL92" s="161">
        <v>34210</v>
      </c>
      <c r="CM92" s="161">
        <v>15989</v>
      </c>
      <c r="CN92" s="161">
        <v>4789</v>
      </c>
      <c r="CO92" s="161">
        <v>17996</v>
      </c>
      <c r="CP92" s="161">
        <v>7543</v>
      </c>
      <c r="CQ92" s="161">
        <v>592</v>
      </c>
      <c r="CR92" s="161">
        <v>1724</v>
      </c>
      <c r="CS92" s="161">
        <v>1612</v>
      </c>
      <c r="CT92" s="161">
        <v>5434</v>
      </c>
      <c r="CU92" s="161">
        <v>1643</v>
      </c>
      <c r="CV92" s="161">
        <v>131386</v>
      </c>
      <c r="CW92" s="161">
        <v>206</v>
      </c>
      <c r="CX92" s="161">
        <v>20901</v>
      </c>
      <c r="CY92" s="161">
        <v>699</v>
      </c>
      <c r="CZ92" s="161">
        <v>3147</v>
      </c>
      <c r="DA92" s="161">
        <v>1341</v>
      </c>
      <c r="DB92" s="161">
        <v>10386</v>
      </c>
      <c r="DC92" s="161">
        <v>74</v>
      </c>
      <c r="DD92" s="161">
        <v>1218</v>
      </c>
      <c r="DE92" s="161">
        <v>0</v>
      </c>
      <c r="DF92" s="161">
        <v>121</v>
      </c>
      <c r="DG92" s="162">
        <v>434614</v>
      </c>
      <c r="DH92" s="161">
        <v>2398</v>
      </c>
      <c r="DI92" s="161">
        <v>64078</v>
      </c>
      <c r="DJ92" s="161">
        <v>678</v>
      </c>
      <c r="DK92" s="161">
        <v>0</v>
      </c>
      <c r="DL92" s="161">
        <v>0</v>
      </c>
      <c r="DM92" s="161">
        <v>37952</v>
      </c>
      <c r="DN92" s="161">
        <v>-1222</v>
      </c>
      <c r="DO92" s="162">
        <v>103884</v>
      </c>
      <c r="DP92" s="162">
        <v>538498</v>
      </c>
      <c r="DQ92" s="161">
        <v>23407</v>
      </c>
      <c r="DR92" s="162">
        <v>23407</v>
      </c>
      <c r="DS92" s="162">
        <v>151552</v>
      </c>
      <c r="DT92" s="162">
        <v>278843</v>
      </c>
      <c r="DU92" s="162">
        <v>713457</v>
      </c>
      <c r="DV92" s="161">
        <v>-22809</v>
      </c>
      <c r="DW92" s="161">
        <v>0</v>
      </c>
      <c r="DX92" s="161">
        <v>-529</v>
      </c>
      <c r="DY92" s="162">
        <v>-23338</v>
      </c>
      <c r="DZ92" s="161">
        <v>-246261</v>
      </c>
      <c r="EA92" s="162">
        <v>9244</v>
      </c>
      <c r="EB92" s="163">
        <v>443858</v>
      </c>
    </row>
    <row r="93" spans="1:132" x14ac:dyDescent="0.2">
      <c r="A93" s="159" t="s">
        <v>308</v>
      </c>
      <c r="B93" s="160" t="s">
        <v>55</v>
      </c>
      <c r="C93" s="161">
        <v>0</v>
      </c>
      <c r="D93" s="161">
        <v>0</v>
      </c>
      <c r="E93" s="161">
        <v>0</v>
      </c>
      <c r="F93" s="161">
        <v>0</v>
      </c>
      <c r="G93" s="161">
        <v>0</v>
      </c>
      <c r="H93" s="161">
        <v>0</v>
      </c>
      <c r="I93" s="161">
        <v>0</v>
      </c>
      <c r="J93" s="161">
        <v>0</v>
      </c>
      <c r="K93" s="161">
        <v>0</v>
      </c>
      <c r="L93" s="161">
        <v>0</v>
      </c>
      <c r="M93" s="161">
        <v>0</v>
      </c>
      <c r="N93" s="161">
        <v>0</v>
      </c>
      <c r="O93" s="161">
        <v>0</v>
      </c>
      <c r="P93" s="161">
        <v>0</v>
      </c>
      <c r="Q93" s="161">
        <v>0</v>
      </c>
      <c r="R93" s="161">
        <v>0</v>
      </c>
      <c r="S93" s="161">
        <v>0</v>
      </c>
      <c r="T93" s="161">
        <v>0</v>
      </c>
      <c r="U93" s="161">
        <v>0</v>
      </c>
      <c r="V93" s="161">
        <v>0</v>
      </c>
      <c r="W93" s="161">
        <v>0</v>
      </c>
      <c r="X93" s="161">
        <v>0</v>
      </c>
      <c r="Y93" s="161">
        <v>0</v>
      </c>
      <c r="Z93" s="161">
        <v>0</v>
      </c>
      <c r="AA93" s="161">
        <v>0</v>
      </c>
      <c r="AB93" s="161">
        <v>0</v>
      </c>
      <c r="AC93" s="161">
        <v>0</v>
      </c>
      <c r="AD93" s="161">
        <v>0</v>
      </c>
      <c r="AE93" s="161">
        <v>0</v>
      </c>
      <c r="AF93" s="161">
        <v>0</v>
      </c>
      <c r="AG93" s="161">
        <v>0</v>
      </c>
      <c r="AH93" s="161">
        <v>0</v>
      </c>
      <c r="AI93" s="161">
        <v>0</v>
      </c>
      <c r="AJ93" s="161">
        <v>0</v>
      </c>
      <c r="AK93" s="161">
        <v>0</v>
      </c>
      <c r="AL93" s="161">
        <v>0</v>
      </c>
      <c r="AM93" s="161">
        <v>0</v>
      </c>
      <c r="AN93" s="161">
        <v>0</v>
      </c>
      <c r="AO93" s="161">
        <v>0</v>
      </c>
      <c r="AP93" s="161">
        <v>0</v>
      </c>
      <c r="AQ93" s="161">
        <v>0</v>
      </c>
      <c r="AR93" s="161">
        <v>0</v>
      </c>
      <c r="AS93" s="161">
        <v>0</v>
      </c>
      <c r="AT93" s="161">
        <v>0</v>
      </c>
      <c r="AU93" s="161">
        <v>0</v>
      </c>
      <c r="AV93" s="161">
        <v>0</v>
      </c>
      <c r="AW93" s="161">
        <v>0</v>
      </c>
      <c r="AX93" s="161">
        <v>0</v>
      </c>
      <c r="AY93" s="161">
        <v>0</v>
      </c>
      <c r="AZ93" s="161">
        <v>0</v>
      </c>
      <c r="BA93" s="161">
        <v>0</v>
      </c>
      <c r="BB93" s="161">
        <v>0</v>
      </c>
      <c r="BC93" s="161">
        <v>0</v>
      </c>
      <c r="BD93" s="161">
        <v>0</v>
      </c>
      <c r="BE93" s="161">
        <v>0</v>
      </c>
      <c r="BF93" s="161">
        <v>0</v>
      </c>
      <c r="BG93" s="161">
        <v>0</v>
      </c>
      <c r="BH93" s="161">
        <v>0</v>
      </c>
      <c r="BI93" s="161">
        <v>0</v>
      </c>
      <c r="BJ93" s="161">
        <v>0</v>
      </c>
      <c r="BK93" s="161">
        <v>0</v>
      </c>
      <c r="BL93" s="161">
        <v>0</v>
      </c>
      <c r="BM93" s="161">
        <v>0</v>
      </c>
      <c r="BN93" s="161">
        <v>0</v>
      </c>
      <c r="BO93" s="161">
        <v>0</v>
      </c>
      <c r="BP93" s="161">
        <v>0</v>
      </c>
      <c r="BQ93" s="161">
        <v>0</v>
      </c>
      <c r="BR93" s="161">
        <v>0</v>
      </c>
      <c r="BS93" s="161">
        <v>0</v>
      </c>
      <c r="BT93" s="161">
        <v>0</v>
      </c>
      <c r="BU93" s="161">
        <v>0</v>
      </c>
      <c r="BV93" s="161">
        <v>0</v>
      </c>
      <c r="BW93" s="161">
        <v>0</v>
      </c>
      <c r="BX93" s="161">
        <v>0</v>
      </c>
      <c r="BY93" s="161">
        <v>0</v>
      </c>
      <c r="BZ93" s="161">
        <v>0</v>
      </c>
      <c r="CA93" s="161">
        <v>0</v>
      </c>
      <c r="CB93" s="161">
        <v>0</v>
      </c>
      <c r="CC93" s="161">
        <v>0</v>
      </c>
      <c r="CD93" s="161">
        <v>0</v>
      </c>
      <c r="CE93" s="161">
        <v>0</v>
      </c>
      <c r="CF93" s="161">
        <v>0</v>
      </c>
      <c r="CG93" s="161">
        <v>0</v>
      </c>
      <c r="CH93" s="161">
        <v>0</v>
      </c>
      <c r="CI93" s="161">
        <v>0</v>
      </c>
      <c r="CJ93" s="161">
        <v>0</v>
      </c>
      <c r="CK93" s="161">
        <v>0</v>
      </c>
      <c r="CL93" s="161">
        <v>0</v>
      </c>
      <c r="CM93" s="161">
        <v>0</v>
      </c>
      <c r="CN93" s="161">
        <v>0</v>
      </c>
      <c r="CO93" s="161">
        <v>0</v>
      </c>
      <c r="CP93" s="161">
        <v>0</v>
      </c>
      <c r="CQ93" s="161">
        <v>0</v>
      </c>
      <c r="CR93" s="161">
        <v>0</v>
      </c>
      <c r="CS93" s="161">
        <v>0</v>
      </c>
      <c r="CT93" s="161">
        <v>0</v>
      </c>
      <c r="CU93" s="161">
        <v>0</v>
      </c>
      <c r="CV93" s="161">
        <v>0</v>
      </c>
      <c r="CW93" s="161">
        <v>0</v>
      </c>
      <c r="CX93" s="161">
        <v>0</v>
      </c>
      <c r="CY93" s="161">
        <v>0</v>
      </c>
      <c r="CZ93" s="161">
        <v>0</v>
      </c>
      <c r="DA93" s="161">
        <v>0</v>
      </c>
      <c r="DB93" s="161">
        <v>0</v>
      </c>
      <c r="DC93" s="161">
        <v>0</v>
      </c>
      <c r="DD93" s="161">
        <v>0</v>
      </c>
      <c r="DE93" s="161">
        <v>0</v>
      </c>
      <c r="DF93" s="161">
        <v>78457</v>
      </c>
      <c r="DG93" s="162">
        <v>78457</v>
      </c>
      <c r="DH93" s="161">
        <v>0</v>
      </c>
      <c r="DI93" s="161">
        <v>107226</v>
      </c>
      <c r="DJ93" s="161">
        <v>1534366</v>
      </c>
      <c r="DK93" s="161">
        <v>488277</v>
      </c>
      <c r="DL93" s="161">
        <v>0</v>
      </c>
      <c r="DM93" s="161">
        <v>0</v>
      </c>
      <c r="DN93" s="161">
        <v>0</v>
      </c>
      <c r="DO93" s="162">
        <v>2129869</v>
      </c>
      <c r="DP93" s="162">
        <v>2208326</v>
      </c>
      <c r="DQ93" s="161">
        <v>0</v>
      </c>
      <c r="DR93" s="162">
        <v>0</v>
      </c>
      <c r="DS93" s="162">
        <v>0</v>
      </c>
      <c r="DT93" s="162">
        <v>2129869</v>
      </c>
      <c r="DU93" s="162">
        <v>2208326</v>
      </c>
      <c r="DV93" s="161">
        <v>0</v>
      </c>
      <c r="DW93" s="161">
        <v>0</v>
      </c>
      <c r="DX93" s="161">
        <v>0</v>
      </c>
      <c r="DY93" s="162">
        <v>0</v>
      </c>
      <c r="DZ93" s="161">
        <v>0</v>
      </c>
      <c r="EA93" s="162">
        <v>2129869</v>
      </c>
      <c r="EB93" s="163">
        <v>2208326</v>
      </c>
    </row>
    <row r="94" spans="1:132" x14ac:dyDescent="0.2">
      <c r="A94" s="159" t="s">
        <v>309</v>
      </c>
      <c r="B94" s="160" t="s">
        <v>56</v>
      </c>
      <c r="C94" s="161">
        <v>0</v>
      </c>
      <c r="D94" s="161">
        <v>0</v>
      </c>
      <c r="E94" s="161">
        <v>0</v>
      </c>
      <c r="F94" s="161">
        <v>1</v>
      </c>
      <c r="G94" s="161">
        <v>0</v>
      </c>
      <c r="H94" s="161">
        <v>0</v>
      </c>
      <c r="I94" s="161">
        <v>0</v>
      </c>
      <c r="J94" s="161">
        <v>314</v>
      </c>
      <c r="K94" s="161">
        <v>10</v>
      </c>
      <c r="L94" s="161">
        <v>0</v>
      </c>
      <c r="M94" s="161">
        <v>0</v>
      </c>
      <c r="N94" s="161">
        <v>1</v>
      </c>
      <c r="O94" s="161">
        <v>3</v>
      </c>
      <c r="P94" s="161">
        <v>9</v>
      </c>
      <c r="Q94" s="161">
        <v>48</v>
      </c>
      <c r="R94" s="161">
        <v>12</v>
      </c>
      <c r="S94" s="161">
        <v>16</v>
      </c>
      <c r="T94" s="161">
        <v>5</v>
      </c>
      <c r="U94" s="161">
        <v>3</v>
      </c>
      <c r="V94" s="161">
        <v>21</v>
      </c>
      <c r="W94" s="161">
        <v>15</v>
      </c>
      <c r="X94" s="161">
        <v>91</v>
      </c>
      <c r="Y94" s="161">
        <v>73</v>
      </c>
      <c r="Z94" s="161">
        <v>0</v>
      </c>
      <c r="AA94" s="161">
        <v>84</v>
      </c>
      <c r="AB94" s="161">
        <v>359</v>
      </c>
      <c r="AC94" s="161">
        <v>6</v>
      </c>
      <c r="AD94" s="161">
        <v>0</v>
      </c>
      <c r="AE94" s="161">
        <v>108</v>
      </c>
      <c r="AF94" s="161">
        <v>10</v>
      </c>
      <c r="AG94" s="161">
        <v>0</v>
      </c>
      <c r="AH94" s="161">
        <v>3</v>
      </c>
      <c r="AI94" s="161">
        <v>23</v>
      </c>
      <c r="AJ94" s="161">
        <v>24</v>
      </c>
      <c r="AK94" s="161">
        <v>9</v>
      </c>
      <c r="AL94" s="161">
        <v>0</v>
      </c>
      <c r="AM94" s="161">
        <v>145</v>
      </c>
      <c r="AN94" s="161">
        <v>76</v>
      </c>
      <c r="AO94" s="161">
        <v>0</v>
      </c>
      <c r="AP94" s="161">
        <v>0</v>
      </c>
      <c r="AQ94" s="161">
        <v>6</v>
      </c>
      <c r="AR94" s="161">
        <v>310</v>
      </c>
      <c r="AS94" s="161">
        <v>283</v>
      </c>
      <c r="AT94" s="161">
        <v>633</v>
      </c>
      <c r="AU94" s="161">
        <v>696</v>
      </c>
      <c r="AV94" s="161">
        <v>96</v>
      </c>
      <c r="AW94" s="161">
        <v>45</v>
      </c>
      <c r="AX94" s="161">
        <v>682</v>
      </c>
      <c r="AY94" s="161">
        <v>289</v>
      </c>
      <c r="AZ94" s="161">
        <v>710</v>
      </c>
      <c r="BA94" s="161">
        <v>69</v>
      </c>
      <c r="BB94" s="161">
        <v>215</v>
      </c>
      <c r="BC94" s="161">
        <v>524</v>
      </c>
      <c r="BD94" s="161">
        <v>4</v>
      </c>
      <c r="BE94" s="161">
        <v>34</v>
      </c>
      <c r="BF94" s="161">
        <v>0</v>
      </c>
      <c r="BG94" s="161">
        <v>45</v>
      </c>
      <c r="BH94" s="161">
        <v>15</v>
      </c>
      <c r="BI94" s="161">
        <v>16</v>
      </c>
      <c r="BJ94" s="161">
        <v>13</v>
      </c>
      <c r="BK94" s="161">
        <v>1</v>
      </c>
      <c r="BL94" s="161">
        <v>788</v>
      </c>
      <c r="BM94" s="161">
        <v>44</v>
      </c>
      <c r="BN94" s="161">
        <v>35</v>
      </c>
      <c r="BO94" s="161">
        <v>11</v>
      </c>
      <c r="BP94" s="161">
        <v>343</v>
      </c>
      <c r="BQ94" s="161">
        <v>330</v>
      </c>
      <c r="BR94" s="161">
        <v>43</v>
      </c>
      <c r="BS94" s="161">
        <v>134</v>
      </c>
      <c r="BT94" s="161">
        <v>1916</v>
      </c>
      <c r="BU94" s="161">
        <v>667</v>
      </c>
      <c r="BV94" s="161">
        <v>17</v>
      </c>
      <c r="BW94" s="161">
        <v>1</v>
      </c>
      <c r="BX94" s="161">
        <v>0</v>
      </c>
      <c r="BY94" s="161">
        <v>4721</v>
      </c>
      <c r="BZ94" s="161">
        <v>72</v>
      </c>
      <c r="CA94" s="161">
        <v>219</v>
      </c>
      <c r="CB94" s="161">
        <v>25</v>
      </c>
      <c r="CC94" s="161">
        <v>14</v>
      </c>
      <c r="CD94" s="161">
        <v>68</v>
      </c>
      <c r="CE94" s="161">
        <v>40</v>
      </c>
      <c r="CF94" s="161">
        <v>508</v>
      </c>
      <c r="CG94" s="161">
        <v>69</v>
      </c>
      <c r="CH94" s="161">
        <v>20311</v>
      </c>
      <c r="CI94" s="161">
        <v>487</v>
      </c>
      <c r="CJ94" s="161">
        <v>11168</v>
      </c>
      <c r="CK94" s="161">
        <v>8112</v>
      </c>
      <c r="CL94" s="161">
        <v>695</v>
      </c>
      <c r="CM94" s="161">
        <v>419</v>
      </c>
      <c r="CN94" s="161">
        <v>6</v>
      </c>
      <c r="CO94" s="161">
        <v>1</v>
      </c>
      <c r="CP94" s="161">
        <v>449</v>
      </c>
      <c r="CQ94" s="161">
        <v>0</v>
      </c>
      <c r="CR94" s="161">
        <v>50</v>
      </c>
      <c r="CS94" s="161">
        <v>14</v>
      </c>
      <c r="CT94" s="161">
        <v>0</v>
      </c>
      <c r="CU94" s="161">
        <v>1017</v>
      </c>
      <c r="CV94" s="161">
        <v>98</v>
      </c>
      <c r="CW94" s="161">
        <v>1</v>
      </c>
      <c r="CX94" s="161">
        <v>4152</v>
      </c>
      <c r="CY94" s="161">
        <v>47</v>
      </c>
      <c r="CZ94" s="161">
        <v>954</v>
      </c>
      <c r="DA94" s="161">
        <v>349</v>
      </c>
      <c r="DB94" s="161">
        <v>191</v>
      </c>
      <c r="DC94" s="161">
        <v>20</v>
      </c>
      <c r="DD94" s="161">
        <v>214</v>
      </c>
      <c r="DE94" s="161">
        <v>0</v>
      </c>
      <c r="DF94" s="161">
        <v>1848</v>
      </c>
      <c r="DG94" s="162">
        <v>66823</v>
      </c>
      <c r="DH94" s="161">
        <v>4</v>
      </c>
      <c r="DI94" s="161">
        <v>767926</v>
      </c>
      <c r="DJ94" s="161">
        <v>913697</v>
      </c>
      <c r="DK94" s="161">
        <v>97529</v>
      </c>
      <c r="DL94" s="161">
        <v>0</v>
      </c>
      <c r="DM94" s="161">
        <v>0</v>
      </c>
      <c r="DN94" s="161">
        <v>0</v>
      </c>
      <c r="DO94" s="162">
        <v>1779156</v>
      </c>
      <c r="DP94" s="162">
        <v>1845979</v>
      </c>
      <c r="DQ94" s="161">
        <v>3847</v>
      </c>
      <c r="DR94" s="162">
        <v>3847</v>
      </c>
      <c r="DS94" s="162">
        <v>126066</v>
      </c>
      <c r="DT94" s="162">
        <v>1909069</v>
      </c>
      <c r="DU94" s="162">
        <v>1975892</v>
      </c>
      <c r="DV94" s="161">
        <v>-1897</v>
      </c>
      <c r="DW94" s="161">
        <v>0</v>
      </c>
      <c r="DX94" s="161">
        <v>0</v>
      </c>
      <c r="DY94" s="162">
        <v>-1897</v>
      </c>
      <c r="DZ94" s="161">
        <v>-197559</v>
      </c>
      <c r="EA94" s="162">
        <v>1709613</v>
      </c>
      <c r="EB94" s="163">
        <v>1776436</v>
      </c>
    </row>
    <row r="95" spans="1:132" x14ac:dyDescent="0.2">
      <c r="A95" s="154" t="s">
        <v>310</v>
      </c>
      <c r="B95" s="155" t="s">
        <v>57</v>
      </c>
      <c r="C95" s="156">
        <v>0</v>
      </c>
      <c r="D95" s="156">
        <v>0</v>
      </c>
      <c r="E95" s="156">
        <v>0</v>
      </c>
      <c r="F95" s="156">
        <v>0</v>
      </c>
      <c r="G95" s="156">
        <v>0</v>
      </c>
      <c r="H95" s="156">
        <v>0</v>
      </c>
      <c r="I95" s="156">
        <v>0</v>
      </c>
      <c r="J95" s="156">
        <v>0</v>
      </c>
      <c r="K95" s="156">
        <v>0</v>
      </c>
      <c r="L95" s="156">
        <v>0</v>
      </c>
      <c r="M95" s="156">
        <v>0</v>
      </c>
      <c r="N95" s="156">
        <v>0</v>
      </c>
      <c r="O95" s="156">
        <v>0</v>
      </c>
      <c r="P95" s="156">
        <v>0</v>
      </c>
      <c r="Q95" s="156">
        <v>0</v>
      </c>
      <c r="R95" s="156">
        <v>0</v>
      </c>
      <c r="S95" s="156">
        <v>0</v>
      </c>
      <c r="T95" s="156">
        <v>0</v>
      </c>
      <c r="U95" s="156">
        <v>0</v>
      </c>
      <c r="V95" s="156">
        <v>0</v>
      </c>
      <c r="W95" s="156">
        <v>0</v>
      </c>
      <c r="X95" s="156">
        <v>0</v>
      </c>
      <c r="Y95" s="156">
        <v>0</v>
      </c>
      <c r="Z95" s="156">
        <v>0</v>
      </c>
      <c r="AA95" s="156">
        <v>0</v>
      </c>
      <c r="AB95" s="156">
        <v>0</v>
      </c>
      <c r="AC95" s="156">
        <v>0</v>
      </c>
      <c r="AD95" s="156">
        <v>0</v>
      </c>
      <c r="AE95" s="156">
        <v>0</v>
      </c>
      <c r="AF95" s="156">
        <v>0</v>
      </c>
      <c r="AG95" s="156">
        <v>0</v>
      </c>
      <c r="AH95" s="156">
        <v>0</v>
      </c>
      <c r="AI95" s="156">
        <v>0</v>
      </c>
      <c r="AJ95" s="156">
        <v>0</v>
      </c>
      <c r="AK95" s="156">
        <v>0</v>
      </c>
      <c r="AL95" s="156">
        <v>0</v>
      </c>
      <c r="AM95" s="156">
        <v>0</v>
      </c>
      <c r="AN95" s="156">
        <v>0</v>
      </c>
      <c r="AO95" s="156">
        <v>0</v>
      </c>
      <c r="AP95" s="156">
        <v>0</v>
      </c>
      <c r="AQ95" s="156">
        <v>0</v>
      </c>
      <c r="AR95" s="156">
        <v>0</v>
      </c>
      <c r="AS95" s="156">
        <v>0</v>
      </c>
      <c r="AT95" s="156">
        <v>0</v>
      </c>
      <c r="AU95" s="156">
        <v>0</v>
      </c>
      <c r="AV95" s="156">
        <v>0</v>
      </c>
      <c r="AW95" s="156">
        <v>0</v>
      </c>
      <c r="AX95" s="156">
        <v>0</v>
      </c>
      <c r="AY95" s="156">
        <v>0</v>
      </c>
      <c r="AZ95" s="156">
        <v>0</v>
      </c>
      <c r="BA95" s="156">
        <v>0</v>
      </c>
      <c r="BB95" s="156">
        <v>0</v>
      </c>
      <c r="BC95" s="156">
        <v>0</v>
      </c>
      <c r="BD95" s="156">
        <v>0</v>
      </c>
      <c r="BE95" s="156">
        <v>0</v>
      </c>
      <c r="BF95" s="156">
        <v>0</v>
      </c>
      <c r="BG95" s="156">
        <v>0</v>
      </c>
      <c r="BH95" s="156">
        <v>0</v>
      </c>
      <c r="BI95" s="156">
        <v>0</v>
      </c>
      <c r="BJ95" s="156">
        <v>0</v>
      </c>
      <c r="BK95" s="156">
        <v>0</v>
      </c>
      <c r="BL95" s="156">
        <v>0</v>
      </c>
      <c r="BM95" s="156">
        <v>0</v>
      </c>
      <c r="BN95" s="156">
        <v>0</v>
      </c>
      <c r="BO95" s="156">
        <v>0</v>
      </c>
      <c r="BP95" s="156">
        <v>0</v>
      </c>
      <c r="BQ95" s="156">
        <v>0</v>
      </c>
      <c r="BR95" s="156">
        <v>0</v>
      </c>
      <c r="BS95" s="156">
        <v>0</v>
      </c>
      <c r="BT95" s="156">
        <v>0</v>
      </c>
      <c r="BU95" s="156">
        <v>0</v>
      </c>
      <c r="BV95" s="156">
        <v>0</v>
      </c>
      <c r="BW95" s="156">
        <v>0</v>
      </c>
      <c r="BX95" s="156">
        <v>0</v>
      </c>
      <c r="BY95" s="156">
        <v>0</v>
      </c>
      <c r="BZ95" s="156">
        <v>0</v>
      </c>
      <c r="CA95" s="156">
        <v>0</v>
      </c>
      <c r="CB95" s="156">
        <v>0</v>
      </c>
      <c r="CC95" s="156">
        <v>0</v>
      </c>
      <c r="CD95" s="156">
        <v>0</v>
      </c>
      <c r="CE95" s="156">
        <v>0</v>
      </c>
      <c r="CF95" s="156">
        <v>0</v>
      </c>
      <c r="CG95" s="156">
        <v>0</v>
      </c>
      <c r="CH95" s="156">
        <v>0</v>
      </c>
      <c r="CI95" s="156">
        <v>0</v>
      </c>
      <c r="CJ95" s="156">
        <v>0</v>
      </c>
      <c r="CK95" s="156">
        <v>0</v>
      </c>
      <c r="CL95" s="156">
        <v>0</v>
      </c>
      <c r="CM95" s="156">
        <v>0</v>
      </c>
      <c r="CN95" s="156">
        <v>0</v>
      </c>
      <c r="CO95" s="156">
        <v>0</v>
      </c>
      <c r="CP95" s="156">
        <v>0</v>
      </c>
      <c r="CQ95" s="156">
        <v>0</v>
      </c>
      <c r="CR95" s="156">
        <v>0</v>
      </c>
      <c r="CS95" s="156">
        <v>0</v>
      </c>
      <c r="CT95" s="156">
        <v>0</v>
      </c>
      <c r="CU95" s="156">
        <v>0</v>
      </c>
      <c r="CV95" s="156">
        <v>0</v>
      </c>
      <c r="CW95" s="156">
        <v>0</v>
      </c>
      <c r="CX95" s="156">
        <v>0</v>
      </c>
      <c r="CY95" s="156">
        <v>0</v>
      </c>
      <c r="CZ95" s="156">
        <v>0</v>
      </c>
      <c r="DA95" s="156">
        <v>0</v>
      </c>
      <c r="DB95" s="156">
        <v>0</v>
      </c>
      <c r="DC95" s="156">
        <v>0</v>
      </c>
      <c r="DD95" s="156">
        <v>0</v>
      </c>
      <c r="DE95" s="156">
        <v>0</v>
      </c>
      <c r="DF95" s="156">
        <v>0</v>
      </c>
      <c r="DG95" s="157">
        <v>0</v>
      </c>
      <c r="DH95" s="156">
        <v>0</v>
      </c>
      <c r="DI95" s="156">
        <v>36738</v>
      </c>
      <c r="DJ95" s="156">
        <v>104666</v>
      </c>
      <c r="DK95" s="156">
        <v>50243</v>
      </c>
      <c r="DL95" s="156">
        <v>43237</v>
      </c>
      <c r="DM95" s="156">
        <v>1002749</v>
      </c>
      <c r="DN95" s="156">
        <v>0</v>
      </c>
      <c r="DO95" s="157">
        <v>1237633</v>
      </c>
      <c r="DP95" s="157">
        <v>1237633</v>
      </c>
      <c r="DQ95" s="156">
        <v>127425</v>
      </c>
      <c r="DR95" s="157">
        <v>127425</v>
      </c>
      <c r="DS95" s="157">
        <v>131924</v>
      </c>
      <c r="DT95" s="157">
        <v>1496982</v>
      </c>
      <c r="DU95" s="157">
        <v>1496982</v>
      </c>
      <c r="DV95" s="156">
        <v>-78595</v>
      </c>
      <c r="DW95" s="156">
        <v>0</v>
      </c>
      <c r="DX95" s="156">
        <v>0</v>
      </c>
      <c r="DY95" s="157">
        <v>-78595</v>
      </c>
      <c r="DZ95" s="156">
        <v>-98038</v>
      </c>
      <c r="EA95" s="157">
        <v>1320349</v>
      </c>
      <c r="EB95" s="158">
        <v>1320349</v>
      </c>
    </row>
    <row r="96" spans="1:132" x14ac:dyDescent="0.2">
      <c r="A96" s="159" t="s">
        <v>311</v>
      </c>
      <c r="B96" s="160" t="s">
        <v>114</v>
      </c>
      <c r="C96" s="161">
        <v>0</v>
      </c>
      <c r="D96" s="161">
        <v>0</v>
      </c>
      <c r="E96" s="161">
        <v>0</v>
      </c>
      <c r="F96" s="161">
        <v>0</v>
      </c>
      <c r="G96" s="161">
        <v>0</v>
      </c>
      <c r="H96" s="161">
        <v>0</v>
      </c>
      <c r="I96" s="161">
        <v>0</v>
      </c>
      <c r="J96" s="161">
        <v>0</v>
      </c>
      <c r="K96" s="161">
        <v>0</v>
      </c>
      <c r="L96" s="161">
        <v>0</v>
      </c>
      <c r="M96" s="161">
        <v>0</v>
      </c>
      <c r="N96" s="161">
        <v>0</v>
      </c>
      <c r="O96" s="161">
        <v>0</v>
      </c>
      <c r="P96" s="161">
        <v>0</v>
      </c>
      <c r="Q96" s="161">
        <v>0</v>
      </c>
      <c r="R96" s="161">
        <v>0</v>
      </c>
      <c r="S96" s="161">
        <v>0</v>
      </c>
      <c r="T96" s="161">
        <v>0</v>
      </c>
      <c r="U96" s="161">
        <v>0</v>
      </c>
      <c r="V96" s="161">
        <v>0</v>
      </c>
      <c r="W96" s="161">
        <v>0</v>
      </c>
      <c r="X96" s="161">
        <v>0</v>
      </c>
      <c r="Y96" s="161">
        <v>0</v>
      </c>
      <c r="Z96" s="161">
        <v>0</v>
      </c>
      <c r="AA96" s="161">
        <v>0</v>
      </c>
      <c r="AB96" s="161">
        <v>0</v>
      </c>
      <c r="AC96" s="161">
        <v>0</v>
      </c>
      <c r="AD96" s="161">
        <v>0</v>
      </c>
      <c r="AE96" s="161">
        <v>0</v>
      </c>
      <c r="AF96" s="161">
        <v>0</v>
      </c>
      <c r="AG96" s="161">
        <v>0</v>
      </c>
      <c r="AH96" s="161">
        <v>0</v>
      </c>
      <c r="AI96" s="161">
        <v>0</v>
      </c>
      <c r="AJ96" s="161">
        <v>0</v>
      </c>
      <c r="AK96" s="161">
        <v>0</v>
      </c>
      <c r="AL96" s="161">
        <v>0</v>
      </c>
      <c r="AM96" s="161">
        <v>0</v>
      </c>
      <c r="AN96" s="161">
        <v>0</v>
      </c>
      <c r="AO96" s="161">
        <v>0</v>
      </c>
      <c r="AP96" s="161">
        <v>0</v>
      </c>
      <c r="AQ96" s="161">
        <v>0</v>
      </c>
      <c r="AR96" s="161">
        <v>0</v>
      </c>
      <c r="AS96" s="161">
        <v>0</v>
      </c>
      <c r="AT96" s="161">
        <v>0</v>
      </c>
      <c r="AU96" s="161">
        <v>0</v>
      </c>
      <c r="AV96" s="161">
        <v>0</v>
      </c>
      <c r="AW96" s="161">
        <v>0</v>
      </c>
      <c r="AX96" s="161">
        <v>0</v>
      </c>
      <c r="AY96" s="161">
        <v>0</v>
      </c>
      <c r="AZ96" s="161">
        <v>0</v>
      </c>
      <c r="BA96" s="161">
        <v>0</v>
      </c>
      <c r="BB96" s="161">
        <v>0</v>
      </c>
      <c r="BC96" s="161">
        <v>0</v>
      </c>
      <c r="BD96" s="161">
        <v>0</v>
      </c>
      <c r="BE96" s="161">
        <v>0</v>
      </c>
      <c r="BF96" s="161">
        <v>0</v>
      </c>
      <c r="BG96" s="161">
        <v>0</v>
      </c>
      <c r="BH96" s="161">
        <v>0</v>
      </c>
      <c r="BI96" s="161">
        <v>0</v>
      </c>
      <c r="BJ96" s="161">
        <v>0</v>
      </c>
      <c r="BK96" s="161">
        <v>0</v>
      </c>
      <c r="BL96" s="161">
        <v>0</v>
      </c>
      <c r="BM96" s="161">
        <v>0</v>
      </c>
      <c r="BN96" s="161">
        <v>0</v>
      </c>
      <c r="BO96" s="161">
        <v>0</v>
      </c>
      <c r="BP96" s="161">
        <v>0</v>
      </c>
      <c r="BQ96" s="161">
        <v>0</v>
      </c>
      <c r="BR96" s="161">
        <v>0</v>
      </c>
      <c r="BS96" s="161">
        <v>0</v>
      </c>
      <c r="BT96" s="161">
        <v>0</v>
      </c>
      <c r="BU96" s="161">
        <v>0</v>
      </c>
      <c r="BV96" s="161">
        <v>0</v>
      </c>
      <c r="BW96" s="161">
        <v>0</v>
      </c>
      <c r="BX96" s="161">
        <v>0</v>
      </c>
      <c r="BY96" s="161">
        <v>0</v>
      </c>
      <c r="BZ96" s="161">
        <v>0</v>
      </c>
      <c r="CA96" s="161">
        <v>0</v>
      </c>
      <c r="CB96" s="161">
        <v>0</v>
      </c>
      <c r="CC96" s="161">
        <v>0</v>
      </c>
      <c r="CD96" s="161">
        <v>0</v>
      </c>
      <c r="CE96" s="161">
        <v>0</v>
      </c>
      <c r="CF96" s="161">
        <v>0</v>
      </c>
      <c r="CG96" s="161">
        <v>0</v>
      </c>
      <c r="CH96" s="161">
        <v>0</v>
      </c>
      <c r="CI96" s="161">
        <v>0</v>
      </c>
      <c r="CJ96" s="161">
        <v>0</v>
      </c>
      <c r="CK96" s="161">
        <v>0</v>
      </c>
      <c r="CL96" s="161">
        <v>0</v>
      </c>
      <c r="CM96" s="161">
        <v>0</v>
      </c>
      <c r="CN96" s="161">
        <v>0</v>
      </c>
      <c r="CO96" s="161">
        <v>0</v>
      </c>
      <c r="CP96" s="161">
        <v>39509</v>
      </c>
      <c r="CQ96" s="161">
        <v>0</v>
      </c>
      <c r="CR96" s="161">
        <v>0</v>
      </c>
      <c r="CS96" s="161">
        <v>355</v>
      </c>
      <c r="CT96" s="161">
        <v>0</v>
      </c>
      <c r="CU96" s="161">
        <v>0</v>
      </c>
      <c r="CV96" s="161">
        <v>0</v>
      </c>
      <c r="CW96" s="161">
        <v>0</v>
      </c>
      <c r="CX96" s="161">
        <v>0</v>
      </c>
      <c r="CY96" s="161">
        <v>0</v>
      </c>
      <c r="CZ96" s="161">
        <v>0</v>
      </c>
      <c r="DA96" s="161">
        <v>0</v>
      </c>
      <c r="DB96" s="161">
        <v>0</v>
      </c>
      <c r="DC96" s="161">
        <v>0</v>
      </c>
      <c r="DD96" s="161">
        <v>0</v>
      </c>
      <c r="DE96" s="161">
        <v>0</v>
      </c>
      <c r="DF96" s="161">
        <v>0</v>
      </c>
      <c r="DG96" s="162">
        <v>39864</v>
      </c>
      <c r="DH96" s="161">
        <v>14193</v>
      </c>
      <c r="DI96" s="161">
        <v>877191</v>
      </c>
      <c r="DJ96" s="161">
        <v>2671656</v>
      </c>
      <c r="DK96" s="161">
        <v>0</v>
      </c>
      <c r="DL96" s="161">
        <v>0</v>
      </c>
      <c r="DM96" s="161">
        <v>0</v>
      </c>
      <c r="DN96" s="161">
        <v>0</v>
      </c>
      <c r="DO96" s="162">
        <v>3563040</v>
      </c>
      <c r="DP96" s="162">
        <v>3602904</v>
      </c>
      <c r="DQ96" s="161">
        <v>156</v>
      </c>
      <c r="DR96" s="162">
        <v>156</v>
      </c>
      <c r="DS96" s="162">
        <v>77464</v>
      </c>
      <c r="DT96" s="162">
        <v>3640660</v>
      </c>
      <c r="DU96" s="162">
        <v>3680524</v>
      </c>
      <c r="DV96" s="161">
        <v>-402</v>
      </c>
      <c r="DW96" s="161">
        <v>0</v>
      </c>
      <c r="DX96" s="161">
        <v>0</v>
      </c>
      <c r="DY96" s="162">
        <v>-402</v>
      </c>
      <c r="DZ96" s="161">
        <v>-120385</v>
      </c>
      <c r="EA96" s="162">
        <v>3519873</v>
      </c>
      <c r="EB96" s="163">
        <v>3559737</v>
      </c>
    </row>
    <row r="97" spans="1:132" x14ac:dyDescent="0.2">
      <c r="A97" s="159" t="s">
        <v>312</v>
      </c>
      <c r="B97" s="160" t="s">
        <v>115</v>
      </c>
      <c r="C97" s="161">
        <v>0</v>
      </c>
      <c r="D97" s="161">
        <v>0</v>
      </c>
      <c r="E97" s="161">
        <v>0</v>
      </c>
      <c r="F97" s="161">
        <v>0</v>
      </c>
      <c r="G97" s="161">
        <v>0</v>
      </c>
      <c r="H97" s="161">
        <v>0</v>
      </c>
      <c r="I97" s="161">
        <v>0</v>
      </c>
      <c r="J97" s="161">
        <v>0</v>
      </c>
      <c r="K97" s="161">
        <v>0</v>
      </c>
      <c r="L97" s="161">
        <v>0</v>
      </c>
      <c r="M97" s="161">
        <v>0</v>
      </c>
      <c r="N97" s="161">
        <v>0</v>
      </c>
      <c r="O97" s="161">
        <v>0</v>
      </c>
      <c r="P97" s="161">
        <v>0</v>
      </c>
      <c r="Q97" s="161">
        <v>0</v>
      </c>
      <c r="R97" s="161">
        <v>0</v>
      </c>
      <c r="S97" s="161">
        <v>0</v>
      </c>
      <c r="T97" s="161">
        <v>2</v>
      </c>
      <c r="U97" s="161">
        <v>0</v>
      </c>
      <c r="V97" s="161">
        <v>0</v>
      </c>
      <c r="W97" s="161">
        <v>0</v>
      </c>
      <c r="X97" s="161">
        <v>0</v>
      </c>
      <c r="Y97" s="161">
        <v>0</v>
      </c>
      <c r="Z97" s="161">
        <v>0</v>
      </c>
      <c r="AA97" s="161">
        <v>5</v>
      </c>
      <c r="AB97" s="161">
        <v>0</v>
      </c>
      <c r="AC97" s="161">
        <v>0</v>
      </c>
      <c r="AD97" s="161">
        <v>0</v>
      </c>
      <c r="AE97" s="161">
        <v>0</v>
      </c>
      <c r="AF97" s="161">
        <v>0</v>
      </c>
      <c r="AG97" s="161">
        <v>0</v>
      </c>
      <c r="AH97" s="161">
        <v>0</v>
      </c>
      <c r="AI97" s="161">
        <v>0</v>
      </c>
      <c r="AJ97" s="161">
        <v>0</v>
      </c>
      <c r="AK97" s="161">
        <v>0</v>
      </c>
      <c r="AL97" s="161">
        <v>0</v>
      </c>
      <c r="AM97" s="161">
        <v>3</v>
      </c>
      <c r="AN97" s="161">
        <v>0</v>
      </c>
      <c r="AO97" s="161">
        <v>0</v>
      </c>
      <c r="AP97" s="161">
        <v>0</v>
      </c>
      <c r="AQ97" s="161">
        <v>0</v>
      </c>
      <c r="AR97" s="161">
        <v>0</v>
      </c>
      <c r="AS97" s="161">
        <v>0</v>
      </c>
      <c r="AT97" s="161">
        <v>0</v>
      </c>
      <c r="AU97" s="161">
        <v>0</v>
      </c>
      <c r="AV97" s="161">
        <v>0</v>
      </c>
      <c r="AW97" s="161">
        <v>0</v>
      </c>
      <c r="AX97" s="161">
        <v>0</v>
      </c>
      <c r="AY97" s="161">
        <v>0</v>
      </c>
      <c r="AZ97" s="161">
        <v>0</v>
      </c>
      <c r="BA97" s="161">
        <v>0</v>
      </c>
      <c r="BB97" s="161">
        <v>0</v>
      </c>
      <c r="BC97" s="161">
        <v>0</v>
      </c>
      <c r="BD97" s="161">
        <v>0</v>
      </c>
      <c r="BE97" s="161">
        <v>0</v>
      </c>
      <c r="BF97" s="161">
        <v>0</v>
      </c>
      <c r="BG97" s="161">
        <v>0</v>
      </c>
      <c r="BH97" s="161">
        <v>0</v>
      </c>
      <c r="BI97" s="161">
        <v>0</v>
      </c>
      <c r="BJ97" s="161">
        <v>0</v>
      </c>
      <c r="BK97" s="161">
        <v>0</v>
      </c>
      <c r="BL97" s="161">
        <v>2</v>
      </c>
      <c r="BM97" s="161">
        <v>2</v>
      </c>
      <c r="BN97" s="161">
        <v>0</v>
      </c>
      <c r="BO97" s="161">
        <v>0</v>
      </c>
      <c r="BP97" s="161">
        <v>0</v>
      </c>
      <c r="BQ97" s="161">
        <v>2</v>
      </c>
      <c r="BR97" s="161">
        <v>45</v>
      </c>
      <c r="BS97" s="161">
        <v>0</v>
      </c>
      <c r="BT97" s="161">
        <v>169</v>
      </c>
      <c r="BU97" s="161">
        <v>338</v>
      </c>
      <c r="BV97" s="161">
        <v>68</v>
      </c>
      <c r="BW97" s="161">
        <v>31</v>
      </c>
      <c r="BX97" s="161">
        <v>0</v>
      </c>
      <c r="BY97" s="161">
        <v>31</v>
      </c>
      <c r="BZ97" s="161">
        <v>1</v>
      </c>
      <c r="CA97" s="161">
        <v>0</v>
      </c>
      <c r="CB97" s="161">
        <v>25</v>
      </c>
      <c r="CC97" s="161">
        <v>0</v>
      </c>
      <c r="CD97" s="161">
        <v>0</v>
      </c>
      <c r="CE97" s="161">
        <v>1266</v>
      </c>
      <c r="CF97" s="161">
        <v>387</v>
      </c>
      <c r="CG97" s="161">
        <v>11</v>
      </c>
      <c r="CH97" s="161">
        <v>1576</v>
      </c>
      <c r="CI97" s="161">
        <v>158</v>
      </c>
      <c r="CJ97" s="161">
        <v>235</v>
      </c>
      <c r="CK97" s="161">
        <v>181</v>
      </c>
      <c r="CL97" s="161">
        <v>64</v>
      </c>
      <c r="CM97" s="161">
        <v>62</v>
      </c>
      <c r="CN97" s="161">
        <v>11</v>
      </c>
      <c r="CO97" s="161">
        <v>38</v>
      </c>
      <c r="CP97" s="161">
        <v>30926</v>
      </c>
      <c r="CQ97" s="161">
        <v>6954</v>
      </c>
      <c r="CR97" s="161">
        <v>445</v>
      </c>
      <c r="CS97" s="161">
        <v>893</v>
      </c>
      <c r="CT97" s="161">
        <v>2</v>
      </c>
      <c r="CU97" s="161">
        <v>0</v>
      </c>
      <c r="CV97" s="161">
        <v>10</v>
      </c>
      <c r="CW97" s="161">
        <v>0</v>
      </c>
      <c r="CX97" s="161">
        <v>200</v>
      </c>
      <c r="CY97" s="161">
        <v>0</v>
      </c>
      <c r="CZ97" s="161">
        <v>661</v>
      </c>
      <c r="DA97" s="161">
        <v>0</v>
      </c>
      <c r="DB97" s="161">
        <v>63</v>
      </c>
      <c r="DC97" s="161">
        <v>95</v>
      </c>
      <c r="DD97" s="161">
        <v>40</v>
      </c>
      <c r="DE97" s="161">
        <v>0</v>
      </c>
      <c r="DF97" s="161">
        <v>98</v>
      </c>
      <c r="DG97" s="162">
        <v>45100</v>
      </c>
      <c r="DH97" s="161">
        <v>7917</v>
      </c>
      <c r="DI97" s="161">
        <v>1364</v>
      </c>
      <c r="DJ97" s="161">
        <v>72115</v>
      </c>
      <c r="DK97" s="161">
        <v>158</v>
      </c>
      <c r="DL97" s="161">
        <v>0</v>
      </c>
      <c r="DM97" s="161">
        <v>0</v>
      </c>
      <c r="DN97" s="161">
        <v>0</v>
      </c>
      <c r="DO97" s="162">
        <v>81554</v>
      </c>
      <c r="DP97" s="162">
        <v>126654</v>
      </c>
      <c r="DQ97" s="161">
        <v>0</v>
      </c>
      <c r="DR97" s="162">
        <v>0</v>
      </c>
      <c r="DS97" s="162">
        <v>0</v>
      </c>
      <c r="DT97" s="162">
        <v>81554</v>
      </c>
      <c r="DU97" s="162">
        <v>126654</v>
      </c>
      <c r="DV97" s="161">
        <v>0</v>
      </c>
      <c r="DW97" s="161">
        <v>0</v>
      </c>
      <c r="DX97" s="161">
        <v>0</v>
      </c>
      <c r="DY97" s="162">
        <v>0</v>
      </c>
      <c r="DZ97" s="161">
        <v>0</v>
      </c>
      <c r="EA97" s="162">
        <v>81554</v>
      </c>
      <c r="EB97" s="163">
        <v>126654</v>
      </c>
    </row>
    <row r="98" spans="1:132" x14ac:dyDescent="0.2">
      <c r="A98" s="159" t="s">
        <v>313</v>
      </c>
      <c r="B98" s="160" t="s">
        <v>116</v>
      </c>
      <c r="C98" s="161">
        <v>0</v>
      </c>
      <c r="D98" s="161">
        <v>0</v>
      </c>
      <c r="E98" s="161">
        <v>0</v>
      </c>
      <c r="F98" s="161">
        <v>0</v>
      </c>
      <c r="G98" s="161">
        <v>0</v>
      </c>
      <c r="H98" s="161">
        <v>0</v>
      </c>
      <c r="I98" s="161">
        <v>0</v>
      </c>
      <c r="J98" s="161">
        <v>0</v>
      </c>
      <c r="K98" s="161">
        <v>0</v>
      </c>
      <c r="L98" s="161">
        <v>0</v>
      </c>
      <c r="M98" s="161">
        <v>0</v>
      </c>
      <c r="N98" s="161">
        <v>0</v>
      </c>
      <c r="O98" s="161">
        <v>0</v>
      </c>
      <c r="P98" s="161">
        <v>0</v>
      </c>
      <c r="Q98" s="161">
        <v>0</v>
      </c>
      <c r="R98" s="161">
        <v>0</v>
      </c>
      <c r="S98" s="161">
        <v>0</v>
      </c>
      <c r="T98" s="161">
        <v>0</v>
      </c>
      <c r="U98" s="161">
        <v>0</v>
      </c>
      <c r="V98" s="161">
        <v>0</v>
      </c>
      <c r="W98" s="161">
        <v>0</v>
      </c>
      <c r="X98" s="161">
        <v>0</v>
      </c>
      <c r="Y98" s="161">
        <v>0</v>
      </c>
      <c r="Z98" s="161">
        <v>0</v>
      </c>
      <c r="AA98" s="161">
        <v>0</v>
      </c>
      <c r="AB98" s="161">
        <v>0</v>
      </c>
      <c r="AC98" s="161">
        <v>0</v>
      </c>
      <c r="AD98" s="161">
        <v>0</v>
      </c>
      <c r="AE98" s="161">
        <v>0</v>
      </c>
      <c r="AF98" s="161">
        <v>0</v>
      </c>
      <c r="AG98" s="161">
        <v>0</v>
      </c>
      <c r="AH98" s="161">
        <v>0</v>
      </c>
      <c r="AI98" s="161">
        <v>0</v>
      </c>
      <c r="AJ98" s="161">
        <v>0</v>
      </c>
      <c r="AK98" s="161">
        <v>0</v>
      </c>
      <c r="AL98" s="161">
        <v>0</v>
      </c>
      <c r="AM98" s="161">
        <v>0</v>
      </c>
      <c r="AN98" s="161">
        <v>0</v>
      </c>
      <c r="AO98" s="161">
        <v>0</v>
      </c>
      <c r="AP98" s="161">
        <v>0</v>
      </c>
      <c r="AQ98" s="161">
        <v>0</v>
      </c>
      <c r="AR98" s="161">
        <v>0</v>
      </c>
      <c r="AS98" s="161">
        <v>0</v>
      </c>
      <c r="AT98" s="161">
        <v>0</v>
      </c>
      <c r="AU98" s="161">
        <v>0</v>
      </c>
      <c r="AV98" s="161">
        <v>0</v>
      </c>
      <c r="AW98" s="161">
        <v>0</v>
      </c>
      <c r="AX98" s="161">
        <v>0</v>
      </c>
      <c r="AY98" s="161">
        <v>0</v>
      </c>
      <c r="AZ98" s="161">
        <v>0</v>
      </c>
      <c r="BA98" s="161">
        <v>0</v>
      </c>
      <c r="BB98" s="161">
        <v>0</v>
      </c>
      <c r="BC98" s="161">
        <v>0</v>
      </c>
      <c r="BD98" s="161">
        <v>0</v>
      </c>
      <c r="BE98" s="161">
        <v>0</v>
      </c>
      <c r="BF98" s="161">
        <v>0</v>
      </c>
      <c r="BG98" s="161">
        <v>0</v>
      </c>
      <c r="BH98" s="161">
        <v>0</v>
      </c>
      <c r="BI98" s="161">
        <v>0</v>
      </c>
      <c r="BJ98" s="161">
        <v>0</v>
      </c>
      <c r="BK98" s="161">
        <v>0</v>
      </c>
      <c r="BL98" s="161">
        <v>0</v>
      </c>
      <c r="BM98" s="161">
        <v>0</v>
      </c>
      <c r="BN98" s="161">
        <v>0</v>
      </c>
      <c r="BO98" s="161">
        <v>0</v>
      </c>
      <c r="BP98" s="161">
        <v>0</v>
      </c>
      <c r="BQ98" s="161">
        <v>0</v>
      </c>
      <c r="BR98" s="161">
        <v>0</v>
      </c>
      <c r="BS98" s="161">
        <v>0</v>
      </c>
      <c r="BT98" s="161">
        <v>0</v>
      </c>
      <c r="BU98" s="161">
        <v>0</v>
      </c>
      <c r="BV98" s="161">
        <v>0</v>
      </c>
      <c r="BW98" s="161">
        <v>0</v>
      </c>
      <c r="BX98" s="161">
        <v>0</v>
      </c>
      <c r="BY98" s="161">
        <v>0</v>
      </c>
      <c r="BZ98" s="161">
        <v>0</v>
      </c>
      <c r="CA98" s="161">
        <v>0</v>
      </c>
      <c r="CB98" s="161">
        <v>0</v>
      </c>
      <c r="CC98" s="161">
        <v>0</v>
      </c>
      <c r="CD98" s="161">
        <v>0</v>
      </c>
      <c r="CE98" s="161">
        <v>0</v>
      </c>
      <c r="CF98" s="161">
        <v>0</v>
      </c>
      <c r="CG98" s="161">
        <v>0</v>
      </c>
      <c r="CH98" s="161">
        <v>0</v>
      </c>
      <c r="CI98" s="161">
        <v>0</v>
      </c>
      <c r="CJ98" s="161">
        <v>0</v>
      </c>
      <c r="CK98" s="161">
        <v>0</v>
      </c>
      <c r="CL98" s="161">
        <v>0</v>
      </c>
      <c r="CM98" s="161">
        <v>0</v>
      </c>
      <c r="CN98" s="161">
        <v>0</v>
      </c>
      <c r="CO98" s="161">
        <v>0</v>
      </c>
      <c r="CP98" s="161">
        <v>0</v>
      </c>
      <c r="CQ98" s="161">
        <v>0</v>
      </c>
      <c r="CR98" s="161">
        <v>0</v>
      </c>
      <c r="CS98" s="161">
        <v>0</v>
      </c>
      <c r="CT98" s="161">
        <v>0</v>
      </c>
      <c r="CU98" s="161">
        <v>0</v>
      </c>
      <c r="CV98" s="161">
        <v>0</v>
      </c>
      <c r="CW98" s="161">
        <v>0</v>
      </c>
      <c r="CX98" s="161">
        <v>0</v>
      </c>
      <c r="CY98" s="161">
        <v>0</v>
      </c>
      <c r="CZ98" s="161">
        <v>0</v>
      </c>
      <c r="DA98" s="161">
        <v>0</v>
      </c>
      <c r="DB98" s="161">
        <v>0</v>
      </c>
      <c r="DC98" s="161">
        <v>0</v>
      </c>
      <c r="DD98" s="161">
        <v>0</v>
      </c>
      <c r="DE98" s="161">
        <v>0</v>
      </c>
      <c r="DF98" s="161">
        <v>0</v>
      </c>
      <c r="DG98" s="162">
        <v>0</v>
      </c>
      <c r="DH98" s="161">
        <v>15061</v>
      </c>
      <c r="DI98" s="161">
        <v>351150</v>
      </c>
      <c r="DJ98" s="161">
        <v>223610</v>
      </c>
      <c r="DK98" s="161">
        <v>907</v>
      </c>
      <c r="DL98" s="161">
        <v>0</v>
      </c>
      <c r="DM98" s="161">
        <v>0</v>
      </c>
      <c r="DN98" s="161">
        <v>0</v>
      </c>
      <c r="DO98" s="162">
        <v>590728</v>
      </c>
      <c r="DP98" s="162">
        <v>590728</v>
      </c>
      <c r="DQ98" s="161">
        <v>0</v>
      </c>
      <c r="DR98" s="162">
        <v>0</v>
      </c>
      <c r="DS98" s="162">
        <v>0</v>
      </c>
      <c r="DT98" s="162">
        <v>590728</v>
      </c>
      <c r="DU98" s="162">
        <v>590728</v>
      </c>
      <c r="DV98" s="161">
        <v>0</v>
      </c>
      <c r="DW98" s="161">
        <v>0</v>
      </c>
      <c r="DX98" s="161">
        <v>0</v>
      </c>
      <c r="DY98" s="162">
        <v>0</v>
      </c>
      <c r="DZ98" s="161">
        <v>0</v>
      </c>
      <c r="EA98" s="162">
        <v>590728</v>
      </c>
      <c r="EB98" s="163">
        <v>590728</v>
      </c>
    </row>
    <row r="99" spans="1:132" x14ac:dyDescent="0.2">
      <c r="A99" s="164" t="s">
        <v>314</v>
      </c>
      <c r="B99" s="165" t="s">
        <v>58</v>
      </c>
      <c r="C99" s="166">
        <v>0</v>
      </c>
      <c r="D99" s="166">
        <v>0</v>
      </c>
      <c r="E99" s="166">
        <v>0</v>
      </c>
      <c r="F99" s="166">
        <v>0</v>
      </c>
      <c r="G99" s="166">
        <v>0</v>
      </c>
      <c r="H99" s="166">
        <v>0</v>
      </c>
      <c r="I99" s="166">
        <v>0</v>
      </c>
      <c r="J99" s="166">
        <v>0</v>
      </c>
      <c r="K99" s="166">
        <v>0</v>
      </c>
      <c r="L99" s="166">
        <v>0</v>
      </c>
      <c r="M99" s="166">
        <v>0</v>
      </c>
      <c r="N99" s="166">
        <v>0</v>
      </c>
      <c r="O99" s="166">
        <v>0</v>
      </c>
      <c r="P99" s="166">
        <v>0</v>
      </c>
      <c r="Q99" s="166">
        <v>0</v>
      </c>
      <c r="R99" s="166">
        <v>0</v>
      </c>
      <c r="S99" s="166">
        <v>0</v>
      </c>
      <c r="T99" s="166">
        <v>0</v>
      </c>
      <c r="U99" s="166">
        <v>0</v>
      </c>
      <c r="V99" s="166">
        <v>0</v>
      </c>
      <c r="W99" s="166">
        <v>0</v>
      </c>
      <c r="X99" s="166">
        <v>0</v>
      </c>
      <c r="Y99" s="166">
        <v>0</v>
      </c>
      <c r="Z99" s="166">
        <v>0</v>
      </c>
      <c r="AA99" s="166">
        <v>0</v>
      </c>
      <c r="AB99" s="166">
        <v>0</v>
      </c>
      <c r="AC99" s="166">
        <v>0</v>
      </c>
      <c r="AD99" s="166">
        <v>0</v>
      </c>
      <c r="AE99" s="166">
        <v>0</v>
      </c>
      <c r="AF99" s="166">
        <v>0</v>
      </c>
      <c r="AG99" s="166">
        <v>0</v>
      </c>
      <c r="AH99" s="166">
        <v>0</v>
      </c>
      <c r="AI99" s="166">
        <v>0</v>
      </c>
      <c r="AJ99" s="166">
        <v>0</v>
      </c>
      <c r="AK99" s="166">
        <v>0</v>
      </c>
      <c r="AL99" s="166">
        <v>0</v>
      </c>
      <c r="AM99" s="166">
        <v>0</v>
      </c>
      <c r="AN99" s="166">
        <v>0</v>
      </c>
      <c r="AO99" s="166">
        <v>0</v>
      </c>
      <c r="AP99" s="166">
        <v>0</v>
      </c>
      <c r="AQ99" s="166">
        <v>0</v>
      </c>
      <c r="AR99" s="166">
        <v>0</v>
      </c>
      <c r="AS99" s="166">
        <v>0</v>
      </c>
      <c r="AT99" s="166">
        <v>0</v>
      </c>
      <c r="AU99" s="166">
        <v>0</v>
      </c>
      <c r="AV99" s="166">
        <v>0</v>
      </c>
      <c r="AW99" s="166">
        <v>0</v>
      </c>
      <c r="AX99" s="166">
        <v>0</v>
      </c>
      <c r="AY99" s="166">
        <v>0</v>
      </c>
      <c r="AZ99" s="166">
        <v>0</v>
      </c>
      <c r="BA99" s="166">
        <v>0</v>
      </c>
      <c r="BB99" s="166">
        <v>0</v>
      </c>
      <c r="BC99" s="166">
        <v>0</v>
      </c>
      <c r="BD99" s="166">
        <v>0</v>
      </c>
      <c r="BE99" s="166">
        <v>0</v>
      </c>
      <c r="BF99" s="166">
        <v>0</v>
      </c>
      <c r="BG99" s="166">
        <v>0</v>
      </c>
      <c r="BH99" s="166">
        <v>0</v>
      </c>
      <c r="BI99" s="166">
        <v>0</v>
      </c>
      <c r="BJ99" s="166">
        <v>0</v>
      </c>
      <c r="BK99" s="166">
        <v>0</v>
      </c>
      <c r="BL99" s="166">
        <v>0</v>
      </c>
      <c r="BM99" s="166">
        <v>0</v>
      </c>
      <c r="BN99" s="166">
        <v>0</v>
      </c>
      <c r="BO99" s="166">
        <v>0</v>
      </c>
      <c r="BP99" s="166">
        <v>0</v>
      </c>
      <c r="BQ99" s="166">
        <v>0</v>
      </c>
      <c r="BR99" s="166">
        <v>0</v>
      </c>
      <c r="BS99" s="166">
        <v>0</v>
      </c>
      <c r="BT99" s="166">
        <v>0</v>
      </c>
      <c r="BU99" s="166">
        <v>0</v>
      </c>
      <c r="BV99" s="166">
        <v>0</v>
      </c>
      <c r="BW99" s="166">
        <v>0</v>
      </c>
      <c r="BX99" s="166">
        <v>0</v>
      </c>
      <c r="BY99" s="166">
        <v>0</v>
      </c>
      <c r="BZ99" s="166">
        <v>0</v>
      </c>
      <c r="CA99" s="166">
        <v>0</v>
      </c>
      <c r="CB99" s="166">
        <v>0</v>
      </c>
      <c r="CC99" s="166">
        <v>0</v>
      </c>
      <c r="CD99" s="166">
        <v>0</v>
      </c>
      <c r="CE99" s="166">
        <v>0</v>
      </c>
      <c r="CF99" s="166">
        <v>0</v>
      </c>
      <c r="CG99" s="166">
        <v>0</v>
      </c>
      <c r="CH99" s="166">
        <v>0</v>
      </c>
      <c r="CI99" s="166">
        <v>0</v>
      </c>
      <c r="CJ99" s="166">
        <v>0</v>
      </c>
      <c r="CK99" s="166">
        <v>0</v>
      </c>
      <c r="CL99" s="166">
        <v>0</v>
      </c>
      <c r="CM99" s="166">
        <v>0</v>
      </c>
      <c r="CN99" s="166">
        <v>0</v>
      </c>
      <c r="CO99" s="166">
        <v>0</v>
      </c>
      <c r="CP99" s="166">
        <v>0</v>
      </c>
      <c r="CQ99" s="166">
        <v>0</v>
      </c>
      <c r="CR99" s="166">
        <v>0</v>
      </c>
      <c r="CS99" s="166">
        <v>0</v>
      </c>
      <c r="CT99" s="166">
        <v>0</v>
      </c>
      <c r="CU99" s="166">
        <v>0</v>
      </c>
      <c r="CV99" s="166">
        <v>0</v>
      </c>
      <c r="CW99" s="166">
        <v>0</v>
      </c>
      <c r="CX99" s="166">
        <v>0</v>
      </c>
      <c r="CY99" s="166">
        <v>0</v>
      </c>
      <c r="CZ99" s="166">
        <v>0</v>
      </c>
      <c r="DA99" s="166">
        <v>0</v>
      </c>
      <c r="DB99" s="166">
        <v>0</v>
      </c>
      <c r="DC99" s="166">
        <v>0</v>
      </c>
      <c r="DD99" s="166">
        <v>0</v>
      </c>
      <c r="DE99" s="166">
        <v>0</v>
      </c>
      <c r="DF99" s="166">
        <v>0</v>
      </c>
      <c r="DG99" s="167">
        <v>0</v>
      </c>
      <c r="DH99" s="166">
        <v>0</v>
      </c>
      <c r="DI99" s="166">
        <v>40794</v>
      </c>
      <c r="DJ99" s="166">
        <v>871080</v>
      </c>
      <c r="DK99" s="166">
        <v>0</v>
      </c>
      <c r="DL99" s="166">
        <v>0</v>
      </c>
      <c r="DM99" s="166">
        <v>0</v>
      </c>
      <c r="DN99" s="166">
        <v>0</v>
      </c>
      <c r="DO99" s="167">
        <v>911874</v>
      </c>
      <c r="DP99" s="167">
        <v>911874</v>
      </c>
      <c r="DQ99" s="166">
        <v>0</v>
      </c>
      <c r="DR99" s="167">
        <v>0</v>
      </c>
      <c r="DS99" s="167">
        <v>0</v>
      </c>
      <c r="DT99" s="167">
        <v>911874</v>
      </c>
      <c r="DU99" s="167">
        <v>911874</v>
      </c>
      <c r="DV99" s="166">
        <v>0</v>
      </c>
      <c r="DW99" s="166">
        <v>0</v>
      </c>
      <c r="DX99" s="166">
        <v>0</v>
      </c>
      <c r="DY99" s="167">
        <v>0</v>
      </c>
      <c r="DZ99" s="166">
        <v>0</v>
      </c>
      <c r="EA99" s="167">
        <v>911874</v>
      </c>
      <c r="EB99" s="168">
        <v>911874</v>
      </c>
    </row>
    <row r="100" spans="1:132" x14ac:dyDescent="0.2">
      <c r="A100" s="159" t="s">
        <v>315</v>
      </c>
      <c r="B100" s="160" t="s">
        <v>131</v>
      </c>
      <c r="C100" s="161">
        <v>69</v>
      </c>
      <c r="D100" s="161">
        <v>2</v>
      </c>
      <c r="E100" s="161">
        <v>2</v>
      </c>
      <c r="F100" s="161">
        <v>1</v>
      </c>
      <c r="G100" s="161">
        <v>15</v>
      </c>
      <c r="H100" s="161">
        <v>0</v>
      </c>
      <c r="I100" s="161">
        <v>6</v>
      </c>
      <c r="J100" s="161">
        <v>1222</v>
      </c>
      <c r="K100" s="161">
        <v>139</v>
      </c>
      <c r="L100" s="161">
        <v>2</v>
      </c>
      <c r="M100" s="161">
        <v>0</v>
      </c>
      <c r="N100" s="161">
        <v>13</v>
      </c>
      <c r="O100" s="161">
        <v>93</v>
      </c>
      <c r="P100" s="161">
        <v>104</v>
      </c>
      <c r="Q100" s="161">
        <v>71</v>
      </c>
      <c r="R100" s="161">
        <v>33</v>
      </c>
      <c r="S100" s="161">
        <v>53</v>
      </c>
      <c r="T100" s="161">
        <v>116</v>
      </c>
      <c r="U100" s="161">
        <v>21</v>
      </c>
      <c r="V100" s="161">
        <v>326</v>
      </c>
      <c r="W100" s="161">
        <v>76</v>
      </c>
      <c r="X100" s="161">
        <v>186</v>
      </c>
      <c r="Y100" s="161">
        <v>102</v>
      </c>
      <c r="Z100" s="161">
        <v>0</v>
      </c>
      <c r="AA100" s="161">
        <v>427</v>
      </c>
      <c r="AB100" s="161">
        <v>189</v>
      </c>
      <c r="AC100" s="161">
        <v>111</v>
      </c>
      <c r="AD100" s="161">
        <v>6</v>
      </c>
      <c r="AE100" s="161">
        <v>198</v>
      </c>
      <c r="AF100" s="161">
        <v>41</v>
      </c>
      <c r="AG100" s="161">
        <v>1</v>
      </c>
      <c r="AH100" s="161">
        <v>13</v>
      </c>
      <c r="AI100" s="161">
        <v>120</v>
      </c>
      <c r="AJ100" s="161">
        <v>5</v>
      </c>
      <c r="AK100" s="161">
        <v>27</v>
      </c>
      <c r="AL100" s="161">
        <v>12</v>
      </c>
      <c r="AM100" s="161">
        <v>526</v>
      </c>
      <c r="AN100" s="161">
        <v>51</v>
      </c>
      <c r="AO100" s="161">
        <v>128</v>
      </c>
      <c r="AP100" s="161">
        <v>43</v>
      </c>
      <c r="AQ100" s="161">
        <v>343</v>
      </c>
      <c r="AR100" s="161">
        <v>93</v>
      </c>
      <c r="AS100" s="161">
        <v>156</v>
      </c>
      <c r="AT100" s="161">
        <v>1551</v>
      </c>
      <c r="AU100" s="161">
        <v>406</v>
      </c>
      <c r="AV100" s="161">
        <v>111</v>
      </c>
      <c r="AW100" s="161">
        <v>16</v>
      </c>
      <c r="AX100" s="161">
        <v>112</v>
      </c>
      <c r="AY100" s="161">
        <v>87</v>
      </c>
      <c r="AZ100" s="161">
        <v>39</v>
      </c>
      <c r="BA100" s="161">
        <v>32</v>
      </c>
      <c r="BB100" s="161">
        <v>34</v>
      </c>
      <c r="BC100" s="161">
        <v>41</v>
      </c>
      <c r="BD100" s="161">
        <v>0</v>
      </c>
      <c r="BE100" s="161">
        <v>11</v>
      </c>
      <c r="BF100" s="161">
        <v>0</v>
      </c>
      <c r="BG100" s="161">
        <v>14</v>
      </c>
      <c r="BH100" s="161">
        <v>5</v>
      </c>
      <c r="BI100" s="161">
        <v>136</v>
      </c>
      <c r="BJ100" s="161">
        <v>114</v>
      </c>
      <c r="BK100" s="161">
        <v>26</v>
      </c>
      <c r="BL100" s="161">
        <v>1833</v>
      </c>
      <c r="BM100" s="161">
        <v>1521</v>
      </c>
      <c r="BN100" s="161">
        <v>125</v>
      </c>
      <c r="BO100" s="161">
        <v>54</v>
      </c>
      <c r="BP100" s="161">
        <v>457</v>
      </c>
      <c r="BQ100" s="161">
        <v>1847</v>
      </c>
      <c r="BR100" s="161">
        <v>2068</v>
      </c>
      <c r="BS100" s="161">
        <v>777</v>
      </c>
      <c r="BT100" s="161">
        <v>3293</v>
      </c>
      <c r="BU100" s="161">
        <v>5713</v>
      </c>
      <c r="BV100" s="161">
        <v>1114</v>
      </c>
      <c r="BW100" s="161">
        <v>493</v>
      </c>
      <c r="BX100" s="161">
        <v>0</v>
      </c>
      <c r="BY100" s="161">
        <v>357</v>
      </c>
      <c r="BZ100" s="161">
        <v>451</v>
      </c>
      <c r="CA100" s="161">
        <v>0</v>
      </c>
      <c r="CB100" s="161">
        <v>188</v>
      </c>
      <c r="CC100" s="161">
        <v>17</v>
      </c>
      <c r="CD100" s="161">
        <v>71</v>
      </c>
      <c r="CE100" s="161">
        <v>310</v>
      </c>
      <c r="CF100" s="161">
        <v>1388</v>
      </c>
      <c r="CG100" s="161">
        <v>16</v>
      </c>
      <c r="CH100" s="161">
        <v>1913</v>
      </c>
      <c r="CI100" s="161">
        <v>1019</v>
      </c>
      <c r="CJ100" s="161">
        <v>395</v>
      </c>
      <c r="CK100" s="161">
        <v>472</v>
      </c>
      <c r="CL100" s="161">
        <v>985</v>
      </c>
      <c r="CM100" s="161">
        <v>5</v>
      </c>
      <c r="CN100" s="161">
        <v>855</v>
      </c>
      <c r="CO100" s="161">
        <v>5473</v>
      </c>
      <c r="CP100" s="161">
        <v>3752</v>
      </c>
      <c r="CQ100" s="161">
        <v>39</v>
      </c>
      <c r="CR100" s="161">
        <v>8</v>
      </c>
      <c r="CS100" s="161">
        <v>193</v>
      </c>
      <c r="CT100" s="161">
        <v>0</v>
      </c>
      <c r="CU100" s="161">
        <v>1331</v>
      </c>
      <c r="CV100" s="161">
        <v>137</v>
      </c>
      <c r="CW100" s="161">
        <v>806</v>
      </c>
      <c r="CX100" s="161">
        <v>8542</v>
      </c>
      <c r="CY100" s="161">
        <v>183</v>
      </c>
      <c r="CZ100" s="161">
        <v>1168</v>
      </c>
      <c r="DA100" s="161">
        <v>320</v>
      </c>
      <c r="DB100" s="161">
        <v>3405</v>
      </c>
      <c r="DC100" s="161">
        <v>50</v>
      </c>
      <c r="DD100" s="161">
        <v>1124</v>
      </c>
      <c r="DE100" s="161">
        <v>0</v>
      </c>
      <c r="DF100" s="161">
        <v>139</v>
      </c>
      <c r="DG100" s="162">
        <v>62284</v>
      </c>
      <c r="DH100" s="161">
        <v>0</v>
      </c>
      <c r="DI100" s="161">
        <v>219855</v>
      </c>
      <c r="DJ100" s="161">
        <v>0</v>
      </c>
      <c r="DK100" s="161">
        <v>0</v>
      </c>
      <c r="DL100" s="161">
        <v>0</v>
      </c>
      <c r="DM100" s="161">
        <v>0</v>
      </c>
      <c r="DN100" s="161">
        <v>0</v>
      </c>
      <c r="DO100" s="162">
        <v>219855</v>
      </c>
      <c r="DP100" s="162">
        <v>282139</v>
      </c>
      <c r="DQ100" s="161">
        <v>2992</v>
      </c>
      <c r="DR100" s="162">
        <v>2992</v>
      </c>
      <c r="DS100" s="162">
        <v>2655</v>
      </c>
      <c r="DT100" s="162">
        <v>225502</v>
      </c>
      <c r="DU100" s="162">
        <v>287786</v>
      </c>
      <c r="DV100" s="161">
        <v>-7907</v>
      </c>
      <c r="DW100" s="161">
        <v>0</v>
      </c>
      <c r="DX100" s="161">
        <v>0</v>
      </c>
      <c r="DY100" s="162">
        <v>-7907</v>
      </c>
      <c r="DZ100" s="161">
        <v>-15366</v>
      </c>
      <c r="EA100" s="162">
        <v>202229</v>
      </c>
      <c r="EB100" s="163">
        <v>264513</v>
      </c>
    </row>
    <row r="101" spans="1:132" x14ac:dyDescent="0.2">
      <c r="A101" s="159" t="s">
        <v>316</v>
      </c>
      <c r="B101" s="160" t="s">
        <v>59</v>
      </c>
      <c r="C101" s="161">
        <v>26</v>
      </c>
      <c r="D101" s="161">
        <v>4</v>
      </c>
      <c r="E101" s="161">
        <v>25</v>
      </c>
      <c r="F101" s="161">
        <v>3</v>
      </c>
      <c r="G101" s="161">
        <v>0</v>
      </c>
      <c r="H101" s="161">
        <v>0</v>
      </c>
      <c r="I101" s="161">
        <v>17</v>
      </c>
      <c r="J101" s="161">
        <v>3109</v>
      </c>
      <c r="K101" s="161">
        <v>502</v>
      </c>
      <c r="L101" s="161">
        <v>8</v>
      </c>
      <c r="M101" s="161">
        <v>0</v>
      </c>
      <c r="N101" s="161">
        <v>82</v>
      </c>
      <c r="O101" s="161">
        <v>139</v>
      </c>
      <c r="P101" s="161">
        <v>476</v>
      </c>
      <c r="Q101" s="161">
        <v>536</v>
      </c>
      <c r="R101" s="161">
        <v>97</v>
      </c>
      <c r="S101" s="161">
        <v>307</v>
      </c>
      <c r="T101" s="161">
        <v>1575</v>
      </c>
      <c r="U101" s="161">
        <v>14</v>
      </c>
      <c r="V101" s="161">
        <v>699</v>
      </c>
      <c r="W101" s="161">
        <v>103</v>
      </c>
      <c r="X101" s="161">
        <v>339</v>
      </c>
      <c r="Y101" s="161">
        <v>130</v>
      </c>
      <c r="Z101" s="161">
        <v>1</v>
      </c>
      <c r="AA101" s="161">
        <v>221</v>
      </c>
      <c r="AB101" s="161">
        <v>946</v>
      </c>
      <c r="AC101" s="161">
        <v>46</v>
      </c>
      <c r="AD101" s="161">
        <v>201</v>
      </c>
      <c r="AE101" s="161">
        <v>1146</v>
      </c>
      <c r="AF101" s="161">
        <v>444</v>
      </c>
      <c r="AG101" s="161">
        <v>10</v>
      </c>
      <c r="AH101" s="161">
        <v>162</v>
      </c>
      <c r="AI101" s="161">
        <v>193</v>
      </c>
      <c r="AJ101" s="161">
        <v>14</v>
      </c>
      <c r="AK101" s="161">
        <v>309</v>
      </c>
      <c r="AL101" s="161">
        <v>54</v>
      </c>
      <c r="AM101" s="161">
        <v>1234</v>
      </c>
      <c r="AN101" s="161">
        <v>708</v>
      </c>
      <c r="AO101" s="161">
        <v>662</v>
      </c>
      <c r="AP101" s="161">
        <v>83</v>
      </c>
      <c r="AQ101" s="161">
        <v>505</v>
      </c>
      <c r="AR101" s="161">
        <v>414</v>
      </c>
      <c r="AS101" s="161">
        <v>2910</v>
      </c>
      <c r="AT101" s="161">
        <v>3728</v>
      </c>
      <c r="AU101" s="161">
        <v>8451</v>
      </c>
      <c r="AV101" s="161">
        <v>408</v>
      </c>
      <c r="AW101" s="161">
        <v>436</v>
      </c>
      <c r="AX101" s="161">
        <v>1156</v>
      </c>
      <c r="AY101" s="161">
        <v>1849</v>
      </c>
      <c r="AZ101" s="161">
        <v>1063</v>
      </c>
      <c r="BA101" s="161">
        <v>182</v>
      </c>
      <c r="BB101" s="161">
        <v>1154</v>
      </c>
      <c r="BC101" s="161">
        <v>1677</v>
      </c>
      <c r="BD101" s="161">
        <v>9</v>
      </c>
      <c r="BE101" s="161">
        <v>596</v>
      </c>
      <c r="BF101" s="161">
        <v>0</v>
      </c>
      <c r="BG101" s="161">
        <v>475</v>
      </c>
      <c r="BH101" s="161">
        <v>109</v>
      </c>
      <c r="BI101" s="161">
        <v>1687</v>
      </c>
      <c r="BJ101" s="161">
        <v>760</v>
      </c>
      <c r="BK101" s="161">
        <v>936</v>
      </c>
      <c r="BL101" s="161">
        <v>77101</v>
      </c>
      <c r="BM101" s="161">
        <v>18596</v>
      </c>
      <c r="BN101" s="161">
        <v>10201</v>
      </c>
      <c r="BO101" s="161">
        <v>3234</v>
      </c>
      <c r="BP101" s="161">
        <v>1118</v>
      </c>
      <c r="BQ101" s="161">
        <v>1733</v>
      </c>
      <c r="BR101" s="161">
        <v>474</v>
      </c>
      <c r="BS101" s="161">
        <v>1798</v>
      </c>
      <c r="BT101" s="161">
        <v>44749</v>
      </c>
      <c r="BU101" s="161">
        <v>8513</v>
      </c>
      <c r="BV101" s="161">
        <v>3571</v>
      </c>
      <c r="BW101" s="161">
        <v>572</v>
      </c>
      <c r="BX101" s="161">
        <v>0</v>
      </c>
      <c r="BY101" s="161">
        <v>1011</v>
      </c>
      <c r="BZ101" s="161">
        <v>2100</v>
      </c>
      <c r="CA101" s="161">
        <v>103620</v>
      </c>
      <c r="CB101" s="161">
        <v>355</v>
      </c>
      <c r="CC101" s="161">
        <v>15410</v>
      </c>
      <c r="CD101" s="161">
        <v>708</v>
      </c>
      <c r="CE101" s="161">
        <v>467</v>
      </c>
      <c r="CF101" s="161">
        <v>3955</v>
      </c>
      <c r="CG101" s="161">
        <v>48</v>
      </c>
      <c r="CH101" s="161">
        <v>15295</v>
      </c>
      <c r="CI101" s="161">
        <v>5257</v>
      </c>
      <c r="CJ101" s="161">
        <v>7910</v>
      </c>
      <c r="CK101" s="161">
        <v>38302</v>
      </c>
      <c r="CL101" s="161">
        <v>1818</v>
      </c>
      <c r="CM101" s="161">
        <v>19053</v>
      </c>
      <c r="CN101" s="161">
        <v>1584</v>
      </c>
      <c r="CO101" s="161">
        <v>3153</v>
      </c>
      <c r="CP101" s="161">
        <v>23202</v>
      </c>
      <c r="CQ101" s="161">
        <v>1231</v>
      </c>
      <c r="CR101" s="161">
        <v>1568</v>
      </c>
      <c r="CS101" s="161">
        <v>12070</v>
      </c>
      <c r="CT101" s="161">
        <v>522</v>
      </c>
      <c r="CU101" s="161">
        <v>3800</v>
      </c>
      <c r="CV101" s="161">
        <v>588</v>
      </c>
      <c r="CW101" s="161">
        <v>2790</v>
      </c>
      <c r="CX101" s="161">
        <v>38513</v>
      </c>
      <c r="CY101" s="161">
        <v>1812</v>
      </c>
      <c r="CZ101" s="161">
        <v>1791</v>
      </c>
      <c r="DA101" s="161">
        <v>894</v>
      </c>
      <c r="DB101" s="161">
        <v>1719</v>
      </c>
      <c r="DC101" s="161">
        <v>42</v>
      </c>
      <c r="DD101" s="161">
        <v>939</v>
      </c>
      <c r="DE101" s="161">
        <v>0</v>
      </c>
      <c r="DF101" s="161">
        <v>297</v>
      </c>
      <c r="DG101" s="162">
        <v>526614</v>
      </c>
      <c r="DH101" s="161">
        <v>2053</v>
      </c>
      <c r="DI101" s="161">
        <v>33615</v>
      </c>
      <c r="DJ101" s="161">
        <v>0</v>
      </c>
      <c r="DK101" s="161">
        <v>0</v>
      </c>
      <c r="DL101" s="161">
        <v>0</v>
      </c>
      <c r="DM101" s="161">
        <v>0</v>
      </c>
      <c r="DN101" s="161">
        <v>0</v>
      </c>
      <c r="DO101" s="162">
        <v>35668</v>
      </c>
      <c r="DP101" s="162">
        <v>562282</v>
      </c>
      <c r="DQ101" s="161">
        <v>202891</v>
      </c>
      <c r="DR101" s="162">
        <v>202891</v>
      </c>
      <c r="DS101" s="162">
        <v>470844</v>
      </c>
      <c r="DT101" s="162">
        <v>709403</v>
      </c>
      <c r="DU101" s="162">
        <v>1236017</v>
      </c>
      <c r="DV101" s="161">
        <v>-6689</v>
      </c>
      <c r="DW101" s="161">
        <v>0</v>
      </c>
      <c r="DX101" s="161">
        <v>0</v>
      </c>
      <c r="DY101" s="162">
        <v>-6689</v>
      </c>
      <c r="DZ101" s="161">
        <v>-79539</v>
      </c>
      <c r="EA101" s="162">
        <v>623175</v>
      </c>
      <c r="EB101" s="163">
        <v>1149789</v>
      </c>
    </row>
    <row r="102" spans="1:132" x14ac:dyDescent="0.2">
      <c r="A102" s="159" t="s">
        <v>317</v>
      </c>
      <c r="B102" s="160" t="s">
        <v>117</v>
      </c>
      <c r="C102" s="161">
        <v>14</v>
      </c>
      <c r="D102" s="161">
        <v>0</v>
      </c>
      <c r="E102" s="161">
        <v>5</v>
      </c>
      <c r="F102" s="161">
        <v>2</v>
      </c>
      <c r="G102" s="161">
        <v>2</v>
      </c>
      <c r="H102" s="161">
        <v>0</v>
      </c>
      <c r="I102" s="161">
        <v>1</v>
      </c>
      <c r="J102" s="161">
        <v>10294</v>
      </c>
      <c r="K102" s="161">
        <v>11723</v>
      </c>
      <c r="L102" s="161">
        <v>4</v>
      </c>
      <c r="M102" s="161">
        <v>0</v>
      </c>
      <c r="N102" s="161">
        <v>31</v>
      </c>
      <c r="O102" s="161">
        <v>489</v>
      </c>
      <c r="P102" s="161">
        <v>128</v>
      </c>
      <c r="Q102" s="161">
        <v>1205</v>
      </c>
      <c r="R102" s="161">
        <v>242</v>
      </c>
      <c r="S102" s="161">
        <v>669</v>
      </c>
      <c r="T102" s="161">
        <v>260</v>
      </c>
      <c r="U102" s="161">
        <v>87</v>
      </c>
      <c r="V102" s="161">
        <v>578</v>
      </c>
      <c r="W102" s="161">
        <v>37</v>
      </c>
      <c r="X102" s="161">
        <v>467</v>
      </c>
      <c r="Y102" s="161">
        <v>206</v>
      </c>
      <c r="Z102" s="161">
        <v>1</v>
      </c>
      <c r="AA102" s="161">
        <v>17395</v>
      </c>
      <c r="AB102" s="161">
        <v>30828</v>
      </c>
      <c r="AC102" s="161">
        <v>191</v>
      </c>
      <c r="AD102" s="161">
        <v>4</v>
      </c>
      <c r="AE102" s="161">
        <v>3264</v>
      </c>
      <c r="AF102" s="161">
        <v>543</v>
      </c>
      <c r="AG102" s="161">
        <v>36</v>
      </c>
      <c r="AH102" s="161">
        <v>241</v>
      </c>
      <c r="AI102" s="161">
        <v>24</v>
      </c>
      <c r="AJ102" s="161">
        <v>107</v>
      </c>
      <c r="AK102" s="161">
        <v>136</v>
      </c>
      <c r="AL102" s="161">
        <v>11</v>
      </c>
      <c r="AM102" s="161">
        <v>1062</v>
      </c>
      <c r="AN102" s="161">
        <v>129</v>
      </c>
      <c r="AO102" s="161">
        <v>166</v>
      </c>
      <c r="AP102" s="161">
        <v>113</v>
      </c>
      <c r="AQ102" s="161">
        <v>312</v>
      </c>
      <c r="AR102" s="161">
        <v>631</v>
      </c>
      <c r="AS102" s="161">
        <v>1768</v>
      </c>
      <c r="AT102" s="161">
        <v>3966</v>
      </c>
      <c r="AU102" s="161">
        <v>3287</v>
      </c>
      <c r="AV102" s="161">
        <v>1233</v>
      </c>
      <c r="AW102" s="161">
        <v>757</v>
      </c>
      <c r="AX102" s="161">
        <v>864</v>
      </c>
      <c r="AY102" s="161">
        <v>774</v>
      </c>
      <c r="AZ102" s="161">
        <v>3418</v>
      </c>
      <c r="BA102" s="161">
        <v>234</v>
      </c>
      <c r="BB102" s="161">
        <v>682</v>
      </c>
      <c r="BC102" s="161">
        <v>1391</v>
      </c>
      <c r="BD102" s="161">
        <v>69</v>
      </c>
      <c r="BE102" s="161">
        <v>2206</v>
      </c>
      <c r="BF102" s="161">
        <v>0</v>
      </c>
      <c r="BG102" s="161">
        <v>1073</v>
      </c>
      <c r="BH102" s="161">
        <v>20</v>
      </c>
      <c r="BI102" s="161">
        <v>829</v>
      </c>
      <c r="BJ102" s="161">
        <v>2884</v>
      </c>
      <c r="BK102" s="161">
        <v>2</v>
      </c>
      <c r="BL102" s="161">
        <v>9551</v>
      </c>
      <c r="BM102" s="161">
        <v>724</v>
      </c>
      <c r="BN102" s="161">
        <v>241</v>
      </c>
      <c r="BO102" s="161">
        <v>58</v>
      </c>
      <c r="BP102" s="161">
        <v>1522</v>
      </c>
      <c r="BQ102" s="161">
        <v>6980</v>
      </c>
      <c r="BR102" s="161">
        <v>5219</v>
      </c>
      <c r="BS102" s="161">
        <v>623</v>
      </c>
      <c r="BT102" s="161">
        <v>91377</v>
      </c>
      <c r="BU102" s="161">
        <v>107033</v>
      </c>
      <c r="BV102" s="161">
        <v>62263</v>
      </c>
      <c r="BW102" s="161">
        <v>18430</v>
      </c>
      <c r="BX102" s="161">
        <v>0</v>
      </c>
      <c r="BY102" s="161">
        <v>3542</v>
      </c>
      <c r="BZ102" s="161">
        <v>1471</v>
      </c>
      <c r="CA102" s="161">
        <v>0</v>
      </c>
      <c r="CB102" s="161">
        <v>416</v>
      </c>
      <c r="CC102" s="161">
        <v>2896</v>
      </c>
      <c r="CD102" s="161">
        <v>400</v>
      </c>
      <c r="CE102" s="161">
        <v>59</v>
      </c>
      <c r="CF102" s="161">
        <v>13931</v>
      </c>
      <c r="CG102" s="161">
        <v>231</v>
      </c>
      <c r="CH102" s="161">
        <v>53555</v>
      </c>
      <c r="CI102" s="161">
        <v>11223</v>
      </c>
      <c r="CJ102" s="161">
        <v>39242</v>
      </c>
      <c r="CK102" s="161">
        <v>33212</v>
      </c>
      <c r="CL102" s="161">
        <v>15812</v>
      </c>
      <c r="CM102" s="161">
        <v>6308</v>
      </c>
      <c r="CN102" s="161">
        <v>10807</v>
      </c>
      <c r="CO102" s="161">
        <v>5243</v>
      </c>
      <c r="CP102" s="161">
        <v>5379</v>
      </c>
      <c r="CQ102" s="161">
        <v>625</v>
      </c>
      <c r="CR102" s="161">
        <v>382</v>
      </c>
      <c r="CS102" s="161">
        <v>1540</v>
      </c>
      <c r="CT102" s="161">
        <v>1578</v>
      </c>
      <c r="CU102" s="161">
        <v>19857</v>
      </c>
      <c r="CV102" s="161">
        <v>588</v>
      </c>
      <c r="CW102" s="161">
        <v>1249</v>
      </c>
      <c r="CX102" s="161">
        <v>114931</v>
      </c>
      <c r="CY102" s="161">
        <v>669</v>
      </c>
      <c r="CZ102" s="161">
        <v>14136</v>
      </c>
      <c r="DA102" s="161">
        <v>5057</v>
      </c>
      <c r="DB102" s="161">
        <v>10490</v>
      </c>
      <c r="DC102" s="161">
        <v>104</v>
      </c>
      <c r="DD102" s="161">
        <v>5531</v>
      </c>
      <c r="DE102" s="161">
        <v>0</v>
      </c>
      <c r="DF102" s="161">
        <v>2541</v>
      </c>
      <c r="DG102" s="162">
        <v>794121</v>
      </c>
      <c r="DH102" s="161">
        <v>0</v>
      </c>
      <c r="DI102" s="161">
        <v>320</v>
      </c>
      <c r="DJ102" s="161">
        <v>0</v>
      </c>
      <c r="DK102" s="161">
        <v>0</v>
      </c>
      <c r="DL102" s="161">
        <v>0</v>
      </c>
      <c r="DM102" s="161">
        <v>0</v>
      </c>
      <c r="DN102" s="161">
        <v>0</v>
      </c>
      <c r="DO102" s="162">
        <v>320</v>
      </c>
      <c r="DP102" s="162">
        <v>794441</v>
      </c>
      <c r="DQ102" s="161">
        <v>124767</v>
      </c>
      <c r="DR102" s="162">
        <v>124767</v>
      </c>
      <c r="DS102" s="162">
        <v>240395</v>
      </c>
      <c r="DT102" s="162">
        <v>365482</v>
      </c>
      <c r="DU102" s="162">
        <v>1159603</v>
      </c>
      <c r="DV102" s="161">
        <v>-140329</v>
      </c>
      <c r="DW102" s="161">
        <v>0</v>
      </c>
      <c r="DX102" s="161">
        <v>0</v>
      </c>
      <c r="DY102" s="162">
        <v>-140329</v>
      </c>
      <c r="DZ102" s="161">
        <v>-315718</v>
      </c>
      <c r="EA102" s="162">
        <v>-90565</v>
      </c>
      <c r="EB102" s="163">
        <v>703556</v>
      </c>
    </row>
    <row r="103" spans="1:132" x14ac:dyDescent="0.2">
      <c r="A103" s="159" t="s">
        <v>318</v>
      </c>
      <c r="B103" s="160" t="s">
        <v>118</v>
      </c>
      <c r="C103" s="161">
        <v>751</v>
      </c>
      <c r="D103" s="161">
        <v>14</v>
      </c>
      <c r="E103" s="161">
        <v>1040</v>
      </c>
      <c r="F103" s="161">
        <v>2</v>
      </c>
      <c r="G103" s="161">
        <v>1</v>
      </c>
      <c r="H103" s="161">
        <v>0</v>
      </c>
      <c r="I103" s="161">
        <v>50</v>
      </c>
      <c r="J103" s="161">
        <v>5874</v>
      </c>
      <c r="K103" s="161">
        <v>1270</v>
      </c>
      <c r="L103" s="161">
        <v>15</v>
      </c>
      <c r="M103" s="161">
        <v>0</v>
      </c>
      <c r="N103" s="161">
        <v>287</v>
      </c>
      <c r="O103" s="161">
        <v>331</v>
      </c>
      <c r="P103" s="161">
        <v>766</v>
      </c>
      <c r="Q103" s="161">
        <v>574</v>
      </c>
      <c r="R103" s="161">
        <v>400</v>
      </c>
      <c r="S103" s="161">
        <v>574</v>
      </c>
      <c r="T103" s="161">
        <v>636</v>
      </c>
      <c r="U103" s="161">
        <v>253</v>
      </c>
      <c r="V103" s="161">
        <v>2308</v>
      </c>
      <c r="W103" s="161">
        <v>559</v>
      </c>
      <c r="X103" s="161">
        <v>4532</v>
      </c>
      <c r="Y103" s="161">
        <v>883</v>
      </c>
      <c r="Z103" s="161">
        <v>2</v>
      </c>
      <c r="AA103" s="161">
        <v>2062</v>
      </c>
      <c r="AB103" s="161">
        <v>2440</v>
      </c>
      <c r="AC103" s="161">
        <v>1448</v>
      </c>
      <c r="AD103" s="161">
        <v>158</v>
      </c>
      <c r="AE103" s="161">
        <v>3533</v>
      </c>
      <c r="AF103" s="161">
        <v>1533</v>
      </c>
      <c r="AG103" s="161">
        <v>46</v>
      </c>
      <c r="AH103" s="161">
        <v>528</v>
      </c>
      <c r="AI103" s="161">
        <v>1004</v>
      </c>
      <c r="AJ103" s="161">
        <v>140</v>
      </c>
      <c r="AK103" s="161">
        <v>755</v>
      </c>
      <c r="AL103" s="161">
        <v>1337</v>
      </c>
      <c r="AM103" s="161">
        <v>4104</v>
      </c>
      <c r="AN103" s="161">
        <v>1746</v>
      </c>
      <c r="AO103" s="161">
        <v>448</v>
      </c>
      <c r="AP103" s="161">
        <v>643</v>
      </c>
      <c r="AQ103" s="161">
        <v>1711</v>
      </c>
      <c r="AR103" s="161">
        <v>2432</v>
      </c>
      <c r="AS103" s="161">
        <v>6229</v>
      </c>
      <c r="AT103" s="161">
        <v>5113</v>
      </c>
      <c r="AU103" s="161">
        <v>5329</v>
      </c>
      <c r="AV103" s="161">
        <v>994</v>
      </c>
      <c r="AW103" s="161">
        <v>894</v>
      </c>
      <c r="AX103" s="161">
        <v>3420</v>
      </c>
      <c r="AY103" s="161">
        <v>1085</v>
      </c>
      <c r="AZ103" s="161">
        <v>1648</v>
      </c>
      <c r="BA103" s="161">
        <v>420</v>
      </c>
      <c r="BB103" s="161">
        <v>806</v>
      </c>
      <c r="BC103" s="161">
        <v>915</v>
      </c>
      <c r="BD103" s="161">
        <v>45</v>
      </c>
      <c r="BE103" s="161">
        <v>685</v>
      </c>
      <c r="BF103" s="161">
        <v>0</v>
      </c>
      <c r="BG103" s="161">
        <v>991</v>
      </c>
      <c r="BH103" s="161">
        <v>47</v>
      </c>
      <c r="BI103" s="161">
        <v>910</v>
      </c>
      <c r="BJ103" s="161">
        <v>525</v>
      </c>
      <c r="BK103" s="161">
        <v>49</v>
      </c>
      <c r="BL103" s="161">
        <v>9325</v>
      </c>
      <c r="BM103" s="161">
        <v>8311</v>
      </c>
      <c r="BN103" s="161">
        <v>1966</v>
      </c>
      <c r="BO103" s="161">
        <v>350</v>
      </c>
      <c r="BP103" s="161">
        <v>11275</v>
      </c>
      <c r="BQ103" s="161">
        <v>1525</v>
      </c>
      <c r="BR103" s="161">
        <v>10856</v>
      </c>
      <c r="BS103" s="161">
        <v>7567</v>
      </c>
      <c r="BT103" s="161">
        <v>6299</v>
      </c>
      <c r="BU103" s="161">
        <v>7884</v>
      </c>
      <c r="BV103" s="161">
        <v>5278</v>
      </c>
      <c r="BW103" s="161">
        <v>1280</v>
      </c>
      <c r="BX103" s="161">
        <v>0</v>
      </c>
      <c r="BY103" s="161">
        <v>1235</v>
      </c>
      <c r="BZ103" s="161">
        <v>10461</v>
      </c>
      <c r="CA103" s="161">
        <v>59635</v>
      </c>
      <c r="CB103" s="161">
        <v>167</v>
      </c>
      <c r="CC103" s="161">
        <v>1581</v>
      </c>
      <c r="CD103" s="161">
        <v>925</v>
      </c>
      <c r="CE103" s="161">
        <v>684</v>
      </c>
      <c r="CF103" s="161">
        <v>6422</v>
      </c>
      <c r="CG103" s="161">
        <v>588</v>
      </c>
      <c r="CH103" s="161">
        <v>18992</v>
      </c>
      <c r="CI103" s="161">
        <v>3282</v>
      </c>
      <c r="CJ103" s="161">
        <v>27387</v>
      </c>
      <c r="CK103" s="161">
        <v>4078</v>
      </c>
      <c r="CL103" s="161">
        <v>1605</v>
      </c>
      <c r="CM103" s="161">
        <v>48432</v>
      </c>
      <c r="CN103" s="161">
        <v>6032</v>
      </c>
      <c r="CO103" s="161">
        <v>20453</v>
      </c>
      <c r="CP103" s="161">
        <v>6773</v>
      </c>
      <c r="CQ103" s="161">
        <v>1589</v>
      </c>
      <c r="CR103" s="161">
        <v>3041</v>
      </c>
      <c r="CS103" s="161">
        <v>2127</v>
      </c>
      <c r="CT103" s="161">
        <v>1948</v>
      </c>
      <c r="CU103" s="161">
        <v>119232</v>
      </c>
      <c r="CV103" s="161">
        <v>1143</v>
      </c>
      <c r="CW103" s="161">
        <v>10866</v>
      </c>
      <c r="CX103" s="161">
        <v>19918</v>
      </c>
      <c r="CY103" s="161">
        <v>574</v>
      </c>
      <c r="CZ103" s="161">
        <v>2574</v>
      </c>
      <c r="DA103" s="161">
        <v>1852</v>
      </c>
      <c r="DB103" s="161">
        <v>3230</v>
      </c>
      <c r="DC103" s="161">
        <v>43</v>
      </c>
      <c r="DD103" s="161">
        <v>808</v>
      </c>
      <c r="DE103" s="161">
        <v>0</v>
      </c>
      <c r="DF103" s="161">
        <v>578</v>
      </c>
      <c r="DG103" s="162">
        <v>537466</v>
      </c>
      <c r="DH103" s="161">
        <v>204</v>
      </c>
      <c r="DI103" s="161">
        <v>102372</v>
      </c>
      <c r="DJ103" s="161">
        <v>0</v>
      </c>
      <c r="DK103" s="161">
        <v>0</v>
      </c>
      <c r="DL103" s="161">
        <v>0</v>
      </c>
      <c r="DM103" s="161">
        <v>0</v>
      </c>
      <c r="DN103" s="161">
        <v>0</v>
      </c>
      <c r="DO103" s="162">
        <v>102576</v>
      </c>
      <c r="DP103" s="162">
        <v>640042</v>
      </c>
      <c r="DQ103" s="161">
        <v>441</v>
      </c>
      <c r="DR103" s="162">
        <v>441</v>
      </c>
      <c r="DS103" s="162">
        <v>111581</v>
      </c>
      <c r="DT103" s="162">
        <v>214598</v>
      </c>
      <c r="DU103" s="162">
        <v>752064</v>
      </c>
      <c r="DV103" s="161">
        <v>-85</v>
      </c>
      <c r="DW103" s="161">
        <v>0</v>
      </c>
      <c r="DX103" s="161">
        <v>0</v>
      </c>
      <c r="DY103" s="162">
        <v>-85</v>
      </c>
      <c r="DZ103" s="161">
        <v>-84140</v>
      </c>
      <c r="EA103" s="162">
        <v>130373</v>
      </c>
      <c r="EB103" s="163">
        <v>667839</v>
      </c>
    </row>
    <row r="104" spans="1:132" x14ac:dyDescent="0.2">
      <c r="A104" s="159" t="s">
        <v>319</v>
      </c>
      <c r="B104" s="160" t="s">
        <v>60</v>
      </c>
      <c r="C104" s="161">
        <v>18</v>
      </c>
      <c r="D104" s="161">
        <v>0</v>
      </c>
      <c r="E104" s="161">
        <v>286</v>
      </c>
      <c r="F104" s="161">
        <v>1</v>
      </c>
      <c r="G104" s="161">
        <v>15</v>
      </c>
      <c r="H104" s="161">
        <v>0</v>
      </c>
      <c r="I104" s="161">
        <v>44</v>
      </c>
      <c r="J104" s="161">
        <v>30537</v>
      </c>
      <c r="K104" s="161">
        <v>4150</v>
      </c>
      <c r="L104" s="161">
        <v>3</v>
      </c>
      <c r="M104" s="161">
        <v>0</v>
      </c>
      <c r="N104" s="161">
        <v>329</v>
      </c>
      <c r="O104" s="161">
        <v>2304</v>
      </c>
      <c r="P104" s="161">
        <v>995</v>
      </c>
      <c r="Q104" s="161">
        <v>5304</v>
      </c>
      <c r="R104" s="161">
        <v>700</v>
      </c>
      <c r="S104" s="161">
        <v>1878</v>
      </c>
      <c r="T104" s="161">
        <v>6866</v>
      </c>
      <c r="U104" s="161">
        <v>248</v>
      </c>
      <c r="V104" s="161">
        <v>2716</v>
      </c>
      <c r="W104" s="161">
        <v>445</v>
      </c>
      <c r="X104" s="161">
        <v>2910</v>
      </c>
      <c r="Y104" s="161">
        <v>1811</v>
      </c>
      <c r="Z104" s="161">
        <v>5</v>
      </c>
      <c r="AA104" s="161">
        <v>5443</v>
      </c>
      <c r="AB104" s="161">
        <v>10513</v>
      </c>
      <c r="AC104" s="161">
        <v>1787</v>
      </c>
      <c r="AD104" s="161">
        <v>129</v>
      </c>
      <c r="AE104" s="161">
        <v>12891</v>
      </c>
      <c r="AF104" s="161">
        <v>2479</v>
      </c>
      <c r="AG104" s="161">
        <v>198</v>
      </c>
      <c r="AH104" s="161">
        <v>4313</v>
      </c>
      <c r="AI104" s="161">
        <v>2635</v>
      </c>
      <c r="AJ104" s="161">
        <v>222</v>
      </c>
      <c r="AK104" s="161">
        <v>1980</v>
      </c>
      <c r="AL104" s="161">
        <v>464</v>
      </c>
      <c r="AM104" s="161">
        <v>4850</v>
      </c>
      <c r="AN104" s="161">
        <v>3873</v>
      </c>
      <c r="AO104" s="161">
        <v>2350</v>
      </c>
      <c r="AP104" s="161">
        <v>398</v>
      </c>
      <c r="AQ104" s="161">
        <v>3441</v>
      </c>
      <c r="AR104" s="161">
        <v>4530</v>
      </c>
      <c r="AS104" s="161">
        <v>21197</v>
      </c>
      <c r="AT104" s="161">
        <v>20779</v>
      </c>
      <c r="AU104" s="161">
        <v>22018</v>
      </c>
      <c r="AV104" s="161">
        <v>6070</v>
      </c>
      <c r="AW104" s="161">
        <v>2389</v>
      </c>
      <c r="AX104" s="161">
        <v>9877</v>
      </c>
      <c r="AY104" s="161">
        <v>5629</v>
      </c>
      <c r="AZ104" s="161">
        <v>6747</v>
      </c>
      <c r="BA104" s="161">
        <v>1718</v>
      </c>
      <c r="BB104" s="161">
        <v>4212</v>
      </c>
      <c r="BC104" s="161">
        <v>4465</v>
      </c>
      <c r="BD104" s="161">
        <v>280</v>
      </c>
      <c r="BE104" s="161">
        <v>3798</v>
      </c>
      <c r="BF104" s="161">
        <v>0</v>
      </c>
      <c r="BG104" s="161">
        <v>4194</v>
      </c>
      <c r="BH104" s="161">
        <v>253</v>
      </c>
      <c r="BI104" s="161">
        <v>4053</v>
      </c>
      <c r="BJ104" s="161">
        <v>2962</v>
      </c>
      <c r="BK104" s="161">
        <v>358</v>
      </c>
      <c r="BL104" s="161">
        <v>214144</v>
      </c>
      <c r="BM104" s="161">
        <v>43012</v>
      </c>
      <c r="BN104" s="161">
        <v>29139</v>
      </c>
      <c r="BO104" s="161">
        <v>3145</v>
      </c>
      <c r="BP104" s="161">
        <v>16058</v>
      </c>
      <c r="BQ104" s="161">
        <v>13889</v>
      </c>
      <c r="BR104" s="161">
        <v>51808</v>
      </c>
      <c r="BS104" s="161">
        <v>18825</v>
      </c>
      <c r="BT104" s="161">
        <v>417142</v>
      </c>
      <c r="BU104" s="161">
        <v>200489</v>
      </c>
      <c r="BV104" s="161">
        <v>112550</v>
      </c>
      <c r="BW104" s="161">
        <v>31155</v>
      </c>
      <c r="BX104" s="161">
        <v>6765</v>
      </c>
      <c r="BY104" s="161">
        <v>18995</v>
      </c>
      <c r="BZ104" s="161">
        <v>7573</v>
      </c>
      <c r="CA104" s="161">
        <v>283</v>
      </c>
      <c r="CB104" s="161">
        <v>1395</v>
      </c>
      <c r="CC104" s="161">
        <v>2513</v>
      </c>
      <c r="CD104" s="161">
        <v>6589</v>
      </c>
      <c r="CE104" s="161">
        <v>14164</v>
      </c>
      <c r="CF104" s="161">
        <v>107944</v>
      </c>
      <c r="CG104" s="161">
        <v>3564</v>
      </c>
      <c r="CH104" s="161">
        <v>298324</v>
      </c>
      <c r="CI104" s="161">
        <v>44542</v>
      </c>
      <c r="CJ104" s="161">
        <v>267501</v>
      </c>
      <c r="CK104" s="161">
        <v>115336</v>
      </c>
      <c r="CL104" s="161">
        <v>19650</v>
      </c>
      <c r="CM104" s="161">
        <v>260479</v>
      </c>
      <c r="CN104" s="161">
        <v>85333</v>
      </c>
      <c r="CO104" s="161">
        <v>221816</v>
      </c>
      <c r="CP104" s="161">
        <v>76450</v>
      </c>
      <c r="CQ104" s="161">
        <v>9599</v>
      </c>
      <c r="CR104" s="161">
        <v>18292</v>
      </c>
      <c r="CS104" s="161">
        <v>23309</v>
      </c>
      <c r="CT104" s="161">
        <v>16696</v>
      </c>
      <c r="CU104" s="161">
        <v>124300</v>
      </c>
      <c r="CV104" s="161">
        <v>28528</v>
      </c>
      <c r="CW104" s="161">
        <v>17360</v>
      </c>
      <c r="CX104" s="161">
        <v>782474</v>
      </c>
      <c r="CY104" s="161">
        <v>5064</v>
      </c>
      <c r="CZ104" s="161">
        <v>18486</v>
      </c>
      <c r="DA104" s="161">
        <v>10418</v>
      </c>
      <c r="DB104" s="161">
        <v>20904</v>
      </c>
      <c r="DC104" s="161">
        <v>442</v>
      </c>
      <c r="DD104" s="161">
        <v>10824</v>
      </c>
      <c r="DE104" s="161">
        <v>0</v>
      </c>
      <c r="DF104" s="161">
        <v>16645</v>
      </c>
      <c r="DG104" s="162">
        <v>4058973</v>
      </c>
      <c r="DH104" s="161">
        <v>1864</v>
      </c>
      <c r="DI104" s="161">
        <v>68028</v>
      </c>
      <c r="DJ104" s="161">
        <v>0</v>
      </c>
      <c r="DK104" s="161">
        <v>0</v>
      </c>
      <c r="DL104" s="161">
        <v>6023</v>
      </c>
      <c r="DM104" s="161">
        <v>73696</v>
      </c>
      <c r="DN104" s="161">
        <v>0</v>
      </c>
      <c r="DO104" s="162">
        <v>149611</v>
      </c>
      <c r="DP104" s="162">
        <v>4208584</v>
      </c>
      <c r="DQ104" s="161">
        <v>261865</v>
      </c>
      <c r="DR104" s="162">
        <v>261865</v>
      </c>
      <c r="DS104" s="162">
        <v>1256478</v>
      </c>
      <c r="DT104" s="162">
        <v>1667954</v>
      </c>
      <c r="DU104" s="162">
        <v>5726927</v>
      </c>
      <c r="DV104" s="161">
        <v>-205663</v>
      </c>
      <c r="DW104" s="161">
        <v>0</v>
      </c>
      <c r="DX104" s="161">
        <v>0</v>
      </c>
      <c r="DY104" s="162">
        <v>-205663</v>
      </c>
      <c r="DZ104" s="161">
        <v>-582058</v>
      </c>
      <c r="EA104" s="162">
        <v>880233</v>
      </c>
      <c r="EB104" s="163">
        <v>4939206</v>
      </c>
    </row>
    <row r="105" spans="1:132" x14ac:dyDescent="0.2">
      <c r="A105" s="154" t="s">
        <v>320</v>
      </c>
      <c r="B105" s="155" t="s">
        <v>119</v>
      </c>
      <c r="C105" s="156">
        <v>0</v>
      </c>
      <c r="D105" s="156">
        <v>0</v>
      </c>
      <c r="E105" s="156">
        <v>0</v>
      </c>
      <c r="F105" s="156">
        <v>0</v>
      </c>
      <c r="G105" s="156">
        <v>0</v>
      </c>
      <c r="H105" s="156">
        <v>0</v>
      </c>
      <c r="I105" s="156">
        <v>0</v>
      </c>
      <c r="J105" s="156">
        <v>0</v>
      </c>
      <c r="K105" s="156">
        <v>0</v>
      </c>
      <c r="L105" s="156">
        <v>0</v>
      </c>
      <c r="M105" s="156">
        <v>0</v>
      </c>
      <c r="N105" s="156">
        <v>0</v>
      </c>
      <c r="O105" s="156">
        <v>0</v>
      </c>
      <c r="P105" s="156">
        <v>0</v>
      </c>
      <c r="Q105" s="156">
        <v>0</v>
      </c>
      <c r="R105" s="156">
        <v>0</v>
      </c>
      <c r="S105" s="156">
        <v>0</v>
      </c>
      <c r="T105" s="156">
        <v>0</v>
      </c>
      <c r="U105" s="156">
        <v>0</v>
      </c>
      <c r="V105" s="156">
        <v>0</v>
      </c>
      <c r="W105" s="156">
        <v>0</v>
      </c>
      <c r="X105" s="156">
        <v>0</v>
      </c>
      <c r="Y105" s="156">
        <v>0</v>
      </c>
      <c r="Z105" s="156">
        <v>0</v>
      </c>
      <c r="AA105" s="156">
        <v>0</v>
      </c>
      <c r="AB105" s="156">
        <v>0</v>
      </c>
      <c r="AC105" s="156">
        <v>0</v>
      </c>
      <c r="AD105" s="156">
        <v>0</v>
      </c>
      <c r="AE105" s="156">
        <v>0</v>
      </c>
      <c r="AF105" s="156">
        <v>0</v>
      </c>
      <c r="AG105" s="156">
        <v>0</v>
      </c>
      <c r="AH105" s="156">
        <v>0</v>
      </c>
      <c r="AI105" s="156">
        <v>0</v>
      </c>
      <c r="AJ105" s="156">
        <v>0</v>
      </c>
      <c r="AK105" s="156">
        <v>0</v>
      </c>
      <c r="AL105" s="156">
        <v>0</v>
      </c>
      <c r="AM105" s="156">
        <v>0</v>
      </c>
      <c r="AN105" s="156">
        <v>0</v>
      </c>
      <c r="AO105" s="156">
        <v>0</v>
      </c>
      <c r="AP105" s="156">
        <v>0</v>
      </c>
      <c r="AQ105" s="156">
        <v>0</v>
      </c>
      <c r="AR105" s="156">
        <v>0</v>
      </c>
      <c r="AS105" s="156">
        <v>0</v>
      </c>
      <c r="AT105" s="156">
        <v>0</v>
      </c>
      <c r="AU105" s="156">
        <v>0</v>
      </c>
      <c r="AV105" s="156">
        <v>0</v>
      </c>
      <c r="AW105" s="156">
        <v>0</v>
      </c>
      <c r="AX105" s="156">
        <v>0</v>
      </c>
      <c r="AY105" s="156">
        <v>0</v>
      </c>
      <c r="AZ105" s="156">
        <v>0</v>
      </c>
      <c r="BA105" s="156">
        <v>0</v>
      </c>
      <c r="BB105" s="156">
        <v>0</v>
      </c>
      <c r="BC105" s="156">
        <v>0</v>
      </c>
      <c r="BD105" s="156">
        <v>0</v>
      </c>
      <c r="BE105" s="156">
        <v>0</v>
      </c>
      <c r="BF105" s="156">
        <v>0</v>
      </c>
      <c r="BG105" s="156">
        <v>0</v>
      </c>
      <c r="BH105" s="156">
        <v>0</v>
      </c>
      <c r="BI105" s="156">
        <v>0</v>
      </c>
      <c r="BJ105" s="156">
        <v>0</v>
      </c>
      <c r="BK105" s="156">
        <v>0</v>
      </c>
      <c r="BL105" s="156">
        <v>0</v>
      </c>
      <c r="BM105" s="156">
        <v>0</v>
      </c>
      <c r="BN105" s="156">
        <v>0</v>
      </c>
      <c r="BO105" s="156">
        <v>0</v>
      </c>
      <c r="BP105" s="156">
        <v>0</v>
      </c>
      <c r="BQ105" s="156">
        <v>0</v>
      </c>
      <c r="BR105" s="156">
        <v>0</v>
      </c>
      <c r="BS105" s="156">
        <v>0</v>
      </c>
      <c r="BT105" s="156">
        <v>0</v>
      </c>
      <c r="BU105" s="156">
        <v>0</v>
      </c>
      <c r="BV105" s="156">
        <v>0</v>
      </c>
      <c r="BW105" s="156">
        <v>0</v>
      </c>
      <c r="BX105" s="156">
        <v>0</v>
      </c>
      <c r="BY105" s="156">
        <v>0</v>
      </c>
      <c r="BZ105" s="156">
        <v>0</v>
      </c>
      <c r="CA105" s="156">
        <v>0</v>
      </c>
      <c r="CB105" s="156">
        <v>0</v>
      </c>
      <c r="CC105" s="156">
        <v>0</v>
      </c>
      <c r="CD105" s="156">
        <v>0</v>
      </c>
      <c r="CE105" s="156">
        <v>0</v>
      </c>
      <c r="CF105" s="156">
        <v>0</v>
      </c>
      <c r="CG105" s="156">
        <v>0</v>
      </c>
      <c r="CH105" s="156">
        <v>0</v>
      </c>
      <c r="CI105" s="156">
        <v>0</v>
      </c>
      <c r="CJ105" s="156">
        <v>0</v>
      </c>
      <c r="CK105" s="156">
        <v>0</v>
      </c>
      <c r="CL105" s="156">
        <v>0</v>
      </c>
      <c r="CM105" s="156">
        <v>0</v>
      </c>
      <c r="CN105" s="156">
        <v>0</v>
      </c>
      <c r="CO105" s="156">
        <v>0</v>
      </c>
      <c r="CP105" s="156">
        <v>0</v>
      </c>
      <c r="CQ105" s="156">
        <v>0</v>
      </c>
      <c r="CR105" s="156">
        <v>0</v>
      </c>
      <c r="CS105" s="156">
        <v>0</v>
      </c>
      <c r="CT105" s="156">
        <v>0</v>
      </c>
      <c r="CU105" s="156">
        <v>0</v>
      </c>
      <c r="CV105" s="156">
        <v>0</v>
      </c>
      <c r="CW105" s="156">
        <v>0</v>
      </c>
      <c r="CX105" s="156">
        <v>0</v>
      </c>
      <c r="CY105" s="156">
        <v>230</v>
      </c>
      <c r="CZ105" s="156">
        <v>0</v>
      </c>
      <c r="DA105" s="156">
        <v>0</v>
      </c>
      <c r="DB105" s="156">
        <v>0</v>
      </c>
      <c r="DC105" s="156">
        <v>0</v>
      </c>
      <c r="DD105" s="156">
        <v>0</v>
      </c>
      <c r="DE105" s="156">
        <v>0</v>
      </c>
      <c r="DF105" s="156">
        <v>0</v>
      </c>
      <c r="DG105" s="157">
        <v>230</v>
      </c>
      <c r="DH105" s="156">
        <v>75420</v>
      </c>
      <c r="DI105" s="156">
        <v>134679</v>
      </c>
      <c r="DJ105" s="156">
        <v>0</v>
      </c>
      <c r="DK105" s="156">
        <v>0</v>
      </c>
      <c r="DL105" s="156">
        <v>0</v>
      </c>
      <c r="DM105" s="156">
        <v>0</v>
      </c>
      <c r="DN105" s="156">
        <v>0</v>
      </c>
      <c r="DO105" s="157">
        <v>210099</v>
      </c>
      <c r="DP105" s="157">
        <v>210329</v>
      </c>
      <c r="DQ105" s="156">
        <v>45392</v>
      </c>
      <c r="DR105" s="157">
        <v>45392</v>
      </c>
      <c r="DS105" s="157">
        <v>112954</v>
      </c>
      <c r="DT105" s="157">
        <v>368445</v>
      </c>
      <c r="DU105" s="157">
        <v>368675</v>
      </c>
      <c r="DV105" s="156">
        <v>-13074</v>
      </c>
      <c r="DW105" s="156">
        <v>0</v>
      </c>
      <c r="DX105" s="156">
        <v>0</v>
      </c>
      <c r="DY105" s="157">
        <v>-13074</v>
      </c>
      <c r="DZ105" s="156">
        <v>-163462</v>
      </c>
      <c r="EA105" s="157">
        <v>191909</v>
      </c>
      <c r="EB105" s="158">
        <v>192139</v>
      </c>
    </row>
    <row r="106" spans="1:132" x14ac:dyDescent="0.2">
      <c r="A106" s="159" t="s">
        <v>321</v>
      </c>
      <c r="B106" s="160" t="s">
        <v>120</v>
      </c>
      <c r="C106" s="161">
        <v>0</v>
      </c>
      <c r="D106" s="161">
        <v>0</v>
      </c>
      <c r="E106" s="161">
        <v>0</v>
      </c>
      <c r="F106" s="161">
        <v>0</v>
      </c>
      <c r="G106" s="161">
        <v>0</v>
      </c>
      <c r="H106" s="161">
        <v>0</v>
      </c>
      <c r="I106" s="161">
        <v>0</v>
      </c>
      <c r="J106" s="161">
        <v>0</v>
      </c>
      <c r="K106" s="161">
        <v>0</v>
      </c>
      <c r="L106" s="161">
        <v>0</v>
      </c>
      <c r="M106" s="161">
        <v>0</v>
      </c>
      <c r="N106" s="161">
        <v>0</v>
      </c>
      <c r="O106" s="161">
        <v>0</v>
      </c>
      <c r="P106" s="161">
        <v>0</v>
      </c>
      <c r="Q106" s="161">
        <v>0</v>
      </c>
      <c r="R106" s="161">
        <v>0</v>
      </c>
      <c r="S106" s="161">
        <v>0</v>
      </c>
      <c r="T106" s="161">
        <v>0</v>
      </c>
      <c r="U106" s="161">
        <v>0</v>
      </c>
      <c r="V106" s="161">
        <v>0</v>
      </c>
      <c r="W106" s="161">
        <v>0</v>
      </c>
      <c r="X106" s="161">
        <v>0</v>
      </c>
      <c r="Y106" s="161">
        <v>0</v>
      </c>
      <c r="Z106" s="161">
        <v>0</v>
      </c>
      <c r="AA106" s="161">
        <v>0</v>
      </c>
      <c r="AB106" s="161">
        <v>0</v>
      </c>
      <c r="AC106" s="161">
        <v>0</v>
      </c>
      <c r="AD106" s="161">
        <v>0</v>
      </c>
      <c r="AE106" s="161">
        <v>0</v>
      </c>
      <c r="AF106" s="161">
        <v>0</v>
      </c>
      <c r="AG106" s="161">
        <v>0</v>
      </c>
      <c r="AH106" s="161">
        <v>0</v>
      </c>
      <c r="AI106" s="161">
        <v>0</v>
      </c>
      <c r="AJ106" s="161">
        <v>0</v>
      </c>
      <c r="AK106" s="161">
        <v>0</v>
      </c>
      <c r="AL106" s="161">
        <v>0</v>
      </c>
      <c r="AM106" s="161">
        <v>0</v>
      </c>
      <c r="AN106" s="161">
        <v>0</v>
      </c>
      <c r="AO106" s="161">
        <v>0</v>
      </c>
      <c r="AP106" s="161">
        <v>0</v>
      </c>
      <c r="AQ106" s="161">
        <v>0</v>
      </c>
      <c r="AR106" s="161">
        <v>0</v>
      </c>
      <c r="AS106" s="161">
        <v>0</v>
      </c>
      <c r="AT106" s="161">
        <v>0</v>
      </c>
      <c r="AU106" s="161">
        <v>0</v>
      </c>
      <c r="AV106" s="161">
        <v>0</v>
      </c>
      <c r="AW106" s="161">
        <v>0</v>
      </c>
      <c r="AX106" s="161">
        <v>0</v>
      </c>
      <c r="AY106" s="161">
        <v>0</v>
      </c>
      <c r="AZ106" s="161">
        <v>0</v>
      </c>
      <c r="BA106" s="161">
        <v>0</v>
      </c>
      <c r="BB106" s="161">
        <v>0</v>
      </c>
      <c r="BC106" s="161">
        <v>0</v>
      </c>
      <c r="BD106" s="161">
        <v>0</v>
      </c>
      <c r="BE106" s="161">
        <v>0</v>
      </c>
      <c r="BF106" s="161">
        <v>0</v>
      </c>
      <c r="BG106" s="161">
        <v>0</v>
      </c>
      <c r="BH106" s="161">
        <v>0</v>
      </c>
      <c r="BI106" s="161">
        <v>0</v>
      </c>
      <c r="BJ106" s="161">
        <v>0</v>
      </c>
      <c r="BK106" s="161">
        <v>0</v>
      </c>
      <c r="BL106" s="161">
        <v>0</v>
      </c>
      <c r="BM106" s="161">
        <v>0</v>
      </c>
      <c r="BN106" s="161">
        <v>0</v>
      </c>
      <c r="BO106" s="161">
        <v>0</v>
      </c>
      <c r="BP106" s="161">
        <v>0</v>
      </c>
      <c r="BQ106" s="161">
        <v>0</v>
      </c>
      <c r="BR106" s="161">
        <v>0</v>
      </c>
      <c r="BS106" s="161">
        <v>0</v>
      </c>
      <c r="BT106" s="161">
        <v>0</v>
      </c>
      <c r="BU106" s="161">
        <v>0</v>
      </c>
      <c r="BV106" s="161">
        <v>0</v>
      </c>
      <c r="BW106" s="161">
        <v>0</v>
      </c>
      <c r="BX106" s="161">
        <v>0</v>
      </c>
      <c r="BY106" s="161">
        <v>0</v>
      </c>
      <c r="BZ106" s="161">
        <v>0</v>
      </c>
      <c r="CA106" s="161">
        <v>0</v>
      </c>
      <c r="CB106" s="161">
        <v>0</v>
      </c>
      <c r="CC106" s="161">
        <v>0</v>
      </c>
      <c r="CD106" s="161">
        <v>0</v>
      </c>
      <c r="CE106" s="161">
        <v>0</v>
      </c>
      <c r="CF106" s="161">
        <v>0</v>
      </c>
      <c r="CG106" s="161">
        <v>0</v>
      </c>
      <c r="CH106" s="161">
        <v>0</v>
      </c>
      <c r="CI106" s="161">
        <v>0</v>
      </c>
      <c r="CJ106" s="161">
        <v>0</v>
      </c>
      <c r="CK106" s="161">
        <v>0</v>
      </c>
      <c r="CL106" s="161">
        <v>0</v>
      </c>
      <c r="CM106" s="161">
        <v>0</v>
      </c>
      <c r="CN106" s="161">
        <v>17097</v>
      </c>
      <c r="CO106" s="161">
        <v>0</v>
      </c>
      <c r="CP106" s="161">
        <v>25913</v>
      </c>
      <c r="CQ106" s="161">
        <v>0</v>
      </c>
      <c r="CR106" s="161">
        <v>4115</v>
      </c>
      <c r="CS106" s="161">
        <v>25519</v>
      </c>
      <c r="CT106" s="161">
        <v>0</v>
      </c>
      <c r="CU106" s="161">
        <v>0</v>
      </c>
      <c r="CV106" s="161">
        <v>0</v>
      </c>
      <c r="CW106" s="161">
        <v>0</v>
      </c>
      <c r="CX106" s="161">
        <v>0</v>
      </c>
      <c r="CY106" s="161">
        <v>405</v>
      </c>
      <c r="CZ106" s="161">
        <v>8326</v>
      </c>
      <c r="DA106" s="161">
        <v>0</v>
      </c>
      <c r="DB106" s="161">
        <v>0</v>
      </c>
      <c r="DC106" s="161">
        <v>0</v>
      </c>
      <c r="DD106" s="161">
        <v>0</v>
      </c>
      <c r="DE106" s="161">
        <v>0</v>
      </c>
      <c r="DF106" s="161">
        <v>0</v>
      </c>
      <c r="DG106" s="162">
        <v>81375</v>
      </c>
      <c r="DH106" s="161">
        <v>218886</v>
      </c>
      <c r="DI106" s="161">
        <v>945432</v>
      </c>
      <c r="DJ106" s="161">
        <v>0</v>
      </c>
      <c r="DK106" s="161">
        <v>0</v>
      </c>
      <c r="DL106" s="161">
        <v>0</v>
      </c>
      <c r="DM106" s="161">
        <v>0</v>
      </c>
      <c r="DN106" s="161">
        <v>0</v>
      </c>
      <c r="DO106" s="162">
        <v>1164318</v>
      </c>
      <c r="DP106" s="162">
        <v>1245693</v>
      </c>
      <c r="DQ106" s="161">
        <v>40891</v>
      </c>
      <c r="DR106" s="162">
        <v>40891</v>
      </c>
      <c r="DS106" s="162">
        <v>242096</v>
      </c>
      <c r="DT106" s="162">
        <v>1447305</v>
      </c>
      <c r="DU106" s="162">
        <v>1528680</v>
      </c>
      <c r="DV106" s="161">
        <v>-8810</v>
      </c>
      <c r="DW106" s="161">
        <v>0</v>
      </c>
      <c r="DX106" s="161">
        <v>0</v>
      </c>
      <c r="DY106" s="162">
        <v>-8810</v>
      </c>
      <c r="DZ106" s="161">
        <v>-61598</v>
      </c>
      <c r="EA106" s="162">
        <v>1376897</v>
      </c>
      <c r="EB106" s="163">
        <v>1458272</v>
      </c>
    </row>
    <row r="107" spans="1:132" x14ac:dyDescent="0.2">
      <c r="A107" s="159" t="s">
        <v>322</v>
      </c>
      <c r="B107" s="160" t="s">
        <v>121</v>
      </c>
      <c r="C107" s="161">
        <v>0</v>
      </c>
      <c r="D107" s="161">
        <v>0</v>
      </c>
      <c r="E107" s="161">
        <v>0</v>
      </c>
      <c r="F107" s="161">
        <v>0</v>
      </c>
      <c r="G107" s="161">
        <v>0</v>
      </c>
      <c r="H107" s="161">
        <v>0</v>
      </c>
      <c r="I107" s="161">
        <v>0</v>
      </c>
      <c r="J107" s="161">
        <v>163</v>
      </c>
      <c r="K107" s="161">
        <v>57</v>
      </c>
      <c r="L107" s="161">
        <v>0</v>
      </c>
      <c r="M107" s="161">
        <v>0</v>
      </c>
      <c r="N107" s="161">
        <v>4</v>
      </c>
      <c r="O107" s="161">
        <v>11</v>
      </c>
      <c r="P107" s="161">
        <v>8</v>
      </c>
      <c r="Q107" s="161">
        <v>7</v>
      </c>
      <c r="R107" s="161">
        <v>7</v>
      </c>
      <c r="S107" s="161">
        <v>11</v>
      </c>
      <c r="T107" s="161">
        <v>14</v>
      </c>
      <c r="U107" s="161">
        <v>1</v>
      </c>
      <c r="V107" s="161">
        <v>7</v>
      </c>
      <c r="W107" s="161">
        <v>0</v>
      </c>
      <c r="X107" s="161">
        <v>6</v>
      </c>
      <c r="Y107" s="161">
        <v>3</v>
      </c>
      <c r="Z107" s="161">
        <v>0</v>
      </c>
      <c r="AA107" s="161">
        <v>33</v>
      </c>
      <c r="AB107" s="161">
        <v>5</v>
      </c>
      <c r="AC107" s="161">
        <v>4</v>
      </c>
      <c r="AD107" s="161">
        <v>0</v>
      </c>
      <c r="AE107" s="161">
        <v>31</v>
      </c>
      <c r="AF107" s="161">
        <v>6</v>
      </c>
      <c r="AG107" s="161">
        <v>1</v>
      </c>
      <c r="AH107" s="161">
        <v>0</v>
      </c>
      <c r="AI107" s="161">
        <v>0</v>
      </c>
      <c r="AJ107" s="161">
        <v>0</v>
      </c>
      <c r="AK107" s="161">
        <v>0</v>
      </c>
      <c r="AL107" s="161">
        <v>2</v>
      </c>
      <c r="AM107" s="161">
        <v>27</v>
      </c>
      <c r="AN107" s="161">
        <v>3</v>
      </c>
      <c r="AO107" s="161">
        <v>11</v>
      </c>
      <c r="AP107" s="161">
        <v>5</v>
      </c>
      <c r="AQ107" s="161">
        <v>3</v>
      </c>
      <c r="AR107" s="161">
        <v>13</v>
      </c>
      <c r="AS107" s="161">
        <v>46</v>
      </c>
      <c r="AT107" s="161">
        <v>37</v>
      </c>
      <c r="AU107" s="161">
        <v>31</v>
      </c>
      <c r="AV107" s="161">
        <v>6</v>
      </c>
      <c r="AW107" s="161">
        <v>2</v>
      </c>
      <c r="AX107" s="161">
        <v>39</v>
      </c>
      <c r="AY107" s="161">
        <v>3</v>
      </c>
      <c r="AZ107" s="161">
        <v>16</v>
      </c>
      <c r="BA107" s="161">
        <v>3</v>
      </c>
      <c r="BB107" s="161">
        <v>13</v>
      </c>
      <c r="BC107" s="161">
        <v>11</v>
      </c>
      <c r="BD107" s="161">
        <v>0</v>
      </c>
      <c r="BE107" s="161">
        <v>11</v>
      </c>
      <c r="BF107" s="161">
        <v>0</v>
      </c>
      <c r="BG107" s="161">
        <v>13</v>
      </c>
      <c r="BH107" s="161">
        <v>3</v>
      </c>
      <c r="BI107" s="161">
        <v>39</v>
      </c>
      <c r="BJ107" s="161">
        <v>14</v>
      </c>
      <c r="BK107" s="161">
        <v>0</v>
      </c>
      <c r="BL107" s="161">
        <v>37</v>
      </c>
      <c r="BM107" s="161">
        <v>31</v>
      </c>
      <c r="BN107" s="161">
        <v>23</v>
      </c>
      <c r="BO107" s="161">
        <v>2</v>
      </c>
      <c r="BP107" s="161">
        <v>40</v>
      </c>
      <c r="BQ107" s="161">
        <v>7</v>
      </c>
      <c r="BR107" s="161">
        <v>21</v>
      </c>
      <c r="BS107" s="161">
        <v>39</v>
      </c>
      <c r="BT107" s="161">
        <v>695</v>
      </c>
      <c r="BU107" s="161">
        <v>221</v>
      </c>
      <c r="BV107" s="161">
        <v>158</v>
      </c>
      <c r="BW107" s="161">
        <v>40</v>
      </c>
      <c r="BX107" s="161">
        <v>0</v>
      </c>
      <c r="BY107" s="161">
        <v>1755</v>
      </c>
      <c r="BZ107" s="161">
        <v>22</v>
      </c>
      <c r="CA107" s="161">
        <v>7</v>
      </c>
      <c r="CB107" s="161">
        <v>18</v>
      </c>
      <c r="CC107" s="161">
        <v>66</v>
      </c>
      <c r="CD107" s="161">
        <v>7</v>
      </c>
      <c r="CE107" s="161">
        <v>5</v>
      </c>
      <c r="CF107" s="161">
        <v>59</v>
      </c>
      <c r="CG107" s="161">
        <v>90</v>
      </c>
      <c r="CH107" s="161">
        <v>1221</v>
      </c>
      <c r="CI107" s="161">
        <v>307</v>
      </c>
      <c r="CJ107" s="161">
        <v>111</v>
      </c>
      <c r="CK107" s="161">
        <v>553</v>
      </c>
      <c r="CL107" s="161">
        <v>745</v>
      </c>
      <c r="CM107" s="161">
        <v>455</v>
      </c>
      <c r="CN107" s="161">
        <v>475</v>
      </c>
      <c r="CO107" s="161">
        <v>154</v>
      </c>
      <c r="CP107" s="161">
        <v>43776</v>
      </c>
      <c r="CQ107" s="161">
        <v>1372</v>
      </c>
      <c r="CR107" s="161">
        <v>3781</v>
      </c>
      <c r="CS107" s="161">
        <v>11331</v>
      </c>
      <c r="CT107" s="161">
        <v>24</v>
      </c>
      <c r="CU107" s="161">
        <v>146</v>
      </c>
      <c r="CV107" s="161">
        <v>447</v>
      </c>
      <c r="CW107" s="161">
        <v>13</v>
      </c>
      <c r="CX107" s="161">
        <v>6650</v>
      </c>
      <c r="CY107" s="161">
        <v>2221</v>
      </c>
      <c r="CZ107" s="161">
        <v>3107</v>
      </c>
      <c r="DA107" s="161">
        <v>6958</v>
      </c>
      <c r="DB107" s="161">
        <v>137</v>
      </c>
      <c r="DC107" s="161">
        <v>11</v>
      </c>
      <c r="DD107" s="161">
        <v>1555</v>
      </c>
      <c r="DE107" s="161">
        <v>0</v>
      </c>
      <c r="DF107" s="161">
        <v>1257</v>
      </c>
      <c r="DG107" s="162">
        <v>90880</v>
      </c>
      <c r="DH107" s="161">
        <v>2175</v>
      </c>
      <c r="DI107" s="161">
        <v>245765</v>
      </c>
      <c r="DJ107" s="161">
        <v>0</v>
      </c>
      <c r="DK107" s="161">
        <v>0</v>
      </c>
      <c r="DL107" s="161">
        <v>0</v>
      </c>
      <c r="DM107" s="161">
        <v>0</v>
      </c>
      <c r="DN107" s="161">
        <v>0</v>
      </c>
      <c r="DO107" s="162">
        <v>247940</v>
      </c>
      <c r="DP107" s="162">
        <v>338820</v>
      </c>
      <c r="DQ107" s="161">
        <v>62</v>
      </c>
      <c r="DR107" s="162">
        <v>62</v>
      </c>
      <c r="DS107" s="162">
        <v>7440</v>
      </c>
      <c r="DT107" s="162">
        <v>255442</v>
      </c>
      <c r="DU107" s="162">
        <v>346322</v>
      </c>
      <c r="DV107" s="161">
        <v>-85</v>
      </c>
      <c r="DW107" s="161">
        <v>0</v>
      </c>
      <c r="DX107" s="161">
        <v>0</v>
      </c>
      <c r="DY107" s="162">
        <v>-85</v>
      </c>
      <c r="DZ107" s="161">
        <v>-8042</v>
      </c>
      <c r="EA107" s="162">
        <v>247315</v>
      </c>
      <c r="EB107" s="163">
        <v>338195</v>
      </c>
    </row>
    <row r="108" spans="1:132" x14ac:dyDescent="0.2">
      <c r="A108" s="159" t="s">
        <v>323</v>
      </c>
      <c r="B108" s="160" t="s">
        <v>61</v>
      </c>
      <c r="C108" s="161">
        <v>0</v>
      </c>
      <c r="D108" s="161">
        <v>0</v>
      </c>
      <c r="E108" s="161">
        <v>0</v>
      </c>
      <c r="F108" s="161">
        <v>0</v>
      </c>
      <c r="G108" s="161">
        <v>0</v>
      </c>
      <c r="H108" s="161">
        <v>0</v>
      </c>
      <c r="I108" s="161">
        <v>0</v>
      </c>
      <c r="J108" s="161">
        <v>0</v>
      </c>
      <c r="K108" s="161">
        <v>0</v>
      </c>
      <c r="L108" s="161">
        <v>0</v>
      </c>
      <c r="M108" s="161">
        <v>0</v>
      </c>
      <c r="N108" s="161">
        <v>0</v>
      </c>
      <c r="O108" s="161">
        <v>0</v>
      </c>
      <c r="P108" s="161">
        <v>0</v>
      </c>
      <c r="Q108" s="161">
        <v>0</v>
      </c>
      <c r="R108" s="161">
        <v>0</v>
      </c>
      <c r="S108" s="161">
        <v>0</v>
      </c>
      <c r="T108" s="161">
        <v>0</v>
      </c>
      <c r="U108" s="161">
        <v>0</v>
      </c>
      <c r="V108" s="161">
        <v>0</v>
      </c>
      <c r="W108" s="161">
        <v>0</v>
      </c>
      <c r="X108" s="161">
        <v>0</v>
      </c>
      <c r="Y108" s="161">
        <v>0</v>
      </c>
      <c r="Z108" s="161">
        <v>0</v>
      </c>
      <c r="AA108" s="161">
        <v>0</v>
      </c>
      <c r="AB108" s="161">
        <v>0</v>
      </c>
      <c r="AC108" s="161">
        <v>0</v>
      </c>
      <c r="AD108" s="161">
        <v>0</v>
      </c>
      <c r="AE108" s="161">
        <v>0</v>
      </c>
      <c r="AF108" s="161">
        <v>0</v>
      </c>
      <c r="AG108" s="161">
        <v>0</v>
      </c>
      <c r="AH108" s="161">
        <v>0</v>
      </c>
      <c r="AI108" s="161">
        <v>0</v>
      </c>
      <c r="AJ108" s="161">
        <v>0</v>
      </c>
      <c r="AK108" s="161">
        <v>0</v>
      </c>
      <c r="AL108" s="161">
        <v>0</v>
      </c>
      <c r="AM108" s="161">
        <v>0</v>
      </c>
      <c r="AN108" s="161">
        <v>0</v>
      </c>
      <c r="AO108" s="161">
        <v>0</v>
      </c>
      <c r="AP108" s="161">
        <v>0</v>
      </c>
      <c r="AQ108" s="161">
        <v>0</v>
      </c>
      <c r="AR108" s="161">
        <v>0</v>
      </c>
      <c r="AS108" s="161">
        <v>0</v>
      </c>
      <c r="AT108" s="161">
        <v>0</v>
      </c>
      <c r="AU108" s="161">
        <v>0</v>
      </c>
      <c r="AV108" s="161">
        <v>0</v>
      </c>
      <c r="AW108" s="161">
        <v>0</v>
      </c>
      <c r="AX108" s="161">
        <v>0</v>
      </c>
      <c r="AY108" s="161">
        <v>0</v>
      </c>
      <c r="AZ108" s="161">
        <v>0</v>
      </c>
      <c r="BA108" s="161">
        <v>0</v>
      </c>
      <c r="BB108" s="161">
        <v>0</v>
      </c>
      <c r="BC108" s="161">
        <v>0</v>
      </c>
      <c r="BD108" s="161">
        <v>0</v>
      </c>
      <c r="BE108" s="161">
        <v>0</v>
      </c>
      <c r="BF108" s="161">
        <v>0</v>
      </c>
      <c r="BG108" s="161">
        <v>0</v>
      </c>
      <c r="BH108" s="161">
        <v>0</v>
      </c>
      <c r="BI108" s="161">
        <v>0</v>
      </c>
      <c r="BJ108" s="161">
        <v>98</v>
      </c>
      <c r="BK108" s="161">
        <v>0</v>
      </c>
      <c r="BL108" s="161">
        <v>0</v>
      </c>
      <c r="BM108" s="161">
        <v>0</v>
      </c>
      <c r="BN108" s="161">
        <v>0</v>
      </c>
      <c r="BO108" s="161">
        <v>0</v>
      </c>
      <c r="BP108" s="161">
        <v>0</v>
      </c>
      <c r="BQ108" s="161">
        <v>0</v>
      </c>
      <c r="BR108" s="161">
        <v>0</v>
      </c>
      <c r="BS108" s="161">
        <v>0</v>
      </c>
      <c r="BT108" s="161">
        <v>115</v>
      </c>
      <c r="BU108" s="161">
        <v>0</v>
      </c>
      <c r="BV108" s="161">
        <v>0</v>
      </c>
      <c r="BW108" s="161">
        <v>0</v>
      </c>
      <c r="BX108" s="161">
        <v>0</v>
      </c>
      <c r="BY108" s="161">
        <v>0</v>
      </c>
      <c r="BZ108" s="161">
        <v>0</v>
      </c>
      <c r="CA108" s="161">
        <v>0</v>
      </c>
      <c r="CB108" s="161">
        <v>0</v>
      </c>
      <c r="CC108" s="161">
        <v>0</v>
      </c>
      <c r="CD108" s="161">
        <v>0</v>
      </c>
      <c r="CE108" s="161">
        <v>0</v>
      </c>
      <c r="CF108" s="161">
        <v>0</v>
      </c>
      <c r="CG108" s="161">
        <v>0</v>
      </c>
      <c r="CH108" s="161">
        <v>94</v>
      </c>
      <c r="CI108" s="161">
        <v>19186</v>
      </c>
      <c r="CJ108" s="161">
        <v>0</v>
      </c>
      <c r="CK108" s="161">
        <v>277</v>
      </c>
      <c r="CL108" s="161">
        <v>18013</v>
      </c>
      <c r="CM108" s="161">
        <v>0</v>
      </c>
      <c r="CN108" s="161">
        <v>188</v>
      </c>
      <c r="CO108" s="161">
        <v>11</v>
      </c>
      <c r="CP108" s="161">
        <v>0</v>
      </c>
      <c r="CQ108" s="161">
        <v>0</v>
      </c>
      <c r="CR108" s="161">
        <v>0</v>
      </c>
      <c r="CS108" s="161">
        <v>0</v>
      </c>
      <c r="CT108" s="161">
        <v>0</v>
      </c>
      <c r="CU108" s="161">
        <v>0</v>
      </c>
      <c r="CV108" s="161">
        <v>10439</v>
      </c>
      <c r="CW108" s="161">
        <v>0</v>
      </c>
      <c r="CX108" s="161">
        <v>0</v>
      </c>
      <c r="CY108" s="161">
        <v>306</v>
      </c>
      <c r="CZ108" s="161">
        <v>220</v>
      </c>
      <c r="DA108" s="161">
        <v>0</v>
      </c>
      <c r="DB108" s="161">
        <v>17076</v>
      </c>
      <c r="DC108" s="161">
        <v>0</v>
      </c>
      <c r="DD108" s="161">
        <v>657</v>
      </c>
      <c r="DE108" s="161">
        <v>0</v>
      </c>
      <c r="DF108" s="161">
        <v>246</v>
      </c>
      <c r="DG108" s="162">
        <v>66926</v>
      </c>
      <c r="DH108" s="161">
        <v>46727</v>
      </c>
      <c r="DI108" s="161">
        <v>520332</v>
      </c>
      <c r="DJ108" s="161">
        <v>0</v>
      </c>
      <c r="DK108" s="161">
        <v>0</v>
      </c>
      <c r="DL108" s="161">
        <v>0</v>
      </c>
      <c r="DM108" s="161">
        <v>7600</v>
      </c>
      <c r="DN108" s="161">
        <v>0</v>
      </c>
      <c r="DO108" s="162">
        <v>574659</v>
      </c>
      <c r="DP108" s="162">
        <v>641585</v>
      </c>
      <c r="DQ108" s="161">
        <v>18763</v>
      </c>
      <c r="DR108" s="162">
        <v>18763</v>
      </c>
      <c r="DS108" s="162">
        <v>66101</v>
      </c>
      <c r="DT108" s="162">
        <v>659523</v>
      </c>
      <c r="DU108" s="162">
        <v>726449</v>
      </c>
      <c r="DV108" s="161">
        <v>-9380</v>
      </c>
      <c r="DW108" s="161">
        <v>0</v>
      </c>
      <c r="DX108" s="161">
        <v>0</v>
      </c>
      <c r="DY108" s="162">
        <v>-9380</v>
      </c>
      <c r="DZ108" s="161">
        <v>-85474</v>
      </c>
      <c r="EA108" s="162">
        <v>564669</v>
      </c>
      <c r="EB108" s="163">
        <v>631595</v>
      </c>
    </row>
    <row r="109" spans="1:132" x14ac:dyDescent="0.2">
      <c r="A109" s="164" t="s">
        <v>324</v>
      </c>
      <c r="B109" s="165" t="s">
        <v>325</v>
      </c>
      <c r="C109" s="166">
        <v>0</v>
      </c>
      <c r="D109" s="166">
        <v>11</v>
      </c>
      <c r="E109" s="166">
        <v>0</v>
      </c>
      <c r="F109" s="166">
        <v>0</v>
      </c>
      <c r="G109" s="166">
        <v>0</v>
      </c>
      <c r="H109" s="166">
        <v>0</v>
      </c>
      <c r="I109" s="166">
        <v>0</v>
      </c>
      <c r="J109" s="166">
        <v>0</v>
      </c>
      <c r="K109" s="166">
        <v>0</v>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v>0</v>
      </c>
      <c r="AA109" s="166">
        <v>0</v>
      </c>
      <c r="AB109" s="166">
        <v>0</v>
      </c>
      <c r="AC109" s="166">
        <v>0</v>
      </c>
      <c r="AD109" s="166">
        <v>0</v>
      </c>
      <c r="AE109" s="166">
        <v>0</v>
      </c>
      <c r="AF109" s="166">
        <v>0</v>
      </c>
      <c r="AG109" s="166">
        <v>0</v>
      </c>
      <c r="AH109" s="166">
        <v>0</v>
      </c>
      <c r="AI109" s="166">
        <v>0</v>
      </c>
      <c r="AJ109" s="166">
        <v>0</v>
      </c>
      <c r="AK109" s="166">
        <v>0</v>
      </c>
      <c r="AL109" s="166">
        <v>0</v>
      </c>
      <c r="AM109" s="166">
        <v>0</v>
      </c>
      <c r="AN109" s="166">
        <v>0</v>
      </c>
      <c r="AO109" s="166">
        <v>0</v>
      </c>
      <c r="AP109" s="166">
        <v>0</v>
      </c>
      <c r="AQ109" s="166">
        <v>0</v>
      </c>
      <c r="AR109" s="166">
        <v>0</v>
      </c>
      <c r="AS109" s="166">
        <v>0</v>
      </c>
      <c r="AT109" s="166">
        <v>0</v>
      </c>
      <c r="AU109" s="166">
        <v>0</v>
      </c>
      <c r="AV109" s="166">
        <v>0</v>
      </c>
      <c r="AW109" s="166">
        <v>0</v>
      </c>
      <c r="AX109" s="166">
        <v>0</v>
      </c>
      <c r="AY109" s="166">
        <v>0</v>
      </c>
      <c r="AZ109" s="166">
        <v>0</v>
      </c>
      <c r="BA109" s="166">
        <v>0</v>
      </c>
      <c r="BB109" s="166">
        <v>0</v>
      </c>
      <c r="BC109" s="166">
        <v>0</v>
      </c>
      <c r="BD109" s="166">
        <v>0</v>
      </c>
      <c r="BE109" s="166">
        <v>0</v>
      </c>
      <c r="BF109" s="166">
        <v>0</v>
      </c>
      <c r="BG109" s="166">
        <v>0</v>
      </c>
      <c r="BH109" s="166">
        <v>0</v>
      </c>
      <c r="BI109" s="166">
        <v>0</v>
      </c>
      <c r="BJ109" s="166">
        <v>0</v>
      </c>
      <c r="BK109" s="166">
        <v>0</v>
      </c>
      <c r="BL109" s="166">
        <v>0</v>
      </c>
      <c r="BM109" s="166">
        <v>0</v>
      </c>
      <c r="BN109" s="166">
        <v>0</v>
      </c>
      <c r="BO109" s="166">
        <v>0</v>
      </c>
      <c r="BP109" s="166">
        <v>0</v>
      </c>
      <c r="BQ109" s="166">
        <v>0</v>
      </c>
      <c r="BR109" s="166">
        <v>0</v>
      </c>
      <c r="BS109" s="166">
        <v>0</v>
      </c>
      <c r="BT109" s="166">
        <v>0</v>
      </c>
      <c r="BU109" s="166">
        <v>0</v>
      </c>
      <c r="BV109" s="166">
        <v>0</v>
      </c>
      <c r="BW109" s="166">
        <v>0</v>
      </c>
      <c r="BX109" s="166">
        <v>0</v>
      </c>
      <c r="BY109" s="166">
        <v>0</v>
      </c>
      <c r="BZ109" s="166">
        <v>0</v>
      </c>
      <c r="CA109" s="166">
        <v>0</v>
      </c>
      <c r="CB109" s="166">
        <v>0</v>
      </c>
      <c r="CC109" s="166">
        <v>0</v>
      </c>
      <c r="CD109" s="166">
        <v>0</v>
      </c>
      <c r="CE109" s="166">
        <v>0</v>
      </c>
      <c r="CF109" s="166">
        <v>0</v>
      </c>
      <c r="CG109" s="166">
        <v>0</v>
      </c>
      <c r="CH109" s="166">
        <v>0</v>
      </c>
      <c r="CI109" s="166">
        <v>0</v>
      </c>
      <c r="CJ109" s="166">
        <v>0</v>
      </c>
      <c r="CK109" s="166">
        <v>0</v>
      </c>
      <c r="CL109" s="166">
        <v>0</v>
      </c>
      <c r="CM109" s="166">
        <v>0</v>
      </c>
      <c r="CN109" s="166">
        <v>399</v>
      </c>
      <c r="CO109" s="166">
        <v>0</v>
      </c>
      <c r="CP109" s="166">
        <v>0</v>
      </c>
      <c r="CQ109" s="166">
        <v>0</v>
      </c>
      <c r="CR109" s="166">
        <v>0</v>
      </c>
      <c r="CS109" s="166">
        <v>0</v>
      </c>
      <c r="CT109" s="166">
        <v>0</v>
      </c>
      <c r="CU109" s="166">
        <v>0</v>
      </c>
      <c r="CV109" s="166">
        <v>0</v>
      </c>
      <c r="CW109" s="166">
        <v>0</v>
      </c>
      <c r="CX109" s="166">
        <v>0</v>
      </c>
      <c r="CY109" s="166">
        <v>0</v>
      </c>
      <c r="CZ109" s="166">
        <v>0</v>
      </c>
      <c r="DA109" s="166">
        <v>0</v>
      </c>
      <c r="DB109" s="166">
        <v>698</v>
      </c>
      <c r="DC109" s="166">
        <v>62</v>
      </c>
      <c r="DD109" s="166">
        <v>0</v>
      </c>
      <c r="DE109" s="166">
        <v>0</v>
      </c>
      <c r="DF109" s="166">
        <v>0</v>
      </c>
      <c r="DG109" s="167">
        <v>1170</v>
      </c>
      <c r="DH109" s="166">
        <v>0</v>
      </c>
      <c r="DI109" s="166">
        <v>34279</v>
      </c>
      <c r="DJ109" s="166">
        <v>0</v>
      </c>
      <c r="DK109" s="166">
        <v>0</v>
      </c>
      <c r="DL109" s="166">
        <v>0</v>
      </c>
      <c r="DM109" s="166">
        <v>0</v>
      </c>
      <c r="DN109" s="166">
        <v>0</v>
      </c>
      <c r="DO109" s="167">
        <v>34279</v>
      </c>
      <c r="DP109" s="167">
        <v>35449</v>
      </c>
      <c r="DQ109" s="166">
        <v>0</v>
      </c>
      <c r="DR109" s="167">
        <v>0</v>
      </c>
      <c r="DS109" s="167">
        <v>165</v>
      </c>
      <c r="DT109" s="167">
        <v>34444</v>
      </c>
      <c r="DU109" s="167">
        <v>35614</v>
      </c>
      <c r="DV109" s="166">
        <v>0</v>
      </c>
      <c r="DW109" s="166">
        <v>0</v>
      </c>
      <c r="DX109" s="166">
        <v>0</v>
      </c>
      <c r="DY109" s="167">
        <v>0</v>
      </c>
      <c r="DZ109" s="166">
        <v>0</v>
      </c>
      <c r="EA109" s="167">
        <v>34444</v>
      </c>
      <c r="EB109" s="168">
        <v>35614</v>
      </c>
    </row>
    <row r="110" spans="1:132" x14ac:dyDescent="0.2">
      <c r="A110" s="159" t="s">
        <v>326</v>
      </c>
      <c r="B110" s="160" t="s">
        <v>62</v>
      </c>
      <c r="C110" s="161">
        <v>0</v>
      </c>
      <c r="D110" s="161">
        <v>0</v>
      </c>
      <c r="E110" s="161">
        <v>41</v>
      </c>
      <c r="F110" s="161">
        <v>0</v>
      </c>
      <c r="G110" s="161">
        <v>1</v>
      </c>
      <c r="H110" s="161">
        <v>0</v>
      </c>
      <c r="I110" s="161">
        <v>1</v>
      </c>
      <c r="J110" s="161">
        <v>248</v>
      </c>
      <c r="K110" s="161">
        <v>24</v>
      </c>
      <c r="L110" s="161">
        <v>1</v>
      </c>
      <c r="M110" s="161">
        <v>0</v>
      </c>
      <c r="N110" s="161">
        <v>1</v>
      </c>
      <c r="O110" s="161">
        <v>9</v>
      </c>
      <c r="P110" s="161">
        <v>8</v>
      </c>
      <c r="Q110" s="161">
        <v>27</v>
      </c>
      <c r="R110" s="161">
        <v>1</v>
      </c>
      <c r="S110" s="161">
        <v>6</v>
      </c>
      <c r="T110" s="161">
        <v>28</v>
      </c>
      <c r="U110" s="161">
        <v>8</v>
      </c>
      <c r="V110" s="161">
        <v>35</v>
      </c>
      <c r="W110" s="161">
        <v>3</v>
      </c>
      <c r="X110" s="161">
        <v>21</v>
      </c>
      <c r="Y110" s="161">
        <v>13</v>
      </c>
      <c r="Z110" s="161">
        <v>0</v>
      </c>
      <c r="AA110" s="161">
        <v>25</v>
      </c>
      <c r="AB110" s="161">
        <v>227</v>
      </c>
      <c r="AC110" s="161">
        <v>38</v>
      </c>
      <c r="AD110" s="161">
        <v>0</v>
      </c>
      <c r="AE110" s="161">
        <v>24</v>
      </c>
      <c r="AF110" s="161">
        <v>6</v>
      </c>
      <c r="AG110" s="161">
        <v>0</v>
      </c>
      <c r="AH110" s="161">
        <v>19</v>
      </c>
      <c r="AI110" s="161">
        <v>10</v>
      </c>
      <c r="AJ110" s="161">
        <v>28</v>
      </c>
      <c r="AK110" s="161">
        <v>12</v>
      </c>
      <c r="AL110" s="161">
        <v>7</v>
      </c>
      <c r="AM110" s="161">
        <v>45</v>
      </c>
      <c r="AN110" s="161">
        <v>25</v>
      </c>
      <c r="AO110" s="161">
        <v>12</v>
      </c>
      <c r="AP110" s="161">
        <v>5</v>
      </c>
      <c r="AQ110" s="161">
        <v>12</v>
      </c>
      <c r="AR110" s="161">
        <v>21</v>
      </c>
      <c r="AS110" s="161">
        <v>54</v>
      </c>
      <c r="AT110" s="161">
        <v>104</v>
      </c>
      <c r="AU110" s="161">
        <v>215</v>
      </c>
      <c r="AV110" s="161">
        <v>22</v>
      </c>
      <c r="AW110" s="161">
        <v>8</v>
      </c>
      <c r="AX110" s="161">
        <v>111</v>
      </c>
      <c r="AY110" s="161">
        <v>24</v>
      </c>
      <c r="AZ110" s="161">
        <v>59</v>
      </c>
      <c r="BA110" s="161">
        <v>5</v>
      </c>
      <c r="BB110" s="161">
        <v>43</v>
      </c>
      <c r="BC110" s="161">
        <v>23</v>
      </c>
      <c r="BD110" s="161">
        <v>0</v>
      </c>
      <c r="BE110" s="161">
        <v>12</v>
      </c>
      <c r="BF110" s="161">
        <v>0</v>
      </c>
      <c r="BG110" s="161">
        <v>12</v>
      </c>
      <c r="BH110" s="161">
        <v>5</v>
      </c>
      <c r="BI110" s="161">
        <v>44</v>
      </c>
      <c r="BJ110" s="161">
        <v>39</v>
      </c>
      <c r="BK110" s="161">
        <v>2</v>
      </c>
      <c r="BL110" s="161">
        <v>862</v>
      </c>
      <c r="BM110" s="161">
        <v>192</v>
      </c>
      <c r="BN110" s="161">
        <v>119</v>
      </c>
      <c r="BO110" s="161">
        <v>34</v>
      </c>
      <c r="BP110" s="161">
        <v>17</v>
      </c>
      <c r="BQ110" s="161">
        <v>42</v>
      </c>
      <c r="BR110" s="161">
        <v>187</v>
      </c>
      <c r="BS110" s="161">
        <v>0</v>
      </c>
      <c r="BT110" s="161">
        <v>6038</v>
      </c>
      <c r="BU110" s="161">
        <v>587</v>
      </c>
      <c r="BV110" s="161">
        <v>4279</v>
      </c>
      <c r="BW110" s="161">
        <v>999</v>
      </c>
      <c r="BX110" s="161">
        <v>2379</v>
      </c>
      <c r="BY110" s="161">
        <v>170</v>
      </c>
      <c r="BZ110" s="161">
        <v>183</v>
      </c>
      <c r="CA110" s="161">
        <v>0</v>
      </c>
      <c r="CB110" s="161">
        <v>48</v>
      </c>
      <c r="CC110" s="161">
        <v>28</v>
      </c>
      <c r="CD110" s="161">
        <v>21</v>
      </c>
      <c r="CE110" s="161">
        <v>29</v>
      </c>
      <c r="CF110" s="161">
        <v>436</v>
      </c>
      <c r="CG110" s="161">
        <v>86</v>
      </c>
      <c r="CH110" s="161">
        <v>988</v>
      </c>
      <c r="CI110" s="161">
        <v>604</v>
      </c>
      <c r="CJ110" s="161">
        <v>2224</v>
      </c>
      <c r="CK110" s="161">
        <v>93</v>
      </c>
      <c r="CL110" s="161">
        <v>1460</v>
      </c>
      <c r="CM110" s="161">
        <v>1152</v>
      </c>
      <c r="CN110" s="161">
        <v>7686</v>
      </c>
      <c r="CO110" s="161">
        <v>5066</v>
      </c>
      <c r="CP110" s="161">
        <v>911</v>
      </c>
      <c r="CQ110" s="161">
        <v>32</v>
      </c>
      <c r="CR110" s="161">
        <v>73</v>
      </c>
      <c r="CS110" s="161">
        <v>247</v>
      </c>
      <c r="CT110" s="161">
        <v>751</v>
      </c>
      <c r="CU110" s="161">
        <v>1072</v>
      </c>
      <c r="CV110" s="161">
        <v>1069</v>
      </c>
      <c r="CW110" s="161">
        <v>351</v>
      </c>
      <c r="CX110" s="161">
        <v>4687</v>
      </c>
      <c r="CY110" s="161">
        <v>321</v>
      </c>
      <c r="CZ110" s="161">
        <v>700</v>
      </c>
      <c r="DA110" s="161">
        <v>477</v>
      </c>
      <c r="DB110" s="161">
        <v>1798</v>
      </c>
      <c r="DC110" s="161">
        <v>38</v>
      </c>
      <c r="DD110" s="161">
        <v>1792</v>
      </c>
      <c r="DE110" s="161">
        <v>0</v>
      </c>
      <c r="DF110" s="161">
        <v>1136</v>
      </c>
      <c r="DG110" s="162">
        <v>53238</v>
      </c>
      <c r="DH110" s="161">
        <v>17775</v>
      </c>
      <c r="DI110" s="161">
        <v>462595</v>
      </c>
      <c r="DJ110" s="161">
        <v>0</v>
      </c>
      <c r="DK110" s="161">
        <v>0</v>
      </c>
      <c r="DL110" s="161">
        <v>0</v>
      </c>
      <c r="DM110" s="161">
        <v>0</v>
      </c>
      <c r="DN110" s="161">
        <v>0</v>
      </c>
      <c r="DO110" s="162">
        <v>480370</v>
      </c>
      <c r="DP110" s="162">
        <v>533608</v>
      </c>
      <c r="DQ110" s="161">
        <v>5251</v>
      </c>
      <c r="DR110" s="162">
        <v>5251</v>
      </c>
      <c r="DS110" s="162">
        <v>16399</v>
      </c>
      <c r="DT110" s="162">
        <v>502020</v>
      </c>
      <c r="DU110" s="162">
        <v>555258</v>
      </c>
      <c r="DV110" s="161">
        <v>-3885</v>
      </c>
      <c r="DW110" s="161">
        <v>0</v>
      </c>
      <c r="DX110" s="161">
        <v>-72</v>
      </c>
      <c r="DY110" s="162">
        <v>-3957</v>
      </c>
      <c r="DZ110" s="161">
        <v>-7981</v>
      </c>
      <c r="EA110" s="162">
        <v>490082</v>
      </c>
      <c r="EB110" s="163">
        <v>543320</v>
      </c>
    </row>
    <row r="111" spans="1:132" x14ac:dyDescent="0.2">
      <c r="A111" s="159" t="s">
        <v>327</v>
      </c>
      <c r="B111" s="160" t="s">
        <v>63</v>
      </c>
      <c r="C111" s="161">
        <v>8</v>
      </c>
      <c r="D111" s="161">
        <v>0</v>
      </c>
      <c r="E111" s="161">
        <v>13</v>
      </c>
      <c r="F111" s="161">
        <v>1</v>
      </c>
      <c r="G111" s="161">
        <v>2</v>
      </c>
      <c r="H111" s="161">
        <v>0</v>
      </c>
      <c r="I111" s="161">
        <v>3</v>
      </c>
      <c r="J111" s="161">
        <v>1384</v>
      </c>
      <c r="K111" s="161">
        <v>75</v>
      </c>
      <c r="L111" s="161">
        <v>0</v>
      </c>
      <c r="M111" s="161">
        <v>0</v>
      </c>
      <c r="N111" s="161">
        <v>31</v>
      </c>
      <c r="O111" s="161">
        <v>109</v>
      </c>
      <c r="P111" s="161">
        <v>80</v>
      </c>
      <c r="Q111" s="161">
        <v>205</v>
      </c>
      <c r="R111" s="161">
        <v>30</v>
      </c>
      <c r="S111" s="161">
        <v>124</v>
      </c>
      <c r="T111" s="161">
        <v>223</v>
      </c>
      <c r="U111" s="161">
        <v>23</v>
      </c>
      <c r="V111" s="161">
        <v>71</v>
      </c>
      <c r="W111" s="161">
        <v>17</v>
      </c>
      <c r="X111" s="161">
        <v>70</v>
      </c>
      <c r="Y111" s="161">
        <v>101</v>
      </c>
      <c r="Z111" s="161">
        <v>0</v>
      </c>
      <c r="AA111" s="161">
        <v>272</v>
      </c>
      <c r="AB111" s="161">
        <v>453</v>
      </c>
      <c r="AC111" s="161">
        <v>13</v>
      </c>
      <c r="AD111" s="161">
        <v>4</v>
      </c>
      <c r="AE111" s="161">
        <v>74</v>
      </c>
      <c r="AF111" s="161">
        <v>37</v>
      </c>
      <c r="AG111" s="161">
        <v>16</v>
      </c>
      <c r="AH111" s="161">
        <v>133</v>
      </c>
      <c r="AI111" s="161">
        <v>43</v>
      </c>
      <c r="AJ111" s="161">
        <v>18</v>
      </c>
      <c r="AK111" s="161">
        <v>45</v>
      </c>
      <c r="AL111" s="161">
        <v>9</v>
      </c>
      <c r="AM111" s="161">
        <v>104</v>
      </c>
      <c r="AN111" s="161">
        <v>56</v>
      </c>
      <c r="AO111" s="161">
        <v>167</v>
      </c>
      <c r="AP111" s="161">
        <v>24</v>
      </c>
      <c r="AQ111" s="161">
        <v>130</v>
      </c>
      <c r="AR111" s="161">
        <v>312</v>
      </c>
      <c r="AS111" s="161">
        <v>461</v>
      </c>
      <c r="AT111" s="161">
        <v>674</v>
      </c>
      <c r="AU111" s="161">
        <v>871</v>
      </c>
      <c r="AV111" s="161">
        <v>233</v>
      </c>
      <c r="AW111" s="161">
        <v>109</v>
      </c>
      <c r="AX111" s="161">
        <v>306</v>
      </c>
      <c r="AY111" s="161">
        <v>198</v>
      </c>
      <c r="AZ111" s="161">
        <v>249</v>
      </c>
      <c r="BA111" s="161">
        <v>37</v>
      </c>
      <c r="BB111" s="161">
        <v>215</v>
      </c>
      <c r="BC111" s="161">
        <v>95</v>
      </c>
      <c r="BD111" s="161">
        <v>9</v>
      </c>
      <c r="BE111" s="161">
        <v>34</v>
      </c>
      <c r="BF111" s="161">
        <v>0</v>
      </c>
      <c r="BG111" s="161">
        <v>68</v>
      </c>
      <c r="BH111" s="161">
        <v>11</v>
      </c>
      <c r="BI111" s="161">
        <v>367</v>
      </c>
      <c r="BJ111" s="161">
        <v>333</v>
      </c>
      <c r="BK111" s="161">
        <v>4</v>
      </c>
      <c r="BL111" s="161">
        <v>1347</v>
      </c>
      <c r="BM111" s="161">
        <v>33</v>
      </c>
      <c r="BN111" s="161">
        <v>583</v>
      </c>
      <c r="BO111" s="161">
        <v>19</v>
      </c>
      <c r="BP111" s="161">
        <v>13</v>
      </c>
      <c r="BQ111" s="161">
        <v>67</v>
      </c>
      <c r="BR111" s="161">
        <v>497</v>
      </c>
      <c r="BS111" s="161">
        <v>1538</v>
      </c>
      <c r="BT111" s="161">
        <v>17039</v>
      </c>
      <c r="BU111" s="161">
        <v>10256</v>
      </c>
      <c r="BV111" s="161">
        <v>3025</v>
      </c>
      <c r="BW111" s="161">
        <v>505</v>
      </c>
      <c r="BX111" s="161">
        <v>0</v>
      </c>
      <c r="BY111" s="161">
        <v>2071</v>
      </c>
      <c r="BZ111" s="161">
        <v>691</v>
      </c>
      <c r="CA111" s="161">
        <v>419</v>
      </c>
      <c r="CB111" s="161">
        <v>407</v>
      </c>
      <c r="CC111" s="161">
        <v>344</v>
      </c>
      <c r="CD111" s="161">
        <v>536</v>
      </c>
      <c r="CE111" s="161">
        <v>359</v>
      </c>
      <c r="CF111" s="161">
        <v>3255</v>
      </c>
      <c r="CG111" s="161">
        <v>821</v>
      </c>
      <c r="CH111" s="161">
        <v>6009</v>
      </c>
      <c r="CI111" s="161">
        <v>938</v>
      </c>
      <c r="CJ111" s="161">
        <v>1433</v>
      </c>
      <c r="CK111" s="161">
        <v>1736</v>
      </c>
      <c r="CL111" s="161">
        <v>1055</v>
      </c>
      <c r="CM111" s="161">
        <v>10437</v>
      </c>
      <c r="CN111" s="161">
        <v>3325</v>
      </c>
      <c r="CO111" s="161">
        <v>13041</v>
      </c>
      <c r="CP111" s="161">
        <v>3976</v>
      </c>
      <c r="CQ111" s="161">
        <v>690</v>
      </c>
      <c r="CR111" s="161">
        <v>1564</v>
      </c>
      <c r="CS111" s="161">
        <v>5040</v>
      </c>
      <c r="CT111" s="161">
        <v>1357</v>
      </c>
      <c r="CU111" s="161">
        <v>1773</v>
      </c>
      <c r="CV111" s="161">
        <v>752</v>
      </c>
      <c r="CW111" s="161">
        <v>674</v>
      </c>
      <c r="CX111" s="161">
        <v>10751</v>
      </c>
      <c r="CY111" s="161">
        <v>414</v>
      </c>
      <c r="CZ111" s="161">
        <v>922</v>
      </c>
      <c r="DA111" s="161">
        <v>1155</v>
      </c>
      <c r="DB111" s="161">
        <v>2076</v>
      </c>
      <c r="DC111" s="161">
        <v>77</v>
      </c>
      <c r="DD111" s="161">
        <v>1265</v>
      </c>
      <c r="DE111" s="161">
        <v>0</v>
      </c>
      <c r="DF111" s="161">
        <v>86</v>
      </c>
      <c r="DG111" s="162">
        <v>123125</v>
      </c>
      <c r="DH111" s="161">
        <v>0</v>
      </c>
      <c r="DI111" s="161">
        <v>0</v>
      </c>
      <c r="DJ111" s="161">
        <v>0</v>
      </c>
      <c r="DK111" s="161">
        <v>0</v>
      </c>
      <c r="DL111" s="161">
        <v>0</v>
      </c>
      <c r="DM111" s="161">
        <v>0</v>
      </c>
      <c r="DN111" s="161">
        <v>0</v>
      </c>
      <c r="DO111" s="162">
        <v>0</v>
      </c>
      <c r="DP111" s="162">
        <v>123125</v>
      </c>
      <c r="DQ111" s="161">
        <v>0</v>
      </c>
      <c r="DR111" s="162">
        <v>0</v>
      </c>
      <c r="DS111" s="162">
        <v>0</v>
      </c>
      <c r="DT111" s="162">
        <v>0</v>
      </c>
      <c r="DU111" s="162">
        <v>123125</v>
      </c>
      <c r="DV111" s="161">
        <v>0</v>
      </c>
      <c r="DW111" s="161">
        <v>0</v>
      </c>
      <c r="DX111" s="161">
        <v>0</v>
      </c>
      <c r="DY111" s="162">
        <v>0</v>
      </c>
      <c r="DZ111" s="161">
        <v>0</v>
      </c>
      <c r="EA111" s="162">
        <v>0</v>
      </c>
      <c r="EB111" s="163">
        <v>123125</v>
      </c>
    </row>
    <row r="112" spans="1:132" x14ac:dyDescent="0.2">
      <c r="A112" s="159" t="s">
        <v>328</v>
      </c>
      <c r="B112" s="160" t="s">
        <v>64</v>
      </c>
      <c r="C112" s="161">
        <v>350</v>
      </c>
      <c r="D112" s="161">
        <v>0</v>
      </c>
      <c r="E112" s="161">
        <v>17</v>
      </c>
      <c r="F112" s="161">
        <v>1</v>
      </c>
      <c r="G112" s="161">
        <v>19</v>
      </c>
      <c r="H112" s="161">
        <v>0</v>
      </c>
      <c r="I112" s="161">
        <v>20</v>
      </c>
      <c r="J112" s="161">
        <v>4976</v>
      </c>
      <c r="K112" s="161">
        <v>3252</v>
      </c>
      <c r="L112" s="161">
        <v>2</v>
      </c>
      <c r="M112" s="161">
        <v>0</v>
      </c>
      <c r="N112" s="161">
        <v>105</v>
      </c>
      <c r="O112" s="161">
        <v>308</v>
      </c>
      <c r="P112" s="161">
        <v>859</v>
      </c>
      <c r="Q112" s="161">
        <v>277</v>
      </c>
      <c r="R112" s="161">
        <v>167</v>
      </c>
      <c r="S112" s="161">
        <v>499</v>
      </c>
      <c r="T112" s="161">
        <v>548</v>
      </c>
      <c r="U112" s="161">
        <v>7</v>
      </c>
      <c r="V112" s="161">
        <v>334</v>
      </c>
      <c r="W112" s="161">
        <v>22</v>
      </c>
      <c r="X112" s="161">
        <v>231</v>
      </c>
      <c r="Y112" s="161">
        <v>268</v>
      </c>
      <c r="Z112" s="161">
        <v>3</v>
      </c>
      <c r="AA112" s="161">
        <v>157</v>
      </c>
      <c r="AB112" s="161">
        <v>639</v>
      </c>
      <c r="AC112" s="161">
        <v>217</v>
      </c>
      <c r="AD112" s="161">
        <v>282</v>
      </c>
      <c r="AE112" s="161">
        <v>821</v>
      </c>
      <c r="AF112" s="161">
        <v>612</v>
      </c>
      <c r="AG112" s="161">
        <v>48</v>
      </c>
      <c r="AH112" s="161">
        <v>1407</v>
      </c>
      <c r="AI112" s="161">
        <v>954</v>
      </c>
      <c r="AJ112" s="161">
        <v>18</v>
      </c>
      <c r="AK112" s="161">
        <v>528</v>
      </c>
      <c r="AL112" s="161">
        <v>1529</v>
      </c>
      <c r="AM112" s="161">
        <v>5787</v>
      </c>
      <c r="AN112" s="161">
        <v>3079</v>
      </c>
      <c r="AO112" s="161">
        <v>2239</v>
      </c>
      <c r="AP112" s="161">
        <v>449</v>
      </c>
      <c r="AQ112" s="161">
        <v>1976</v>
      </c>
      <c r="AR112" s="161">
        <v>1050</v>
      </c>
      <c r="AS112" s="161">
        <v>5959</v>
      </c>
      <c r="AT112" s="161">
        <v>5981</v>
      </c>
      <c r="AU112" s="161">
        <v>6923</v>
      </c>
      <c r="AV112" s="161">
        <v>516</v>
      </c>
      <c r="AW112" s="161">
        <v>152</v>
      </c>
      <c r="AX112" s="161">
        <v>224</v>
      </c>
      <c r="AY112" s="161">
        <v>204</v>
      </c>
      <c r="AZ112" s="161">
        <v>381</v>
      </c>
      <c r="BA112" s="161">
        <v>54</v>
      </c>
      <c r="BB112" s="161">
        <v>972</v>
      </c>
      <c r="BC112" s="161">
        <v>484</v>
      </c>
      <c r="BD112" s="161">
        <v>12</v>
      </c>
      <c r="BE112" s="161">
        <v>105</v>
      </c>
      <c r="BF112" s="161">
        <v>0</v>
      </c>
      <c r="BG112" s="161">
        <v>74</v>
      </c>
      <c r="BH112" s="161">
        <v>70</v>
      </c>
      <c r="BI112" s="161">
        <v>3307</v>
      </c>
      <c r="BJ112" s="161">
        <v>296</v>
      </c>
      <c r="BK112" s="161">
        <v>36</v>
      </c>
      <c r="BL112" s="161">
        <v>42289</v>
      </c>
      <c r="BM112" s="161">
        <v>21565</v>
      </c>
      <c r="BN112" s="161">
        <v>3352</v>
      </c>
      <c r="BO112" s="161">
        <v>867</v>
      </c>
      <c r="BP112" s="161">
        <v>1951</v>
      </c>
      <c r="BQ112" s="161">
        <v>1212</v>
      </c>
      <c r="BR112" s="161">
        <v>3577</v>
      </c>
      <c r="BS112" s="161">
        <v>4264</v>
      </c>
      <c r="BT112" s="161">
        <v>54754</v>
      </c>
      <c r="BU112" s="161">
        <v>30457</v>
      </c>
      <c r="BV112" s="161">
        <v>29068</v>
      </c>
      <c r="BW112" s="161">
        <v>7021</v>
      </c>
      <c r="BX112" s="161">
        <v>436</v>
      </c>
      <c r="BY112" s="161">
        <v>4371</v>
      </c>
      <c r="BZ112" s="161">
        <v>556</v>
      </c>
      <c r="CA112" s="161">
        <v>0</v>
      </c>
      <c r="CB112" s="161">
        <v>2485</v>
      </c>
      <c r="CC112" s="161">
        <v>827</v>
      </c>
      <c r="CD112" s="161">
        <v>691</v>
      </c>
      <c r="CE112" s="161">
        <v>279</v>
      </c>
      <c r="CF112" s="161">
        <v>3067</v>
      </c>
      <c r="CG112" s="161">
        <v>256</v>
      </c>
      <c r="CH112" s="161">
        <v>16362</v>
      </c>
      <c r="CI112" s="161">
        <v>2543</v>
      </c>
      <c r="CJ112" s="161">
        <v>2123</v>
      </c>
      <c r="CK112" s="161">
        <v>11928</v>
      </c>
      <c r="CL112" s="161">
        <v>1895</v>
      </c>
      <c r="CM112" s="161">
        <v>1126</v>
      </c>
      <c r="CN112" s="161">
        <v>18835</v>
      </c>
      <c r="CO112" s="161">
        <v>1407</v>
      </c>
      <c r="CP112" s="161">
        <v>4682</v>
      </c>
      <c r="CQ112" s="161">
        <v>2569</v>
      </c>
      <c r="CR112" s="161">
        <v>2345</v>
      </c>
      <c r="CS112" s="161">
        <v>3322</v>
      </c>
      <c r="CT112" s="161">
        <v>4098</v>
      </c>
      <c r="CU112" s="161">
        <v>4583</v>
      </c>
      <c r="CV112" s="161">
        <v>126</v>
      </c>
      <c r="CW112" s="161">
        <v>3205</v>
      </c>
      <c r="CX112" s="161">
        <v>23967</v>
      </c>
      <c r="CY112" s="161">
        <v>3787</v>
      </c>
      <c r="CZ112" s="161">
        <v>2122</v>
      </c>
      <c r="DA112" s="161">
        <v>2716</v>
      </c>
      <c r="DB112" s="161">
        <v>1021</v>
      </c>
      <c r="DC112" s="161">
        <v>40</v>
      </c>
      <c r="DD112" s="161">
        <v>2809</v>
      </c>
      <c r="DE112" s="161">
        <v>61</v>
      </c>
      <c r="DF112" s="161">
        <v>0</v>
      </c>
      <c r="DG112" s="162">
        <v>390824</v>
      </c>
      <c r="DH112" s="161">
        <v>0</v>
      </c>
      <c r="DI112" s="161">
        <v>0</v>
      </c>
      <c r="DJ112" s="161">
        <v>0</v>
      </c>
      <c r="DK112" s="161">
        <v>0</v>
      </c>
      <c r="DL112" s="161">
        <v>0</v>
      </c>
      <c r="DM112" s="161">
        <v>0</v>
      </c>
      <c r="DN112" s="161">
        <v>0</v>
      </c>
      <c r="DO112" s="162">
        <v>0</v>
      </c>
      <c r="DP112" s="162">
        <v>390824</v>
      </c>
      <c r="DQ112" s="161">
        <v>294417</v>
      </c>
      <c r="DR112" s="162">
        <v>294417</v>
      </c>
      <c r="DS112" s="162">
        <v>0</v>
      </c>
      <c r="DT112" s="162">
        <v>294417</v>
      </c>
      <c r="DU112" s="162">
        <v>685241</v>
      </c>
      <c r="DV112" s="161">
        <v>-89864</v>
      </c>
      <c r="DW112" s="161">
        <v>-105</v>
      </c>
      <c r="DX112" s="161">
        <v>-8625</v>
      </c>
      <c r="DY112" s="162">
        <v>-98594</v>
      </c>
      <c r="DZ112" s="161">
        <v>0</v>
      </c>
      <c r="EA112" s="162">
        <v>195823</v>
      </c>
      <c r="EB112" s="163">
        <v>586647</v>
      </c>
    </row>
    <row r="113" spans="1:132" x14ac:dyDescent="0.2">
      <c r="A113" s="169" t="s">
        <v>329</v>
      </c>
      <c r="B113" s="170" t="s">
        <v>141</v>
      </c>
      <c r="C113" s="171">
        <v>14441</v>
      </c>
      <c r="D113" s="171">
        <v>815</v>
      </c>
      <c r="E113" s="171">
        <v>6381</v>
      </c>
      <c r="F113" s="171">
        <v>122</v>
      </c>
      <c r="G113" s="171">
        <v>741</v>
      </c>
      <c r="H113" s="171">
        <v>0</v>
      </c>
      <c r="I113" s="171">
        <v>1832</v>
      </c>
      <c r="J113" s="171">
        <v>836321</v>
      </c>
      <c r="K113" s="171">
        <v>117273</v>
      </c>
      <c r="L113" s="171">
        <v>1098</v>
      </c>
      <c r="M113" s="171">
        <v>0</v>
      </c>
      <c r="N113" s="171">
        <v>30496</v>
      </c>
      <c r="O113" s="171">
        <v>52453</v>
      </c>
      <c r="P113" s="171">
        <v>59449</v>
      </c>
      <c r="Q113" s="171">
        <v>123091</v>
      </c>
      <c r="R113" s="171">
        <v>70609</v>
      </c>
      <c r="S113" s="171">
        <v>97270</v>
      </c>
      <c r="T113" s="171">
        <v>98941</v>
      </c>
      <c r="U113" s="171">
        <v>14932</v>
      </c>
      <c r="V113" s="171">
        <v>73919</v>
      </c>
      <c r="W113" s="171">
        <v>134676</v>
      </c>
      <c r="X113" s="171">
        <v>272088</v>
      </c>
      <c r="Y113" s="171">
        <v>164491</v>
      </c>
      <c r="Z113" s="171">
        <v>226</v>
      </c>
      <c r="AA113" s="171">
        <v>196678</v>
      </c>
      <c r="AB113" s="171">
        <v>397241</v>
      </c>
      <c r="AC113" s="171">
        <v>491962</v>
      </c>
      <c r="AD113" s="171">
        <v>11729</v>
      </c>
      <c r="AE113" s="171">
        <v>334872</v>
      </c>
      <c r="AF113" s="171">
        <v>48389</v>
      </c>
      <c r="AG113" s="171">
        <v>6061</v>
      </c>
      <c r="AH113" s="171">
        <v>44905</v>
      </c>
      <c r="AI113" s="171">
        <v>45588</v>
      </c>
      <c r="AJ113" s="171">
        <v>7101</v>
      </c>
      <c r="AK113" s="171">
        <v>25725</v>
      </c>
      <c r="AL113" s="171">
        <v>99255</v>
      </c>
      <c r="AM113" s="171">
        <v>964924</v>
      </c>
      <c r="AN113" s="171">
        <v>108554</v>
      </c>
      <c r="AO113" s="171">
        <v>160124</v>
      </c>
      <c r="AP113" s="171">
        <v>107756</v>
      </c>
      <c r="AQ113" s="171">
        <v>238083</v>
      </c>
      <c r="AR113" s="171">
        <v>174356</v>
      </c>
      <c r="AS113" s="171">
        <v>485388</v>
      </c>
      <c r="AT113" s="171">
        <v>460408</v>
      </c>
      <c r="AU113" s="171">
        <v>608518</v>
      </c>
      <c r="AV113" s="171">
        <v>131669</v>
      </c>
      <c r="AW113" s="171">
        <v>64129</v>
      </c>
      <c r="AX113" s="171">
        <v>272061</v>
      </c>
      <c r="AY113" s="171">
        <v>112630</v>
      </c>
      <c r="AZ113" s="171">
        <v>204711</v>
      </c>
      <c r="BA113" s="171">
        <v>42054</v>
      </c>
      <c r="BB113" s="171">
        <v>126238</v>
      </c>
      <c r="BC113" s="171">
        <v>121730</v>
      </c>
      <c r="BD113" s="171">
        <v>6483</v>
      </c>
      <c r="BE113" s="171">
        <v>238779</v>
      </c>
      <c r="BF113" s="171">
        <v>0</v>
      </c>
      <c r="BG113" s="171">
        <v>175923</v>
      </c>
      <c r="BH113" s="171">
        <v>9271</v>
      </c>
      <c r="BI113" s="171">
        <v>222838</v>
      </c>
      <c r="BJ113" s="171">
        <v>115106</v>
      </c>
      <c r="BK113" s="171">
        <v>13697</v>
      </c>
      <c r="BL113" s="171">
        <v>1653819</v>
      </c>
      <c r="BM113" s="171">
        <v>758251</v>
      </c>
      <c r="BN113" s="171">
        <v>129534</v>
      </c>
      <c r="BO113" s="171">
        <v>29414</v>
      </c>
      <c r="BP113" s="171">
        <v>311075</v>
      </c>
      <c r="BQ113" s="171">
        <v>354693</v>
      </c>
      <c r="BR113" s="171">
        <v>254359</v>
      </c>
      <c r="BS113" s="171">
        <v>187696</v>
      </c>
      <c r="BT113" s="171">
        <v>2624260</v>
      </c>
      <c r="BU113" s="171">
        <v>1069060</v>
      </c>
      <c r="BV113" s="171">
        <v>753045</v>
      </c>
      <c r="BW113" s="171">
        <v>366704</v>
      </c>
      <c r="BX113" s="171">
        <v>563185</v>
      </c>
      <c r="BY113" s="171">
        <v>244894</v>
      </c>
      <c r="BZ113" s="171">
        <v>84901</v>
      </c>
      <c r="CA113" s="171">
        <v>447932</v>
      </c>
      <c r="CB113" s="171">
        <v>131671</v>
      </c>
      <c r="CC113" s="171">
        <v>194888</v>
      </c>
      <c r="CD113" s="171">
        <v>35312</v>
      </c>
      <c r="CE113" s="171">
        <v>44840</v>
      </c>
      <c r="CF113" s="171">
        <v>326000</v>
      </c>
      <c r="CG113" s="171">
        <v>55156</v>
      </c>
      <c r="CH113" s="171">
        <v>1392501</v>
      </c>
      <c r="CI113" s="171">
        <v>275595</v>
      </c>
      <c r="CJ113" s="171">
        <v>830064</v>
      </c>
      <c r="CK113" s="171">
        <v>564195</v>
      </c>
      <c r="CL113" s="171">
        <v>231900</v>
      </c>
      <c r="CM113" s="171">
        <v>1010590</v>
      </c>
      <c r="CN113" s="171">
        <v>374907</v>
      </c>
      <c r="CO113" s="171">
        <v>829332</v>
      </c>
      <c r="CP113" s="171">
        <v>1544137</v>
      </c>
      <c r="CQ113" s="171">
        <v>62040</v>
      </c>
      <c r="CR113" s="171">
        <v>106800</v>
      </c>
      <c r="CS113" s="171">
        <v>221527</v>
      </c>
      <c r="CT113" s="171">
        <v>116341</v>
      </c>
      <c r="CU113" s="171">
        <v>540166</v>
      </c>
      <c r="CV113" s="171">
        <v>573022</v>
      </c>
      <c r="CW113" s="171">
        <v>424300</v>
      </c>
      <c r="CX113" s="171">
        <v>1634391</v>
      </c>
      <c r="CY113" s="171">
        <v>104979</v>
      </c>
      <c r="CZ113" s="171">
        <v>861223</v>
      </c>
      <c r="DA113" s="171">
        <v>103153</v>
      </c>
      <c r="DB113" s="171">
        <v>230346</v>
      </c>
      <c r="DC113" s="171">
        <v>7996</v>
      </c>
      <c r="DD113" s="171">
        <v>132893</v>
      </c>
      <c r="DE113" s="171">
        <v>123125</v>
      </c>
      <c r="DF113" s="171">
        <v>259772</v>
      </c>
      <c r="DG113" s="172">
        <v>32222585</v>
      </c>
      <c r="DH113" s="171">
        <v>677624</v>
      </c>
      <c r="DI113" s="171">
        <v>20744773</v>
      </c>
      <c r="DJ113" s="171">
        <v>6394036</v>
      </c>
      <c r="DK113" s="171">
        <v>650724</v>
      </c>
      <c r="DL113" s="171">
        <v>1141573</v>
      </c>
      <c r="DM113" s="171">
        <v>9313012</v>
      </c>
      <c r="DN113" s="171">
        <v>-146739</v>
      </c>
      <c r="DO113" s="172">
        <v>38775003</v>
      </c>
      <c r="DP113" s="172">
        <v>70997588</v>
      </c>
      <c r="DQ113" s="171">
        <v>4219965</v>
      </c>
      <c r="DR113" s="172">
        <v>4219965</v>
      </c>
      <c r="DS113" s="172">
        <v>19560075</v>
      </c>
      <c r="DT113" s="172">
        <v>62555043</v>
      </c>
      <c r="DU113" s="172">
        <v>94777628</v>
      </c>
      <c r="DV113" s="171">
        <v>-5421124</v>
      </c>
      <c r="DW113" s="171">
        <v>-54430</v>
      </c>
      <c r="DX113" s="171">
        <v>-561666</v>
      </c>
      <c r="DY113" s="172">
        <v>-6037220</v>
      </c>
      <c r="DZ113" s="171">
        <v>-16685802</v>
      </c>
      <c r="EA113" s="172">
        <v>39832021</v>
      </c>
      <c r="EB113" s="173">
        <v>72054606</v>
      </c>
    </row>
    <row r="114" spans="1:132" x14ac:dyDescent="0.2">
      <c r="A114" s="159" t="s">
        <v>330</v>
      </c>
      <c r="B114" s="160" t="s">
        <v>151</v>
      </c>
      <c r="C114" s="161">
        <v>80</v>
      </c>
      <c r="D114" s="161">
        <v>1</v>
      </c>
      <c r="E114" s="161">
        <v>19</v>
      </c>
      <c r="F114" s="161">
        <v>5</v>
      </c>
      <c r="G114" s="161">
        <v>150</v>
      </c>
      <c r="H114" s="161">
        <v>0</v>
      </c>
      <c r="I114" s="161">
        <v>40</v>
      </c>
      <c r="J114" s="161">
        <v>7962</v>
      </c>
      <c r="K114" s="161">
        <v>693</v>
      </c>
      <c r="L114" s="161">
        <v>24</v>
      </c>
      <c r="M114" s="161">
        <v>0</v>
      </c>
      <c r="N114" s="161">
        <v>593</v>
      </c>
      <c r="O114" s="161">
        <v>1114</v>
      </c>
      <c r="P114" s="161">
        <v>579</v>
      </c>
      <c r="Q114" s="161">
        <v>1710</v>
      </c>
      <c r="R114" s="161">
        <v>1076</v>
      </c>
      <c r="S114" s="161">
        <v>2454</v>
      </c>
      <c r="T114" s="161">
        <v>4664</v>
      </c>
      <c r="U114" s="161">
        <v>586</v>
      </c>
      <c r="V114" s="161">
        <v>628</v>
      </c>
      <c r="W114" s="161">
        <v>123</v>
      </c>
      <c r="X114" s="161">
        <v>3060</v>
      </c>
      <c r="Y114" s="161">
        <v>704</v>
      </c>
      <c r="Z114" s="161">
        <v>27</v>
      </c>
      <c r="AA114" s="161">
        <v>2975</v>
      </c>
      <c r="AB114" s="161">
        <v>5948</v>
      </c>
      <c r="AC114" s="161">
        <v>3147</v>
      </c>
      <c r="AD114" s="161">
        <v>126</v>
      </c>
      <c r="AE114" s="161">
        <v>9039</v>
      </c>
      <c r="AF114" s="161">
        <v>1170</v>
      </c>
      <c r="AG114" s="161">
        <v>266</v>
      </c>
      <c r="AH114" s="161">
        <v>741</v>
      </c>
      <c r="AI114" s="161">
        <v>631</v>
      </c>
      <c r="AJ114" s="161">
        <v>192</v>
      </c>
      <c r="AK114" s="161">
        <v>1006</v>
      </c>
      <c r="AL114" s="161">
        <v>2051</v>
      </c>
      <c r="AM114" s="161">
        <v>2476</v>
      </c>
      <c r="AN114" s="161">
        <v>836</v>
      </c>
      <c r="AO114" s="161">
        <v>814</v>
      </c>
      <c r="AP114" s="161">
        <v>436</v>
      </c>
      <c r="AQ114" s="161">
        <v>2546</v>
      </c>
      <c r="AR114" s="161">
        <v>6203</v>
      </c>
      <c r="AS114" s="161">
        <v>10030</v>
      </c>
      <c r="AT114" s="161">
        <v>8100</v>
      </c>
      <c r="AU114" s="161">
        <v>9845</v>
      </c>
      <c r="AV114" s="161">
        <v>3132</v>
      </c>
      <c r="AW114" s="161">
        <v>1118</v>
      </c>
      <c r="AX114" s="161">
        <v>1248</v>
      </c>
      <c r="AY114" s="161">
        <v>2594</v>
      </c>
      <c r="AZ114" s="161">
        <v>1687</v>
      </c>
      <c r="BA114" s="161">
        <v>1657</v>
      </c>
      <c r="BB114" s="161">
        <v>2200</v>
      </c>
      <c r="BC114" s="161">
        <v>1244</v>
      </c>
      <c r="BD114" s="161">
        <v>249</v>
      </c>
      <c r="BE114" s="161">
        <v>1232</v>
      </c>
      <c r="BF114" s="161">
        <v>0</v>
      </c>
      <c r="BG114" s="161">
        <v>1486</v>
      </c>
      <c r="BH114" s="161">
        <v>202</v>
      </c>
      <c r="BI114" s="161">
        <v>1785</v>
      </c>
      <c r="BJ114" s="161">
        <v>3664</v>
      </c>
      <c r="BK114" s="161">
        <v>299</v>
      </c>
      <c r="BL114" s="161">
        <v>37648</v>
      </c>
      <c r="BM114" s="161">
        <v>15984</v>
      </c>
      <c r="BN114" s="161">
        <v>4678</v>
      </c>
      <c r="BO114" s="161">
        <v>2257</v>
      </c>
      <c r="BP114" s="161">
        <v>2026</v>
      </c>
      <c r="BQ114" s="161">
        <v>3950</v>
      </c>
      <c r="BR114" s="161">
        <v>3085</v>
      </c>
      <c r="BS114" s="161">
        <v>6385</v>
      </c>
      <c r="BT114" s="161">
        <v>125499</v>
      </c>
      <c r="BU114" s="161">
        <v>65677</v>
      </c>
      <c r="BV114" s="161">
        <v>13123</v>
      </c>
      <c r="BW114" s="161">
        <v>3826</v>
      </c>
      <c r="BX114" s="161">
        <v>0</v>
      </c>
      <c r="BY114" s="161">
        <v>7986</v>
      </c>
      <c r="BZ114" s="161">
        <v>5675</v>
      </c>
      <c r="CA114" s="161">
        <v>0</v>
      </c>
      <c r="CB114" s="161">
        <v>2055</v>
      </c>
      <c r="CC114" s="161">
        <v>2336</v>
      </c>
      <c r="CD114" s="161">
        <v>778</v>
      </c>
      <c r="CE114" s="161">
        <v>2028</v>
      </c>
      <c r="CF114" s="161">
        <v>15131</v>
      </c>
      <c r="CG114" s="161">
        <v>446</v>
      </c>
      <c r="CH114" s="161">
        <v>5308</v>
      </c>
      <c r="CI114" s="161">
        <v>3178</v>
      </c>
      <c r="CJ114" s="161">
        <v>20301</v>
      </c>
      <c r="CK114" s="161">
        <v>3147</v>
      </c>
      <c r="CL114" s="161">
        <v>7817</v>
      </c>
      <c r="CM114" s="161">
        <v>20574</v>
      </c>
      <c r="CN114" s="161">
        <v>7226</v>
      </c>
      <c r="CO114" s="161">
        <v>4169</v>
      </c>
      <c r="CP114" s="161">
        <v>21571</v>
      </c>
      <c r="CQ114" s="161">
        <v>1969</v>
      </c>
      <c r="CR114" s="161">
        <v>9089</v>
      </c>
      <c r="CS114" s="161">
        <v>11698</v>
      </c>
      <c r="CT114" s="161">
        <v>9290</v>
      </c>
      <c r="CU114" s="161">
        <v>4823</v>
      </c>
      <c r="CV114" s="161">
        <v>6363</v>
      </c>
      <c r="CW114" s="161">
        <v>3820</v>
      </c>
      <c r="CX114" s="161">
        <v>51712</v>
      </c>
      <c r="CY114" s="161">
        <v>3913</v>
      </c>
      <c r="CZ114" s="161">
        <v>17939</v>
      </c>
      <c r="DA114" s="161">
        <v>4656</v>
      </c>
      <c r="DB114" s="161">
        <v>10055</v>
      </c>
      <c r="DC114" s="161">
        <v>582</v>
      </c>
      <c r="DD114" s="161">
        <v>8012</v>
      </c>
      <c r="DE114" s="161">
        <v>0</v>
      </c>
      <c r="DF114" s="161">
        <v>1172</v>
      </c>
      <c r="DG114" s="162">
        <v>677624</v>
      </c>
      <c r="DH114" s="161"/>
    </row>
    <row r="115" spans="1:132" x14ac:dyDescent="0.2">
      <c r="A115" s="159" t="s">
        <v>354</v>
      </c>
      <c r="B115" s="160" t="s">
        <v>152</v>
      </c>
      <c r="C115" s="161">
        <v>5938</v>
      </c>
      <c r="D115" s="161">
        <v>608</v>
      </c>
      <c r="E115" s="161">
        <v>1704</v>
      </c>
      <c r="F115" s="161">
        <v>240</v>
      </c>
      <c r="G115" s="161">
        <v>1817</v>
      </c>
      <c r="H115" s="161">
        <v>0</v>
      </c>
      <c r="I115" s="161">
        <v>1112</v>
      </c>
      <c r="J115" s="161">
        <v>207202</v>
      </c>
      <c r="K115" s="161">
        <v>13455</v>
      </c>
      <c r="L115" s="161">
        <v>1158</v>
      </c>
      <c r="M115" s="161">
        <v>0</v>
      </c>
      <c r="N115" s="161">
        <v>26043</v>
      </c>
      <c r="O115" s="161">
        <v>59363</v>
      </c>
      <c r="P115" s="161">
        <v>22196</v>
      </c>
      <c r="Q115" s="161">
        <v>51876</v>
      </c>
      <c r="R115" s="161">
        <v>14210</v>
      </c>
      <c r="S115" s="161">
        <v>56793</v>
      </c>
      <c r="T115" s="161">
        <v>151083</v>
      </c>
      <c r="U115" s="161">
        <v>1791</v>
      </c>
      <c r="V115" s="161">
        <v>18296</v>
      </c>
      <c r="W115" s="161">
        <v>2907</v>
      </c>
      <c r="X115" s="161">
        <v>29137</v>
      </c>
      <c r="Y115" s="161">
        <v>13336</v>
      </c>
      <c r="Z115" s="161">
        <v>1193</v>
      </c>
      <c r="AA115" s="161">
        <v>57245</v>
      </c>
      <c r="AB115" s="161">
        <v>124608</v>
      </c>
      <c r="AC115" s="161">
        <v>17090</v>
      </c>
      <c r="AD115" s="161">
        <v>1928</v>
      </c>
      <c r="AE115" s="161">
        <v>185752</v>
      </c>
      <c r="AF115" s="161">
        <v>33122</v>
      </c>
      <c r="AG115" s="161">
        <v>13277</v>
      </c>
      <c r="AH115" s="161">
        <v>18959</v>
      </c>
      <c r="AI115" s="161">
        <v>11132</v>
      </c>
      <c r="AJ115" s="161">
        <v>4718</v>
      </c>
      <c r="AK115" s="161">
        <v>15750</v>
      </c>
      <c r="AL115" s="161">
        <v>3910</v>
      </c>
      <c r="AM115" s="161">
        <v>79112</v>
      </c>
      <c r="AN115" s="161">
        <v>33536</v>
      </c>
      <c r="AO115" s="161">
        <v>53149</v>
      </c>
      <c r="AP115" s="161">
        <v>9076</v>
      </c>
      <c r="AQ115" s="161">
        <v>65991</v>
      </c>
      <c r="AR115" s="161">
        <v>85764</v>
      </c>
      <c r="AS115" s="161">
        <v>396553</v>
      </c>
      <c r="AT115" s="161">
        <v>204478</v>
      </c>
      <c r="AU115" s="161">
        <v>400507</v>
      </c>
      <c r="AV115" s="161">
        <v>74066</v>
      </c>
      <c r="AW115" s="161">
        <v>13400</v>
      </c>
      <c r="AX115" s="161">
        <v>49001</v>
      </c>
      <c r="AY115" s="161">
        <v>75802</v>
      </c>
      <c r="AZ115" s="161">
        <v>35092</v>
      </c>
      <c r="BA115" s="161">
        <v>25292</v>
      </c>
      <c r="BB115" s="161">
        <v>48182</v>
      </c>
      <c r="BC115" s="161">
        <v>32203</v>
      </c>
      <c r="BD115" s="161">
        <v>7475</v>
      </c>
      <c r="BE115" s="161">
        <v>20034</v>
      </c>
      <c r="BF115" s="161">
        <v>0</v>
      </c>
      <c r="BG115" s="161">
        <v>76325</v>
      </c>
      <c r="BH115" s="161">
        <v>6679</v>
      </c>
      <c r="BI115" s="161">
        <v>74822</v>
      </c>
      <c r="BJ115" s="161">
        <v>92584</v>
      </c>
      <c r="BK115" s="161">
        <v>31805</v>
      </c>
      <c r="BL115" s="161">
        <v>796488</v>
      </c>
      <c r="BM115" s="161">
        <v>387322</v>
      </c>
      <c r="BN115" s="161">
        <v>206340</v>
      </c>
      <c r="BO115" s="161">
        <v>182188</v>
      </c>
      <c r="BP115" s="161">
        <v>88129</v>
      </c>
      <c r="BQ115" s="161">
        <v>25146</v>
      </c>
      <c r="BR115" s="161">
        <v>51608</v>
      </c>
      <c r="BS115" s="161">
        <v>116902</v>
      </c>
      <c r="BT115" s="161">
        <v>3699569</v>
      </c>
      <c r="BU115" s="161">
        <v>898216</v>
      </c>
      <c r="BV115" s="161">
        <v>467410</v>
      </c>
      <c r="BW115" s="161">
        <v>169141</v>
      </c>
      <c r="BX115" s="161">
        <v>0</v>
      </c>
      <c r="BY115" s="161">
        <v>137136</v>
      </c>
      <c r="BZ115" s="161">
        <v>738171</v>
      </c>
      <c r="CA115" s="161">
        <v>0</v>
      </c>
      <c r="CB115" s="161">
        <v>56973</v>
      </c>
      <c r="CC115" s="161">
        <v>24232</v>
      </c>
      <c r="CD115" s="161">
        <v>30838</v>
      </c>
      <c r="CE115" s="161">
        <v>84449</v>
      </c>
      <c r="CF115" s="161">
        <v>163970</v>
      </c>
      <c r="CG115" s="161">
        <v>62099</v>
      </c>
      <c r="CH115" s="161">
        <v>230400</v>
      </c>
      <c r="CI115" s="161">
        <v>41602</v>
      </c>
      <c r="CJ115" s="161">
        <v>732361</v>
      </c>
      <c r="CK115" s="161">
        <v>128639</v>
      </c>
      <c r="CL115" s="161">
        <v>113767</v>
      </c>
      <c r="CM115" s="161">
        <v>684973</v>
      </c>
      <c r="CN115" s="161">
        <v>1107548</v>
      </c>
      <c r="CO115" s="161">
        <v>264626</v>
      </c>
      <c r="CP115" s="161">
        <v>1779034</v>
      </c>
      <c r="CQ115" s="161">
        <v>57570</v>
      </c>
      <c r="CR115" s="161">
        <v>444443</v>
      </c>
      <c r="CS115" s="161">
        <v>589276</v>
      </c>
      <c r="CT115" s="161">
        <v>124795</v>
      </c>
      <c r="CU115" s="161">
        <v>132610</v>
      </c>
      <c r="CV115" s="161">
        <v>77203</v>
      </c>
      <c r="CW115" s="161">
        <v>178129</v>
      </c>
      <c r="CX115" s="161">
        <v>2055627</v>
      </c>
      <c r="CY115" s="161">
        <v>67904</v>
      </c>
      <c r="CZ115" s="161">
        <v>443879</v>
      </c>
      <c r="DA115" s="161">
        <v>126602</v>
      </c>
      <c r="DB115" s="161">
        <v>165607</v>
      </c>
      <c r="DC115" s="161">
        <v>16687</v>
      </c>
      <c r="DD115" s="161">
        <v>212148</v>
      </c>
      <c r="DE115" s="161">
        <v>0</v>
      </c>
      <c r="DF115" s="161">
        <v>3106</v>
      </c>
      <c r="DG115" s="162">
        <v>21324740</v>
      </c>
    </row>
    <row r="116" spans="1:132" x14ac:dyDescent="0.2">
      <c r="A116" s="159" t="s">
        <v>355</v>
      </c>
      <c r="B116" s="160" t="s">
        <v>153</v>
      </c>
      <c r="C116" s="161">
        <v>4472</v>
      </c>
      <c r="D116" s="161">
        <v>86</v>
      </c>
      <c r="E116" s="161">
        <v>2725</v>
      </c>
      <c r="F116" s="161">
        <v>131</v>
      </c>
      <c r="G116" s="161">
        <v>876</v>
      </c>
      <c r="H116" s="161">
        <v>0</v>
      </c>
      <c r="I116" s="161">
        <v>397</v>
      </c>
      <c r="J116" s="161">
        <v>81703</v>
      </c>
      <c r="K116" s="161">
        <v>25788</v>
      </c>
      <c r="L116" s="161">
        <v>543</v>
      </c>
      <c r="M116" s="161">
        <v>0</v>
      </c>
      <c r="N116" s="161">
        <v>778</v>
      </c>
      <c r="O116" s="161">
        <v>-692</v>
      </c>
      <c r="P116" s="161">
        <v>12573</v>
      </c>
      <c r="Q116" s="161">
        <v>11705</v>
      </c>
      <c r="R116" s="161">
        <v>5138</v>
      </c>
      <c r="S116" s="161">
        <v>16795</v>
      </c>
      <c r="T116" s="161">
        <v>40335</v>
      </c>
      <c r="U116" s="161">
        <v>1919</v>
      </c>
      <c r="V116" s="161">
        <v>27738</v>
      </c>
      <c r="W116" s="161">
        <v>7619</v>
      </c>
      <c r="X116" s="161">
        <v>7940</v>
      </c>
      <c r="Y116" s="161">
        <v>11726</v>
      </c>
      <c r="Z116" s="161">
        <v>207</v>
      </c>
      <c r="AA116" s="161">
        <v>3754</v>
      </c>
      <c r="AB116" s="161">
        <v>50560</v>
      </c>
      <c r="AC116" s="161">
        <v>124587</v>
      </c>
      <c r="AD116" s="161">
        <v>3754</v>
      </c>
      <c r="AE116" s="161">
        <v>32280</v>
      </c>
      <c r="AF116" s="161">
        <v>5175</v>
      </c>
      <c r="AG116" s="161">
        <v>-900</v>
      </c>
      <c r="AH116" s="161">
        <v>9356</v>
      </c>
      <c r="AI116" s="161">
        <v>9133</v>
      </c>
      <c r="AJ116" s="161">
        <v>399</v>
      </c>
      <c r="AK116" s="161">
        <v>5205</v>
      </c>
      <c r="AL116" s="161">
        <v>18512</v>
      </c>
      <c r="AM116" s="161">
        <v>141111</v>
      </c>
      <c r="AN116" s="161">
        <v>28881</v>
      </c>
      <c r="AO116" s="161">
        <v>81036</v>
      </c>
      <c r="AP116" s="161">
        <v>2768</v>
      </c>
      <c r="AQ116" s="161">
        <v>-173</v>
      </c>
      <c r="AR116" s="161">
        <v>41142</v>
      </c>
      <c r="AS116" s="161">
        <v>25027</v>
      </c>
      <c r="AT116" s="161">
        <v>59335</v>
      </c>
      <c r="AU116" s="161">
        <v>64099</v>
      </c>
      <c r="AV116" s="161">
        <v>2411</v>
      </c>
      <c r="AW116" s="161">
        <v>-20668</v>
      </c>
      <c r="AX116" s="161">
        <v>-9378</v>
      </c>
      <c r="AY116" s="161">
        <v>-6828</v>
      </c>
      <c r="AZ116" s="161">
        <v>9768</v>
      </c>
      <c r="BA116" s="161">
        <v>-3070</v>
      </c>
      <c r="BB116" s="161">
        <v>12711</v>
      </c>
      <c r="BC116" s="161">
        <v>-16741</v>
      </c>
      <c r="BD116" s="161">
        <v>-1164</v>
      </c>
      <c r="BE116" s="161">
        <v>5114</v>
      </c>
      <c r="BF116" s="161">
        <v>0</v>
      </c>
      <c r="BG116" s="161">
        <v>-7158</v>
      </c>
      <c r="BH116" s="161">
        <v>240</v>
      </c>
      <c r="BI116" s="161">
        <v>19655</v>
      </c>
      <c r="BJ116" s="161">
        <v>-2077</v>
      </c>
      <c r="BK116" s="161">
        <v>-4480</v>
      </c>
      <c r="BL116" s="161">
        <v>111549</v>
      </c>
      <c r="BM116" s="161">
        <v>53272</v>
      </c>
      <c r="BN116" s="161">
        <v>7541</v>
      </c>
      <c r="BO116" s="161">
        <v>4328</v>
      </c>
      <c r="BP116" s="161">
        <v>78137</v>
      </c>
      <c r="BQ116" s="161">
        <v>-3144</v>
      </c>
      <c r="BR116" s="161">
        <v>35002</v>
      </c>
      <c r="BS116" s="161">
        <v>17879</v>
      </c>
      <c r="BT116" s="161">
        <v>827512</v>
      </c>
      <c r="BU116" s="161">
        <v>530316</v>
      </c>
      <c r="BV116" s="161">
        <v>381481</v>
      </c>
      <c r="BW116" s="161">
        <v>180822</v>
      </c>
      <c r="BX116" s="161">
        <v>1152358</v>
      </c>
      <c r="BY116" s="161">
        <v>-101977</v>
      </c>
      <c r="BZ116" s="161">
        <v>4071</v>
      </c>
      <c r="CA116" s="161">
        <v>0</v>
      </c>
      <c r="CB116" s="161">
        <v>7486</v>
      </c>
      <c r="CC116" s="161">
        <v>-98469</v>
      </c>
      <c r="CD116" s="161">
        <v>2540</v>
      </c>
      <c r="CE116" s="161">
        <v>7908</v>
      </c>
      <c r="CF116" s="161">
        <v>43740</v>
      </c>
      <c r="CG116" s="161">
        <v>4170</v>
      </c>
      <c r="CH116" s="161">
        <v>357299</v>
      </c>
      <c r="CI116" s="161">
        <v>31859</v>
      </c>
      <c r="CJ116" s="161">
        <v>227201</v>
      </c>
      <c r="CK116" s="161">
        <v>93002</v>
      </c>
      <c r="CL116" s="161">
        <v>27687</v>
      </c>
      <c r="CM116" s="161">
        <v>0</v>
      </c>
      <c r="CN116" s="161">
        <v>5580</v>
      </c>
      <c r="CO116" s="161">
        <v>43344</v>
      </c>
      <c r="CP116" s="161">
        <v>44850</v>
      </c>
      <c r="CQ116" s="161">
        <v>979</v>
      </c>
      <c r="CR116" s="161">
        <v>9030</v>
      </c>
      <c r="CS116" s="161">
        <v>14739</v>
      </c>
      <c r="CT116" s="161">
        <v>-1490</v>
      </c>
      <c r="CU116" s="161">
        <v>70526</v>
      </c>
      <c r="CV116" s="161">
        <v>-7217</v>
      </c>
      <c r="CW116" s="161">
        <v>12750</v>
      </c>
      <c r="CX116" s="161">
        <v>395544</v>
      </c>
      <c r="CY116" s="161">
        <v>-21036</v>
      </c>
      <c r="CZ116" s="161">
        <v>-13216</v>
      </c>
      <c r="DA116" s="161">
        <v>26521</v>
      </c>
      <c r="DB116" s="161">
        <v>70712</v>
      </c>
      <c r="DC116" s="161">
        <v>6655</v>
      </c>
      <c r="DD116" s="161">
        <v>19767</v>
      </c>
      <c r="DE116" s="161">
        <v>0</v>
      </c>
      <c r="DF116" s="161">
        <v>285509</v>
      </c>
      <c r="DG116" s="162">
        <v>5890995</v>
      </c>
    </row>
    <row r="117" spans="1:132" x14ac:dyDescent="0.2">
      <c r="A117" s="159" t="s">
        <v>356</v>
      </c>
      <c r="B117" s="160" t="s">
        <v>154</v>
      </c>
      <c r="C117" s="161">
        <v>4872</v>
      </c>
      <c r="D117" s="161">
        <v>388</v>
      </c>
      <c r="E117" s="161">
        <v>1943</v>
      </c>
      <c r="F117" s="161">
        <v>39</v>
      </c>
      <c r="G117" s="161">
        <v>611</v>
      </c>
      <c r="H117" s="161">
        <v>0</v>
      </c>
      <c r="I117" s="161">
        <v>427</v>
      </c>
      <c r="J117" s="161">
        <v>79150</v>
      </c>
      <c r="K117" s="161">
        <v>33243</v>
      </c>
      <c r="L117" s="161">
        <v>486</v>
      </c>
      <c r="M117" s="161">
        <v>0</v>
      </c>
      <c r="N117" s="161">
        <v>9865</v>
      </c>
      <c r="O117" s="161">
        <v>14101</v>
      </c>
      <c r="P117" s="161">
        <v>7692</v>
      </c>
      <c r="Q117" s="161">
        <v>8169</v>
      </c>
      <c r="R117" s="161">
        <v>4906</v>
      </c>
      <c r="S117" s="161">
        <v>12842</v>
      </c>
      <c r="T117" s="161">
        <v>43114</v>
      </c>
      <c r="U117" s="161">
        <v>2219</v>
      </c>
      <c r="V117" s="161">
        <v>17894</v>
      </c>
      <c r="W117" s="161">
        <v>8142</v>
      </c>
      <c r="X117" s="161">
        <v>44288</v>
      </c>
      <c r="Y117" s="161">
        <v>25079</v>
      </c>
      <c r="Z117" s="161">
        <v>257</v>
      </c>
      <c r="AA117" s="161">
        <v>96780</v>
      </c>
      <c r="AB117" s="161">
        <v>59107</v>
      </c>
      <c r="AC117" s="161">
        <v>42480</v>
      </c>
      <c r="AD117" s="161">
        <v>2512</v>
      </c>
      <c r="AE117" s="161">
        <v>56612</v>
      </c>
      <c r="AF117" s="161">
        <v>13904</v>
      </c>
      <c r="AG117" s="161">
        <v>911</v>
      </c>
      <c r="AH117" s="161">
        <v>10599</v>
      </c>
      <c r="AI117" s="161">
        <v>7447</v>
      </c>
      <c r="AJ117" s="161">
        <v>2144</v>
      </c>
      <c r="AK117" s="161">
        <v>5262</v>
      </c>
      <c r="AL117" s="161">
        <v>11067</v>
      </c>
      <c r="AM117" s="161">
        <v>39615</v>
      </c>
      <c r="AN117" s="161">
        <v>10758</v>
      </c>
      <c r="AO117" s="161">
        <v>10331</v>
      </c>
      <c r="AP117" s="161">
        <v>3169</v>
      </c>
      <c r="AQ117" s="161">
        <v>14283</v>
      </c>
      <c r="AR117" s="161">
        <v>28558</v>
      </c>
      <c r="AS117" s="161">
        <v>108330</v>
      </c>
      <c r="AT117" s="161">
        <v>79970</v>
      </c>
      <c r="AU117" s="161">
        <v>126433</v>
      </c>
      <c r="AV117" s="161">
        <v>41684</v>
      </c>
      <c r="AW117" s="161">
        <v>70379</v>
      </c>
      <c r="AX117" s="161">
        <v>19021</v>
      </c>
      <c r="AY117" s="161">
        <v>42074</v>
      </c>
      <c r="AZ117" s="161">
        <v>53696</v>
      </c>
      <c r="BA117" s="161">
        <v>18868</v>
      </c>
      <c r="BB117" s="161">
        <v>34749</v>
      </c>
      <c r="BC117" s="161">
        <v>39233</v>
      </c>
      <c r="BD117" s="161">
        <v>3223</v>
      </c>
      <c r="BE117" s="161">
        <v>24881</v>
      </c>
      <c r="BF117" s="161">
        <v>0</v>
      </c>
      <c r="BG117" s="161">
        <v>26968</v>
      </c>
      <c r="BH117" s="161">
        <v>3540</v>
      </c>
      <c r="BI117" s="161">
        <v>28982</v>
      </c>
      <c r="BJ117" s="161">
        <v>32699</v>
      </c>
      <c r="BK117" s="161">
        <v>1362</v>
      </c>
      <c r="BL117" s="161">
        <v>105776</v>
      </c>
      <c r="BM117" s="161">
        <v>37335</v>
      </c>
      <c r="BN117" s="161">
        <v>32814</v>
      </c>
      <c r="BO117" s="161">
        <v>14115</v>
      </c>
      <c r="BP117" s="161">
        <v>117217</v>
      </c>
      <c r="BQ117" s="161">
        <v>75367</v>
      </c>
      <c r="BR117" s="161">
        <v>61287</v>
      </c>
      <c r="BS117" s="161">
        <v>18904</v>
      </c>
      <c r="BT117" s="161">
        <v>800434</v>
      </c>
      <c r="BU117" s="161">
        <v>200329</v>
      </c>
      <c r="BV117" s="161">
        <v>547042</v>
      </c>
      <c r="BW117" s="161">
        <v>301734</v>
      </c>
      <c r="BX117" s="161">
        <v>1135313</v>
      </c>
      <c r="BY117" s="161">
        <v>343795</v>
      </c>
      <c r="BZ117" s="161">
        <v>102842</v>
      </c>
      <c r="CA117" s="161">
        <v>0</v>
      </c>
      <c r="CB117" s="161">
        <v>22256</v>
      </c>
      <c r="CC117" s="161">
        <v>133742</v>
      </c>
      <c r="CD117" s="161">
        <v>9004</v>
      </c>
      <c r="CE117" s="161">
        <v>29315</v>
      </c>
      <c r="CF117" s="161">
        <v>64873</v>
      </c>
      <c r="CG117" s="161">
        <v>9879</v>
      </c>
      <c r="CH117" s="161">
        <v>445224</v>
      </c>
      <c r="CI117" s="161">
        <v>72947</v>
      </c>
      <c r="CJ117" s="161">
        <v>205282</v>
      </c>
      <c r="CK117" s="161">
        <v>45223</v>
      </c>
      <c r="CL117" s="161">
        <v>51152</v>
      </c>
      <c r="CM117" s="161">
        <v>0</v>
      </c>
      <c r="CN117" s="161">
        <v>165589</v>
      </c>
      <c r="CO117" s="161">
        <v>112012</v>
      </c>
      <c r="CP117" s="161">
        <v>224558</v>
      </c>
      <c r="CQ117" s="161">
        <v>1896</v>
      </c>
      <c r="CR117" s="161">
        <v>15752</v>
      </c>
      <c r="CS117" s="161">
        <v>68520</v>
      </c>
      <c r="CT117" s="161">
        <v>11786</v>
      </c>
      <c r="CU117" s="161">
        <v>382936</v>
      </c>
      <c r="CV117" s="161">
        <v>52212</v>
      </c>
      <c r="CW117" s="161">
        <v>27651</v>
      </c>
      <c r="CX117" s="161">
        <v>459735</v>
      </c>
      <c r="CY117" s="161">
        <v>36284</v>
      </c>
      <c r="CZ117" s="161">
        <v>97186</v>
      </c>
      <c r="DA117" s="161">
        <v>53312</v>
      </c>
      <c r="DB117" s="161">
        <v>113659</v>
      </c>
      <c r="DC117" s="161">
        <v>1067</v>
      </c>
      <c r="DD117" s="161">
        <v>92513</v>
      </c>
      <c r="DE117" s="161">
        <v>0</v>
      </c>
      <c r="DF117" s="161">
        <v>20288</v>
      </c>
      <c r="DG117" s="162">
        <v>8411515</v>
      </c>
    </row>
    <row r="118" spans="1:132" x14ac:dyDescent="0.2">
      <c r="A118" s="159" t="s">
        <v>357</v>
      </c>
      <c r="B118" s="160" t="s">
        <v>358</v>
      </c>
      <c r="C118" s="161">
        <v>0</v>
      </c>
      <c r="D118" s="161">
        <v>0</v>
      </c>
      <c r="E118" s="161">
        <v>0</v>
      </c>
      <c r="F118" s="161">
        <v>0</v>
      </c>
      <c r="G118" s="161">
        <v>0</v>
      </c>
      <c r="H118" s="161">
        <v>0</v>
      </c>
      <c r="I118" s="161">
        <v>0</v>
      </c>
      <c r="J118" s="161">
        <v>0</v>
      </c>
      <c r="K118" s="161">
        <v>0</v>
      </c>
      <c r="L118" s="161">
        <v>0</v>
      </c>
      <c r="M118" s="161">
        <v>0</v>
      </c>
      <c r="N118" s="161">
        <v>0</v>
      </c>
      <c r="O118" s="161">
        <v>0</v>
      </c>
      <c r="P118" s="161">
        <v>0</v>
      </c>
      <c r="Q118" s="161">
        <v>0</v>
      </c>
      <c r="R118" s="161">
        <v>0</v>
      </c>
      <c r="S118" s="161">
        <v>0</v>
      </c>
      <c r="T118" s="161">
        <v>0</v>
      </c>
      <c r="U118" s="161">
        <v>0</v>
      </c>
      <c r="V118" s="161">
        <v>0</v>
      </c>
      <c r="W118" s="161">
        <v>0</v>
      </c>
      <c r="X118" s="161">
        <v>0</v>
      </c>
      <c r="Y118" s="161">
        <v>0</v>
      </c>
      <c r="Z118" s="161">
        <v>0</v>
      </c>
      <c r="AA118" s="161">
        <v>0</v>
      </c>
      <c r="AB118" s="161">
        <v>0</v>
      </c>
      <c r="AC118" s="161">
        <v>0</v>
      </c>
      <c r="AD118" s="161">
        <v>0</v>
      </c>
      <c r="AE118" s="161">
        <v>0</v>
      </c>
      <c r="AF118" s="161">
        <v>0</v>
      </c>
      <c r="AG118" s="161">
        <v>0</v>
      </c>
      <c r="AH118" s="161">
        <v>0</v>
      </c>
      <c r="AI118" s="161">
        <v>0</v>
      </c>
      <c r="AJ118" s="161">
        <v>0</v>
      </c>
      <c r="AK118" s="161">
        <v>0</v>
      </c>
      <c r="AL118" s="161">
        <v>0</v>
      </c>
      <c r="AM118" s="161">
        <v>0</v>
      </c>
      <c r="AN118" s="161">
        <v>0</v>
      </c>
      <c r="AO118" s="161">
        <v>0</v>
      </c>
      <c r="AP118" s="161">
        <v>0</v>
      </c>
      <c r="AQ118" s="161">
        <v>0</v>
      </c>
      <c r="AR118" s="161">
        <v>0</v>
      </c>
      <c r="AS118" s="161">
        <v>0</v>
      </c>
      <c r="AT118" s="161">
        <v>0</v>
      </c>
      <c r="AU118" s="161">
        <v>0</v>
      </c>
      <c r="AV118" s="161">
        <v>0</v>
      </c>
      <c r="AW118" s="161">
        <v>0</v>
      </c>
      <c r="AX118" s="161">
        <v>0</v>
      </c>
      <c r="AY118" s="161">
        <v>0</v>
      </c>
      <c r="AZ118" s="161">
        <v>0</v>
      </c>
      <c r="BA118" s="161">
        <v>0</v>
      </c>
      <c r="BB118" s="161">
        <v>0</v>
      </c>
      <c r="BC118" s="161">
        <v>0</v>
      </c>
      <c r="BD118" s="161">
        <v>0</v>
      </c>
      <c r="BE118" s="161">
        <v>0</v>
      </c>
      <c r="BF118" s="161">
        <v>0</v>
      </c>
      <c r="BG118" s="161">
        <v>0</v>
      </c>
      <c r="BH118" s="161">
        <v>0</v>
      </c>
      <c r="BI118" s="161">
        <v>0</v>
      </c>
      <c r="BJ118" s="161">
        <v>0</v>
      </c>
      <c r="BK118" s="161">
        <v>0</v>
      </c>
      <c r="BL118" s="161">
        <v>0</v>
      </c>
      <c r="BM118" s="161">
        <v>0</v>
      </c>
      <c r="BN118" s="161">
        <v>0</v>
      </c>
      <c r="BO118" s="161">
        <v>0</v>
      </c>
      <c r="BP118" s="161">
        <v>0</v>
      </c>
      <c r="BQ118" s="161">
        <v>0</v>
      </c>
      <c r="BR118" s="161">
        <v>7784</v>
      </c>
      <c r="BS118" s="161">
        <v>5580</v>
      </c>
      <c r="BT118" s="161">
        <v>0</v>
      </c>
      <c r="BU118" s="161">
        <v>0</v>
      </c>
      <c r="BV118" s="161">
        <v>0</v>
      </c>
      <c r="BW118" s="161">
        <v>0</v>
      </c>
      <c r="BX118" s="161">
        <v>0</v>
      </c>
      <c r="BY118" s="161">
        <v>0</v>
      </c>
      <c r="BZ118" s="161">
        <v>0</v>
      </c>
      <c r="CA118" s="161">
        <v>0</v>
      </c>
      <c r="CB118" s="161">
        <v>0</v>
      </c>
      <c r="CC118" s="161">
        <v>0</v>
      </c>
      <c r="CD118" s="161">
        <v>0</v>
      </c>
      <c r="CE118" s="161">
        <v>0</v>
      </c>
      <c r="CF118" s="161">
        <v>246</v>
      </c>
      <c r="CG118" s="161">
        <v>0</v>
      </c>
      <c r="CH118" s="161">
        <v>0</v>
      </c>
      <c r="CI118" s="161">
        <v>0</v>
      </c>
      <c r="CJ118" s="161">
        <v>0</v>
      </c>
      <c r="CK118" s="161">
        <v>0</v>
      </c>
      <c r="CL118" s="161">
        <v>0</v>
      </c>
      <c r="CM118" s="161">
        <v>488277</v>
      </c>
      <c r="CN118" s="161">
        <v>97529</v>
      </c>
      <c r="CO118" s="161">
        <v>50243</v>
      </c>
      <c r="CP118" s="161">
        <v>0</v>
      </c>
      <c r="CQ118" s="161">
        <v>158</v>
      </c>
      <c r="CR118" s="161">
        <v>907</v>
      </c>
      <c r="CS118" s="161">
        <v>0</v>
      </c>
      <c r="CT118" s="161">
        <v>0</v>
      </c>
      <c r="CU118" s="161">
        <v>0</v>
      </c>
      <c r="CV118" s="161">
        <v>0</v>
      </c>
      <c r="CW118" s="161">
        <v>0</v>
      </c>
      <c r="CX118" s="161">
        <v>0</v>
      </c>
      <c r="CY118" s="161">
        <v>0</v>
      </c>
      <c r="CZ118" s="161">
        <v>0</v>
      </c>
      <c r="DA118" s="161">
        <v>0</v>
      </c>
      <c r="DB118" s="161">
        <v>0</v>
      </c>
      <c r="DC118" s="161">
        <v>0</v>
      </c>
      <c r="DD118" s="161">
        <v>0</v>
      </c>
      <c r="DE118" s="161">
        <v>0</v>
      </c>
      <c r="DF118" s="161">
        <v>0</v>
      </c>
      <c r="DG118" s="162">
        <v>650724</v>
      </c>
    </row>
    <row r="119" spans="1:132" x14ac:dyDescent="0.2">
      <c r="A119" s="159" t="s">
        <v>359</v>
      </c>
      <c r="B119" s="160" t="s">
        <v>360</v>
      </c>
      <c r="C119" s="161">
        <v>754</v>
      </c>
      <c r="D119" s="161">
        <v>55</v>
      </c>
      <c r="E119" s="161">
        <v>780</v>
      </c>
      <c r="F119" s="161">
        <v>18</v>
      </c>
      <c r="G119" s="161">
        <v>176</v>
      </c>
      <c r="H119" s="161">
        <v>0</v>
      </c>
      <c r="I119" s="161">
        <v>211</v>
      </c>
      <c r="J119" s="161">
        <v>23887</v>
      </c>
      <c r="K119" s="161">
        <v>82035</v>
      </c>
      <c r="L119" s="161">
        <v>310</v>
      </c>
      <c r="M119" s="161">
        <v>0</v>
      </c>
      <c r="N119" s="161">
        <v>-1850</v>
      </c>
      <c r="O119" s="161">
        <v>3551</v>
      </c>
      <c r="P119" s="161">
        <v>3974</v>
      </c>
      <c r="Q119" s="161">
        <v>6230</v>
      </c>
      <c r="R119" s="161">
        <v>2445</v>
      </c>
      <c r="S119" s="161">
        <v>9874</v>
      </c>
      <c r="T119" s="161">
        <v>15993</v>
      </c>
      <c r="U119" s="161">
        <v>894</v>
      </c>
      <c r="V119" s="161">
        <v>1698</v>
      </c>
      <c r="W119" s="161">
        <v>-1468</v>
      </c>
      <c r="X119" s="161">
        <v>-4079</v>
      </c>
      <c r="Y119" s="161">
        <v>-6804</v>
      </c>
      <c r="Z119" s="161">
        <v>-46</v>
      </c>
      <c r="AA119" s="161">
        <v>4701</v>
      </c>
      <c r="AB119" s="161">
        <v>746</v>
      </c>
      <c r="AC119" s="161">
        <v>552661</v>
      </c>
      <c r="AD119" s="161">
        <v>900</v>
      </c>
      <c r="AE119" s="161">
        <v>15290</v>
      </c>
      <c r="AF119" s="161">
        <v>2784</v>
      </c>
      <c r="AG119" s="161">
        <v>448</v>
      </c>
      <c r="AH119" s="161">
        <v>1935</v>
      </c>
      <c r="AI119" s="161">
        <v>4075</v>
      </c>
      <c r="AJ119" s="161">
        <v>413</v>
      </c>
      <c r="AK119" s="161">
        <v>2390</v>
      </c>
      <c r="AL119" s="161">
        <v>7512</v>
      </c>
      <c r="AM119" s="161">
        <v>5706</v>
      </c>
      <c r="AN119" s="161">
        <v>8880</v>
      </c>
      <c r="AO119" s="161">
        <v>14392</v>
      </c>
      <c r="AP119" s="161">
        <v>1234</v>
      </c>
      <c r="AQ119" s="161">
        <v>1352</v>
      </c>
      <c r="AR119" s="161">
        <v>17713</v>
      </c>
      <c r="AS119" s="161">
        <v>42904</v>
      </c>
      <c r="AT119" s="161">
        <v>5775</v>
      </c>
      <c r="AU119" s="161">
        <v>8300</v>
      </c>
      <c r="AV119" s="161">
        <v>-6686</v>
      </c>
      <c r="AW119" s="161">
        <v>-10849</v>
      </c>
      <c r="AX119" s="161">
        <v>-633</v>
      </c>
      <c r="AY119" s="161">
        <v>-5785</v>
      </c>
      <c r="AZ119" s="161">
        <v>3458</v>
      </c>
      <c r="BA119" s="161">
        <v>-4910</v>
      </c>
      <c r="BB119" s="161">
        <v>-2384</v>
      </c>
      <c r="BC119" s="161">
        <v>-11312</v>
      </c>
      <c r="BD119" s="161">
        <v>-1061</v>
      </c>
      <c r="BE119" s="161">
        <v>-11841</v>
      </c>
      <c r="BF119" s="161">
        <v>0</v>
      </c>
      <c r="BG119" s="161">
        <v>-1311</v>
      </c>
      <c r="BH119" s="161">
        <v>-665</v>
      </c>
      <c r="BI119" s="161">
        <v>-898</v>
      </c>
      <c r="BJ119" s="161">
        <v>2104</v>
      </c>
      <c r="BK119" s="161">
        <v>650</v>
      </c>
      <c r="BL119" s="161">
        <v>132742</v>
      </c>
      <c r="BM119" s="161">
        <v>63725</v>
      </c>
      <c r="BN119" s="161">
        <v>21711</v>
      </c>
      <c r="BO119" s="161">
        <v>9928</v>
      </c>
      <c r="BP119" s="161">
        <v>27095</v>
      </c>
      <c r="BQ119" s="161">
        <v>1473</v>
      </c>
      <c r="BR119" s="161">
        <v>17532</v>
      </c>
      <c r="BS119" s="161">
        <v>16236</v>
      </c>
      <c r="BT119" s="161">
        <v>494892</v>
      </c>
      <c r="BU119" s="161">
        <v>49239</v>
      </c>
      <c r="BV119" s="161">
        <v>185059</v>
      </c>
      <c r="BW119" s="161">
        <v>64378</v>
      </c>
      <c r="BX119" s="161">
        <v>221900</v>
      </c>
      <c r="BY119" s="161">
        <v>-5046</v>
      </c>
      <c r="BZ119" s="161">
        <v>85818</v>
      </c>
      <c r="CA119" s="161">
        <v>0</v>
      </c>
      <c r="CB119" s="161">
        <v>3665</v>
      </c>
      <c r="CC119" s="161">
        <v>-12360</v>
      </c>
      <c r="CD119" s="161">
        <v>5453</v>
      </c>
      <c r="CE119" s="161">
        <v>10050</v>
      </c>
      <c r="CF119" s="161">
        <v>6458</v>
      </c>
      <c r="CG119" s="161">
        <v>11262</v>
      </c>
      <c r="CH119" s="161">
        <v>43094</v>
      </c>
      <c r="CI119" s="161">
        <v>13458</v>
      </c>
      <c r="CJ119" s="161">
        <v>113364</v>
      </c>
      <c r="CK119" s="161">
        <v>25661</v>
      </c>
      <c r="CL119" s="161">
        <v>11543</v>
      </c>
      <c r="CM119" s="161">
        <v>3912</v>
      </c>
      <c r="CN119" s="161">
        <v>18604</v>
      </c>
      <c r="CO119" s="161">
        <v>17211</v>
      </c>
      <c r="CP119" s="161">
        <v>44747</v>
      </c>
      <c r="CQ119" s="161">
        <v>2042</v>
      </c>
      <c r="CR119" s="161">
        <v>4709</v>
      </c>
      <c r="CS119" s="161">
        <v>9351</v>
      </c>
      <c r="CT119" s="161">
        <v>8917</v>
      </c>
      <c r="CU119" s="161">
        <v>18731</v>
      </c>
      <c r="CV119" s="161">
        <v>1975</v>
      </c>
      <c r="CW119" s="161">
        <v>21191</v>
      </c>
      <c r="CX119" s="161">
        <v>342527</v>
      </c>
      <c r="CY119" s="161">
        <v>96</v>
      </c>
      <c r="CZ119" s="161">
        <v>51263</v>
      </c>
      <c r="DA119" s="161">
        <v>23953</v>
      </c>
      <c r="DB119" s="161">
        <v>41223</v>
      </c>
      <c r="DC119" s="161">
        <v>2627</v>
      </c>
      <c r="DD119" s="161">
        <v>77996</v>
      </c>
      <c r="DE119" s="161">
        <v>0</v>
      </c>
      <c r="DF119" s="161">
        <v>19392</v>
      </c>
      <c r="DG119" s="162">
        <v>3115423</v>
      </c>
    </row>
    <row r="120" spans="1:132" x14ac:dyDescent="0.2">
      <c r="A120" s="159" t="s">
        <v>361</v>
      </c>
      <c r="B120" s="160" t="s">
        <v>155</v>
      </c>
      <c r="C120" s="161">
        <v>-1068</v>
      </c>
      <c r="D120" s="161">
        <v>-19</v>
      </c>
      <c r="E120" s="161">
        <v>-1</v>
      </c>
      <c r="F120" s="161">
        <v>-5</v>
      </c>
      <c r="G120" s="161">
        <v>-17</v>
      </c>
      <c r="H120" s="161">
        <v>0</v>
      </c>
      <c r="I120" s="161">
        <v>0</v>
      </c>
      <c r="J120" s="161">
        <v>-5122</v>
      </c>
      <c r="K120" s="161">
        <v>-29</v>
      </c>
      <c r="L120" s="161">
        <v>-7</v>
      </c>
      <c r="M120" s="161">
        <v>0</v>
      </c>
      <c r="N120" s="161">
        <v>0</v>
      </c>
      <c r="O120" s="161">
        <v>0</v>
      </c>
      <c r="P120" s="161">
        <v>0</v>
      </c>
      <c r="Q120" s="161">
        <v>0</v>
      </c>
      <c r="R120" s="161">
        <v>0</v>
      </c>
      <c r="S120" s="161">
        <v>0</v>
      </c>
      <c r="T120" s="161">
        <v>-1</v>
      </c>
      <c r="U120" s="161">
        <v>0</v>
      </c>
      <c r="V120" s="161">
        <v>0</v>
      </c>
      <c r="W120" s="161">
        <v>0</v>
      </c>
      <c r="X120" s="161">
        <v>0</v>
      </c>
      <c r="Y120" s="161">
        <v>0</v>
      </c>
      <c r="Z120" s="161">
        <v>0</v>
      </c>
      <c r="AA120" s="161">
        <v>0</v>
      </c>
      <c r="AB120" s="161">
        <v>-2</v>
      </c>
      <c r="AC120" s="161">
        <v>-15255</v>
      </c>
      <c r="AD120" s="161">
        <v>0</v>
      </c>
      <c r="AE120" s="161">
        <v>-1</v>
      </c>
      <c r="AF120" s="161">
        <v>0</v>
      </c>
      <c r="AG120" s="161">
        <v>0</v>
      </c>
      <c r="AH120" s="161">
        <v>0</v>
      </c>
      <c r="AI120" s="161">
        <v>-1</v>
      </c>
      <c r="AJ120" s="161">
        <v>0</v>
      </c>
      <c r="AK120" s="161">
        <v>0</v>
      </c>
      <c r="AL120" s="161">
        <v>-1</v>
      </c>
      <c r="AM120" s="161">
        <v>-6</v>
      </c>
      <c r="AN120" s="161">
        <v>-2</v>
      </c>
      <c r="AO120" s="161">
        <v>-1</v>
      </c>
      <c r="AP120" s="161">
        <v>0</v>
      </c>
      <c r="AQ120" s="161">
        <v>0</v>
      </c>
      <c r="AR120" s="161">
        <v>-4</v>
      </c>
      <c r="AS120" s="161">
        <v>-13</v>
      </c>
      <c r="AT120" s="161">
        <v>-6</v>
      </c>
      <c r="AU120" s="161">
        <v>-8</v>
      </c>
      <c r="AV120" s="161">
        <v>-1</v>
      </c>
      <c r="AW120" s="161">
        <v>-1</v>
      </c>
      <c r="AX120" s="161">
        <v>-1</v>
      </c>
      <c r="AY120" s="161">
        <v>-1</v>
      </c>
      <c r="AZ120" s="161">
        <v>-1</v>
      </c>
      <c r="BA120" s="161">
        <v>0</v>
      </c>
      <c r="BB120" s="161">
        <v>-1</v>
      </c>
      <c r="BC120" s="161">
        <v>-2</v>
      </c>
      <c r="BD120" s="161">
        <v>0</v>
      </c>
      <c r="BE120" s="161">
        <v>0</v>
      </c>
      <c r="BF120" s="161">
        <v>0</v>
      </c>
      <c r="BG120" s="161">
        <v>-1</v>
      </c>
      <c r="BH120" s="161">
        <v>0</v>
      </c>
      <c r="BI120" s="161">
        <v>0</v>
      </c>
      <c r="BJ120" s="161">
        <v>0</v>
      </c>
      <c r="BK120" s="161">
        <v>0</v>
      </c>
      <c r="BL120" s="161">
        <v>-14</v>
      </c>
      <c r="BM120" s="161">
        <v>-20</v>
      </c>
      <c r="BN120" s="161">
        <v>-1637</v>
      </c>
      <c r="BO120" s="161">
        <v>-9954</v>
      </c>
      <c r="BP120" s="161">
        <v>-3</v>
      </c>
      <c r="BQ120" s="161">
        <v>-571</v>
      </c>
      <c r="BR120" s="161">
        <v>-18497</v>
      </c>
      <c r="BS120" s="161">
        <v>-2</v>
      </c>
      <c r="BT120" s="161">
        <v>-8799</v>
      </c>
      <c r="BU120" s="161">
        <v>-42777</v>
      </c>
      <c r="BV120" s="161">
        <v>-17</v>
      </c>
      <c r="BW120" s="161">
        <v>-2406</v>
      </c>
      <c r="BX120" s="161">
        <v>0</v>
      </c>
      <c r="BY120" s="161">
        <v>-13640</v>
      </c>
      <c r="BZ120" s="161">
        <v>-5082</v>
      </c>
      <c r="CA120" s="161">
        <v>0</v>
      </c>
      <c r="CB120" s="161">
        <v>-731</v>
      </c>
      <c r="CC120" s="161">
        <v>-1</v>
      </c>
      <c r="CD120" s="161">
        <v>0</v>
      </c>
      <c r="CE120" s="161">
        <v>-1</v>
      </c>
      <c r="CF120" s="161">
        <v>-1608</v>
      </c>
      <c r="CG120" s="161">
        <v>0</v>
      </c>
      <c r="CH120" s="161">
        <v>-10</v>
      </c>
      <c r="CI120" s="161">
        <v>0</v>
      </c>
      <c r="CJ120" s="161">
        <v>-34</v>
      </c>
      <c r="CK120" s="161">
        <v>0</v>
      </c>
      <c r="CL120" s="161">
        <v>-8</v>
      </c>
      <c r="CM120" s="161">
        <v>0</v>
      </c>
      <c r="CN120" s="161">
        <v>-547</v>
      </c>
      <c r="CO120" s="161">
        <v>-588</v>
      </c>
      <c r="CP120" s="161">
        <v>-99160</v>
      </c>
      <c r="CQ120" s="161">
        <v>0</v>
      </c>
      <c r="CR120" s="161">
        <v>-2</v>
      </c>
      <c r="CS120" s="161">
        <v>-3237</v>
      </c>
      <c r="CT120" s="161">
        <v>-5126</v>
      </c>
      <c r="CU120" s="161">
        <v>-3</v>
      </c>
      <c r="CV120" s="161">
        <v>-2</v>
      </c>
      <c r="CW120" s="161">
        <v>-2</v>
      </c>
      <c r="CX120" s="161">
        <v>-330</v>
      </c>
      <c r="CY120" s="161">
        <v>-1</v>
      </c>
      <c r="CZ120" s="161">
        <v>-2</v>
      </c>
      <c r="DA120" s="161">
        <v>-2</v>
      </c>
      <c r="DB120" s="161">
        <v>-7</v>
      </c>
      <c r="DC120" s="161">
        <v>0</v>
      </c>
      <c r="DD120" s="161">
        <v>-9</v>
      </c>
      <c r="DE120" s="161">
        <v>0</v>
      </c>
      <c r="DF120" s="161">
        <v>-2592</v>
      </c>
      <c r="DG120" s="162">
        <v>-239000</v>
      </c>
    </row>
    <row r="121" spans="1:132" x14ac:dyDescent="0.2">
      <c r="A121" s="169" t="s">
        <v>362</v>
      </c>
      <c r="B121" s="170" t="s">
        <v>156</v>
      </c>
      <c r="C121" s="171">
        <v>15048</v>
      </c>
      <c r="D121" s="171">
        <v>1119</v>
      </c>
      <c r="E121" s="171">
        <v>7170</v>
      </c>
      <c r="F121" s="171">
        <v>428</v>
      </c>
      <c r="G121" s="171">
        <v>3613</v>
      </c>
      <c r="H121" s="171">
        <v>0</v>
      </c>
      <c r="I121" s="171">
        <v>2187</v>
      </c>
      <c r="J121" s="171">
        <v>394782</v>
      </c>
      <c r="K121" s="171">
        <v>155185</v>
      </c>
      <c r="L121" s="171">
        <v>2514</v>
      </c>
      <c r="M121" s="171">
        <v>0</v>
      </c>
      <c r="N121" s="171">
        <v>35429</v>
      </c>
      <c r="O121" s="171">
        <v>77437</v>
      </c>
      <c r="P121" s="171">
        <v>47014</v>
      </c>
      <c r="Q121" s="171">
        <v>79690</v>
      </c>
      <c r="R121" s="171">
        <v>27775</v>
      </c>
      <c r="S121" s="171">
        <v>98758</v>
      </c>
      <c r="T121" s="171">
        <v>255188</v>
      </c>
      <c r="U121" s="171">
        <v>7409</v>
      </c>
      <c r="V121" s="171">
        <v>66254</v>
      </c>
      <c r="W121" s="171">
        <v>17323</v>
      </c>
      <c r="X121" s="171">
        <v>80346</v>
      </c>
      <c r="Y121" s="171">
        <v>44041</v>
      </c>
      <c r="Z121" s="171">
        <v>1638</v>
      </c>
      <c r="AA121" s="171">
        <v>165455</v>
      </c>
      <c r="AB121" s="171">
        <v>240967</v>
      </c>
      <c r="AC121" s="171">
        <v>724710</v>
      </c>
      <c r="AD121" s="171">
        <v>9220</v>
      </c>
      <c r="AE121" s="171">
        <v>298972</v>
      </c>
      <c r="AF121" s="171">
        <v>56155</v>
      </c>
      <c r="AG121" s="171">
        <v>14002</v>
      </c>
      <c r="AH121" s="171">
        <v>41590</v>
      </c>
      <c r="AI121" s="171">
        <v>32417</v>
      </c>
      <c r="AJ121" s="171">
        <v>7866</v>
      </c>
      <c r="AK121" s="171">
        <v>29613</v>
      </c>
      <c r="AL121" s="171">
        <v>43051</v>
      </c>
      <c r="AM121" s="171">
        <v>268014</v>
      </c>
      <c r="AN121" s="171">
        <v>82889</v>
      </c>
      <c r="AO121" s="171">
        <v>159721</v>
      </c>
      <c r="AP121" s="171">
        <v>16683</v>
      </c>
      <c r="AQ121" s="171">
        <v>83999</v>
      </c>
      <c r="AR121" s="171">
        <v>179376</v>
      </c>
      <c r="AS121" s="171">
        <v>582831</v>
      </c>
      <c r="AT121" s="171">
        <v>357652</v>
      </c>
      <c r="AU121" s="171">
        <v>609176</v>
      </c>
      <c r="AV121" s="171">
        <v>114606</v>
      </c>
      <c r="AW121" s="171">
        <v>53379</v>
      </c>
      <c r="AX121" s="171">
        <v>59258</v>
      </c>
      <c r="AY121" s="171">
        <v>107856</v>
      </c>
      <c r="AZ121" s="171">
        <v>103700</v>
      </c>
      <c r="BA121" s="171">
        <v>37837</v>
      </c>
      <c r="BB121" s="171">
        <v>95457</v>
      </c>
      <c r="BC121" s="171">
        <v>44625</v>
      </c>
      <c r="BD121" s="171">
        <v>8722</v>
      </c>
      <c r="BE121" s="171">
        <v>39420</v>
      </c>
      <c r="BF121" s="171">
        <v>0</v>
      </c>
      <c r="BG121" s="171">
        <v>96309</v>
      </c>
      <c r="BH121" s="171">
        <v>9996</v>
      </c>
      <c r="BI121" s="171">
        <v>124346</v>
      </c>
      <c r="BJ121" s="171">
        <v>128974</v>
      </c>
      <c r="BK121" s="171">
        <v>29636</v>
      </c>
      <c r="BL121" s="171">
        <v>1184189</v>
      </c>
      <c r="BM121" s="171">
        <v>557618</v>
      </c>
      <c r="BN121" s="171">
        <v>271447</v>
      </c>
      <c r="BO121" s="171">
        <v>202862</v>
      </c>
      <c r="BP121" s="171">
        <v>312601</v>
      </c>
      <c r="BQ121" s="171">
        <v>102221</v>
      </c>
      <c r="BR121" s="171">
        <v>157801</v>
      </c>
      <c r="BS121" s="171">
        <v>181884</v>
      </c>
      <c r="BT121" s="171">
        <v>5939107</v>
      </c>
      <c r="BU121" s="171">
        <v>1701000</v>
      </c>
      <c r="BV121" s="171">
        <v>1594098</v>
      </c>
      <c r="BW121" s="171">
        <v>717495</v>
      </c>
      <c r="BX121" s="171">
        <v>2509571</v>
      </c>
      <c r="BY121" s="171">
        <v>368254</v>
      </c>
      <c r="BZ121" s="171">
        <v>931495</v>
      </c>
      <c r="CA121" s="171">
        <v>0</v>
      </c>
      <c r="CB121" s="171">
        <v>91704</v>
      </c>
      <c r="CC121" s="171">
        <v>49480</v>
      </c>
      <c r="CD121" s="171">
        <v>48613</v>
      </c>
      <c r="CE121" s="171">
        <v>133749</v>
      </c>
      <c r="CF121" s="171">
        <v>292810</v>
      </c>
      <c r="CG121" s="171">
        <v>87856</v>
      </c>
      <c r="CH121" s="171">
        <v>1081315</v>
      </c>
      <c r="CI121" s="171">
        <v>163044</v>
      </c>
      <c r="CJ121" s="171">
        <v>1298475</v>
      </c>
      <c r="CK121" s="171">
        <v>295672</v>
      </c>
      <c r="CL121" s="171">
        <v>211958</v>
      </c>
      <c r="CM121" s="171">
        <v>1197736</v>
      </c>
      <c r="CN121" s="171">
        <v>1401529</v>
      </c>
      <c r="CO121" s="171">
        <v>491017</v>
      </c>
      <c r="CP121" s="171">
        <v>2015600</v>
      </c>
      <c r="CQ121" s="171">
        <v>64614</v>
      </c>
      <c r="CR121" s="171">
        <v>483928</v>
      </c>
      <c r="CS121" s="171">
        <v>690347</v>
      </c>
      <c r="CT121" s="171">
        <v>148172</v>
      </c>
      <c r="CU121" s="171">
        <v>609623</v>
      </c>
      <c r="CV121" s="171">
        <v>130534</v>
      </c>
      <c r="CW121" s="171">
        <v>243539</v>
      </c>
      <c r="CX121" s="171">
        <v>3304815</v>
      </c>
      <c r="CY121" s="171">
        <v>87160</v>
      </c>
      <c r="CZ121" s="171">
        <v>597049</v>
      </c>
      <c r="DA121" s="171">
        <v>235042</v>
      </c>
      <c r="DB121" s="171">
        <v>401249</v>
      </c>
      <c r="DC121" s="171">
        <v>27618</v>
      </c>
      <c r="DD121" s="171">
        <v>410427</v>
      </c>
      <c r="DE121" s="171">
        <v>0</v>
      </c>
      <c r="DF121" s="171">
        <v>326875</v>
      </c>
      <c r="DG121" s="172">
        <v>39832021</v>
      </c>
    </row>
    <row r="122" spans="1:132" x14ac:dyDescent="0.2">
      <c r="A122" s="164" t="s">
        <v>350</v>
      </c>
      <c r="B122" s="165" t="s">
        <v>370</v>
      </c>
      <c r="C122" s="166">
        <v>29489</v>
      </c>
      <c r="D122" s="166">
        <v>1934</v>
      </c>
      <c r="E122" s="166">
        <v>13551</v>
      </c>
      <c r="F122" s="166">
        <v>550</v>
      </c>
      <c r="G122" s="166">
        <v>4354</v>
      </c>
      <c r="H122" s="166">
        <v>0</v>
      </c>
      <c r="I122" s="166">
        <v>4019</v>
      </c>
      <c r="J122" s="166">
        <v>1231103</v>
      </c>
      <c r="K122" s="166">
        <v>272458</v>
      </c>
      <c r="L122" s="166">
        <v>3612</v>
      </c>
      <c r="M122" s="166">
        <v>0</v>
      </c>
      <c r="N122" s="166">
        <v>65925</v>
      </c>
      <c r="O122" s="166">
        <v>129890</v>
      </c>
      <c r="P122" s="166">
        <v>106463</v>
      </c>
      <c r="Q122" s="166">
        <v>202781</v>
      </c>
      <c r="R122" s="166">
        <v>98384</v>
      </c>
      <c r="S122" s="166">
        <v>196028</v>
      </c>
      <c r="T122" s="166">
        <v>354129</v>
      </c>
      <c r="U122" s="166">
        <v>22341</v>
      </c>
      <c r="V122" s="166">
        <v>140173</v>
      </c>
      <c r="W122" s="166">
        <v>151999</v>
      </c>
      <c r="X122" s="166">
        <v>352434</v>
      </c>
      <c r="Y122" s="166">
        <v>208532</v>
      </c>
      <c r="Z122" s="166">
        <v>1864</v>
      </c>
      <c r="AA122" s="166">
        <v>362133</v>
      </c>
      <c r="AB122" s="166">
        <v>638208</v>
      </c>
      <c r="AC122" s="166">
        <v>1216672</v>
      </c>
      <c r="AD122" s="166">
        <v>20949</v>
      </c>
      <c r="AE122" s="166">
        <v>633844</v>
      </c>
      <c r="AF122" s="166">
        <v>104544</v>
      </c>
      <c r="AG122" s="166">
        <v>20063</v>
      </c>
      <c r="AH122" s="166">
        <v>86495</v>
      </c>
      <c r="AI122" s="166">
        <v>78005</v>
      </c>
      <c r="AJ122" s="166">
        <v>14967</v>
      </c>
      <c r="AK122" s="166">
        <v>55338</v>
      </c>
      <c r="AL122" s="166">
        <v>142306</v>
      </c>
      <c r="AM122" s="166">
        <v>1232938</v>
      </c>
      <c r="AN122" s="166">
        <v>191443</v>
      </c>
      <c r="AO122" s="166">
        <v>319845</v>
      </c>
      <c r="AP122" s="166">
        <v>124439</v>
      </c>
      <c r="AQ122" s="166">
        <v>322082</v>
      </c>
      <c r="AR122" s="166">
        <v>353732</v>
      </c>
      <c r="AS122" s="166">
        <v>1068219</v>
      </c>
      <c r="AT122" s="166">
        <v>818060</v>
      </c>
      <c r="AU122" s="166">
        <v>1217694</v>
      </c>
      <c r="AV122" s="166">
        <v>246275</v>
      </c>
      <c r="AW122" s="166">
        <v>117508</v>
      </c>
      <c r="AX122" s="166">
        <v>331319</v>
      </c>
      <c r="AY122" s="166">
        <v>220486</v>
      </c>
      <c r="AZ122" s="166">
        <v>308411</v>
      </c>
      <c r="BA122" s="166">
        <v>79891</v>
      </c>
      <c r="BB122" s="166">
        <v>221695</v>
      </c>
      <c r="BC122" s="166">
        <v>166355</v>
      </c>
      <c r="BD122" s="166">
        <v>15205</v>
      </c>
      <c r="BE122" s="166">
        <v>278199</v>
      </c>
      <c r="BF122" s="166">
        <v>0</v>
      </c>
      <c r="BG122" s="166">
        <v>272232</v>
      </c>
      <c r="BH122" s="166">
        <v>19267</v>
      </c>
      <c r="BI122" s="166">
        <v>347184</v>
      </c>
      <c r="BJ122" s="166">
        <v>244080</v>
      </c>
      <c r="BK122" s="166">
        <v>43333</v>
      </c>
      <c r="BL122" s="166">
        <v>2838008</v>
      </c>
      <c r="BM122" s="166">
        <v>1315869</v>
      </c>
      <c r="BN122" s="166">
        <v>400981</v>
      </c>
      <c r="BO122" s="166">
        <v>232276</v>
      </c>
      <c r="BP122" s="166">
        <v>623676</v>
      </c>
      <c r="BQ122" s="166">
        <v>456914</v>
      </c>
      <c r="BR122" s="166">
        <v>412160</v>
      </c>
      <c r="BS122" s="166">
        <v>369580</v>
      </c>
      <c r="BT122" s="166">
        <v>8563367</v>
      </c>
      <c r="BU122" s="166">
        <v>2770060</v>
      </c>
      <c r="BV122" s="166">
        <v>2347143</v>
      </c>
      <c r="BW122" s="166">
        <v>1084199</v>
      </c>
      <c r="BX122" s="166">
        <v>3072756</v>
      </c>
      <c r="BY122" s="166">
        <v>613148</v>
      </c>
      <c r="BZ122" s="166">
        <v>1016396</v>
      </c>
      <c r="CA122" s="166">
        <v>447932</v>
      </c>
      <c r="CB122" s="166">
        <v>223375</v>
      </c>
      <c r="CC122" s="166">
        <v>244368</v>
      </c>
      <c r="CD122" s="166">
        <v>83925</v>
      </c>
      <c r="CE122" s="166">
        <v>178589</v>
      </c>
      <c r="CF122" s="166">
        <v>618810</v>
      </c>
      <c r="CG122" s="166">
        <v>143012</v>
      </c>
      <c r="CH122" s="166">
        <v>2473816</v>
      </c>
      <c r="CI122" s="166">
        <v>438639</v>
      </c>
      <c r="CJ122" s="166">
        <v>2128539</v>
      </c>
      <c r="CK122" s="166">
        <v>859867</v>
      </c>
      <c r="CL122" s="166">
        <v>443858</v>
      </c>
      <c r="CM122" s="166">
        <v>2208326</v>
      </c>
      <c r="CN122" s="166">
        <v>1776436</v>
      </c>
      <c r="CO122" s="166">
        <v>1320349</v>
      </c>
      <c r="CP122" s="166">
        <v>3559737</v>
      </c>
      <c r="CQ122" s="166">
        <v>126654</v>
      </c>
      <c r="CR122" s="166">
        <v>590728</v>
      </c>
      <c r="CS122" s="166">
        <v>911874</v>
      </c>
      <c r="CT122" s="166">
        <v>264513</v>
      </c>
      <c r="CU122" s="166">
        <v>1149789</v>
      </c>
      <c r="CV122" s="166">
        <v>703556</v>
      </c>
      <c r="CW122" s="166">
        <v>667839</v>
      </c>
      <c r="CX122" s="166">
        <v>4939206</v>
      </c>
      <c r="CY122" s="166">
        <v>192139</v>
      </c>
      <c r="CZ122" s="166">
        <v>1458272</v>
      </c>
      <c r="DA122" s="166">
        <v>338195</v>
      </c>
      <c r="DB122" s="166">
        <v>631595</v>
      </c>
      <c r="DC122" s="166">
        <v>35614</v>
      </c>
      <c r="DD122" s="166">
        <v>543320</v>
      </c>
      <c r="DE122" s="166">
        <v>123125</v>
      </c>
      <c r="DF122" s="166">
        <v>586647</v>
      </c>
      <c r="DG122" s="167">
        <v>72054606</v>
      </c>
    </row>
  </sheetData>
  <phoneticPr fontId="6"/>
  <pageMargins left="0.70866141732283472" right="0.70866141732283472" top="0.55118110236220474" bottom="0.55118110236220474" header="0.31496062992125984" footer="0.31496062992125984"/>
  <pageSetup paperSize="9" scale="39" fitToWidth="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はじめに</vt:lpstr>
      <vt:lpstr>【入力シート】</vt:lpstr>
      <vt:lpstr>【経済波及効果推計シート】</vt:lpstr>
      <vt:lpstr>新規需要額（計算シート）</vt:lpstr>
      <vt:lpstr>各係数</vt:lpstr>
      <vt:lpstr>取引基本表</vt:lpstr>
      <vt:lpstr>はじめに!Print_Area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2017-03-29T07:35:54Z</dcterms:created>
  <dcterms:modified xsi:type="dcterms:W3CDTF">2025-12-11T08:04:11Z</dcterms:modified>
</cp:coreProperties>
</file>