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defaultThemeVersion="124226"/>
  <xr:revisionPtr revIDLastSave="0" documentId="13_ncr:1_{43843BD6-4FE7-433D-9CD2-D25B71B863EF}" xr6:coauthVersionLast="47" xr6:coauthVersionMax="47" xr10:uidLastSave="{00000000-0000-0000-0000-000000000000}"/>
  <bookViews>
    <workbookView xWindow="-108" yWindow="-108" windowWidth="23256" windowHeight="13896" tabRatio="900" xr2:uid="{00000000-000D-0000-FFFF-FFFF00000000}"/>
  </bookViews>
  <sheets>
    <sheet name="はじめに" sheetId="17" r:id="rId1"/>
    <sheet name="【入力シート】" sheetId="14" r:id="rId2"/>
    <sheet name="【経済波及効果推計シート】" sheetId="2" r:id="rId3"/>
    <sheet name="各係数" sheetId="4" r:id="rId4"/>
    <sheet name="【参考】計算フロー図 " sheetId="13" r:id="rId5"/>
    <sheet name="生産者価格への変換（計算シート）" sheetId="16" r:id="rId6"/>
    <sheet name="リスト用" sheetId="15" state="hidden" r:id="rId7"/>
  </sheets>
  <externalReferences>
    <externalReference r:id="rId8"/>
    <externalReference r:id="rId9"/>
  </externalReferences>
  <definedNames>
    <definedName name="chu">[1]Sheet2!$A$2:$B$101</definedName>
    <definedName name="dai">[1]Sheet2!$D$2:$E$42</definedName>
    <definedName name="_xlnm.Print_Area" localSheetId="0">はじめに!$A$1:$AN$62</definedName>
    <definedName name="推計項目" localSheetId="4">'[2]【20160526】（コンバート値）生産額推計一覧表'!#REF!</definedName>
    <definedName name="推計項目">'[2]【20160526】（コンバート値）生産額推計一覧表'!#REF!</definedName>
    <definedName name="推計方法" localSheetId="4">'[2]【20160526】（コンバート値）生産額推計一覧表'!#REF!</definedName>
    <definedName name="推計方法">'[2]【20160526】（コンバート値）生産額推計一覧表'!#REF!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8" i="2" l="1" a="1"/>
  <c r="F8" i="2" s="1"/>
  <c r="F9" i="2" a="1"/>
  <c r="F9" i="2"/>
  <c r="F10" i="2" a="1"/>
  <c r="F10" i="2" s="1"/>
  <c r="F11" i="2" a="1"/>
  <c r="F11" i="2"/>
  <c r="F12" i="2" a="1"/>
  <c r="F12" i="2" s="1"/>
  <c r="F13" i="2" a="1"/>
  <c r="F13" i="2"/>
  <c r="F14" i="2" a="1"/>
  <c r="F14" i="2" s="1"/>
  <c r="F15" i="2" a="1"/>
  <c r="F15" i="2"/>
  <c r="F16" i="2" a="1"/>
  <c r="F16" i="2" s="1"/>
  <c r="F17" i="2" a="1"/>
  <c r="F17" i="2"/>
  <c r="F18" i="2" a="1"/>
  <c r="F18" i="2" s="1"/>
  <c r="F19" i="2" a="1"/>
  <c r="F19" i="2"/>
  <c r="F20" i="2" a="1"/>
  <c r="F20" i="2" s="1"/>
  <c r="F21" i="2" a="1"/>
  <c r="F21" i="2" s="1"/>
  <c r="F22" i="2" a="1"/>
  <c r="F22" i="2" s="1"/>
  <c r="F23" i="2" a="1"/>
  <c r="F23" i="2" s="1"/>
  <c r="F24" i="2" a="1"/>
  <c r="F24" i="2" s="1"/>
  <c r="F25" i="2" a="1"/>
  <c r="F25" i="2" s="1"/>
  <c r="F26" i="2" a="1"/>
  <c r="F26" i="2" s="1"/>
  <c r="F27" i="2" a="1"/>
  <c r="F27" i="2" s="1"/>
  <c r="F28" i="2" a="1"/>
  <c r="F28" i="2" s="1"/>
  <c r="F29" i="2" a="1"/>
  <c r="F29" i="2" s="1"/>
  <c r="F30" i="2" a="1"/>
  <c r="F30" i="2" s="1"/>
  <c r="F31" i="2" a="1"/>
  <c r="F31" i="2" s="1"/>
  <c r="F32" i="2" a="1"/>
  <c r="F32" i="2" s="1"/>
  <c r="F33" i="2" a="1"/>
  <c r="F33" i="2" s="1"/>
  <c r="F34" i="2" a="1"/>
  <c r="F34" i="2" s="1"/>
  <c r="F35" i="2" a="1"/>
  <c r="F35" i="2" s="1"/>
  <c r="F36" i="2" a="1"/>
  <c r="F36" i="2" s="1"/>
  <c r="F37" i="2" a="1"/>
  <c r="F37" i="2" s="1"/>
  <c r="F38" i="2" a="1"/>
  <c r="F38" i="2" s="1"/>
  <c r="F39" i="2" a="1"/>
  <c r="F39" i="2" s="1"/>
  <c r="F40" i="2" a="1"/>
  <c r="F40" i="2" s="1"/>
  <c r="F41" i="2" a="1"/>
  <c r="F41" i="2" s="1"/>
  <c r="F42" i="2" a="1"/>
  <c r="F42" i="2" s="1"/>
  <c r="F43" i="2" a="1"/>
  <c r="F43" i="2" s="1"/>
  <c r="F44" i="2" a="1"/>
  <c r="F44" i="2" s="1"/>
  <c r="F45" i="2" a="1"/>
  <c r="F45" i="2" s="1"/>
  <c r="F46" i="2" a="1"/>
  <c r="F46" i="2" s="1"/>
  <c r="F47" i="2" a="1"/>
  <c r="F47" i="2" s="1"/>
  <c r="F48" i="2" a="1"/>
  <c r="F48" i="2" s="1"/>
  <c r="F49" i="2" a="1"/>
  <c r="F49" i="2" s="1"/>
  <c r="F50" i="2" a="1"/>
  <c r="F50" i="2" s="1"/>
  <c r="F51" i="2" a="1"/>
  <c r="F51" i="2" s="1"/>
  <c r="F52" i="2" a="1"/>
  <c r="F52" i="2" s="1"/>
  <c r="F53" i="2" a="1"/>
  <c r="F53" i="2" s="1"/>
  <c r="F54" i="2" a="1"/>
  <c r="F54" i="2" s="1"/>
  <c r="F55" i="2" a="1"/>
  <c r="F55" i="2" s="1"/>
  <c r="F56" i="2" a="1"/>
  <c r="F56" i="2" s="1"/>
  <c r="F57" i="2" a="1"/>
  <c r="F57" i="2" s="1"/>
  <c r="F58" i="2" a="1"/>
  <c r="F58" i="2" s="1"/>
  <c r="F59" i="2" a="1"/>
  <c r="F59" i="2" s="1"/>
  <c r="F60" i="2" a="1"/>
  <c r="F60" i="2" s="1"/>
  <c r="F61" i="2" a="1"/>
  <c r="F61" i="2" s="1"/>
  <c r="F62" i="2" a="1"/>
  <c r="F62" i="2" s="1"/>
  <c r="F63" i="2" a="1"/>
  <c r="F63" i="2" s="1"/>
  <c r="F64" i="2" a="1"/>
  <c r="F64" i="2" s="1"/>
  <c r="F65" i="2" a="1"/>
  <c r="F65" i="2" s="1"/>
  <c r="F66" i="2" a="1"/>
  <c r="F66" i="2" s="1"/>
  <c r="F67" i="2" a="1"/>
  <c r="F67" i="2" s="1"/>
  <c r="F69" i="2" a="1"/>
  <c r="F69" i="2" s="1"/>
  <c r="F70" i="2" a="1"/>
  <c r="F70" i="2" s="1"/>
  <c r="F71" i="2" a="1"/>
  <c r="F71" i="2" s="1"/>
  <c r="F72" i="2" a="1"/>
  <c r="F72" i="2" s="1"/>
  <c r="F73" i="2" a="1"/>
  <c r="F73" i="2" s="1"/>
  <c r="F74" i="2" a="1"/>
  <c r="F74" i="2" s="1"/>
  <c r="F75" i="2" a="1"/>
  <c r="F75" i="2" s="1"/>
  <c r="F76" i="2" a="1"/>
  <c r="F76" i="2" s="1"/>
  <c r="F77" i="2" a="1"/>
  <c r="F77" i="2" s="1"/>
  <c r="F78" i="2" a="1"/>
  <c r="F78" i="2" s="1"/>
  <c r="F79" i="2" a="1"/>
  <c r="F79" i="2" s="1"/>
  <c r="F80" i="2" a="1"/>
  <c r="F80" i="2" s="1"/>
  <c r="F81" i="2" a="1"/>
  <c r="F81" i="2" s="1"/>
  <c r="F82" i="2" a="1"/>
  <c r="F82" i="2" s="1"/>
  <c r="F83" i="2" a="1"/>
  <c r="F83" i="2" s="1"/>
  <c r="F84" i="2" a="1"/>
  <c r="F84" i="2" s="1"/>
  <c r="F85" i="2" a="1"/>
  <c r="F85" i="2" s="1"/>
  <c r="F86" i="2" a="1"/>
  <c r="F86" i="2" s="1"/>
  <c r="F87" i="2" a="1"/>
  <c r="F87" i="2" s="1"/>
  <c r="F88" i="2" a="1"/>
  <c r="F88" i="2" s="1"/>
  <c r="F89" i="2" a="1"/>
  <c r="F89" i="2" s="1"/>
  <c r="F90" i="2" a="1"/>
  <c r="F90" i="2" s="1"/>
  <c r="F91" i="2" a="1"/>
  <c r="F91" i="2" s="1"/>
  <c r="F92" i="2" a="1"/>
  <c r="F92" i="2" s="1"/>
  <c r="F93" i="2" a="1"/>
  <c r="F93" i="2" s="1"/>
  <c r="F94" i="2" a="1"/>
  <c r="F94" i="2" s="1"/>
  <c r="F95" i="2" a="1"/>
  <c r="F95" i="2" s="1"/>
  <c r="F96" i="2" a="1"/>
  <c r="F96" i="2" s="1"/>
  <c r="F97" i="2" a="1"/>
  <c r="F97" i="2" s="1"/>
  <c r="F98" i="2" a="1"/>
  <c r="F98" i="2" s="1"/>
  <c r="F99" i="2" a="1"/>
  <c r="F99" i="2" s="1"/>
  <c r="F100" i="2" a="1"/>
  <c r="F100" i="2" s="1"/>
  <c r="F101" i="2" a="1"/>
  <c r="F101" i="2" s="1"/>
  <c r="F102" i="2" a="1"/>
  <c r="F102" i="2" s="1"/>
  <c r="F103" i="2" a="1"/>
  <c r="F103" i="2" s="1"/>
  <c r="F104" i="2" a="1"/>
  <c r="F104" i="2" s="1"/>
  <c r="F105" i="2" a="1"/>
  <c r="F105" i="2" s="1"/>
  <c r="F106" i="2" a="1"/>
  <c r="F106" i="2" s="1"/>
  <c r="F107" i="2" a="1"/>
  <c r="F107" i="2" s="1"/>
  <c r="F108" i="2" a="1"/>
  <c r="F108" i="2" s="1"/>
  <c r="F109" i="2" a="1"/>
  <c r="F109" i="2" s="1"/>
  <c r="F110" i="2" a="1"/>
  <c r="F110" i="2" s="1"/>
  <c r="F111" i="2" a="1"/>
  <c r="F111" i="2" s="1"/>
  <c r="F112" i="2" a="1"/>
  <c r="F112" i="2" s="1"/>
  <c r="F113" i="2" a="1"/>
  <c r="F113" i="2" s="1"/>
  <c r="F114" i="2" a="1"/>
  <c r="F114" i="2" s="1"/>
  <c r="J5" i="16" l="1"/>
  <c r="L5" i="16" s="1"/>
  <c r="K5" i="16"/>
  <c r="J6" i="16"/>
  <c r="L6" i="16" s="1"/>
  <c r="K6" i="16"/>
  <c r="J7" i="16"/>
  <c r="L7" i="16" s="1"/>
  <c r="K7" i="16"/>
  <c r="J8" i="16"/>
  <c r="K8" i="16"/>
  <c r="L8" i="16"/>
  <c r="J9" i="16"/>
  <c r="K9" i="16"/>
  <c r="L9" i="16"/>
  <c r="J10" i="16"/>
  <c r="L10" i="16" s="1"/>
  <c r="K10" i="16"/>
  <c r="J11" i="16"/>
  <c r="K11" i="16"/>
  <c r="L11" i="16"/>
  <c r="J12" i="16"/>
  <c r="K12" i="16"/>
  <c r="L12" i="16"/>
  <c r="J13" i="16"/>
  <c r="K13" i="16"/>
  <c r="L13" i="16"/>
  <c r="J14" i="16"/>
  <c r="K14" i="16"/>
  <c r="L14" i="16"/>
  <c r="J15" i="16"/>
  <c r="K15" i="16"/>
  <c r="J16" i="16"/>
  <c r="L16" i="16" s="1"/>
  <c r="K16" i="16"/>
  <c r="J17" i="16"/>
  <c r="K17" i="16"/>
  <c r="L17" i="16"/>
  <c r="J18" i="16"/>
  <c r="K18" i="16"/>
  <c r="J19" i="16"/>
  <c r="L19" i="16" s="1"/>
  <c r="K19" i="16"/>
  <c r="J20" i="16"/>
  <c r="K20" i="16"/>
  <c r="L20" i="16"/>
  <c r="J21" i="16"/>
  <c r="K21" i="16"/>
  <c r="L21" i="16"/>
  <c r="J22" i="16"/>
  <c r="L22" i="16" s="1"/>
  <c r="K22" i="16"/>
  <c r="J23" i="16"/>
  <c r="K23" i="16"/>
  <c r="J24" i="16"/>
  <c r="K24" i="16"/>
  <c r="L24" i="16"/>
  <c r="J25" i="16"/>
  <c r="L25" i="16" s="1"/>
  <c r="K25" i="16"/>
  <c r="J26" i="16"/>
  <c r="K26" i="16"/>
  <c r="J27" i="16"/>
  <c r="K27" i="16"/>
  <c r="L27" i="16"/>
  <c r="J28" i="16"/>
  <c r="L28" i="16" s="1"/>
  <c r="K28" i="16"/>
  <c r="J29" i="16"/>
  <c r="K29" i="16"/>
  <c r="L29" i="16"/>
  <c r="J30" i="16"/>
  <c r="K30" i="16"/>
  <c r="L30" i="16"/>
  <c r="J31" i="16"/>
  <c r="L31" i="16" s="1"/>
  <c r="K31" i="16"/>
  <c r="J32" i="16"/>
  <c r="K32" i="16"/>
  <c r="L32" i="16"/>
  <c r="J33" i="16"/>
  <c r="K33" i="16"/>
  <c r="L33" i="16"/>
  <c r="J34" i="16"/>
  <c r="L34" i="16" s="1"/>
  <c r="K34" i="16"/>
  <c r="J35" i="16"/>
  <c r="K35" i="16"/>
  <c r="L35" i="16"/>
  <c r="J36" i="16"/>
  <c r="K36" i="16"/>
  <c r="L36" i="16"/>
  <c r="J37" i="16"/>
  <c r="L37" i="16" s="1"/>
  <c r="K37" i="16"/>
  <c r="J38" i="16"/>
  <c r="K38" i="16"/>
  <c r="L38" i="16"/>
  <c r="J39" i="16"/>
  <c r="K39" i="16"/>
  <c r="J40" i="16"/>
  <c r="L40" i="16" s="1"/>
  <c r="K40" i="16"/>
  <c r="J41" i="16"/>
  <c r="K41" i="16"/>
  <c r="L41" i="16"/>
  <c r="J42" i="16"/>
  <c r="K42" i="16"/>
  <c r="J43" i="16"/>
  <c r="L43" i="16" s="1"/>
  <c r="K43" i="16"/>
  <c r="J44" i="16"/>
  <c r="K44" i="16"/>
  <c r="L44" i="16"/>
  <c r="J45" i="16"/>
  <c r="L45" i="16" s="1"/>
  <c r="K45" i="16"/>
  <c r="J46" i="16"/>
  <c r="K46" i="16"/>
  <c r="L46" i="16"/>
  <c r="J47" i="16"/>
  <c r="K47" i="16"/>
  <c r="J48" i="16"/>
  <c r="L48" i="16" s="1"/>
  <c r="K48" i="16"/>
  <c r="J49" i="16"/>
  <c r="K49" i="16"/>
  <c r="L49" i="16"/>
  <c r="J50" i="16"/>
  <c r="K50" i="16"/>
  <c r="J51" i="16"/>
  <c r="L51" i="16" s="1"/>
  <c r="K51" i="16"/>
  <c r="J52" i="16"/>
  <c r="K52" i="16"/>
  <c r="L52" i="16"/>
  <c r="J53" i="16"/>
  <c r="K53" i="16"/>
  <c r="L53" i="16"/>
  <c r="J54" i="16"/>
  <c r="L54" i="16" s="1"/>
  <c r="K54" i="16"/>
  <c r="J55" i="16"/>
  <c r="K55" i="16"/>
  <c r="J56" i="16"/>
  <c r="K56" i="16"/>
  <c r="L56" i="16"/>
  <c r="J57" i="16"/>
  <c r="L57" i="16" s="1"/>
  <c r="K57" i="16"/>
  <c r="J58" i="16"/>
  <c r="K58" i="16"/>
  <c r="J59" i="16"/>
  <c r="K59" i="16"/>
  <c r="L59" i="16"/>
  <c r="J60" i="16"/>
  <c r="L60" i="16" s="1"/>
  <c r="K60" i="16"/>
  <c r="J61" i="16"/>
  <c r="K61" i="16"/>
  <c r="L61" i="16"/>
  <c r="J62" i="16"/>
  <c r="K62" i="16"/>
  <c r="L62" i="16"/>
  <c r="J63" i="16"/>
  <c r="L63" i="16" s="1"/>
  <c r="K63" i="16"/>
  <c r="J64" i="16"/>
  <c r="K64" i="16"/>
  <c r="L64" i="16"/>
  <c r="J65" i="16"/>
  <c r="K65" i="16"/>
  <c r="J66" i="16"/>
  <c r="L66" i="16" s="1"/>
  <c r="K66" i="16"/>
  <c r="J67" i="16"/>
  <c r="K67" i="16"/>
  <c r="L67" i="16"/>
  <c r="J68" i="16"/>
  <c r="K68" i="16"/>
  <c r="L68" i="16"/>
  <c r="J69" i="16"/>
  <c r="L69" i="16" s="1"/>
  <c r="K69" i="16"/>
  <c r="J70" i="16"/>
  <c r="K70" i="16"/>
  <c r="L70" i="16"/>
  <c r="J71" i="16"/>
  <c r="K71" i="16"/>
  <c r="J72" i="16"/>
  <c r="L72" i="16" s="1"/>
  <c r="K72" i="16"/>
  <c r="J73" i="16"/>
  <c r="K73" i="16"/>
  <c r="L73" i="16"/>
  <c r="J74" i="16"/>
  <c r="K74" i="16"/>
  <c r="J75" i="16"/>
  <c r="L75" i="16" s="1"/>
  <c r="K75" i="16"/>
  <c r="J76" i="16"/>
  <c r="K76" i="16"/>
  <c r="L76" i="16"/>
  <c r="J77" i="16"/>
  <c r="L77" i="16" s="1"/>
  <c r="K77" i="16"/>
  <c r="J78" i="16"/>
  <c r="K78" i="16"/>
  <c r="J79" i="16"/>
  <c r="K79" i="16"/>
  <c r="J80" i="16"/>
  <c r="L80" i="16" s="1"/>
  <c r="K80" i="16"/>
  <c r="J81" i="16"/>
  <c r="K81" i="16"/>
  <c r="L81" i="16"/>
  <c r="J82" i="16"/>
  <c r="K82" i="16"/>
  <c r="J83" i="16"/>
  <c r="L83" i="16" s="1"/>
  <c r="K83" i="16"/>
  <c r="J84" i="16"/>
  <c r="K84" i="16"/>
  <c r="L84" i="16"/>
  <c r="J85" i="16"/>
  <c r="K85" i="16"/>
  <c r="L85" i="16"/>
  <c r="J86" i="16"/>
  <c r="L86" i="16" s="1"/>
  <c r="K86" i="16"/>
  <c r="J87" i="16"/>
  <c r="K87" i="16"/>
  <c r="J88" i="16"/>
  <c r="K88" i="16"/>
  <c r="L88" i="16"/>
  <c r="J89" i="16"/>
  <c r="L89" i="16" s="1"/>
  <c r="K89" i="16"/>
  <c r="J90" i="16"/>
  <c r="K90" i="16"/>
  <c r="J91" i="16"/>
  <c r="K91" i="16"/>
  <c r="L91" i="16"/>
  <c r="J92" i="16"/>
  <c r="L92" i="16" s="1"/>
  <c r="K92" i="16"/>
  <c r="J93" i="16"/>
  <c r="K93" i="16"/>
  <c r="L93" i="16"/>
  <c r="J94" i="16"/>
  <c r="K94" i="16"/>
  <c r="L94" i="16"/>
  <c r="J95" i="16"/>
  <c r="L95" i="16" s="1"/>
  <c r="K95" i="16"/>
  <c r="J96" i="16"/>
  <c r="K96" i="16"/>
  <c r="L96" i="16"/>
  <c r="J97" i="16"/>
  <c r="K97" i="16"/>
  <c r="L97" i="16"/>
  <c r="J98" i="16"/>
  <c r="L98" i="16" s="1"/>
  <c r="K98" i="16"/>
  <c r="J99" i="16"/>
  <c r="K99" i="16"/>
  <c r="L99" i="16"/>
  <c r="J100" i="16"/>
  <c r="K100" i="16"/>
  <c r="L100" i="16"/>
  <c r="J101" i="16"/>
  <c r="L101" i="16" s="1"/>
  <c r="K101" i="16"/>
  <c r="J102" i="16"/>
  <c r="K102" i="16"/>
  <c r="L102" i="16"/>
  <c r="J103" i="16"/>
  <c r="K103" i="16"/>
  <c r="J104" i="16"/>
  <c r="L104" i="16" s="1"/>
  <c r="K104" i="16"/>
  <c r="J105" i="16"/>
  <c r="K105" i="16"/>
  <c r="L105" i="16"/>
  <c r="J106" i="16"/>
  <c r="K106" i="16"/>
  <c r="J107" i="16"/>
  <c r="L107" i="16" s="1"/>
  <c r="K107" i="16"/>
  <c r="J108" i="16"/>
  <c r="K108" i="16"/>
  <c r="L108" i="16"/>
  <c r="J109" i="16"/>
  <c r="L109" i="16" s="1"/>
  <c r="K109" i="16"/>
  <c r="J110" i="16"/>
  <c r="K110" i="16"/>
  <c r="L110" i="16"/>
  <c r="J111" i="16"/>
  <c r="K111" i="16"/>
  <c r="K4" i="16"/>
  <c r="J4" i="16"/>
  <c r="L65" i="16" l="1"/>
  <c r="L4" i="16"/>
  <c r="L78" i="16"/>
  <c r="L103" i="16"/>
  <c r="L71" i="16"/>
  <c r="L39" i="16"/>
  <c r="L79" i="16"/>
  <c r="L47" i="16"/>
  <c r="L15" i="16"/>
  <c r="L90" i="16"/>
  <c r="L87" i="16"/>
  <c r="L58" i="16"/>
  <c r="L55" i="16"/>
  <c r="L26" i="16"/>
  <c r="L23" i="16"/>
  <c r="L106" i="16"/>
  <c r="L74" i="16"/>
  <c r="L42" i="16"/>
  <c r="L111" i="16"/>
  <c r="L82" i="16"/>
  <c r="L50" i="16"/>
  <c r="L18" i="16"/>
  <c r="D8" i="2" l="1"/>
  <c r="D55" i="2"/>
  <c r="D56" i="2"/>
  <c r="G5" i="16"/>
  <c r="H5" i="16"/>
  <c r="G6" i="16"/>
  <c r="H6" i="16"/>
  <c r="G7" i="16"/>
  <c r="H7" i="16"/>
  <c r="D10" i="2"/>
  <c r="G8" i="16"/>
  <c r="H8" i="16"/>
  <c r="D11" i="2"/>
  <c r="G9" i="16"/>
  <c r="H9" i="16"/>
  <c r="G10" i="16"/>
  <c r="H10" i="16"/>
  <c r="G11" i="16"/>
  <c r="H11" i="16"/>
  <c r="G12" i="16"/>
  <c r="H12" i="16"/>
  <c r="D15" i="2"/>
  <c r="G13" i="16"/>
  <c r="H13" i="16"/>
  <c r="D16" i="2"/>
  <c r="G14" i="16"/>
  <c r="H14" i="16"/>
  <c r="G15" i="16"/>
  <c r="H15" i="16"/>
  <c r="G16" i="16"/>
  <c r="H16" i="16"/>
  <c r="G17" i="16"/>
  <c r="H17" i="16"/>
  <c r="G18" i="16"/>
  <c r="H18" i="16"/>
  <c r="D21" i="2"/>
  <c r="G19" i="16"/>
  <c r="H19" i="16"/>
  <c r="D22" i="2"/>
  <c r="G20" i="16"/>
  <c r="H20" i="16"/>
  <c r="G21" i="16"/>
  <c r="H21" i="16"/>
  <c r="D24" i="2"/>
  <c r="G22" i="16"/>
  <c r="H22" i="16"/>
  <c r="G23" i="16"/>
  <c r="H23" i="16"/>
  <c r="D26" i="2"/>
  <c r="G24" i="16"/>
  <c r="H24" i="16"/>
  <c r="D27" i="2"/>
  <c r="G25" i="16"/>
  <c r="H25" i="16"/>
  <c r="G26" i="16"/>
  <c r="H26" i="16"/>
  <c r="D29" i="2"/>
  <c r="G27" i="16"/>
  <c r="H27" i="16"/>
  <c r="G28" i="16"/>
  <c r="H28" i="16"/>
  <c r="D31" i="2"/>
  <c r="G29" i="16"/>
  <c r="D32" i="2" s="1"/>
  <c r="H29" i="16"/>
  <c r="G30" i="16"/>
  <c r="H30" i="16"/>
  <c r="D33" i="2"/>
  <c r="G31" i="16"/>
  <c r="H31" i="16"/>
  <c r="D34" i="2"/>
  <c r="G32" i="16"/>
  <c r="H32" i="16"/>
  <c r="D35" i="2"/>
  <c r="G33" i="16"/>
  <c r="H33" i="16"/>
  <c r="G34" i="16"/>
  <c r="H34" i="16"/>
  <c r="D37" i="2"/>
  <c r="G35" i="16"/>
  <c r="H35" i="16"/>
  <c r="D38" i="2"/>
  <c r="G36" i="16"/>
  <c r="H36" i="16"/>
  <c r="G37" i="16"/>
  <c r="H37" i="16"/>
  <c r="D40" i="2"/>
  <c r="G38" i="16"/>
  <c r="H38" i="16"/>
  <c r="G39" i="16"/>
  <c r="H39" i="16"/>
  <c r="D42" i="2"/>
  <c r="G40" i="16"/>
  <c r="H40" i="16"/>
  <c r="G41" i="16"/>
  <c r="H41" i="16"/>
  <c r="G42" i="16"/>
  <c r="H42" i="16"/>
  <c r="D45" i="2"/>
  <c r="G43" i="16"/>
  <c r="H43" i="16"/>
  <c r="G44" i="16"/>
  <c r="H44" i="16"/>
  <c r="D47" i="2"/>
  <c r="G45" i="16"/>
  <c r="H45" i="16"/>
  <c r="D48" i="2"/>
  <c r="G46" i="16"/>
  <c r="H46" i="16"/>
  <c r="G47" i="16"/>
  <c r="H47" i="16"/>
  <c r="D50" i="2"/>
  <c r="G48" i="16"/>
  <c r="H48" i="16"/>
  <c r="D51" i="2"/>
  <c r="G49" i="16"/>
  <c r="H49" i="16"/>
  <c r="G50" i="16"/>
  <c r="H50" i="16"/>
  <c r="G51" i="16"/>
  <c r="H51" i="16"/>
  <c r="D54" i="2"/>
  <c r="G52" i="16"/>
  <c r="H52" i="16"/>
  <c r="G53" i="16"/>
  <c r="H53" i="16"/>
  <c r="G54" i="16"/>
  <c r="H54" i="16"/>
  <c r="G55" i="16"/>
  <c r="H55" i="16"/>
  <c r="G56" i="16"/>
  <c r="H56" i="16"/>
  <c r="D59" i="2"/>
  <c r="G57" i="16"/>
  <c r="H57" i="16"/>
  <c r="G58" i="16"/>
  <c r="H58" i="16"/>
  <c r="G59" i="16"/>
  <c r="H59" i="16"/>
  <c r="D62" i="2"/>
  <c r="G60" i="16"/>
  <c r="H60" i="16"/>
  <c r="D63" i="2"/>
  <c r="G61" i="16"/>
  <c r="H61" i="16"/>
  <c r="D64" i="2"/>
  <c r="G62" i="16"/>
  <c r="H62" i="16"/>
  <c r="D65" i="2"/>
  <c r="G63" i="16"/>
  <c r="H63" i="16"/>
  <c r="G64" i="16"/>
  <c r="H64" i="16"/>
  <c r="D67" i="2"/>
  <c r="G65" i="16"/>
  <c r="H65" i="16"/>
  <c r="G66" i="16"/>
  <c r="H66" i="16"/>
  <c r="D69" i="2"/>
  <c r="G67" i="16"/>
  <c r="H67" i="16"/>
  <c r="D70" i="2"/>
  <c r="G68" i="16"/>
  <c r="H68" i="16"/>
  <c r="D71" i="2"/>
  <c r="G69" i="16"/>
  <c r="H69" i="16"/>
  <c r="D72" i="2"/>
  <c r="G70" i="16"/>
  <c r="H70" i="16"/>
  <c r="G71" i="16"/>
  <c r="H71" i="16"/>
  <c r="D74" i="2"/>
  <c r="G72" i="16"/>
  <c r="H72" i="16"/>
  <c r="G73" i="16"/>
  <c r="H73" i="16"/>
  <c r="G74" i="16"/>
  <c r="H74" i="16"/>
  <c r="G75" i="16"/>
  <c r="H75" i="16"/>
  <c r="D78" i="2"/>
  <c r="G76" i="16"/>
  <c r="H76" i="16"/>
  <c r="G77" i="16"/>
  <c r="H77" i="16"/>
  <c r="D80" i="2"/>
  <c r="G78" i="16"/>
  <c r="H78" i="16"/>
  <c r="G79" i="16"/>
  <c r="H79" i="16"/>
  <c r="G80" i="16"/>
  <c r="H80" i="16"/>
  <c r="G81" i="16"/>
  <c r="H81" i="16"/>
  <c r="G82" i="16"/>
  <c r="H82" i="16"/>
  <c r="D85" i="2"/>
  <c r="G83" i="16"/>
  <c r="H83" i="16"/>
  <c r="G84" i="16"/>
  <c r="H84" i="16"/>
  <c r="D87" i="2"/>
  <c r="G85" i="16"/>
  <c r="H85" i="16"/>
  <c r="D88" i="2"/>
  <c r="G86" i="16"/>
  <c r="H86" i="16"/>
  <c r="G87" i="16"/>
  <c r="H87" i="16"/>
  <c r="D90" i="2"/>
  <c r="G88" i="16"/>
  <c r="H88" i="16"/>
  <c r="G89" i="16"/>
  <c r="H89" i="16"/>
  <c r="G90" i="16"/>
  <c r="H90" i="16"/>
  <c r="G91" i="16"/>
  <c r="H91" i="16"/>
  <c r="D94" i="2"/>
  <c r="G92" i="16"/>
  <c r="H92" i="16"/>
  <c r="D95" i="2"/>
  <c r="G93" i="16"/>
  <c r="H93" i="16"/>
  <c r="G94" i="16"/>
  <c r="H94" i="16"/>
  <c r="G95" i="16"/>
  <c r="H95" i="16"/>
  <c r="G96" i="16"/>
  <c r="H96" i="16"/>
  <c r="G97" i="16"/>
  <c r="H97" i="16"/>
  <c r="G98" i="16"/>
  <c r="H98" i="16"/>
  <c r="D101" i="2"/>
  <c r="G99" i="16"/>
  <c r="H99" i="16"/>
  <c r="D102" i="2"/>
  <c r="G100" i="16"/>
  <c r="H100" i="16"/>
  <c r="G101" i="16"/>
  <c r="H101" i="16"/>
  <c r="G102" i="16"/>
  <c r="H102" i="16"/>
  <c r="G103" i="16"/>
  <c r="H103" i="16"/>
  <c r="D106" i="2"/>
  <c r="G104" i="16"/>
  <c r="H104" i="16"/>
  <c r="G105" i="16"/>
  <c r="H105" i="16"/>
  <c r="G106" i="16"/>
  <c r="H106" i="16"/>
  <c r="D109" i="2"/>
  <c r="G107" i="16"/>
  <c r="H107" i="16"/>
  <c r="G108" i="16"/>
  <c r="H108" i="16"/>
  <c r="D111" i="2"/>
  <c r="G109" i="16"/>
  <c r="H109" i="16"/>
  <c r="D112" i="2"/>
  <c r="G110" i="16"/>
  <c r="H110" i="16"/>
  <c r="G111" i="16"/>
  <c r="H111" i="16"/>
  <c r="D114" i="2"/>
  <c r="P1"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7" i="2"/>
  <c r="D75" i="2" l="1"/>
  <c r="D66" i="2"/>
  <c r="D25" i="2"/>
  <c r="D104" i="2"/>
  <c r="D93" i="2"/>
  <c r="D82" i="2"/>
  <c r="D60" i="2"/>
  <c r="D30" i="2"/>
  <c r="D19" i="2"/>
  <c r="D79" i="2"/>
  <c r="D61" i="2"/>
  <c r="D77" i="2"/>
  <c r="D68" i="2"/>
  <c r="F68" i="2" s="1" a="1"/>
  <c r="F68" i="2" s="1"/>
  <c r="D20" i="2"/>
  <c r="D86" i="2"/>
  <c r="D91" i="2"/>
  <c r="D84" i="2"/>
  <c r="D23" i="2"/>
  <c r="D14" i="2"/>
  <c r="D98" i="2"/>
  <c r="D43" i="2"/>
  <c r="D89" i="2"/>
  <c r="D73" i="2"/>
  <c r="D28" i="2"/>
  <c r="D96" i="2"/>
  <c r="D39" i="2"/>
  <c r="D46" i="2"/>
  <c r="D103" i="2"/>
  <c r="D92" i="2"/>
  <c r="D53" i="2"/>
  <c r="D44" i="2"/>
  <c r="D110" i="2"/>
  <c r="D58" i="2"/>
  <c r="D49" i="2"/>
  <c r="D13" i="2"/>
  <c r="D108" i="2"/>
  <c r="D99" i="2"/>
  <c r="D97" i="2"/>
  <c r="D18" i="2"/>
  <c r="D9" i="2"/>
  <c r="D113" i="2"/>
  <c r="D83" i="2"/>
  <c r="D57" i="2"/>
  <c r="D52" i="2"/>
  <c r="D17" i="2"/>
  <c r="D12" i="2"/>
  <c r="D107" i="2"/>
  <c r="D81" i="2"/>
  <c r="D76" i="2"/>
  <c r="D105" i="2"/>
  <c r="D100" i="2"/>
  <c r="D41" i="2"/>
  <c r="D36" i="2"/>
  <c r="F4" i="14" l="1"/>
  <c r="H4" i="16" l="1"/>
  <c r="G4" i="16"/>
  <c r="D7" i="2" l="1"/>
  <c r="F7" i="2" s="1" a="1"/>
  <c r="F7" i="2" s="1"/>
  <c r="D4" i="2" l="1"/>
  <c r="G121" i="2" s="1"/>
  <c r="F4" i="2" l="1"/>
  <c r="G122" i="2" s="1"/>
  <c r="I7" i="2" a="1"/>
  <c r="I7" i="2" l="1"/>
  <c r="I4" i="2" s="1"/>
  <c r="F128" i="2" s="1"/>
  <c r="O12" i="2"/>
  <c r="O20" i="2"/>
  <c r="O28" i="2"/>
  <c r="O36" i="2"/>
  <c r="O44" i="2"/>
  <c r="O52" i="2"/>
  <c r="O60" i="2"/>
  <c r="O68" i="2"/>
  <c r="O76" i="2"/>
  <c r="O84" i="2"/>
  <c r="O92" i="2"/>
  <c r="O100" i="2"/>
  <c r="O108" i="2"/>
  <c r="M9" i="2"/>
  <c r="M17" i="2"/>
  <c r="M25" i="2"/>
  <c r="M33" i="2"/>
  <c r="M41" i="2"/>
  <c r="M49" i="2"/>
  <c r="M57" i="2"/>
  <c r="M65" i="2"/>
  <c r="M73" i="2"/>
  <c r="M81" i="2"/>
  <c r="M89" i="2"/>
  <c r="M97" i="2"/>
  <c r="M105" i="2"/>
  <c r="M113" i="2"/>
  <c r="K14" i="2"/>
  <c r="K22" i="2"/>
  <c r="K30" i="2"/>
  <c r="K38" i="2"/>
  <c r="K46" i="2"/>
  <c r="K54" i="2"/>
  <c r="K62" i="2"/>
  <c r="K70" i="2"/>
  <c r="K78" i="2"/>
  <c r="K86" i="2"/>
  <c r="K94" i="2"/>
  <c r="K102" i="2"/>
  <c r="K110" i="2"/>
  <c r="M78" i="2"/>
  <c r="K75" i="2"/>
  <c r="O13" i="2"/>
  <c r="O21" i="2"/>
  <c r="O29" i="2"/>
  <c r="O37" i="2"/>
  <c r="O45" i="2"/>
  <c r="O53" i="2"/>
  <c r="O61" i="2"/>
  <c r="O69" i="2"/>
  <c r="O77" i="2"/>
  <c r="O85" i="2"/>
  <c r="O93" i="2"/>
  <c r="O101" i="2"/>
  <c r="O109" i="2"/>
  <c r="M10" i="2"/>
  <c r="M18" i="2"/>
  <c r="M26" i="2"/>
  <c r="M34" i="2"/>
  <c r="M42" i="2"/>
  <c r="M50" i="2"/>
  <c r="M58" i="2"/>
  <c r="M66" i="2"/>
  <c r="M74" i="2"/>
  <c r="M82" i="2"/>
  <c r="M90" i="2"/>
  <c r="M98" i="2"/>
  <c r="M106" i="2"/>
  <c r="M114" i="2"/>
  <c r="K15" i="2"/>
  <c r="K23" i="2"/>
  <c r="K31" i="2"/>
  <c r="K39" i="2"/>
  <c r="K47" i="2"/>
  <c r="K55" i="2"/>
  <c r="K63" i="2"/>
  <c r="K71" i="2"/>
  <c r="K79" i="2"/>
  <c r="K87" i="2"/>
  <c r="K95" i="2"/>
  <c r="K103" i="2"/>
  <c r="K111" i="2"/>
  <c r="M70" i="2"/>
  <c r="K35" i="2"/>
  <c r="K51" i="2"/>
  <c r="K83" i="2"/>
  <c r="K91" i="2"/>
  <c r="O14" i="2"/>
  <c r="O22" i="2"/>
  <c r="O30" i="2"/>
  <c r="O38" i="2"/>
  <c r="O46" i="2"/>
  <c r="O54" i="2"/>
  <c r="O62" i="2"/>
  <c r="O70" i="2"/>
  <c r="O78" i="2"/>
  <c r="O86" i="2"/>
  <c r="O94" i="2"/>
  <c r="O102" i="2"/>
  <c r="O110" i="2"/>
  <c r="M11" i="2"/>
  <c r="M19" i="2"/>
  <c r="M27" i="2"/>
  <c r="M35" i="2"/>
  <c r="M43" i="2"/>
  <c r="M51" i="2"/>
  <c r="M59" i="2"/>
  <c r="M67" i="2"/>
  <c r="M75" i="2"/>
  <c r="M83" i="2"/>
  <c r="M91" i="2"/>
  <c r="M99" i="2"/>
  <c r="M107" i="2"/>
  <c r="K8" i="2"/>
  <c r="K16" i="2"/>
  <c r="K24" i="2"/>
  <c r="K32" i="2"/>
  <c r="K40" i="2"/>
  <c r="K48" i="2"/>
  <c r="K56" i="2"/>
  <c r="K64" i="2"/>
  <c r="K72" i="2"/>
  <c r="K80" i="2"/>
  <c r="K88" i="2"/>
  <c r="K96" i="2"/>
  <c r="K104" i="2"/>
  <c r="K112" i="2"/>
  <c r="O15" i="2"/>
  <c r="O23" i="2"/>
  <c r="O31" i="2"/>
  <c r="O39" i="2"/>
  <c r="O47" i="2"/>
  <c r="O55" i="2"/>
  <c r="O63" i="2"/>
  <c r="O71" i="2"/>
  <c r="O79" i="2"/>
  <c r="O87" i="2"/>
  <c r="O95" i="2"/>
  <c r="O103" i="2"/>
  <c r="O111" i="2"/>
  <c r="M12" i="2"/>
  <c r="M20" i="2"/>
  <c r="M28" i="2"/>
  <c r="M36" i="2"/>
  <c r="M44" i="2"/>
  <c r="M52" i="2"/>
  <c r="M60" i="2"/>
  <c r="M68" i="2"/>
  <c r="M76" i="2"/>
  <c r="M84" i="2"/>
  <c r="M92" i="2"/>
  <c r="M100" i="2"/>
  <c r="M108" i="2"/>
  <c r="K9" i="2"/>
  <c r="K17" i="2"/>
  <c r="K25" i="2"/>
  <c r="K33" i="2"/>
  <c r="K41" i="2"/>
  <c r="K49" i="2"/>
  <c r="K57" i="2"/>
  <c r="K65" i="2"/>
  <c r="K73" i="2"/>
  <c r="K81" i="2"/>
  <c r="K89" i="2"/>
  <c r="K97" i="2"/>
  <c r="K105" i="2"/>
  <c r="K113" i="2"/>
  <c r="O8" i="2"/>
  <c r="O16" i="2"/>
  <c r="O24" i="2"/>
  <c r="O32" i="2"/>
  <c r="O40" i="2"/>
  <c r="O48" i="2"/>
  <c r="O56" i="2"/>
  <c r="O64" i="2"/>
  <c r="O72" i="2"/>
  <c r="O80" i="2"/>
  <c r="O88" i="2"/>
  <c r="O96" i="2"/>
  <c r="O104" i="2"/>
  <c r="O112" i="2"/>
  <c r="M13" i="2"/>
  <c r="M21" i="2"/>
  <c r="M29" i="2"/>
  <c r="M37" i="2"/>
  <c r="M45" i="2"/>
  <c r="M53" i="2"/>
  <c r="M61" i="2"/>
  <c r="M69" i="2"/>
  <c r="M77" i="2"/>
  <c r="M85" i="2"/>
  <c r="M93" i="2"/>
  <c r="M101" i="2"/>
  <c r="M109" i="2"/>
  <c r="K10" i="2"/>
  <c r="K18" i="2"/>
  <c r="K26" i="2"/>
  <c r="K34" i="2"/>
  <c r="K42" i="2"/>
  <c r="K50" i="2"/>
  <c r="K58" i="2"/>
  <c r="K66" i="2"/>
  <c r="K74" i="2"/>
  <c r="K82" i="2"/>
  <c r="K90" i="2"/>
  <c r="K98" i="2"/>
  <c r="K106" i="2"/>
  <c r="K114" i="2"/>
  <c r="M94" i="2"/>
  <c r="K67" i="2"/>
  <c r="K107" i="2"/>
  <c r="O9" i="2"/>
  <c r="O17" i="2"/>
  <c r="O25" i="2"/>
  <c r="O33" i="2"/>
  <c r="O41" i="2"/>
  <c r="O49" i="2"/>
  <c r="O57" i="2"/>
  <c r="O65" i="2"/>
  <c r="O73" i="2"/>
  <c r="O81" i="2"/>
  <c r="O89" i="2"/>
  <c r="O97" i="2"/>
  <c r="O105" i="2"/>
  <c r="O113" i="2"/>
  <c r="M14" i="2"/>
  <c r="M22" i="2"/>
  <c r="M30" i="2"/>
  <c r="M38" i="2"/>
  <c r="M46" i="2"/>
  <c r="M54" i="2"/>
  <c r="M62" i="2"/>
  <c r="M86" i="2"/>
  <c r="M102" i="2"/>
  <c r="M110" i="2"/>
  <c r="K11" i="2"/>
  <c r="K19" i="2"/>
  <c r="K27" i="2"/>
  <c r="K43" i="2"/>
  <c r="K59" i="2"/>
  <c r="K99" i="2"/>
  <c r="O35" i="2"/>
  <c r="O67" i="2"/>
  <c r="O99" i="2"/>
  <c r="M24" i="2"/>
  <c r="M56" i="2"/>
  <c r="M88" i="2"/>
  <c r="K13" i="2"/>
  <c r="K45" i="2"/>
  <c r="K77" i="2"/>
  <c r="K109" i="2"/>
  <c r="K52" i="2"/>
  <c r="K84" i="2"/>
  <c r="O91" i="2"/>
  <c r="M80" i="2"/>
  <c r="K37" i="2"/>
  <c r="K69" i="2"/>
  <c r="O98" i="2"/>
  <c r="K76" i="2"/>
  <c r="O10" i="2"/>
  <c r="O42" i="2"/>
  <c r="O74" i="2"/>
  <c r="O106" i="2"/>
  <c r="M31" i="2"/>
  <c r="M63" i="2"/>
  <c r="M95" i="2"/>
  <c r="K20" i="2"/>
  <c r="O11" i="2"/>
  <c r="O43" i="2"/>
  <c r="O75" i="2"/>
  <c r="O107" i="2"/>
  <c r="M32" i="2"/>
  <c r="M64" i="2"/>
  <c r="M96" i="2"/>
  <c r="K21" i="2"/>
  <c r="K53" i="2"/>
  <c r="K85" i="2"/>
  <c r="M16" i="2"/>
  <c r="M55" i="2"/>
  <c r="O18" i="2"/>
  <c r="O50" i="2"/>
  <c r="O82" i="2"/>
  <c r="O114" i="2"/>
  <c r="M39" i="2"/>
  <c r="M71" i="2"/>
  <c r="M103" i="2"/>
  <c r="K28" i="2"/>
  <c r="K60" i="2"/>
  <c r="K92" i="2"/>
  <c r="O27" i="2"/>
  <c r="O66" i="2"/>
  <c r="K12" i="2"/>
  <c r="K108" i="2"/>
  <c r="O19" i="2"/>
  <c r="O51" i="2"/>
  <c r="O83" i="2"/>
  <c r="M8" i="2"/>
  <c r="M40" i="2"/>
  <c r="M72" i="2"/>
  <c r="M104" i="2"/>
  <c r="K29" i="2"/>
  <c r="K61" i="2"/>
  <c r="K93" i="2"/>
  <c r="O34" i="2"/>
  <c r="M23" i="2"/>
  <c r="K44" i="2"/>
  <c r="O26" i="2"/>
  <c r="O58" i="2"/>
  <c r="O90" i="2"/>
  <c r="M15" i="2"/>
  <c r="M47" i="2"/>
  <c r="M79" i="2"/>
  <c r="M111" i="2"/>
  <c r="K36" i="2"/>
  <c r="K68" i="2"/>
  <c r="K100" i="2"/>
  <c r="O59" i="2"/>
  <c r="M48" i="2"/>
  <c r="M112" i="2"/>
  <c r="K101" i="2"/>
  <c r="M87" i="2"/>
  <c r="O7" i="2" l="1"/>
  <c r="O4" i="2" s="1"/>
  <c r="K7" i="2"/>
  <c r="K4" i="2" s="1"/>
  <c r="H128" i="2" s="1"/>
  <c r="M7" i="2"/>
  <c r="M4" i="2" s="1"/>
  <c r="L128" i="2" s="1"/>
  <c r="Q9" i="2" l="1"/>
  <c r="Q17" i="2"/>
  <c r="Q25" i="2"/>
  <c r="Q33" i="2"/>
  <c r="Q41" i="2"/>
  <c r="Q49" i="2"/>
  <c r="Q57" i="2"/>
  <c r="Q65" i="2"/>
  <c r="Q73" i="2"/>
  <c r="Q81" i="2"/>
  <c r="Q89" i="2"/>
  <c r="Q97" i="2"/>
  <c r="Q105" i="2"/>
  <c r="Q113" i="2"/>
  <c r="Q19" i="2"/>
  <c r="Q27" i="2"/>
  <c r="Q51" i="2"/>
  <c r="Q75" i="2"/>
  <c r="Q91" i="2"/>
  <c r="Q107" i="2"/>
  <c r="Q20" i="2"/>
  <c r="Q36" i="2"/>
  <c r="Q60" i="2"/>
  <c r="Q84" i="2"/>
  <c r="Q13" i="2"/>
  <c r="Q29" i="2"/>
  <c r="Q53" i="2"/>
  <c r="Q85" i="2"/>
  <c r="Q109" i="2"/>
  <c r="Q22" i="2"/>
  <c r="Q70" i="2"/>
  <c r="Q102" i="2"/>
  <c r="Q23" i="2"/>
  <c r="Q31" i="2"/>
  <c r="Q47" i="2"/>
  <c r="Q71" i="2"/>
  <c r="Q95" i="2"/>
  <c r="Q8" i="2"/>
  <c r="Q24" i="2"/>
  <c r="Q40" i="2"/>
  <c r="Q56" i="2"/>
  <c r="Q72" i="2"/>
  <c r="Q88" i="2"/>
  <c r="Q104" i="2"/>
  <c r="Q10" i="2"/>
  <c r="Q18" i="2"/>
  <c r="Q26" i="2"/>
  <c r="Q34" i="2"/>
  <c r="Q42" i="2"/>
  <c r="Q50" i="2"/>
  <c r="Q58" i="2"/>
  <c r="Q66" i="2"/>
  <c r="Q74" i="2"/>
  <c r="Q82" i="2"/>
  <c r="Q90" i="2"/>
  <c r="Q98" i="2"/>
  <c r="Q106" i="2"/>
  <c r="Q114" i="2"/>
  <c r="Q11" i="2"/>
  <c r="Q35" i="2"/>
  <c r="Q43" i="2"/>
  <c r="Q59" i="2"/>
  <c r="Q67" i="2"/>
  <c r="Q83" i="2"/>
  <c r="Q99" i="2"/>
  <c r="Q7" i="2"/>
  <c r="Q12" i="2"/>
  <c r="Q28" i="2"/>
  <c r="Q44" i="2"/>
  <c r="Q52" i="2"/>
  <c r="Q68" i="2"/>
  <c r="Q76" i="2"/>
  <c r="Q92" i="2"/>
  <c r="Q100" i="2"/>
  <c r="Q108" i="2"/>
  <c r="Q21" i="2"/>
  <c r="Q37" i="2"/>
  <c r="Q45" i="2"/>
  <c r="Q61" i="2"/>
  <c r="Q69" i="2"/>
  <c r="Q77" i="2"/>
  <c r="Q93" i="2"/>
  <c r="Q101" i="2"/>
  <c r="Q14" i="2"/>
  <c r="Q30" i="2"/>
  <c r="Q38" i="2"/>
  <c r="Q46" i="2"/>
  <c r="Q54" i="2"/>
  <c r="Q62" i="2"/>
  <c r="Q78" i="2"/>
  <c r="Q86" i="2"/>
  <c r="Q94" i="2"/>
  <c r="Q110" i="2"/>
  <c r="Q15" i="2"/>
  <c r="Q39" i="2"/>
  <c r="Q55" i="2"/>
  <c r="Q63" i="2"/>
  <c r="Q79" i="2"/>
  <c r="Q87" i="2"/>
  <c r="Q103" i="2"/>
  <c r="Q111" i="2"/>
  <c r="Q16" i="2"/>
  <c r="Q32" i="2"/>
  <c r="Q48" i="2"/>
  <c r="Q64" i="2"/>
  <c r="Q80" i="2"/>
  <c r="Q96" i="2"/>
  <c r="Q112" i="2"/>
  <c r="J128" i="2"/>
  <c r="Q4" i="2" l="1"/>
  <c r="F129" i="2" s="1"/>
  <c r="U23" i="2"/>
  <c r="S23" i="2"/>
  <c r="W23" i="2"/>
  <c r="U43" i="2"/>
  <c r="W43" i="2"/>
  <c r="S43" i="2"/>
  <c r="U62" i="2"/>
  <c r="W62" i="2"/>
  <c r="S62" i="2"/>
  <c r="S114" i="2"/>
  <c r="U114" i="2"/>
  <c r="W114" i="2"/>
  <c r="W48" i="2"/>
  <c r="S48" i="2"/>
  <c r="U48" i="2"/>
  <c r="W68" i="2"/>
  <c r="U68" i="2"/>
  <c r="S68" i="2"/>
  <c r="S103" i="2"/>
  <c r="W103" i="2"/>
  <c r="U103" i="2"/>
  <c r="U53" i="2"/>
  <c r="S53" i="2"/>
  <c r="W53" i="2"/>
  <c r="W108" i="2"/>
  <c r="U108" i="2"/>
  <c r="S108" i="2"/>
  <c r="S72" i="2"/>
  <c r="W72" i="2"/>
  <c r="U72" i="2"/>
  <c r="U18" i="2"/>
  <c r="S18" i="2"/>
  <c r="W18" i="2"/>
  <c r="U77" i="2"/>
  <c r="W77" i="2"/>
  <c r="S77" i="2"/>
  <c r="S49" i="2"/>
  <c r="W49" i="2"/>
  <c r="U49" i="2"/>
  <c r="W113" i="2"/>
  <c r="S113" i="2"/>
  <c r="U113" i="2"/>
  <c r="W76" i="2"/>
  <c r="U76" i="2"/>
  <c r="S76" i="2"/>
  <c r="U42" i="2"/>
  <c r="S42" i="2"/>
  <c r="W42" i="2"/>
  <c r="W92" i="2"/>
  <c r="S92" i="2"/>
  <c r="U92" i="2"/>
  <c r="W27" i="2"/>
  <c r="S27" i="2"/>
  <c r="U27" i="2"/>
  <c r="U67" i="2"/>
  <c r="S67" i="2"/>
  <c r="W67" i="2"/>
  <c r="U57" i="2"/>
  <c r="W57" i="2"/>
  <c r="S57" i="2"/>
  <c r="U98" i="2"/>
  <c r="S98" i="2"/>
  <c r="W98" i="2"/>
  <c r="U30" i="2"/>
  <c r="S30" i="2"/>
  <c r="W30" i="2"/>
  <c r="W16" i="2"/>
  <c r="S16" i="2"/>
  <c r="U16" i="2"/>
  <c r="W7" i="2"/>
  <c r="U7" i="2"/>
  <c r="S7" i="2"/>
  <c r="W111" i="2"/>
  <c r="S111" i="2"/>
  <c r="U111" i="2"/>
  <c r="U75" i="2"/>
  <c r="W75" i="2"/>
  <c r="S75" i="2"/>
  <c r="W40" i="2"/>
  <c r="S40" i="2"/>
  <c r="U40" i="2"/>
  <c r="U91" i="2"/>
  <c r="S91" i="2"/>
  <c r="W91" i="2"/>
  <c r="W26" i="2"/>
  <c r="U26" i="2"/>
  <c r="S26" i="2"/>
  <c r="U63" i="2"/>
  <c r="S63" i="2"/>
  <c r="W63" i="2"/>
  <c r="W32" i="2"/>
  <c r="S32" i="2"/>
  <c r="U32" i="2"/>
  <c r="U94" i="2"/>
  <c r="S94" i="2"/>
  <c r="W94" i="2"/>
  <c r="S10" i="2"/>
  <c r="U10" i="2"/>
  <c r="W10" i="2"/>
  <c r="W29" i="2"/>
  <c r="U29" i="2"/>
  <c r="S29" i="2"/>
  <c r="W60" i="2"/>
  <c r="S60" i="2"/>
  <c r="U60" i="2"/>
  <c r="S80" i="2"/>
  <c r="W80" i="2"/>
  <c r="U80" i="2"/>
  <c r="W100" i="2"/>
  <c r="S100" i="2"/>
  <c r="U100" i="2"/>
  <c r="U14" i="2"/>
  <c r="S14" i="2"/>
  <c r="W14" i="2"/>
  <c r="S35" i="2"/>
  <c r="W35" i="2"/>
  <c r="U35" i="2"/>
  <c r="S97" i="2"/>
  <c r="W97" i="2"/>
  <c r="U97" i="2"/>
  <c r="W95" i="2"/>
  <c r="U95" i="2"/>
  <c r="S95" i="2"/>
  <c r="S96" i="2"/>
  <c r="W96" i="2"/>
  <c r="U96" i="2"/>
  <c r="W12" i="2"/>
  <c r="S12" i="2"/>
  <c r="U12" i="2"/>
  <c r="U83" i="2"/>
  <c r="S83" i="2"/>
  <c r="W83" i="2"/>
  <c r="W28" i="2"/>
  <c r="S28" i="2"/>
  <c r="U28" i="2"/>
  <c r="U88" i="2"/>
  <c r="S88" i="2"/>
  <c r="W88" i="2"/>
  <c r="S105" i="2"/>
  <c r="W105" i="2"/>
  <c r="U105" i="2"/>
  <c r="S41" i="2"/>
  <c r="W41" i="2"/>
  <c r="U41" i="2"/>
  <c r="S64" i="2"/>
  <c r="W64" i="2"/>
  <c r="U64" i="2"/>
  <c r="S52" i="2"/>
  <c r="W52" i="2"/>
  <c r="U52" i="2"/>
  <c r="U102" i="2"/>
  <c r="S102" i="2"/>
  <c r="W102" i="2"/>
  <c r="W37" i="2"/>
  <c r="U37" i="2"/>
  <c r="S37" i="2"/>
  <c r="S58" i="2"/>
  <c r="W58" i="2"/>
  <c r="U58" i="2"/>
  <c r="S47" i="2"/>
  <c r="U47" i="2"/>
  <c r="W47" i="2"/>
  <c r="S11" i="2"/>
  <c r="W11" i="2"/>
  <c r="U11" i="2"/>
  <c r="U66" i="2"/>
  <c r="W66" i="2"/>
  <c r="S66" i="2"/>
  <c r="U61" i="2"/>
  <c r="W61" i="2"/>
  <c r="S61" i="2"/>
  <c r="S112" i="2"/>
  <c r="W112" i="2"/>
  <c r="U112" i="2"/>
  <c r="U46" i="2"/>
  <c r="W46" i="2"/>
  <c r="S46" i="2"/>
  <c r="S65" i="2"/>
  <c r="W65" i="2"/>
  <c r="U65" i="2"/>
  <c r="U34" i="2"/>
  <c r="W34" i="2"/>
  <c r="S34" i="2"/>
  <c r="U22" i="2"/>
  <c r="S22" i="2"/>
  <c r="W22" i="2"/>
  <c r="U82" i="2"/>
  <c r="S82" i="2"/>
  <c r="W82" i="2"/>
  <c r="W56" i="2"/>
  <c r="S56" i="2"/>
  <c r="U56" i="2"/>
  <c r="W55" i="2"/>
  <c r="S55" i="2"/>
  <c r="U55" i="2"/>
  <c r="U86" i="2"/>
  <c r="W86" i="2"/>
  <c r="S86" i="2"/>
  <c r="W20" i="2"/>
  <c r="U20" i="2"/>
  <c r="S20" i="2"/>
  <c r="U70" i="2"/>
  <c r="S70" i="2"/>
  <c r="W70" i="2"/>
  <c r="U110" i="2"/>
  <c r="S110" i="2"/>
  <c r="W110" i="2"/>
  <c r="S79" i="2"/>
  <c r="W79" i="2"/>
  <c r="U79" i="2"/>
  <c r="U44" i="2"/>
  <c r="S44" i="2"/>
  <c r="W44" i="2"/>
  <c r="W31" i="2"/>
  <c r="U31" i="2"/>
  <c r="S31" i="2"/>
  <c r="W33" i="2"/>
  <c r="S33" i="2"/>
  <c r="U33" i="2"/>
  <c r="W17" i="2"/>
  <c r="U17" i="2"/>
  <c r="S17" i="2"/>
  <c r="S25" i="2"/>
  <c r="U25" i="2"/>
  <c r="W25" i="2"/>
  <c r="U107" i="2"/>
  <c r="S107" i="2"/>
  <c r="W107" i="2"/>
  <c r="W21" i="2"/>
  <c r="U21" i="2"/>
  <c r="S21" i="2"/>
  <c r="W84" i="2"/>
  <c r="S84" i="2"/>
  <c r="U84" i="2"/>
  <c r="S104" i="2"/>
  <c r="W104" i="2"/>
  <c r="U104" i="2"/>
  <c r="U19" i="2"/>
  <c r="S19" i="2"/>
  <c r="W19" i="2"/>
  <c r="W50" i="2"/>
  <c r="S50" i="2"/>
  <c r="U50" i="2"/>
  <c r="U69" i="2"/>
  <c r="W69" i="2"/>
  <c r="S69" i="2"/>
  <c r="U90" i="2"/>
  <c r="S90" i="2"/>
  <c r="W90" i="2"/>
  <c r="U109" i="2"/>
  <c r="W109" i="2"/>
  <c r="S109" i="2"/>
  <c r="W24" i="2"/>
  <c r="S24" i="2"/>
  <c r="U24" i="2"/>
  <c r="W39" i="2"/>
  <c r="U39" i="2"/>
  <c r="S39" i="2"/>
  <c r="W51" i="2"/>
  <c r="S51" i="2"/>
  <c r="U51" i="2"/>
  <c r="U101" i="2"/>
  <c r="W101" i="2"/>
  <c r="S101" i="2"/>
  <c r="W36" i="2"/>
  <c r="S36" i="2"/>
  <c r="U36" i="2"/>
  <c r="S9" i="2"/>
  <c r="W9" i="2"/>
  <c r="U9" i="2"/>
  <c r="U106" i="2"/>
  <c r="W106" i="2"/>
  <c r="S106" i="2"/>
  <c r="U45" i="2"/>
  <c r="S45" i="2"/>
  <c r="W45" i="2"/>
  <c r="S73" i="2"/>
  <c r="W73" i="2"/>
  <c r="U73" i="2"/>
  <c r="U71" i="2"/>
  <c r="S71" i="2"/>
  <c r="W71" i="2"/>
  <c r="S15" i="2"/>
  <c r="W15" i="2"/>
  <c r="U15" i="2"/>
  <c r="W87" i="2"/>
  <c r="U87" i="2"/>
  <c r="S87" i="2"/>
  <c r="W81" i="2"/>
  <c r="S81" i="2"/>
  <c r="U81" i="2"/>
  <c r="U89" i="2"/>
  <c r="S89" i="2"/>
  <c r="W89" i="2"/>
  <c r="U85" i="2"/>
  <c r="W85" i="2"/>
  <c r="S85" i="2"/>
  <c r="U54" i="2"/>
  <c r="S54" i="2"/>
  <c r="W54" i="2"/>
  <c r="W74" i="2"/>
  <c r="S74" i="2"/>
  <c r="U74" i="2"/>
  <c r="U93" i="2"/>
  <c r="S93" i="2"/>
  <c r="W93" i="2"/>
  <c r="W8" i="2"/>
  <c r="S8" i="2"/>
  <c r="U8" i="2"/>
  <c r="U38" i="2"/>
  <c r="W38" i="2"/>
  <c r="S38" i="2"/>
  <c r="U59" i="2"/>
  <c r="W59" i="2"/>
  <c r="S59" i="2"/>
  <c r="U78" i="2"/>
  <c r="W78" i="2"/>
  <c r="S78" i="2"/>
  <c r="S99" i="2"/>
  <c r="U99" i="2"/>
  <c r="W99" i="2"/>
  <c r="W13" i="2"/>
  <c r="S13" i="2"/>
  <c r="U13" i="2"/>
  <c r="W4" i="2" l="1"/>
  <c r="J129" i="2" s="1"/>
  <c r="U4" i="2"/>
  <c r="L129" i="2" s="1"/>
  <c r="S4" i="2"/>
  <c r="H129" i="2" s="1"/>
  <c r="F127" i="2"/>
  <c r="J127" i="2" l="1"/>
  <c r="H127" i="2"/>
  <c r="L127"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<sst xmlns="http://schemas.openxmlformats.org/spreadsheetml/2006/main" count="1438" uniqueCount="324">
  <si>
    <t>その他の製造工業製品</t>
  </si>
  <si>
    <t>商業</t>
  </si>
  <si>
    <t>金融・保険</t>
  </si>
  <si>
    <t>公務</t>
  </si>
  <si>
    <t>事務用品</t>
  </si>
  <si>
    <t>分類不明</t>
  </si>
  <si>
    <t>部門名</t>
    <rPh sb="0" eb="2">
      <t>ブモン</t>
    </rPh>
    <rPh sb="2" eb="3">
      <t>メイ</t>
    </rPh>
    <phoneticPr fontId="4"/>
  </si>
  <si>
    <t>億円</t>
    <rPh sb="0" eb="2">
      <t>オクエン</t>
    </rPh>
    <phoneticPr fontId="4"/>
  </si>
  <si>
    <t>粗付加価値誘発額</t>
    <rPh sb="0" eb="1">
      <t>ソ</t>
    </rPh>
    <rPh sb="1" eb="3">
      <t>フカ</t>
    </rPh>
    <rPh sb="3" eb="5">
      <t>カチ</t>
    </rPh>
    <rPh sb="5" eb="7">
      <t>ユウハツ</t>
    </rPh>
    <rPh sb="7" eb="8">
      <t>ガク</t>
    </rPh>
    <phoneticPr fontId="4"/>
  </si>
  <si>
    <t>粗付加価値誘発額</t>
    <rPh sb="0" eb="1">
      <t>ソ</t>
    </rPh>
    <rPh sb="1" eb="3">
      <t>フカ</t>
    </rPh>
    <rPh sb="3" eb="5">
      <t>カチ</t>
    </rPh>
    <rPh sb="5" eb="7">
      <t>ユウハツ</t>
    </rPh>
    <rPh sb="7" eb="8">
      <t>ガク</t>
    </rPh>
    <phoneticPr fontId="4"/>
  </si>
  <si>
    <t>労働誘発量</t>
    <rPh sb="0" eb="2">
      <t>ロウドウ</t>
    </rPh>
    <rPh sb="2" eb="4">
      <t>ユウハツ</t>
    </rPh>
    <rPh sb="4" eb="5">
      <t>リョウ</t>
    </rPh>
    <phoneticPr fontId="4"/>
  </si>
  <si>
    <t>労働誘発量</t>
    <rPh sb="0" eb="2">
      <t>ロウドウ</t>
    </rPh>
    <rPh sb="2" eb="4">
      <t>ユウハツ</t>
    </rPh>
    <rPh sb="4" eb="5">
      <t>リョウ</t>
    </rPh>
    <phoneticPr fontId="4"/>
  </si>
  <si>
    <t>人</t>
    <rPh sb="0" eb="1">
      <t>ニン</t>
    </rPh>
    <phoneticPr fontId="4"/>
  </si>
  <si>
    <t>雇用者所得</t>
    <rPh sb="0" eb="3">
      <t>コヨウシャ</t>
    </rPh>
    <rPh sb="3" eb="5">
      <t>ショトク</t>
    </rPh>
    <phoneticPr fontId="4"/>
  </si>
  <si>
    <t>粗付加価値率
（投入係数）</t>
    <rPh sb="0" eb="1">
      <t>ソ</t>
    </rPh>
    <rPh sb="1" eb="3">
      <t>フカ</t>
    </rPh>
    <rPh sb="3" eb="5">
      <t>カチ</t>
    </rPh>
    <rPh sb="5" eb="6">
      <t>リツ</t>
    </rPh>
    <rPh sb="8" eb="10">
      <t>トウニュウ</t>
    </rPh>
    <rPh sb="10" eb="12">
      <t>ケイスウ</t>
    </rPh>
    <phoneticPr fontId="4"/>
  </si>
  <si>
    <t>雇用者所得
（投入係数）</t>
    <rPh sb="0" eb="3">
      <t>コヨウシャ</t>
    </rPh>
    <rPh sb="3" eb="5">
      <t>ショトク</t>
    </rPh>
    <rPh sb="7" eb="9">
      <t>トウニュウ</t>
    </rPh>
    <rPh sb="9" eb="11">
      <t>ケイスウ</t>
    </rPh>
    <phoneticPr fontId="4"/>
  </si>
  <si>
    <t>民間消費支出
（最終需要項目別生産誘発係数）</t>
    <rPh sb="0" eb="2">
      <t>ミンカン</t>
    </rPh>
    <rPh sb="2" eb="4">
      <t>ショウヒ</t>
    </rPh>
    <rPh sb="4" eb="6">
      <t>シシュツ</t>
    </rPh>
    <rPh sb="8" eb="10">
      <t>サイシュウ</t>
    </rPh>
    <rPh sb="10" eb="12">
      <t>ジュヨウ</t>
    </rPh>
    <rPh sb="12" eb="14">
      <t>コウモク</t>
    </rPh>
    <rPh sb="14" eb="15">
      <t>ベツ</t>
    </rPh>
    <rPh sb="15" eb="17">
      <t>セイサン</t>
    </rPh>
    <rPh sb="17" eb="19">
      <t>ユウハツ</t>
    </rPh>
    <rPh sb="19" eb="21">
      <t>ケイスウ</t>
    </rPh>
    <phoneticPr fontId="4"/>
  </si>
  <si>
    <t>自給率</t>
    <rPh sb="0" eb="3">
      <t>ジキュウリツ</t>
    </rPh>
    <phoneticPr fontId="4"/>
  </si>
  <si>
    <t>生産誘発額</t>
    <rPh sb="0" eb="2">
      <t>セイサン</t>
    </rPh>
    <rPh sb="2" eb="4">
      <t>ユウハツ</t>
    </rPh>
    <rPh sb="4" eb="5">
      <t>ガク</t>
    </rPh>
    <phoneticPr fontId="4"/>
  </si>
  <si>
    <t>二次波及効果
（生産誘発額）</t>
    <rPh sb="0" eb="2">
      <t>ニジ</t>
    </rPh>
    <rPh sb="2" eb="4">
      <t>ハキュウ</t>
    </rPh>
    <rPh sb="4" eb="6">
      <t>コウカ</t>
    </rPh>
    <rPh sb="8" eb="10">
      <t>セイサン</t>
    </rPh>
    <rPh sb="10" eb="12">
      <t>ユウハツ</t>
    </rPh>
    <rPh sb="12" eb="13">
      <t>ガク</t>
    </rPh>
    <phoneticPr fontId="4"/>
  </si>
  <si>
    <t>経済波及効果（計）</t>
    <rPh sb="0" eb="2">
      <t>ケイザイ</t>
    </rPh>
    <rPh sb="2" eb="4">
      <t>ハキュウ</t>
    </rPh>
    <rPh sb="4" eb="6">
      <t>コウカ</t>
    </rPh>
    <rPh sb="7" eb="8">
      <t>ケイ</t>
    </rPh>
    <phoneticPr fontId="4"/>
  </si>
  <si>
    <t>粗付加価値額</t>
    <rPh sb="0" eb="1">
      <t>ソ</t>
    </rPh>
    <rPh sb="1" eb="3">
      <t>フカ</t>
    </rPh>
    <rPh sb="3" eb="5">
      <t>カチ</t>
    </rPh>
    <rPh sb="5" eb="6">
      <t>ガク</t>
    </rPh>
    <phoneticPr fontId="4"/>
  </si>
  <si>
    <t>経済波及効果結果まとめ</t>
    <rPh sb="0" eb="2">
      <t>ケイザイ</t>
    </rPh>
    <rPh sb="2" eb="4">
      <t>ハキュウ</t>
    </rPh>
    <rPh sb="4" eb="6">
      <t>コウカ</t>
    </rPh>
    <rPh sb="6" eb="8">
      <t>ケッカ</t>
    </rPh>
    <phoneticPr fontId="4"/>
  </si>
  <si>
    <t>新規需要額計</t>
    <rPh sb="0" eb="2">
      <t>シンキ</t>
    </rPh>
    <rPh sb="2" eb="4">
      <t>ジュヨウ</t>
    </rPh>
    <rPh sb="4" eb="5">
      <t>ガク</t>
    </rPh>
    <rPh sb="5" eb="6">
      <t>ケイ</t>
    </rPh>
    <phoneticPr fontId="4"/>
  </si>
  <si>
    <t>直接効果計</t>
    <rPh sb="0" eb="2">
      <t>チョクセツ</t>
    </rPh>
    <rPh sb="2" eb="4">
      <t>コウカ</t>
    </rPh>
    <rPh sb="4" eb="5">
      <t>ケイ</t>
    </rPh>
    <phoneticPr fontId="4"/>
  </si>
  <si>
    <t>直接効果</t>
    <rPh sb="0" eb="2">
      <t>チョクセツ</t>
    </rPh>
    <rPh sb="2" eb="4">
      <t>コウカ</t>
    </rPh>
    <phoneticPr fontId="4"/>
  </si>
  <si>
    <t>一次波及
効果</t>
    <rPh sb="0" eb="2">
      <t>イチジ</t>
    </rPh>
    <rPh sb="2" eb="4">
      <t>ハキュウ</t>
    </rPh>
    <rPh sb="5" eb="7">
      <t>コウカ</t>
    </rPh>
    <phoneticPr fontId="4"/>
  </si>
  <si>
    <t>二次波及
効果</t>
    <rPh sb="0" eb="2">
      <t>ニジ</t>
    </rPh>
    <rPh sb="2" eb="4">
      <t>ハキュウ</t>
    </rPh>
    <rPh sb="5" eb="7">
      <t>コウカ</t>
    </rPh>
    <phoneticPr fontId="4"/>
  </si>
  <si>
    <t>新規需要額</t>
    <rPh sb="0" eb="2">
      <t>シンキ</t>
    </rPh>
    <rPh sb="2" eb="4">
      <t>ジュヨウ</t>
    </rPh>
    <rPh sb="4" eb="5">
      <t>ガク</t>
    </rPh>
    <phoneticPr fontId="4"/>
  </si>
  <si>
    <t>逆行列係数表</t>
    <phoneticPr fontId="5"/>
  </si>
  <si>
    <t>はん用機械</t>
  </si>
  <si>
    <t>生産用機械</t>
  </si>
  <si>
    <t>業務用機械</t>
  </si>
  <si>
    <t>水道</t>
  </si>
  <si>
    <t>廃棄物処理</t>
  </si>
  <si>
    <t>労働係数</t>
    <rPh sb="0" eb="2">
      <t>ロウドウ</t>
    </rPh>
    <rPh sb="2" eb="4">
      <t>ケイスウ</t>
    </rPh>
    <phoneticPr fontId="4"/>
  </si>
  <si>
    <t>新規需要</t>
    <rPh sb="0" eb="2">
      <t>シンキ</t>
    </rPh>
    <rPh sb="2" eb="4">
      <t>ジュヨウ</t>
    </rPh>
    <phoneticPr fontId="4"/>
  </si>
  <si>
    <t>（注）一次波及効果には、直接効果が含まれている。</t>
    <rPh sb="1" eb="2">
      <t>チュウ</t>
    </rPh>
    <rPh sb="3" eb="5">
      <t>イチジ</t>
    </rPh>
    <rPh sb="5" eb="7">
      <t>ハキュウ</t>
    </rPh>
    <rPh sb="7" eb="9">
      <t>コウカ</t>
    </rPh>
    <rPh sb="12" eb="14">
      <t>チョクセツ</t>
    </rPh>
    <rPh sb="14" eb="16">
      <t>コウカ</t>
    </rPh>
    <rPh sb="17" eb="18">
      <t>フク</t>
    </rPh>
    <phoneticPr fontId="4"/>
  </si>
  <si>
    <t>【参考】経済波及効果の計算フロー図</t>
    <rPh sb="1" eb="3">
      <t>サンコウ</t>
    </rPh>
    <rPh sb="4" eb="6">
      <t>ケイザイ</t>
    </rPh>
    <rPh sb="6" eb="8">
      <t>ハキュウ</t>
    </rPh>
    <rPh sb="8" eb="10">
      <t>コウカ</t>
    </rPh>
    <rPh sb="11" eb="13">
      <t>ケイサン</t>
    </rPh>
    <rPh sb="16" eb="17">
      <t>ズ</t>
    </rPh>
    <phoneticPr fontId="4"/>
  </si>
  <si>
    <t>他に分類されない会員制団体</t>
  </si>
  <si>
    <t>購入者価格</t>
    <rPh sb="0" eb="3">
      <t>コウニュウシャ</t>
    </rPh>
    <rPh sb="3" eb="5">
      <t>カカク</t>
    </rPh>
    <phoneticPr fontId="4"/>
  </si>
  <si>
    <t>生産者価格</t>
    <rPh sb="0" eb="3">
      <t>セイサンシャ</t>
    </rPh>
    <rPh sb="3" eb="5">
      <t>カカク</t>
    </rPh>
    <phoneticPr fontId="4"/>
  </si>
  <si>
    <t>商業マージン</t>
  </si>
  <si>
    <t>貨物運賃</t>
  </si>
  <si>
    <t>商業マージン率</t>
    <rPh sb="0" eb="2">
      <t>ショウギョウ</t>
    </rPh>
    <rPh sb="6" eb="7">
      <t>リツ</t>
    </rPh>
    <phoneticPr fontId="23"/>
  </si>
  <si>
    <t>運賃割合</t>
    <rPh sb="0" eb="2">
      <t>ウンチン</t>
    </rPh>
    <rPh sb="2" eb="4">
      <t>ワリアイ</t>
    </rPh>
    <phoneticPr fontId="23"/>
  </si>
  <si>
    <t>商業マージン</t>
    <rPh sb="0" eb="2">
      <t>ショウギョウ</t>
    </rPh>
    <phoneticPr fontId="4"/>
  </si>
  <si>
    <t>運賃</t>
    <rPh sb="0" eb="2">
      <t>ウンチン</t>
    </rPh>
    <phoneticPr fontId="4"/>
  </si>
  <si>
    <t>新規需要額ベクトル</t>
    <rPh sb="0" eb="2">
      <t>シンキ</t>
    </rPh>
    <rPh sb="2" eb="4">
      <t>ジュヨウ</t>
    </rPh>
    <rPh sb="4" eb="5">
      <t>ガク</t>
    </rPh>
    <phoneticPr fontId="4"/>
  </si>
  <si>
    <t>－</t>
    <phoneticPr fontId="4"/>
  </si>
  <si>
    <t>【入力シートの数値を反映】</t>
    <rPh sb="1" eb="3">
      <t>ニュウリョク</t>
    </rPh>
    <rPh sb="7" eb="9">
      <t>スウチ</t>
    </rPh>
    <rPh sb="10" eb="12">
      <t>ハンエイ</t>
    </rPh>
    <phoneticPr fontId="4"/>
  </si>
  <si>
    <t>★入力してください</t>
    <rPh sb="1" eb="3">
      <t>ニュウリョク</t>
    </rPh>
    <phoneticPr fontId="4"/>
  </si>
  <si>
    <t>★選択してください</t>
    <rPh sb="1" eb="3">
      <t>センタク</t>
    </rPh>
    <phoneticPr fontId="4"/>
  </si>
  <si>
    <t>★必要に応じて変更してください</t>
    <rPh sb="1" eb="3">
      <t>ヒツヨウ</t>
    </rPh>
    <rPh sb="4" eb="5">
      <t>オウ</t>
    </rPh>
    <rPh sb="7" eb="9">
      <t>ヘンコウ</t>
    </rPh>
    <phoneticPr fontId="4"/>
  </si>
  <si>
    <t>一次波及効果
（生産誘発額）</t>
    <rPh sb="0" eb="2">
      <t>イチジ</t>
    </rPh>
    <rPh sb="2" eb="4">
      <t>ハキュウ</t>
    </rPh>
    <rPh sb="4" eb="6">
      <t>コウカ</t>
    </rPh>
    <rPh sb="8" eb="10">
      <t>セイサン</t>
    </rPh>
    <rPh sb="10" eb="12">
      <t>ユウハツ</t>
    </rPh>
    <rPh sb="12" eb="13">
      <t>ガク</t>
    </rPh>
    <phoneticPr fontId="4"/>
  </si>
  <si>
    <t>誘発された
生産額から生じた雇用者所得</t>
    <rPh sb="0" eb="2">
      <t>ユウハツ</t>
    </rPh>
    <rPh sb="6" eb="9">
      <t>セイサンガク</t>
    </rPh>
    <rPh sb="11" eb="12">
      <t>ショウ</t>
    </rPh>
    <rPh sb="14" eb="17">
      <t>コヨウシャ</t>
    </rPh>
    <rPh sb="17" eb="19">
      <t>ショトク</t>
    </rPh>
    <phoneticPr fontId="4"/>
  </si>
  <si>
    <t>誘発された
生産額から生じた
雇用者所得</t>
    <rPh sb="0" eb="2">
      <t>ユウハツ</t>
    </rPh>
    <rPh sb="6" eb="9">
      <t>セイサンガク</t>
    </rPh>
    <rPh sb="11" eb="12">
      <t>ショウ</t>
    </rPh>
    <rPh sb="15" eb="18">
      <t>コヨウシャ</t>
    </rPh>
    <rPh sb="18" eb="20">
      <t>ショトク</t>
    </rPh>
    <phoneticPr fontId="4"/>
  </si>
  <si>
    <t>■入力シート　</t>
    <rPh sb="1" eb="3">
      <t>ニュウリョク</t>
    </rPh>
    <phoneticPr fontId="4"/>
  </si>
  <si>
    <t>①新規需要額（億円）</t>
    <rPh sb="1" eb="3">
      <t>シンキ</t>
    </rPh>
    <rPh sb="3" eb="5">
      <t>ジュヨウ</t>
    </rPh>
    <rPh sb="5" eb="6">
      <t>ガク</t>
    </rPh>
    <rPh sb="7" eb="9">
      <t>オクエン</t>
    </rPh>
    <phoneticPr fontId="4"/>
  </si>
  <si>
    <t>・投入係数は安定的</t>
    <rPh sb="1" eb="3">
      <t>トウニュウ</t>
    </rPh>
    <rPh sb="3" eb="5">
      <t>ケイスウ</t>
    </rPh>
    <rPh sb="6" eb="9">
      <t>アンテイテキ</t>
    </rPh>
    <phoneticPr fontId="4"/>
  </si>
  <si>
    <t>・物価変動は未考慮</t>
    <rPh sb="1" eb="3">
      <t>ブッカ</t>
    </rPh>
    <rPh sb="3" eb="5">
      <t>ヘンドウ</t>
    </rPh>
    <rPh sb="6" eb="7">
      <t>ミ</t>
    </rPh>
    <rPh sb="7" eb="9">
      <t>コウリョ</t>
    </rPh>
    <phoneticPr fontId="4"/>
  </si>
  <si>
    <t>・規模の経済性は未考慮</t>
    <phoneticPr fontId="4"/>
  </si>
  <si>
    <t>・時間的問題は不明確</t>
    <phoneticPr fontId="4"/>
  </si>
  <si>
    <t>・生産能力の限界は無視</t>
    <phoneticPr fontId="4"/>
  </si>
  <si>
    <t>・在庫による調整は無視</t>
    <phoneticPr fontId="4"/>
  </si>
  <si>
    <t>・使用する産業連関表の部門数によって推計結果は違う</t>
    <phoneticPr fontId="4"/>
  </si>
  <si>
    <t>「生産が２倍になれば原材料等の投入量も２倍になる」という線形的な比例関係を仮定します。</t>
    <phoneticPr fontId="4"/>
  </si>
  <si>
    <t>経済波及効果が達成される所要時間は不明確です。</t>
    <rPh sb="7" eb="9">
      <t>タッセイ</t>
    </rPh>
    <rPh sb="17" eb="20">
      <t>フメイカク</t>
    </rPh>
    <phoneticPr fontId="4"/>
  </si>
  <si>
    <t>・雇用者所得の消費への転換比率は「平均消費性向」を用いる</t>
    <rPh sb="19" eb="21">
      <t>ショウヒ</t>
    </rPh>
    <rPh sb="21" eb="23">
      <t>セイコウ</t>
    </rPh>
    <rPh sb="25" eb="26">
      <t>モチ</t>
    </rPh>
    <phoneticPr fontId="4"/>
  </si>
  <si>
    <t>①部門別の新規需要額（億円単位）</t>
    <rPh sb="1" eb="3">
      <t>ブモン</t>
    </rPh>
    <rPh sb="3" eb="4">
      <t>ベツ</t>
    </rPh>
    <rPh sb="5" eb="7">
      <t>シンキ</t>
    </rPh>
    <rPh sb="7" eb="9">
      <t>ジュヨウ</t>
    </rPh>
    <rPh sb="9" eb="10">
      <t>ガク</t>
    </rPh>
    <rPh sb="11" eb="13">
      <t>オクエン</t>
    </rPh>
    <rPh sb="13" eb="15">
      <t>タンイ</t>
    </rPh>
    <phoneticPr fontId="4"/>
  </si>
  <si>
    <t>○免責事項</t>
    <rPh sb="1" eb="3">
      <t>メンセキ</t>
    </rPh>
    <rPh sb="3" eb="5">
      <t>ジコウ</t>
    </rPh>
    <phoneticPr fontId="4"/>
  </si>
  <si>
    <t>○利用事例提供のお願い</t>
    <rPh sb="1" eb="3">
      <t>リヨウ</t>
    </rPh>
    <rPh sb="3" eb="5">
      <t>ジレイ</t>
    </rPh>
    <rPh sb="5" eb="7">
      <t>テイキョウ</t>
    </rPh>
    <rPh sb="9" eb="10">
      <t>ネガ</t>
    </rPh>
    <phoneticPr fontId="4"/>
  </si>
  <si>
    <t>e-mail：tokei@sbox.pref.osaka.lg.jp</t>
    <phoneticPr fontId="4"/>
  </si>
  <si>
    <t>FAX：06-6614-6921</t>
    <phoneticPr fontId="4"/>
  </si>
  <si>
    <t>電話：06-6210-9195（直通）</t>
    <phoneticPr fontId="4"/>
  </si>
  <si>
    <t>＜連絡先＞</t>
    <phoneticPr fontId="4"/>
  </si>
  <si>
    <t>需要合計</t>
    <rPh sb="0" eb="2">
      <t>ジュヨウ</t>
    </rPh>
    <rPh sb="2" eb="4">
      <t>ゴウケイ</t>
    </rPh>
    <phoneticPr fontId="4"/>
  </si>
  <si>
    <t>平均消費性向</t>
    <phoneticPr fontId="4"/>
  </si>
  <si>
    <t>○このツールでできること</t>
    <phoneticPr fontId="4"/>
  </si>
  <si>
    <t>○このツールの使い方</t>
    <rPh sb="7" eb="8">
      <t>ツカ</t>
    </rPh>
    <rPh sb="9" eb="10">
      <t>カタ</t>
    </rPh>
    <phoneticPr fontId="4"/>
  </si>
  <si>
    <t>○基本的仮定、前提条件</t>
    <rPh sb="1" eb="4">
      <t>キホンテキ</t>
    </rPh>
    <rPh sb="4" eb="6">
      <t>カテイ</t>
    </rPh>
    <rPh sb="7" eb="9">
      <t>ゼンテイ</t>
    </rPh>
    <rPh sb="9" eb="11">
      <t>ジョウケン</t>
    </rPh>
    <phoneticPr fontId="4"/>
  </si>
  <si>
    <t>経済波及効果の推計は、以下の基本的仮定、前提条件に基づいています。</t>
    <rPh sb="0" eb="2">
      <t>ケイザイ</t>
    </rPh>
    <rPh sb="2" eb="4">
      <t>ハキュウ</t>
    </rPh>
    <rPh sb="4" eb="6">
      <t>コウカ</t>
    </rPh>
    <rPh sb="7" eb="9">
      <t>スイケイ</t>
    </rPh>
    <rPh sb="11" eb="13">
      <t>イカ</t>
    </rPh>
    <rPh sb="14" eb="17">
      <t>キホンテキ</t>
    </rPh>
    <rPh sb="17" eb="19">
      <t>カテイ</t>
    </rPh>
    <rPh sb="20" eb="22">
      <t>ゼンテイ</t>
    </rPh>
    <rPh sb="22" eb="24">
      <t>ジョウケン</t>
    </rPh>
    <rPh sb="25" eb="26">
      <t>モト</t>
    </rPh>
    <phoneticPr fontId="4"/>
  </si>
  <si>
    <t>そのようなことはないと仮定します。</t>
    <phoneticPr fontId="4"/>
  </si>
  <si>
    <t>現実には、生産余力がない場合には輸移入への依存などにより府内の生産に波及しませんが、生産限界はないと仮定します。</t>
    <rPh sb="0" eb="2">
      <t>ゲンジツ</t>
    </rPh>
    <rPh sb="28" eb="29">
      <t>フ</t>
    </rPh>
    <rPh sb="44" eb="46">
      <t>ゲンカイ</t>
    </rPh>
    <phoneticPr fontId="4"/>
  </si>
  <si>
    <t>・時間外勤務対応などによる影響は無視</t>
    <phoneticPr fontId="4"/>
  </si>
  <si>
    <t>雇用者所得の一定割合が最終需要（消費）に回ることを「所得の消費への転換」と呼び、その一定割合を「消費への転換比率」といいます。</t>
    <rPh sb="20" eb="21">
      <t>マワ</t>
    </rPh>
    <rPh sb="26" eb="28">
      <t>ショトク</t>
    </rPh>
    <rPh sb="29" eb="31">
      <t>ショウヒ</t>
    </rPh>
    <rPh sb="33" eb="35">
      <t>テンカン</t>
    </rPh>
    <rPh sb="37" eb="38">
      <t>ヨ</t>
    </rPh>
    <rPh sb="42" eb="44">
      <t>イッテイ</t>
    </rPh>
    <rPh sb="44" eb="46">
      <t>ワリアイ</t>
    </rPh>
    <rPh sb="48" eb="50">
      <t>ショウヒ</t>
    </rPh>
    <rPh sb="52" eb="54">
      <t>テンカン</t>
    </rPh>
    <rPh sb="54" eb="56">
      <t>ヒリツ</t>
    </rPh>
    <phoneticPr fontId="4"/>
  </si>
  <si>
    <t>・推計できる経済波及効果効果の範囲には限界がある</t>
    <rPh sb="1" eb="3">
      <t>スイケイ</t>
    </rPh>
    <rPh sb="6" eb="8">
      <t>ケイザイ</t>
    </rPh>
    <rPh sb="8" eb="10">
      <t>ハキュウ</t>
    </rPh>
    <rPh sb="10" eb="12">
      <t>コウカ</t>
    </rPh>
    <phoneticPr fontId="4"/>
  </si>
  <si>
    <t>例えば、道路や橋りょうの建設であれば、建設そのものの経済波及効果は推計できますが、完成後に地域の生産力に及ぼす影響や</t>
    <rPh sb="0" eb="1">
      <t>タト</t>
    </rPh>
    <rPh sb="4" eb="6">
      <t>ドウロ</t>
    </rPh>
    <rPh sb="7" eb="8">
      <t>キョウ</t>
    </rPh>
    <rPh sb="12" eb="14">
      <t>ケンセツ</t>
    </rPh>
    <rPh sb="26" eb="28">
      <t>ケイザイ</t>
    </rPh>
    <rPh sb="28" eb="30">
      <t>ハキュウ</t>
    </rPh>
    <rPh sb="33" eb="35">
      <t>スイケイ</t>
    </rPh>
    <rPh sb="41" eb="43">
      <t>カンセイ</t>
    </rPh>
    <rPh sb="43" eb="44">
      <t>ゴ</t>
    </rPh>
    <rPh sb="52" eb="53">
      <t>オヨ</t>
    </rPh>
    <rPh sb="55" eb="57">
      <t>エイキョウ</t>
    </rPh>
    <phoneticPr fontId="4"/>
  </si>
  <si>
    <t>このツールによる推計の結果は、大阪府が保証するものではありません。</t>
    <rPh sb="8" eb="10">
      <t>スイケイ</t>
    </rPh>
    <rPh sb="11" eb="13">
      <t>ケッカ</t>
    </rPh>
    <rPh sb="15" eb="18">
      <t>オオサカフ</t>
    </rPh>
    <rPh sb="19" eb="21">
      <t>ホショウ</t>
    </rPh>
    <phoneticPr fontId="4"/>
  </si>
  <si>
    <t>推計される方の責任において利用してください。</t>
    <rPh sb="0" eb="2">
      <t>スイケイ</t>
    </rPh>
    <rPh sb="5" eb="6">
      <t>カタ</t>
    </rPh>
    <rPh sb="7" eb="9">
      <t>セキニン</t>
    </rPh>
    <rPh sb="13" eb="15">
      <t>リヨウ</t>
    </rPh>
    <phoneticPr fontId="4"/>
  </si>
  <si>
    <t>○留意いただきたいこと</t>
    <rPh sb="1" eb="3">
      <t>リュウイ</t>
    </rPh>
    <phoneticPr fontId="4"/>
  </si>
  <si>
    <t>大量生産による単価の縮小はないと仮定します。</t>
    <phoneticPr fontId="4"/>
  </si>
  <si>
    <t>このツールでは、「消費への転換比率」に平均消費性向（総務省「家計調査」）」を用いていますが、変更は可能です。</t>
    <rPh sb="9" eb="11">
      <t>ショウヒ</t>
    </rPh>
    <rPh sb="13" eb="15">
      <t>テンカン</t>
    </rPh>
    <rPh sb="15" eb="17">
      <t>ヒリツ</t>
    </rPh>
    <rPh sb="19" eb="21">
      <t>ヘイキン</t>
    </rPh>
    <rPh sb="21" eb="23">
      <t>ショウヒ</t>
    </rPh>
    <rPh sb="23" eb="25">
      <t>セイコウ</t>
    </rPh>
    <rPh sb="26" eb="29">
      <t>ソウムショウ</t>
    </rPh>
    <rPh sb="30" eb="32">
      <t>カケイ</t>
    </rPh>
    <rPh sb="32" eb="34">
      <t>チョウサ</t>
    </rPh>
    <rPh sb="38" eb="39">
      <t>モチ</t>
    </rPh>
    <rPh sb="46" eb="48">
      <t>ヘンコウ</t>
    </rPh>
    <rPh sb="49" eb="51">
      <t>カノウ</t>
    </rPh>
    <phoneticPr fontId="4"/>
  </si>
  <si>
    <t>推計に用いる産業連関表の部門数が多いものほど推計結果は小さくなる傾向があります。</t>
    <rPh sb="0" eb="2">
      <t>スイケイ</t>
    </rPh>
    <phoneticPr fontId="4"/>
  </si>
  <si>
    <t>産業連関表を用いての推計は、生産波及効果に関する経済効果のみ対象としています。</t>
    <rPh sb="6" eb="7">
      <t>モチ</t>
    </rPh>
    <rPh sb="10" eb="12">
      <t>スイケイ</t>
    </rPh>
    <phoneticPr fontId="4"/>
  </si>
  <si>
    <t>〒559-8555   大阪市住之江区南港北 一丁目14-16 　大阪府咲洲庁舎（さきしまコスモタワー）19階</t>
    <rPh sb="23" eb="24">
      <t>イチ</t>
    </rPh>
    <rPh sb="24" eb="26">
      <t>チョウメ</t>
    </rPh>
    <phoneticPr fontId="4"/>
  </si>
  <si>
    <t>大阪府産業連関表及びこのツールを利用された場合は、お手数ですが、下記連絡先にお知らせください。</t>
    <rPh sb="8" eb="9">
      <t>オヨ</t>
    </rPh>
    <rPh sb="26" eb="28">
      <t>テスウ</t>
    </rPh>
    <rPh sb="32" eb="34">
      <t>カキ</t>
    </rPh>
    <rPh sb="34" eb="36">
      <t>レンラク</t>
    </rPh>
    <rPh sb="36" eb="37">
      <t>サキ</t>
    </rPh>
    <rPh sb="39" eb="40">
      <t>シ</t>
    </rPh>
    <phoneticPr fontId="4"/>
  </si>
  <si>
    <t>どの程度増加するか推計できます。</t>
    <phoneticPr fontId="4"/>
  </si>
  <si>
    <t>現実には、残業して対応するなどにより、従業者数は増加するとは限りませんが、生産額と労働力の間に比例関係が存在すると仮定します。</t>
    <rPh sb="0" eb="2">
      <t>ゲンジツ</t>
    </rPh>
    <rPh sb="5" eb="7">
      <t>ザンギョウ</t>
    </rPh>
    <rPh sb="9" eb="11">
      <t>タイオウ</t>
    </rPh>
    <phoneticPr fontId="4"/>
  </si>
  <si>
    <t>現実には、（過剰な在庫があるので）生産増ではなく在庫削減で対応すると需要が生産に結び付かないこともありますが、</t>
    <rPh sb="0" eb="2">
      <t>ゲンジツ</t>
    </rPh>
    <rPh sb="42" eb="43">
      <t>ツ</t>
    </rPh>
    <phoneticPr fontId="4"/>
  </si>
  <si>
    <t>大阪府内にイベントや設備投資などの新規需要が発生した場合に各産業の生産額、粗付加価値額、雇用者所得及び雇用が</t>
    <rPh sb="10" eb="12">
      <t>セツビ</t>
    </rPh>
    <rPh sb="12" eb="14">
      <t>トウシ</t>
    </rPh>
    <rPh sb="17" eb="19">
      <t>シンキ</t>
    </rPh>
    <rPh sb="19" eb="21">
      <t>ジュヨウ</t>
    </rPh>
    <phoneticPr fontId="4"/>
  </si>
  <si>
    <t>算出した効果額を推計する年の価格に戻す（インフレート）プロセスが必要です。</t>
    <rPh sb="12" eb="13">
      <t>ネン</t>
    </rPh>
    <rPh sb="32" eb="34">
      <t>ヒツヨウ</t>
    </rPh>
    <phoneticPr fontId="4"/>
  </si>
  <si>
    <t>利便性の向上に伴う経済効果は推計できません。</t>
    <rPh sb="7" eb="8">
      <t>トモナ</t>
    </rPh>
    <rPh sb="9" eb="11">
      <t>ケイザイ</t>
    </rPh>
    <rPh sb="11" eb="13">
      <t>コウカ</t>
    </rPh>
    <rPh sb="14" eb="16">
      <t>スイケイ</t>
    </rPh>
    <phoneticPr fontId="4"/>
  </si>
  <si>
    <t>令和２年の産業構造により推計しており、「投入係数」は一定と仮定しています。</t>
    <rPh sb="3" eb="4">
      <t>ネン</t>
    </rPh>
    <rPh sb="5" eb="7">
      <t>サンギョウ</t>
    </rPh>
    <rPh sb="7" eb="9">
      <t>コウゾウ</t>
    </rPh>
    <rPh sb="12" eb="14">
      <t>スイケイ</t>
    </rPh>
    <rPh sb="20" eb="22">
      <t>トウニュウ</t>
    </rPh>
    <rPh sb="22" eb="24">
      <t>ケイスウ</t>
    </rPh>
    <rPh sb="26" eb="28">
      <t>イッテイ</t>
    </rPh>
    <rPh sb="29" eb="31">
      <t>カテイ</t>
    </rPh>
    <phoneticPr fontId="4"/>
  </si>
  <si>
    <t>推計結果は、令和２年の価格で表示されます。厳密には、推計する年の価格を一旦令和２年の価格にして（デフレート）、</t>
    <rPh sb="0" eb="2">
      <t>スイケイ</t>
    </rPh>
    <rPh sb="2" eb="4">
      <t>ケッカ</t>
    </rPh>
    <rPh sb="9" eb="10">
      <t>ネン</t>
    </rPh>
    <rPh sb="11" eb="13">
      <t>カカク</t>
    </rPh>
    <rPh sb="14" eb="16">
      <t>ヒョウジ</t>
    </rPh>
    <rPh sb="30" eb="31">
      <t>ネン</t>
    </rPh>
    <rPh sb="32" eb="34">
      <t>カカク</t>
    </rPh>
    <phoneticPr fontId="4"/>
  </si>
  <si>
    <t>③価格種別</t>
    <rPh sb="1" eb="3">
      <t>カカク</t>
    </rPh>
    <rPh sb="3" eb="5">
      <t>シュベツ</t>
    </rPh>
    <phoneticPr fontId="4"/>
  </si>
  <si>
    <t>④平均消費性向</t>
    <rPh sb="1" eb="3">
      <t>ヘイキン</t>
    </rPh>
    <rPh sb="3" eb="5">
      <t>ショウヒ</t>
    </rPh>
    <rPh sb="5" eb="7">
      <t>セイコウ</t>
    </rPh>
    <phoneticPr fontId="4"/>
  </si>
  <si>
    <t>011</t>
  </si>
  <si>
    <t>耕種農業</t>
  </si>
  <si>
    <t>012</t>
  </si>
  <si>
    <t>畜産</t>
  </si>
  <si>
    <t>013</t>
  </si>
  <si>
    <t>農業サービス</t>
  </si>
  <si>
    <t>015</t>
  </si>
  <si>
    <t>林業</t>
  </si>
  <si>
    <t>017</t>
  </si>
  <si>
    <t>漁業</t>
  </si>
  <si>
    <t>061</t>
  </si>
  <si>
    <t>石炭・原油・天然ガス</t>
  </si>
  <si>
    <t>062</t>
  </si>
  <si>
    <t>その他の鉱業</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</si>
  <si>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</si>
  <si>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</si>
  <si>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</si>
  <si>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</si>
  <si>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</si>
  <si>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</si>
  <si>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</si>
  <si>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</si>
  <si>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</si>
  <si>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</si>
  <si>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</si>
  <si>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</si>
  <si>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</si>
  <si>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</si>
  <si>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</si>
  <si>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</si>
  <si>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</si>
  <si>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</si>
  <si>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</si>
  <si>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</si>
  <si>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</si>
  <si>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</si>
  <si>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</si>
  <si>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</si>
  <si>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</si>
  <si>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</si>
  <si>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</si>
  <si>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石油化学系基礎製品</t>
  </si>
  <si>
    <t>204</t>
  </si>
  <si>
    <t>有機化学工業製品（石油化学系基礎製品・合成樹脂を除く。）</t>
  </si>
  <si>
    <t>205</t>
  </si>
  <si>
    <t>合成樹脂</t>
  </si>
  <si>
    <t>206</t>
  </si>
  <si>
    <t>化学繊維</t>
  </si>
  <si>
    <t>207</t>
  </si>
  <si>
    <t>医薬品</t>
  </si>
  <si>
    <t>208</t>
  </si>
  <si>
    <t>化学最終製品（医薬品を除く。）</t>
  </si>
  <si>
    <t>211</t>
  </si>
  <si>
    <t>石油製品</t>
  </si>
  <si>
    <t>212</t>
  </si>
  <si>
    <t>石炭製品</t>
  </si>
  <si>
    <t>221</t>
  </si>
  <si>
    <t>プラスチック製品</t>
  </si>
  <si>
    <t>222</t>
  </si>
  <si>
    <t>ゴム製品</t>
  </si>
  <si>
    <t>231</t>
  </si>
  <si>
    <t>なめし革・革製品・毛皮</t>
  </si>
  <si>
    <t>251</t>
  </si>
  <si>
    <t>ガラス・ガラス製品</t>
  </si>
  <si>
    <t>252</t>
  </si>
  <si>
    <t>セメント・セメント製品</t>
  </si>
  <si>
    <t>253</t>
  </si>
  <si>
    <t>陶磁器</t>
  </si>
  <si>
    <t>259</t>
  </si>
  <si>
    <t>その他の窯業・土石製品</t>
  </si>
  <si>
    <t>261</t>
  </si>
  <si>
    <t>銑鉄・粗鋼</t>
  </si>
  <si>
    <t>262</t>
  </si>
  <si>
    <t>鋼材</t>
  </si>
  <si>
    <t>263</t>
  </si>
  <si>
    <t>鋳鍛造品（鉄）</t>
  </si>
  <si>
    <t>269</t>
  </si>
  <si>
    <t>その他の鉄鋼製品</t>
  </si>
  <si>
    <t>271</t>
  </si>
  <si>
    <t>非鉄金属製錬・精製</t>
  </si>
  <si>
    <t>272</t>
  </si>
  <si>
    <t>非鉄金属加工製品</t>
  </si>
  <si>
    <t>281</t>
  </si>
  <si>
    <t>建設用・建築用金属製品</t>
  </si>
  <si>
    <t>289</t>
  </si>
  <si>
    <t>その他の金属製品</t>
  </si>
  <si>
    <t>291</t>
  </si>
  <si>
    <t>301</t>
  </si>
  <si>
    <t>311</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</si>
  <si>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</si>
  <si>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</si>
  <si>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</si>
  <si>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</si>
  <si>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</si>
  <si>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</si>
  <si>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</si>
  <si>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</si>
  <si>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</si>
  <si>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</si>
  <si>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</si>
  <si>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</si>
  <si>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</si>
  <si>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通信・映像・音響機器</t>
  </si>
  <si>
    <t>342</t>
  </si>
  <si>
    <t>電子計算機・同附属装置</t>
  </si>
  <si>
    <t>351</t>
  </si>
  <si>
    <t>乗用車</t>
  </si>
  <si>
    <t>352</t>
  </si>
  <si>
    <t>その他の自動車</t>
  </si>
  <si>
    <t>353</t>
  </si>
  <si>
    <t>自動車部品・同附属品</t>
  </si>
  <si>
    <t>354</t>
  </si>
  <si>
    <t>船舶・同修理</t>
  </si>
  <si>
    <t>359</t>
  </si>
  <si>
    <t>その他の輸送機械・同修理</t>
  </si>
  <si>
    <t>391</t>
  </si>
  <si>
    <t>392</t>
  </si>
  <si>
    <t>再生資源回収・加工処理</t>
  </si>
  <si>
    <t>411</t>
  </si>
  <si>
    <t>建築</t>
  </si>
  <si>
    <t>412</t>
  </si>
  <si>
    <t>建設補修</t>
  </si>
  <si>
    <t>413</t>
  </si>
  <si>
    <t>公共事業</t>
  </si>
  <si>
    <t>419</t>
  </si>
  <si>
    <t>その他の土木建設</t>
  </si>
  <si>
    <t>461</t>
  </si>
  <si>
    <t>電気</t>
  </si>
  <si>
    <t>462</t>
  </si>
  <si>
    <t>ガス・熱供給</t>
  </si>
  <si>
    <t>471</t>
  </si>
  <si>
    <t>481</t>
  </si>
  <si>
    <t>511</t>
  </si>
  <si>
    <t>531</t>
  </si>
  <si>
    <t>551</t>
  </si>
  <si>
    <t>不動産仲介及び賃貸</t>
  </si>
  <si>
    <t>552</t>
  </si>
  <si>
    <t>住宅賃貸料</t>
  </si>
  <si>
    <t>553</t>
  </si>
  <si>
    <t>住宅賃貸料（帰属家賃）</t>
  </si>
  <si>
    <t>571</t>
  </si>
  <si>
    <t>鉄道輸送</t>
  </si>
  <si>
    <t>572</t>
  </si>
  <si>
    <t>道路輸送（自家輸送を除く。）</t>
  </si>
  <si>
    <t>573</t>
  </si>
  <si>
    <t>自家輸送</t>
  </si>
  <si>
    <t>574</t>
  </si>
  <si>
    <t>水運</t>
  </si>
  <si>
    <t>575</t>
  </si>
  <si>
    <t>航空輸送</t>
  </si>
  <si>
    <t>576</t>
  </si>
  <si>
    <t>貨物利用運送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</si>
  <si>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</si>
  <si>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</si>
  <si>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</si>
  <si>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</si>
  <si>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</si>
  <si>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</si>
  <si>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</si>
  <si>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</si>
  <si>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</si>
  <si>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</si>
  <si>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</si>
  <si>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</si>
  <si>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</si>
  <si>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</si>
  <si>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</si>
  <si>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</si>
  <si>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</si>
  <si>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631</t>
  </si>
  <si>
    <t>教育</t>
  </si>
  <si>
    <t>632</t>
  </si>
  <si>
    <t>研究</t>
  </si>
  <si>
    <t>641</t>
  </si>
  <si>
    <t>医療</t>
  </si>
  <si>
    <t>642</t>
  </si>
  <si>
    <t>保健衛生</t>
  </si>
  <si>
    <t>643</t>
  </si>
  <si>
    <t>社会保険・社会福祉</t>
  </si>
  <si>
    <t>644</t>
  </si>
  <si>
    <t>介護</t>
  </si>
  <si>
    <t>659</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</si>
  <si>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</si>
  <si>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</si>
  <si>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</si>
  <si>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</si>
  <si>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</si>
  <si>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</si>
  <si>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</si>
  <si>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</si>
  <si>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</si>
  <si>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</si>
  <si>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</si>
  <si>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</si>
  <si>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</si>
  <si>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</si>
  <si>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</si>
  <si>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</si>
  <si>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675</t>
  </si>
  <si>
    <t>獣医業</t>
  </si>
  <si>
    <t>679</t>
  </si>
  <si>
    <t>その他の対個人サービス</t>
  </si>
  <si>
    <t>681</t>
  </si>
  <si>
    <t>691</t>
  </si>
  <si>
    <t>令和２年（2020年）大阪府産業連関表　経済波及効果推計ツール（108部門）</t>
    <rPh sb="0" eb="2">
      <t>レイワ</t>
    </rPh>
    <rPh sb="3" eb="4">
      <t>ネン</t>
    </rPh>
    <rPh sb="9" eb="10">
      <t>ネン</t>
    </rPh>
    <rPh sb="11" eb="14">
      <t>オオサカフ</t>
    </rPh>
    <rPh sb="14" eb="16">
      <t>サンギョウ</t>
    </rPh>
    <rPh sb="16" eb="18">
      <t>レンカン</t>
    </rPh>
    <rPh sb="18" eb="19">
      <t>ヒョウ</t>
    </rPh>
    <rPh sb="20" eb="22">
      <t>ケイザイ</t>
    </rPh>
    <rPh sb="22" eb="24">
      <t>ハキュウ</t>
    </rPh>
    <rPh sb="24" eb="26">
      <t>コウカ</t>
    </rPh>
    <rPh sb="26" eb="28">
      <t>スイケイ</t>
    </rPh>
    <rPh sb="35" eb="37">
      <t>ブモン</t>
    </rPh>
    <phoneticPr fontId="4"/>
  </si>
  <si>
    <t>大阪府 総務部 統計課 分析・利活用促進グループ</t>
    <rPh sb="12" eb="14">
      <t>ブンセキ</t>
    </rPh>
    <rPh sb="15" eb="20">
      <t>リカツヨウソクシン</t>
    </rPh>
    <phoneticPr fontId="4"/>
  </si>
  <si>
    <t>令和２年大阪府産業連関表　経済波及効果推計ツール（108部門）</t>
    <rPh sb="0" eb="2">
      <t>レイワ</t>
    </rPh>
    <rPh sb="3" eb="4">
      <t>ネン</t>
    </rPh>
    <rPh sb="4" eb="7">
      <t>オオサカフ</t>
    </rPh>
    <rPh sb="7" eb="9">
      <t>サンギョウ</t>
    </rPh>
    <rPh sb="9" eb="11">
      <t>レンカン</t>
    </rPh>
    <rPh sb="11" eb="12">
      <t>ヒョウ</t>
    </rPh>
    <rPh sb="13" eb="15">
      <t>ケイザイ</t>
    </rPh>
    <rPh sb="15" eb="17">
      <t>ハキュウ</t>
    </rPh>
    <rPh sb="17" eb="19">
      <t>コウカ</t>
    </rPh>
    <rPh sb="19" eb="21">
      <t>スイケイ</t>
    </rPh>
    <rPh sb="28" eb="30">
      <t>ブモン</t>
    </rPh>
    <phoneticPr fontId="4"/>
  </si>
  <si>
    <t>令和２年大阪府産業連関表(108部門)</t>
    <rPh sb="0" eb="2">
      <t>レイワ</t>
    </rPh>
    <rPh sb="4" eb="7">
      <t>オオサカフ</t>
    </rPh>
    <rPh sb="7" eb="9">
      <t>サンギョウ</t>
    </rPh>
    <rPh sb="9" eb="11">
      <t>レンカン</t>
    </rPh>
    <rPh sb="11" eb="12">
      <t>ヒョウ</t>
    </rPh>
    <phoneticPr fontId="4"/>
  </si>
  <si>
    <t>令和２年（2020年）産業連関表（総務省）需要合計（購入者価格評価表、産出表より）</t>
    <rPh sb="0" eb="2">
      <t>レイワ</t>
    </rPh>
    <rPh sb="3" eb="4">
      <t>ネン</t>
    </rPh>
    <rPh sb="9" eb="10">
      <t>ネン</t>
    </rPh>
    <rPh sb="11" eb="13">
      <t>サンギョウ</t>
    </rPh>
    <rPh sb="13" eb="15">
      <t>レンカン</t>
    </rPh>
    <rPh sb="15" eb="16">
      <t>ヒョウ</t>
    </rPh>
    <rPh sb="17" eb="20">
      <t>ソウムショウ</t>
    </rPh>
    <rPh sb="21" eb="23">
      <t>ジュヨウ</t>
    </rPh>
    <rPh sb="23" eb="25">
      <t>ゴウケイ</t>
    </rPh>
    <rPh sb="26" eb="29">
      <t>コウニュウシャ</t>
    </rPh>
    <rPh sb="29" eb="31">
      <t>カカク</t>
    </rPh>
    <rPh sb="31" eb="33">
      <t>ヒョウカ</t>
    </rPh>
    <rPh sb="33" eb="34">
      <t>ヒョウ</t>
    </rPh>
    <rPh sb="35" eb="37">
      <t>サンシュツ</t>
    </rPh>
    <rPh sb="37" eb="38">
      <t>ヒョウ</t>
    </rPh>
    <phoneticPr fontId="4"/>
  </si>
  <si>
    <t>③部門別の価格種別（生産者価格 or 購入者価格）</t>
    <rPh sb="1" eb="3">
      <t>ブモン</t>
    </rPh>
    <rPh sb="3" eb="4">
      <t>ベツ</t>
    </rPh>
    <rPh sb="5" eb="7">
      <t>カカク</t>
    </rPh>
    <rPh sb="7" eb="9">
      <t>シュベツ</t>
    </rPh>
    <rPh sb="10" eb="13">
      <t>セイサンシャ</t>
    </rPh>
    <rPh sb="13" eb="15">
      <t>カカク</t>
    </rPh>
    <rPh sb="19" eb="22">
      <t>コウニュウシャ</t>
    </rPh>
    <rPh sb="22" eb="24">
      <t>カカク</t>
    </rPh>
    <phoneticPr fontId="4"/>
  </si>
  <si>
    <t>④平均消費性向（受け取った所得のうち消費に回る割合）</t>
    <rPh sb="1" eb="3">
      <t>ヘイキン</t>
    </rPh>
    <rPh sb="3" eb="5">
      <t>ショウヒ</t>
    </rPh>
    <rPh sb="5" eb="7">
      <t>セイコウ</t>
    </rPh>
    <rPh sb="8" eb="9">
      <t>ウ</t>
    </rPh>
    <rPh sb="10" eb="11">
      <t>ト</t>
    </rPh>
    <rPh sb="13" eb="15">
      <t>ショトク</t>
    </rPh>
    <rPh sb="18" eb="20">
      <t>ショウヒ</t>
    </rPh>
    <rPh sb="21" eb="22">
      <t>マワ</t>
    </rPh>
    <rPh sb="23" eb="25">
      <t>ワリアイ</t>
    </rPh>
    <phoneticPr fontId="4"/>
  </si>
  <si>
    <t>令和２年平均</t>
  </si>
  <si>
    <t>②部門別の財・サービスの府内産割合（令和２年平均 or 府内産100％ or 府外産(府内産0%)）</t>
    <rPh sb="1" eb="3">
      <t>ブモン</t>
    </rPh>
    <rPh sb="3" eb="4">
      <t>ベツ</t>
    </rPh>
    <rPh sb="5" eb="6">
      <t>ザイ</t>
    </rPh>
    <rPh sb="12" eb="17">
      <t>フナイサンワリアイ</t>
    </rPh>
    <phoneticPr fontId="4"/>
  </si>
  <si>
    <t>②財・サービスの府内産割合</t>
    <rPh sb="1" eb="2">
      <t>ザイ</t>
    </rPh>
    <rPh sb="8" eb="13">
      <t>フナイサンワリアイ</t>
    </rPh>
    <phoneticPr fontId="4"/>
  </si>
  <si>
    <r>
      <t>入力内容が【経済波及効果推計シート】に自動で反映されます。以下を参考に入力・選択してください。
　</t>
    </r>
    <r>
      <rPr>
        <b/>
        <sz val="10"/>
        <color rgb="FFFF0000"/>
        <rFont val="游ゴシック"/>
        <family val="3"/>
        <charset val="128"/>
      </rPr>
      <t>①新規需要額</t>
    </r>
    <r>
      <rPr>
        <sz val="10"/>
        <rFont val="游ゴシック"/>
        <family val="3"/>
        <charset val="128"/>
      </rPr>
      <t xml:space="preserve">
　　</t>
    </r>
    <r>
      <rPr>
        <b/>
        <u/>
        <sz val="10"/>
        <rFont val="游ゴシック"/>
        <family val="3"/>
        <charset val="128"/>
      </rPr>
      <t>発生する新規需要額を部門別に入力</t>
    </r>
    <r>
      <rPr>
        <sz val="10"/>
        <rFont val="游ゴシック"/>
        <family val="3"/>
        <charset val="128"/>
      </rPr>
      <t xml:space="preserve">
　　□例えば、リンゴに0.05億円需要が発生する場合は「農林漁業」に0.05
　　　　　　　ジュースに0.1億円需要が発生する場合は「飲食料品」に0.1
　　　を入力してください。
　　　（注）リンゴやジュースをスーパーで購入するとしても「商業」には計上しません。
　　　　　　←新たに需要が発生した財・サービスの種類に応じて部門分類に対応させる
　　□新たに需要が発生した財・サービスがどの部門分類に該当するか分からない場合は、
　　　総務省「令和2年（2020年）産業連関表-総合解説書-」p.160～の品目例示などをご覧ください。
　</t>
    </r>
    <r>
      <rPr>
        <b/>
        <sz val="10"/>
        <color rgb="FFFF0000"/>
        <rFont val="游ゴシック"/>
        <family val="3"/>
        <charset val="128"/>
      </rPr>
      <t>②財・サービスの産地</t>
    </r>
    <r>
      <rPr>
        <sz val="10"/>
        <rFont val="游ゴシック"/>
        <family val="3"/>
        <charset val="128"/>
      </rPr>
      <t xml:space="preserve">
　　</t>
    </r>
    <r>
      <rPr>
        <b/>
        <u/>
        <sz val="10"/>
        <rFont val="游ゴシック"/>
        <family val="3"/>
        <charset val="128"/>
      </rPr>
      <t xml:space="preserve">①で入力した新規需要の府内産割合（令和２年平均・府内産100％・府外産（府内産0％））を部門別に選択
</t>
    </r>
    <r>
      <rPr>
        <sz val="10"/>
        <rFont val="游ゴシック"/>
        <family val="3"/>
        <charset val="128"/>
      </rPr>
      <t>　　□令和２年平均：財・サービスの産地を指定しないときや、分からない時に使用します。
　　　　　　　　　　この場合、財・サービスの府内産割合として、令和２年大阪府産業連関表の自給率が設定されます。
　　□府内産100％：財・サービスの産地が、明らかに大阪府産である時に使用します。
　　　　　　　　　　この場合、財・サービスの府内産割合（自給率）が、100％に設定されます。
　　　　　　　　　（例）「大阪産の農産物」や、「府内の宿泊施設」に新規需要が発生した時などに選択します。
　　□府外産(府内産0％) ：財・サービスの産地が、明らかに大阪府外である時に使用します。
　　　　　　　　　　この場合、財・サービスの府内産割合（自給率）が、0％に設定されます。
　</t>
    </r>
    <r>
      <rPr>
        <b/>
        <sz val="10"/>
        <color rgb="FFFF0000"/>
        <rFont val="游ゴシック"/>
        <family val="3"/>
        <charset val="128"/>
      </rPr>
      <t>③価格種別</t>
    </r>
    <r>
      <rPr>
        <sz val="10"/>
        <rFont val="游ゴシック"/>
        <family val="3"/>
        <charset val="128"/>
      </rPr>
      <t xml:space="preserve">
　　</t>
    </r>
    <r>
      <rPr>
        <b/>
        <u/>
        <sz val="10"/>
        <rFont val="游ゴシック"/>
        <family val="3"/>
        <charset val="128"/>
      </rPr>
      <t>①で入力した金額が購入者価格か生産者価格かを部門別に選択</t>
    </r>
    <r>
      <rPr>
        <sz val="10"/>
        <rFont val="游ゴシック"/>
        <family val="3"/>
        <charset val="128"/>
      </rPr>
      <t xml:space="preserve">
　　□新規需要額が購入者価格（卸売・小売業者や運送業者へ支払う流通経費を含む額）か生産者価格
　　　（流通経費を含まない額＝工場出荷時の額）かを選択してください。
　　 　（注）通常の売買金額は購入者価格なので、特別なケース以外は購入者価格を選択してください。
　　□「－」の部門は選択する必要はありません。
　　（補足）産業連関表では生産者価格を用います。購入者価格を入力した場合、生産者価格への変換と
　　　　　　流通経費分の「商業」及び「運輸・郵便」への計上を、ツールが自動的に行います。
　</t>
    </r>
    <r>
      <rPr>
        <b/>
        <sz val="10"/>
        <color rgb="FFFF0000"/>
        <rFont val="游ゴシック"/>
        <family val="3"/>
        <charset val="128"/>
      </rPr>
      <t>④平均消費性向</t>
    </r>
    <r>
      <rPr>
        <sz val="10"/>
        <rFont val="游ゴシック"/>
        <family val="3"/>
        <charset val="128"/>
      </rPr>
      <t xml:space="preserve">
　　</t>
    </r>
    <r>
      <rPr>
        <b/>
        <u/>
        <sz val="10"/>
        <rFont val="游ゴシック"/>
        <family val="3"/>
        <charset val="128"/>
      </rPr>
      <t>一次波及効果で誘発された生産額から生じた雇用者所得のうち、消費に回る割合を入力</t>
    </r>
    <r>
      <rPr>
        <sz val="10"/>
        <rFont val="游ゴシック"/>
        <family val="3"/>
        <charset val="128"/>
      </rPr>
      <t xml:space="preserve">
　　□初期値として令和２年大阪市の平均消費性向*を入力していますが、自由に変更できます。
　　　  *総務省「家計調査（2020）」１世帯当たり年平均１か月間の収入と支出（二人以上の世帯のうち勤労者世帯）
　　（補足）平均消費性向＝消費支出÷可処分所得</t>
    </r>
    <rPh sb="2" eb="4">
      <t>ナイヨウ</t>
    </rPh>
    <rPh sb="29" eb="31">
      <t>イカ</t>
    </rPh>
    <rPh sb="32" eb="34">
      <t>サンコウ</t>
    </rPh>
    <rPh sb="35" eb="37">
      <t>ニュウリョク</t>
    </rPh>
    <rPh sb="38" eb="40">
      <t>センタク</t>
    </rPh>
    <rPh sb="51" eb="53">
      <t>シンキ</t>
    </rPh>
    <rPh sb="53" eb="55">
      <t>ジュヨウ</t>
    </rPh>
    <rPh sb="55" eb="56">
      <t>ガク</t>
    </rPh>
    <rPh sb="59" eb="61">
      <t>ハッセイ</t>
    </rPh>
    <rPh sb="63" eb="65">
      <t>シンキ</t>
    </rPh>
    <rPh sb="65" eb="67">
      <t>ジュヨウ</t>
    </rPh>
    <rPh sb="67" eb="68">
      <t>ガク</t>
    </rPh>
    <rPh sb="69" eb="71">
      <t>ブモン</t>
    </rPh>
    <rPh sb="71" eb="72">
      <t>ベツ</t>
    </rPh>
    <rPh sb="73" eb="75">
      <t>ニュウリョク</t>
    </rPh>
    <rPh sb="79" eb="80">
      <t>タト</t>
    </rPh>
    <rPh sb="91" eb="92">
      <t>オク</t>
    </rPh>
    <rPh sb="92" eb="93">
      <t>エン</t>
    </rPh>
    <rPh sb="93" eb="95">
      <t>ジュヨウ</t>
    </rPh>
    <rPh sb="96" eb="98">
      <t>ハッセイ</t>
    </rPh>
    <rPh sb="100" eb="102">
      <t>バアイ</t>
    </rPh>
    <rPh sb="104" eb="106">
      <t>ノウリン</t>
    </rPh>
    <rPh sb="106" eb="108">
      <t>ギョギョウ</t>
    </rPh>
    <rPh sb="130" eb="132">
      <t>オクエン</t>
    </rPh>
    <rPh sb="132" eb="134">
      <t>ジュヨウ</t>
    </rPh>
    <rPh sb="135" eb="137">
      <t>ハッセイ</t>
    </rPh>
    <rPh sb="139" eb="141">
      <t>バアイ</t>
    </rPh>
    <rPh sb="143" eb="145">
      <t>インショク</t>
    </rPh>
    <rPh sb="145" eb="146">
      <t>リョウ</t>
    </rPh>
    <rPh sb="146" eb="147">
      <t>ヒン</t>
    </rPh>
    <rPh sb="157" eb="159">
      <t>ニュウリョク</t>
    </rPh>
    <rPh sb="171" eb="172">
      <t>チュウ</t>
    </rPh>
    <rPh sb="187" eb="189">
      <t>コウニュウ</t>
    </rPh>
    <rPh sb="196" eb="198">
      <t>ショウギョウ</t>
    </rPh>
    <rPh sb="201" eb="203">
      <t>ケイジョウ</t>
    </rPh>
    <rPh sb="216" eb="217">
      <t>アラ</t>
    </rPh>
    <rPh sb="219" eb="221">
      <t>ジュヨウ</t>
    </rPh>
    <rPh sb="222" eb="224">
      <t>ハッセイ</t>
    </rPh>
    <rPh sb="226" eb="227">
      <t>ザイ</t>
    </rPh>
    <rPh sb="233" eb="235">
      <t>シュルイ</t>
    </rPh>
    <rPh sb="236" eb="237">
      <t>オウ</t>
    </rPh>
    <rPh sb="239" eb="241">
      <t>ブモン</t>
    </rPh>
    <rPh sb="241" eb="243">
      <t>ブンルイ</t>
    </rPh>
    <rPh sb="244" eb="246">
      <t>タイオウ</t>
    </rPh>
    <rPh sb="253" eb="254">
      <t>アラ</t>
    </rPh>
    <rPh sb="256" eb="258">
      <t>ジュヨウ</t>
    </rPh>
    <rPh sb="259" eb="261">
      <t>ハッセイ</t>
    </rPh>
    <rPh sb="263" eb="264">
      <t>ザイ</t>
    </rPh>
    <rPh sb="272" eb="274">
      <t>ブモン</t>
    </rPh>
    <rPh sb="274" eb="276">
      <t>ブンルイ</t>
    </rPh>
    <rPh sb="277" eb="279">
      <t>ガイトウ</t>
    </rPh>
    <rPh sb="282" eb="283">
      <t>ワ</t>
    </rPh>
    <rPh sb="287" eb="289">
      <t>バアイ</t>
    </rPh>
    <rPh sb="295" eb="298">
      <t>ソウムショウ</t>
    </rPh>
    <rPh sb="353" eb="355">
      <t>ヒンモク</t>
    </rPh>
    <rPh sb="355" eb="357">
      <t>レイジ</t>
    </rPh>
    <rPh sb="361" eb="362">
      <t>ラン</t>
    </rPh>
    <rPh sb="748" eb="750">
      <t>サンチ</t>
    </rPh>
    <rPh sb="751" eb="752">
      <t>ワ</t>
    </rPh>
    <rPh sb="756" eb="758">
      <t>バアイ</t>
    </rPh>
    <rPh sb="761" eb="763">
      <t>フメイ</t>
    </rPh>
    <rPh sb="765" eb="767">
      <t>センタク</t>
    </rPh>
    <rPh sb="767" eb="769">
      <t>ウンユ</t>
    </rPh>
    <rPh sb="770" eb="772">
      <t>ユウビン</t>
    </rPh>
    <rPh sb="775" eb="777">
      <t>ケイジョウ</t>
    </rPh>
    <rPh sb="783" eb="786">
      <t>ジドウテキ</t>
    </rPh>
    <rPh sb="787" eb="788">
      <t>オコナ</t>
    </rPh>
    <rPh sb="796" eb="798">
      <t>ヘイキン</t>
    </rPh>
    <rPh sb="798" eb="800">
      <t>ショウヒ</t>
    </rPh>
    <rPh sb="800" eb="802">
      <t>セイコウ</t>
    </rPh>
    <rPh sb="805" eb="807">
      <t>イチジ</t>
    </rPh>
    <rPh sb="807" eb="809">
      <t>ハキュウ</t>
    </rPh>
    <rPh sb="809" eb="811">
      <t>コウカ</t>
    </rPh>
    <rPh sb="812" eb="814">
      <t>ユウハツ</t>
    </rPh>
    <rPh sb="817" eb="820">
      <t>セイサンガク</t>
    </rPh>
    <rPh sb="822" eb="823">
      <t>ショウ</t>
    </rPh>
    <rPh sb="825" eb="828">
      <t>コヨウシャ</t>
    </rPh>
    <rPh sb="828" eb="830">
      <t>ショトク</t>
    </rPh>
    <rPh sb="834" eb="836">
      <t>ショウヒ</t>
    </rPh>
    <rPh sb="837" eb="838">
      <t>マワ</t>
    </rPh>
    <rPh sb="839" eb="841">
      <t>ワリアイ</t>
    </rPh>
    <rPh sb="842" eb="844">
      <t>ニュウリョク</t>
    </rPh>
    <rPh sb="848" eb="851">
      <t>ショキチ</t>
    </rPh>
    <rPh sb="854" eb="856">
      <t>レイワ</t>
    </rPh>
    <rPh sb="857" eb="858">
      <t>ネン</t>
    </rPh>
    <rPh sb="858" eb="861">
      <t>オオサカシ</t>
    </rPh>
    <rPh sb="862" eb="864">
      <t>ヘイキン</t>
    </rPh>
    <rPh sb="864" eb="866">
      <t>ショウヒ</t>
    </rPh>
    <rPh sb="866" eb="868">
      <t>セイコウ</t>
    </rPh>
    <rPh sb="870" eb="872">
      <t>ニュウリョク</t>
    </rPh>
    <rPh sb="879" eb="881">
      <t>ジユウ</t>
    </rPh>
    <rPh sb="954" eb="956">
      <t>ヘイキン</t>
    </rPh>
    <rPh sb="956" eb="958">
      <t>ショウヒ</t>
    </rPh>
    <rPh sb="958" eb="960">
      <t>セイコウ</t>
    </rPh>
    <rPh sb="961" eb="963">
      <t>ショウヒ</t>
    </rPh>
    <rPh sb="963" eb="965">
      <t>シシュツ</t>
    </rPh>
    <rPh sb="966" eb="969">
      <t>カショブン</t>
    </rPh>
    <rPh sb="969" eb="971">
      <t>ショトク</t>
    </rPh>
    <phoneticPr fontId="4"/>
  </si>
  <si>
    <t>府内産割合</t>
    <rPh sb="0" eb="5">
      <t>フナイサンワリアイ</t>
    </rPh>
    <phoneticPr fontId="4"/>
  </si>
  <si>
    <t>【入力シート】に以下の４点を入力・選択すると【経済波及効果推計シート】に推計結果と推計過程が表示されます。</t>
    <rPh sb="1" eb="3">
      <t>ニュウリョク</t>
    </rPh>
    <rPh sb="8" eb="10">
      <t>イカ</t>
    </rPh>
    <rPh sb="12" eb="13">
      <t>テン</t>
    </rPh>
    <rPh sb="14" eb="16">
      <t>ニュウリョク</t>
    </rPh>
    <rPh sb="17" eb="19">
      <t>センタク</t>
    </rPh>
    <rPh sb="41" eb="43">
      <t>スイケイ</t>
    </rPh>
    <rPh sb="43" eb="45">
      <t>カテイ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</si>
</sst>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000000_ "/>
    <numFmt numFmtId="178" formatCode="00"/>
    <numFmt numFmtId="179" formatCode="0.000000_);[Red]\(0.000000\)"/>
    <numFmt numFmtId="180" formatCode="0.00_ "/>
    <numFmt numFmtId="181" formatCode="#,##0_ "/>
    <numFmt numFmtId="182" formatCode="#,##0.000000;[Red]\-#,##0.00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6"/>
      <name val="ＭＳ Ｐ明朝"/>
      <family val="1"/>
      <charset val="128"/>
    </font>
    <font>
      <sz val="10"/>
      <name val="ＭＳ Ｐゴシック"/>
      <family val="3"/>
      <charset val="128"/>
    </font>
    <font>
      <sz val="11"/>
      <color theme="1"/>
      <name val="ＭＳ Ｐゴシック"/>
      <family val="3"/>
      <charset val="128"/>
      <scheme val="minor"/>
    </font>
    <font>
      <sz val="14"/>
      <name val="ＭＳ 明朝"/>
      <family val="1"/>
      <charset val="128"/>
    </font>
    <font>
      <sz val="9"/>
      <name val="ＭＳ 明朝"/>
      <family val="1"/>
      <charset val="128"/>
    </font>
    <font>
      <sz val="11"/>
      <name val="ＭＳ 明朝"/>
      <family val="1"/>
      <charset val="128"/>
    </font>
    <font>
      <sz val="11"/>
      <color theme="1"/>
      <name val="ＭＳ ゴシック"/>
      <family val="2"/>
      <charset val="128"/>
    </font>
    <font>
      <sz val="10"/>
      <color theme="1"/>
      <name val="ＭＳ Ｐ明朝"/>
      <family val="1"/>
      <charset val="128"/>
    </font>
    <font>
      <sz val="18"/>
      <name val="游ゴシック"/>
      <family val="3"/>
      <charset val="128"/>
    </font>
    <font>
      <sz val="9"/>
      <name val="游ゴシック"/>
      <family val="3"/>
      <charset val="128"/>
    </font>
    <font>
      <sz val="12"/>
      <name val="游ゴシック"/>
      <family val="3"/>
      <charset val="128"/>
    </font>
    <font>
      <b/>
      <sz val="12"/>
      <name val="游ゴシック"/>
      <family val="3"/>
      <charset val="128"/>
    </font>
    <font>
      <sz val="8"/>
      <name val="游ゴシック"/>
      <family val="3"/>
      <charset val="128"/>
    </font>
    <font>
      <sz val="11"/>
      <name val="游ゴシック"/>
      <family val="3"/>
      <charset val="128"/>
    </font>
    <font>
      <b/>
      <sz val="11"/>
      <name val="游ゴシック"/>
      <family val="3"/>
      <charset val="128"/>
    </font>
    <font>
      <sz val="10"/>
      <name val="游ゴシック"/>
      <family val="3"/>
      <charset val="128"/>
    </font>
    <font>
      <b/>
      <sz val="18"/>
      <name val="游ゴシック"/>
      <family val="3"/>
      <charset val="128"/>
    </font>
    <font>
      <sz val="10"/>
      <color theme="1"/>
      <name val="游ゴシック"/>
      <family val="3"/>
      <charset val="128"/>
    </font>
    <font>
      <sz val="6"/>
      <name val="ＭＳ Ｐゴシック"/>
      <family val="2"/>
      <charset val="128"/>
      <scheme val="minor"/>
    </font>
    <font>
      <b/>
      <sz val="11"/>
      <color rgb="FF0070C0"/>
      <name val="游ゴシック"/>
      <family val="3"/>
      <charset val="128"/>
    </font>
    <font>
      <sz val="14"/>
      <name val="游ゴシック"/>
      <family val="3"/>
      <charset val="128"/>
    </font>
    <font>
      <b/>
      <sz val="10"/>
      <name val="游ゴシック"/>
      <family val="3"/>
      <charset val="128"/>
    </font>
    <font>
      <b/>
      <sz val="14"/>
      <name val="游ゴシック"/>
      <family val="3"/>
      <charset val="128"/>
    </font>
    <font>
      <b/>
      <sz val="11"/>
      <color theme="0"/>
      <name val="游ゴシック"/>
      <family val="3"/>
      <charset val="128"/>
    </font>
    <font>
      <b/>
      <sz val="10"/>
      <color rgb="FFFF0000"/>
      <name val="游ゴシック"/>
      <family val="3"/>
      <charset val="128"/>
    </font>
    <font>
      <b/>
      <u/>
      <sz val="10"/>
      <name val="游ゴシック"/>
      <family val="3"/>
      <charset val="128"/>
    </font>
  </fonts>
  <fills count="21">
    <fill>
      <patternFill patternType="none"/>
    </fill>
    <fill>
      <patternFill patternType="gray125"/>
    </fill>
    <fill>
      <patternFill patternType="solid">
        <fgColor rgb="FFFFFF00"/>
        <bgColor indexed="64"/>
      </patternFill>
    </fill>
    <fill>
      <patternFill patternType="solid">
        <fgColor rgb="FF00FF00"/>
        <bgColor indexed="64"/>
      </patternFill>
    </fill>
    <fill>
      <patternFill patternType="solid">
        <fgColor rgb="FF00FFFF"/>
        <bgColor indexed="64"/>
      </patternFill>
    </fill>
    <fill>
      <patternFill patternType="solid">
        <fgColor rgb="FFFFC000"/>
        <bgColor indexed="64"/>
      </patternFill>
    </fill>
    <fill>
      <patternFill patternType="solid">
        <fgColor rgb="FFFF99FF"/>
        <bgColor indexed="64"/>
      </patternFill>
    </fill>
    <fill>
      <patternFill patternType="solid">
        <fgColor rgb="FFCCFF33"/>
        <bgColor indexed="64"/>
      </patternFill>
    </fill>
    <fill>
      <patternFill patternType="solid">
        <fgColor theme="8" tint="0.39997558519241921"/>
        <bgColor indexed="64"/>
      </patternFill>
    </fill>
    <fill>
      <patternFill patternType="solid">
        <fgColor rgb="FFFFFF99"/>
        <bgColor indexed="64"/>
      </patternFill>
    </fill>
    <fill>
      <patternFill patternType="solid">
        <fgColor rgb="FFFFCCFF"/>
        <bgColor indexed="64"/>
      </patternFill>
    </fill>
    <fill>
      <patternFill patternType="solid">
        <fgColor rgb="FFFFCC66"/>
        <bgColor indexed="64"/>
      </patternFill>
    </fill>
    <fill>
      <patternFill patternType="solid">
        <fgColor theme="4" tint="0.39994506668294322"/>
        <bgColor indexed="64"/>
      </patternFill>
    </fill>
    <fill>
      <patternFill patternType="solid">
        <fgColor theme="7" tint="0.39997558519241921"/>
        <bgColor indexed="64"/>
      </patternFill>
    </fill>
    <fill>
      <patternFill patternType="solid">
        <fgColor theme="9" tint="0.39994506668294322"/>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rgb="FF99FFCC"/>
        <bgColor indexed="64"/>
      </patternFill>
    </fill>
    <fill>
      <patternFill patternType="solid">
        <fgColor theme="4" tint="-0.249977111117893"/>
        <bgColor indexed="64"/>
      </patternFill>
    </fill>
    <fill>
      <patternFill patternType="solid">
        <fgColor rgb="FFF2DCDB"/>
        <bgColor indexed="64"/>
      </patternFill>
    </fill>
  </fills>
  <borders count="84">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style="medium">
        <color indexed="64"/>
      </bottom>
      <diagonal/>
    </border>
    <border>
      <left/>
      <right/>
      <top/>
      <bottom style="double">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medium">
        <color indexed="64"/>
      </top>
      <bottom style="medium">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hair">
        <color indexed="64"/>
      </top>
      <bottom style="medium">
        <color indexed="64"/>
      </bottom>
      <diagonal/>
    </border>
    <border>
      <left style="medium">
        <color rgb="FFFF0000"/>
      </left>
      <right style="medium">
        <color rgb="FFFF0000"/>
      </right>
      <top style="medium">
        <color rgb="FFFF0000"/>
      </top>
      <bottom style="medium">
        <color indexed="64"/>
      </bottom>
      <diagonal/>
    </border>
    <border>
      <left style="medium">
        <color rgb="FFFF0000"/>
      </left>
      <right style="medium">
        <color rgb="FFFF0000"/>
      </right>
      <top style="medium">
        <color indexed="64"/>
      </top>
      <bottom style="hair">
        <color indexed="64"/>
      </bottom>
      <diagonal/>
    </border>
    <border>
      <left style="medium">
        <color rgb="FFFF0000"/>
      </left>
      <right style="medium">
        <color rgb="FFFF0000"/>
      </right>
      <top style="hair">
        <color indexed="64"/>
      </top>
      <bottom style="hair">
        <color indexed="64"/>
      </bottom>
      <diagonal/>
    </border>
    <border>
      <left style="medium">
        <color rgb="FFFF0000"/>
      </left>
      <right style="medium">
        <color rgb="FFFF0000"/>
      </right>
      <top style="hair">
        <color indexed="64"/>
      </top>
      <bottom style="thin">
        <color indexed="64"/>
      </bottom>
      <diagonal/>
    </border>
    <border>
      <left style="medium">
        <color rgb="FFFF0000"/>
      </left>
      <right style="medium">
        <color rgb="FFFF0000"/>
      </right>
      <top style="thin">
        <color indexed="64"/>
      </top>
      <bottom style="hair">
        <color indexed="64"/>
      </bottom>
      <diagonal/>
    </border>
    <border>
      <left style="medium">
        <color rgb="FFFF0000"/>
      </left>
      <right style="medium">
        <color rgb="FFFF0000"/>
      </right>
      <top style="hair">
        <color indexed="64"/>
      </top>
      <bottom style="medium">
        <color rgb="FFFF0000"/>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rgb="FFFF0000"/>
      </left>
      <right style="medium">
        <color rgb="FFFF0000"/>
      </right>
      <top/>
      <bottom style="hair">
        <color indexed="64"/>
      </bottom>
      <diagonal/>
    </border>
    <border>
      <left style="medium">
        <color indexed="64"/>
      </left>
      <right style="medium">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rgb="FFFF0000"/>
      </right>
      <top style="medium">
        <color indexed="64"/>
      </top>
      <bottom/>
      <diagonal/>
    </border>
    <border>
      <left style="medium">
        <color indexed="64"/>
      </left>
      <right style="medium">
        <color rgb="FFFF0000"/>
      </right>
      <top/>
      <bottom style="thin">
        <color indexed="64"/>
      </bottom>
      <diagonal/>
    </border>
    <border>
      <left style="medium">
        <color indexed="64"/>
      </left>
      <right/>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medium">
        <color rgb="FFFF0000"/>
      </right>
      <top/>
      <bottom/>
      <diagonal/>
    </border>
    <border>
      <left style="hair">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right style="medium">
        <color rgb="FFFF0000"/>
      </right>
      <top/>
      <bottom style="medium">
        <color indexed="64"/>
      </bottom>
      <diagonal/>
    </border>
    <border>
      <left style="hair">
        <color indexed="64"/>
      </left>
      <right style="medium">
        <color indexed="64"/>
      </right>
      <top style="hair">
        <color indexed="64"/>
      </top>
      <bottom style="medium">
        <color indexed="64"/>
      </bottom>
      <diagonal/>
    </border>
    <border>
      <left/>
      <right style="medium">
        <color rgb="FFFF0000"/>
      </right>
      <top style="hair">
        <color indexed="64"/>
      </top>
      <bottom style="medium">
        <color indexed="64"/>
      </bottom>
      <diagonal/>
    </border>
  </borders>
  <cellStyleXfs count="33">
    <xf numFmtId="0" fontId="0" fillId="0" borderId="0">
      <alignment vertical="center"/>
    </xf>
    <xf numFmtId="9" fontId="3" fillId="0" borderId="0" applyFont="0" applyFill="0" applyBorder="0" applyAlignment="0" applyProtection="0"/>
    <xf numFmtId="38" fontId="3" fillId="0" borderId="0" applyFont="0" applyFill="0" applyBorder="0" applyAlignment="0" applyProtection="0">
      <alignment vertical="center"/>
    </xf>
    <xf numFmtId="38" fontId="7" fillId="0" borderId="0" applyFont="0" applyFill="0" applyBorder="0" applyAlignment="0" applyProtection="0">
      <alignment vertical="center"/>
    </xf>
    <xf numFmtId="0" fontId="6" fillId="0" borderId="0"/>
    <xf numFmtId="0" fontId="3" fillId="0" borderId="0"/>
    <xf numFmtId="0" fontId="3" fillId="0" borderId="0"/>
    <xf numFmtId="0" fontId="3" fillId="0" borderId="0"/>
    <xf numFmtId="0" fontId="7" fillId="0" borderId="0">
      <alignment vertical="center"/>
    </xf>
    <xf numFmtId="0" fontId="6" fillId="0" borderId="0"/>
    <xf numFmtId="0" fontId="8" fillId="0" borderId="0"/>
    <xf numFmtId="0" fontId="3" fillId="0" borderId="0"/>
    <xf numFmtId="0" fontId="2" fillId="0" borderId="0">
      <alignment vertical="center"/>
    </xf>
    <xf numFmtId="0" fontId="11" fillId="0" borderId="0">
      <alignment vertical="center"/>
    </xf>
    <xf numFmtId="0" fontId="2" fillId="0" borderId="0">
      <alignment vertical="center"/>
    </xf>
    <xf numFmtId="0" fontId="2" fillId="0" borderId="0">
      <alignment vertical="center"/>
    </xf>
    <xf numFmtId="0" fontId="12" fillId="12" borderId="0" applyNumberFormat="0" applyFont="0" applyBorder="0" applyAlignment="0" applyProtection="0">
      <alignment horizontal="center" vertical="center" wrapText="1"/>
    </xf>
    <xf numFmtId="0" fontId="12" fillId="13" borderId="0" applyNumberFormat="0" applyFont="0" applyBorder="0" applyAlignment="0" applyProtection="0">
      <alignment horizontal="center" vertical="center" wrapText="1"/>
    </xf>
    <xf numFmtId="0" fontId="12" fillId="14" borderId="60" applyNumberFormat="0" applyFont="0" applyBorder="0" applyAlignment="0" applyProtection="0">
      <alignment horizontal="center" vertical="center" wrapText="1"/>
    </xf>
    <xf numFmtId="38" fontId="1" fillId="0" borderId="0" applyFont="0" applyFill="0" applyBorder="0" applyAlignment="0" applyProtection="0">
      <alignment vertical="center"/>
    </xf>
    <xf numFmtId="38" fontId="10" fillId="0" borderId="0" applyFont="0" applyFill="0" applyBorder="0" applyAlignment="0" applyProtection="0"/>
    <xf numFmtId="0" fontId="9"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6" fillId="0" borderId="0"/>
    <xf numFmtId="0" fontId="3" fillId="0" borderId="0"/>
    <xf numFmtId="0" fontId="3" fillId="0" borderId="0"/>
    <xf numFmtId="0" fontId="1" fillId="0" borderId="0">
      <alignment vertical="center"/>
    </xf>
    <xf numFmtId="38" fontId="3" fillId="0" borderId="0" applyFont="0" applyFill="0" applyBorder="0" applyAlignment="0" applyProtection="0">
      <alignment vertical="center"/>
    </xf>
  </cellStyleXfs>
  <cellXfs count="254">
    <xf numFmtId="0" fontId="0" fillId="0" borderId="0" xfId="0">
      <alignment vertical="center"/>
    </xf>
    <xf numFmtId="0" fontId="13" fillId="0" borderId="0" xfId="0" applyFont="1">
      <alignment vertical="center"/>
    </xf>
    <xf numFmtId="0" fontId="14" fillId="0" borderId="0" xfId="0" applyFont="1">
      <alignment vertical="center"/>
    </xf>
    <xf numFmtId="0" fontId="16" fillId="0" borderId="0" xfId="0" applyFont="1" applyAlignment="1">
      <alignment vertical="center"/>
    </xf>
    <xf numFmtId="0" fontId="16" fillId="0" borderId="0" xfId="0" applyFont="1" applyAlignment="1">
      <alignment horizontal="center" vertical="center"/>
    </xf>
    <xf numFmtId="0" fontId="14" fillId="0" borderId="0" xfId="0" applyFont="1" applyAlignment="1">
      <alignment vertical="center" wrapText="1"/>
    </xf>
    <xf numFmtId="176" fontId="16" fillId="0" borderId="0" xfId="0" applyNumberFormat="1" applyFont="1" applyBorder="1">
      <alignment vertical="center"/>
    </xf>
    <xf numFmtId="176" fontId="16" fillId="0" borderId="15" xfId="0" applyNumberFormat="1" applyFont="1" applyBorder="1">
      <alignment vertical="center"/>
    </xf>
    <xf numFmtId="0" fontId="16" fillId="0" borderId="0" xfId="0" applyFont="1" applyBorder="1">
      <alignment vertical="center"/>
    </xf>
    <xf numFmtId="0" fontId="14" fillId="0" borderId="11" xfId="0" applyFont="1" applyBorder="1">
      <alignment vertical="center"/>
    </xf>
    <xf numFmtId="0" fontId="14" fillId="0" borderId="21" xfId="0" applyFont="1" applyBorder="1" applyAlignment="1">
      <alignment horizontal="distributed" vertical="center" justifyLastLine="1"/>
    </xf>
    <xf numFmtId="0" fontId="14" fillId="2" borderId="25" xfId="0" applyFont="1" applyFill="1" applyBorder="1" applyAlignment="1">
      <alignment horizontal="center" vertical="center"/>
    </xf>
    <xf numFmtId="0" fontId="14" fillId="3" borderId="10" xfId="0" applyFont="1" applyFill="1" applyBorder="1" applyAlignment="1">
      <alignment horizontal="center" vertical="center"/>
    </xf>
    <xf numFmtId="0" fontId="17" fillId="4" borderId="10" xfId="0" applyFont="1" applyFill="1" applyBorder="1" applyAlignment="1">
      <alignment horizontal="center" vertical="center" shrinkToFit="1"/>
    </xf>
    <xf numFmtId="0" fontId="14" fillId="5" borderId="10" xfId="0" applyFont="1" applyFill="1" applyBorder="1" applyAlignment="1">
      <alignment horizontal="center" vertical="center"/>
    </xf>
    <xf numFmtId="0" fontId="14" fillId="6" borderId="10" xfId="0" applyFont="1" applyFill="1" applyBorder="1" applyAlignment="1">
      <alignment horizontal="center" vertical="center"/>
    </xf>
    <xf numFmtId="0" fontId="14" fillId="7" borderId="10" xfId="0" applyFont="1" applyFill="1" applyBorder="1" applyAlignment="1">
      <alignment horizontal="center" vertical="center"/>
    </xf>
    <xf numFmtId="0" fontId="17" fillId="8" borderId="10" xfId="0" applyFont="1" applyFill="1" applyBorder="1" applyAlignment="1">
      <alignment horizontal="center" vertical="center" shrinkToFit="1"/>
    </xf>
    <xf numFmtId="0" fontId="14" fillId="11" borderId="10" xfId="0" applyFont="1" applyFill="1" applyBorder="1" applyAlignment="1">
      <alignment horizontal="center" vertical="center"/>
    </xf>
    <xf numFmtId="0" fontId="14" fillId="10" borderId="10" xfId="0" applyFont="1" applyFill="1" applyBorder="1" applyAlignment="1">
      <alignment horizontal="center" vertical="center"/>
    </xf>
    <xf numFmtId="176" fontId="14" fillId="10" borderId="16" xfId="0" applyNumberFormat="1" applyFont="1" applyFill="1" applyBorder="1">
      <alignment vertical="center"/>
    </xf>
    <xf numFmtId="178" fontId="14" fillId="0" borderId="12" xfId="0" applyNumberFormat="1" applyFont="1" applyFill="1" applyBorder="1" applyAlignment="1">
      <alignment horizontal="center" vertical="center"/>
    </xf>
    <xf numFmtId="0" fontId="14" fillId="0" borderId="22" xfId="0" applyNumberFormat="1" applyFont="1" applyFill="1" applyBorder="1" applyAlignment="1">
      <alignment horizontal="distributed" vertical="center"/>
    </xf>
    <xf numFmtId="176" fontId="14" fillId="2" borderId="27" xfId="0" applyNumberFormat="1" applyFont="1" applyFill="1" applyBorder="1" applyProtection="1">
      <alignment vertical="center"/>
      <protection locked="0"/>
    </xf>
    <xf numFmtId="176" fontId="14" fillId="3" borderId="17" xfId="0" applyNumberFormat="1" applyFont="1" applyFill="1" applyBorder="1">
      <alignment vertical="center"/>
    </xf>
    <xf numFmtId="176" fontId="14" fillId="4" borderId="17" xfId="0" applyNumberFormat="1" applyFont="1" applyFill="1" applyBorder="1">
      <alignment vertical="center"/>
    </xf>
    <xf numFmtId="176" fontId="14" fillId="5" borderId="17" xfId="0" applyNumberFormat="1" applyFont="1" applyFill="1" applyBorder="1">
      <alignment vertical="center"/>
    </xf>
    <xf numFmtId="176" fontId="14" fillId="6" borderId="17" xfId="0" applyNumberFormat="1" applyFont="1" applyFill="1" applyBorder="1">
      <alignment vertical="center"/>
    </xf>
    <xf numFmtId="176" fontId="14" fillId="7" borderId="17" xfId="0" applyNumberFormat="1" applyFont="1" applyFill="1" applyBorder="1">
      <alignment vertical="center"/>
    </xf>
    <xf numFmtId="176" fontId="14" fillId="8" borderId="17" xfId="0" applyNumberFormat="1" applyFont="1" applyFill="1" applyBorder="1">
      <alignment vertical="center"/>
    </xf>
    <xf numFmtId="176" fontId="14" fillId="11" borderId="17" xfId="0" applyNumberFormat="1" applyFont="1" applyFill="1" applyBorder="1">
      <alignment vertical="center"/>
    </xf>
    <xf numFmtId="176" fontId="14" fillId="10" borderId="17" xfId="0" applyNumberFormat="1" applyFont="1" applyFill="1" applyBorder="1">
      <alignment vertical="center"/>
    </xf>
    <xf numFmtId="178" fontId="14" fillId="0" borderId="13" xfId="0" applyNumberFormat="1" applyFont="1" applyFill="1" applyBorder="1" applyAlignment="1">
      <alignment horizontal="center" vertical="center"/>
    </xf>
    <xf numFmtId="0" fontId="14" fillId="0" borderId="23" xfId="0" applyNumberFormat="1" applyFont="1" applyFill="1" applyBorder="1" applyAlignment="1">
      <alignment horizontal="distributed" vertical="center"/>
    </xf>
    <xf numFmtId="176" fontId="14" fillId="2" borderId="28" xfId="0" applyNumberFormat="1" applyFont="1" applyFill="1" applyBorder="1" applyProtection="1">
      <alignment vertical="center"/>
      <protection locked="0"/>
    </xf>
    <xf numFmtId="176" fontId="14" fillId="3" borderId="18" xfId="0" applyNumberFormat="1" applyFont="1" applyFill="1" applyBorder="1">
      <alignment vertical="center"/>
    </xf>
    <xf numFmtId="176" fontId="14" fillId="4" borderId="18" xfId="0" applyNumberFormat="1" applyFont="1" applyFill="1" applyBorder="1">
      <alignment vertical="center"/>
    </xf>
    <xf numFmtId="176" fontId="14" fillId="5" borderId="18" xfId="0" applyNumberFormat="1" applyFont="1" applyFill="1" applyBorder="1">
      <alignment vertical="center"/>
    </xf>
    <xf numFmtId="176" fontId="14" fillId="6" borderId="18" xfId="0" applyNumberFormat="1" applyFont="1" applyFill="1" applyBorder="1">
      <alignment vertical="center"/>
    </xf>
    <xf numFmtId="176" fontId="14" fillId="7" borderId="18" xfId="0" applyNumberFormat="1" applyFont="1" applyFill="1" applyBorder="1">
      <alignment vertical="center"/>
    </xf>
    <xf numFmtId="176" fontId="14" fillId="8" borderId="18" xfId="0" applyNumberFormat="1" applyFont="1" applyFill="1" applyBorder="1">
      <alignment vertical="center"/>
    </xf>
    <xf numFmtId="176" fontId="14" fillId="11" borderId="18" xfId="0" applyNumberFormat="1" applyFont="1" applyFill="1" applyBorder="1">
      <alignment vertical="center"/>
    </xf>
    <xf numFmtId="176" fontId="14" fillId="10" borderId="18" xfId="0" applyNumberFormat="1" applyFont="1" applyFill="1" applyBorder="1">
      <alignment vertical="center"/>
    </xf>
    <xf numFmtId="176" fontId="14" fillId="10" borderId="19" xfId="0" applyNumberFormat="1" applyFont="1" applyFill="1" applyBorder="1">
      <alignment vertical="center"/>
    </xf>
    <xf numFmtId="0" fontId="18" fillId="0" borderId="0" xfId="0" applyFont="1">
      <alignment vertical="center"/>
    </xf>
    <xf numFmtId="178" fontId="14" fillId="0" borderId="56" xfId="0" applyNumberFormat="1" applyFont="1" applyFill="1" applyBorder="1" applyAlignment="1">
      <alignment horizontal="center" vertical="center"/>
    </xf>
    <xf numFmtId="0" fontId="14" fillId="0" borderId="57" xfId="0" applyNumberFormat="1" applyFont="1" applyFill="1" applyBorder="1" applyAlignment="1">
      <alignment horizontal="distributed" vertical="center"/>
    </xf>
    <xf numFmtId="176" fontId="14" fillId="2" borderId="58" xfId="0" applyNumberFormat="1" applyFont="1" applyFill="1" applyBorder="1" applyProtection="1">
      <alignment vertical="center"/>
      <protection locked="0"/>
    </xf>
    <xf numFmtId="176" fontId="14" fillId="3" borderId="59" xfId="0" applyNumberFormat="1" applyFont="1" applyFill="1" applyBorder="1">
      <alignment vertical="center"/>
    </xf>
    <xf numFmtId="176" fontId="14" fillId="4" borderId="59" xfId="0" applyNumberFormat="1" applyFont="1" applyFill="1" applyBorder="1">
      <alignment vertical="center"/>
    </xf>
    <xf numFmtId="176" fontId="14" fillId="5" borderId="59" xfId="0" applyNumberFormat="1" applyFont="1" applyFill="1" applyBorder="1">
      <alignment vertical="center"/>
    </xf>
    <xf numFmtId="176" fontId="14" fillId="6" borderId="59" xfId="0" applyNumberFormat="1" applyFont="1" applyFill="1" applyBorder="1">
      <alignment vertical="center"/>
    </xf>
    <xf numFmtId="176" fontId="14" fillId="7" borderId="59" xfId="0" applyNumberFormat="1" applyFont="1" applyFill="1" applyBorder="1">
      <alignment vertical="center"/>
    </xf>
    <xf numFmtId="176" fontId="14" fillId="8" borderId="59" xfId="0" applyNumberFormat="1" applyFont="1" applyFill="1" applyBorder="1">
      <alignment vertical="center"/>
    </xf>
    <xf numFmtId="176" fontId="14" fillId="11" borderId="59" xfId="0" applyNumberFormat="1" applyFont="1" applyFill="1" applyBorder="1">
      <alignment vertical="center"/>
    </xf>
    <xf numFmtId="176" fontId="14" fillId="10" borderId="59" xfId="0" applyNumberFormat="1" applyFont="1" applyFill="1" applyBorder="1">
      <alignment vertical="center"/>
    </xf>
    <xf numFmtId="176" fontId="14" fillId="2" borderId="30" xfId="0" applyNumberFormat="1" applyFont="1" applyFill="1" applyBorder="1" applyProtection="1">
      <alignment vertical="center"/>
      <protection locked="0"/>
    </xf>
    <xf numFmtId="0" fontId="18" fillId="0" borderId="0" xfId="0" applyFont="1" applyAlignment="1">
      <alignment vertical="center"/>
    </xf>
    <xf numFmtId="0" fontId="16" fillId="0" borderId="45" xfId="0" applyFont="1" applyBorder="1" applyAlignment="1">
      <alignment vertical="center"/>
    </xf>
    <xf numFmtId="0" fontId="18" fillId="0" borderId="31" xfId="0" applyFont="1" applyBorder="1" applyAlignment="1">
      <alignment horizontal="centerContinuous" vertical="center"/>
    </xf>
    <xf numFmtId="0" fontId="18" fillId="0" borderId="34" xfId="0" applyFont="1" applyBorder="1" applyAlignment="1">
      <alignment horizontal="centerContinuous" vertical="center"/>
    </xf>
    <xf numFmtId="40" fontId="18" fillId="0" borderId="36" xfId="0" applyNumberFormat="1" applyFont="1" applyBorder="1" applyAlignment="1">
      <alignment vertical="center"/>
    </xf>
    <xf numFmtId="176" fontId="18" fillId="0" borderId="0" xfId="0" applyNumberFormat="1" applyFont="1" applyBorder="1" applyAlignment="1">
      <alignment vertical="center"/>
    </xf>
    <xf numFmtId="0" fontId="18" fillId="0" borderId="51" xfId="0" applyFont="1" applyBorder="1" applyAlignment="1">
      <alignment horizontal="centerContinuous" vertical="center"/>
    </xf>
    <xf numFmtId="0" fontId="18" fillId="0" borderId="52" xfId="0" applyFont="1" applyBorder="1" applyAlignment="1">
      <alignment horizontal="centerContinuous" vertical="center"/>
    </xf>
    <xf numFmtId="40" fontId="18" fillId="0" borderId="49" xfId="0" applyNumberFormat="1" applyFont="1" applyBorder="1" applyAlignment="1">
      <alignment vertical="center"/>
    </xf>
    <xf numFmtId="0" fontId="18" fillId="0" borderId="31" xfId="0" applyFont="1" applyBorder="1" applyAlignment="1">
      <alignment vertical="center"/>
    </xf>
    <xf numFmtId="0" fontId="18" fillId="0" borderId="34" xfId="0" applyFont="1" applyBorder="1" applyAlignment="1">
      <alignment vertical="center"/>
    </xf>
    <xf numFmtId="0" fontId="18" fillId="0" borderId="35" xfId="0" applyFont="1" applyBorder="1">
      <alignment vertical="center"/>
    </xf>
    <xf numFmtId="0" fontId="18" fillId="0" borderId="34" xfId="0" applyFont="1" applyBorder="1">
      <alignment vertical="center"/>
    </xf>
    <xf numFmtId="0" fontId="18" fillId="0" borderId="37" xfId="0" applyFont="1" applyBorder="1" applyAlignment="1">
      <alignment vertical="center"/>
    </xf>
    <xf numFmtId="0" fontId="18" fillId="0" borderId="0" xfId="0" applyFont="1" applyBorder="1" applyAlignment="1">
      <alignment vertical="center"/>
    </xf>
    <xf numFmtId="0" fontId="18" fillId="0" borderId="9" xfId="0" applyFont="1" applyBorder="1">
      <alignment vertical="center"/>
    </xf>
    <xf numFmtId="0" fontId="18" fillId="0" borderId="37" xfId="0" applyFont="1" applyBorder="1">
      <alignment vertical="center"/>
    </xf>
    <xf numFmtId="0" fontId="18" fillId="0" borderId="0" xfId="0" applyFont="1" applyBorder="1">
      <alignment vertical="center"/>
    </xf>
    <xf numFmtId="0" fontId="14" fillId="0" borderId="48" xfId="0" applyFont="1" applyBorder="1" applyAlignment="1">
      <alignment horizontal="center" vertical="center"/>
    </xf>
    <xf numFmtId="0" fontId="14" fillId="0" borderId="49" xfId="0" applyFont="1" applyBorder="1" applyAlignment="1">
      <alignment horizontal="center" vertical="center"/>
    </xf>
    <xf numFmtId="0" fontId="19" fillId="0" borderId="31" xfId="0" applyFont="1" applyBorder="1" applyAlignment="1">
      <alignment horizontal="centerContinuous" vertical="center"/>
    </xf>
    <xf numFmtId="0" fontId="19" fillId="0" borderId="36" xfId="0" applyFont="1" applyBorder="1" applyAlignment="1">
      <alignment horizontal="centerContinuous" vertical="center"/>
    </xf>
    <xf numFmtId="40" fontId="16" fillId="0" borderId="31" xfId="0" applyNumberFormat="1" applyFont="1" applyBorder="1" applyAlignment="1">
      <alignment vertical="center"/>
    </xf>
    <xf numFmtId="40" fontId="19" fillId="0" borderId="32" xfId="0" applyNumberFormat="1" applyFont="1" applyBorder="1" applyAlignment="1">
      <alignment horizontal="center" vertical="center"/>
    </xf>
    <xf numFmtId="40" fontId="16" fillId="0" borderId="33" xfId="0" applyNumberFormat="1" applyFont="1" applyBorder="1" applyAlignment="1">
      <alignment vertical="center"/>
    </xf>
    <xf numFmtId="40" fontId="19" fillId="0" borderId="36" xfId="0" applyNumberFormat="1" applyFont="1" applyBorder="1" applyAlignment="1">
      <alignment horizontal="center" vertical="center"/>
    </xf>
    <xf numFmtId="0" fontId="19" fillId="0" borderId="36" xfId="0" applyFont="1" applyBorder="1" applyAlignment="1">
      <alignment horizontal="center" vertical="center"/>
    </xf>
    <xf numFmtId="0" fontId="20" fillId="0" borderId="50" xfId="0" applyFont="1" applyBorder="1" applyAlignment="1">
      <alignment horizontal="center" vertical="center" wrapText="1"/>
    </xf>
    <xf numFmtId="40" fontId="18" fillId="0" borderId="39" xfId="0" applyNumberFormat="1" applyFont="1" applyBorder="1" applyAlignment="1">
      <alignment vertical="center"/>
    </xf>
    <xf numFmtId="40" fontId="18" fillId="0" borderId="2" xfId="0" applyNumberFormat="1" applyFont="1" applyBorder="1" applyAlignment="1">
      <alignment horizontal="center" vertical="center"/>
    </xf>
    <xf numFmtId="40" fontId="18" fillId="0" borderId="1" xfId="0" applyNumberFormat="1" applyFont="1" applyBorder="1" applyAlignment="1">
      <alignment vertical="center"/>
    </xf>
    <xf numFmtId="40" fontId="18" fillId="0" borderId="40" xfId="0" applyNumberFormat="1" applyFont="1" applyBorder="1" applyAlignment="1">
      <alignment horizontal="center" vertical="center"/>
    </xf>
    <xf numFmtId="40" fontId="18" fillId="0" borderId="39" xfId="0" applyNumberFormat="1" applyFont="1" applyBorder="1" applyAlignment="1">
      <alignment horizontal="right" vertical="center"/>
    </xf>
    <xf numFmtId="0" fontId="18" fillId="0" borderId="40" xfId="0" applyFont="1" applyBorder="1" applyAlignment="1">
      <alignment horizontal="center" vertical="center"/>
    </xf>
    <xf numFmtId="0" fontId="18" fillId="0" borderId="41" xfId="0" applyFont="1" applyBorder="1">
      <alignment vertical="center"/>
    </xf>
    <xf numFmtId="0" fontId="20" fillId="0" borderId="54" xfId="0" applyFont="1" applyBorder="1" applyAlignment="1">
      <alignment horizontal="center" vertical="center" wrapText="1"/>
    </xf>
    <xf numFmtId="40" fontId="18" fillId="0" borderId="51" xfId="0" applyNumberFormat="1" applyFont="1" applyBorder="1" applyAlignment="1">
      <alignment vertical="center"/>
    </xf>
    <xf numFmtId="40" fontId="18" fillId="0" borderId="55" xfId="0" applyNumberFormat="1" applyFont="1" applyBorder="1" applyAlignment="1">
      <alignment horizontal="center" vertical="center"/>
    </xf>
    <xf numFmtId="40" fontId="18" fillId="0" borderId="48" xfId="0" applyNumberFormat="1" applyFont="1" applyBorder="1" applyAlignment="1">
      <alignment vertical="center"/>
    </xf>
    <xf numFmtId="40" fontId="18" fillId="0" borderId="49" xfId="0" applyNumberFormat="1" applyFont="1" applyBorder="1" applyAlignment="1">
      <alignment horizontal="center" vertical="center"/>
    </xf>
    <xf numFmtId="0" fontId="18" fillId="0" borderId="49" xfId="0" applyFont="1" applyBorder="1" applyAlignment="1">
      <alignment horizontal="center" vertical="center"/>
    </xf>
    <xf numFmtId="0" fontId="21" fillId="0" borderId="0" xfId="0" applyNumberFormat="1" applyFont="1" applyFill="1" applyAlignment="1">
      <alignment vertical="center"/>
    </xf>
    <xf numFmtId="0" fontId="20" fillId="0" borderId="0" xfId="0" applyNumberFormat="1" applyFont="1" applyFill="1" applyBorder="1" applyAlignment="1">
      <alignment vertical="center"/>
    </xf>
    <xf numFmtId="0" fontId="20" fillId="0" borderId="0" xfId="0" applyNumberFormat="1" applyFont="1" applyFill="1" applyAlignment="1">
      <alignment vertical="center"/>
    </xf>
    <xf numFmtId="0" fontId="16" fillId="0" borderId="0" xfId="0" applyNumberFormat="1" applyFont="1" applyFill="1" applyBorder="1" applyAlignment="1">
      <alignment vertical="center"/>
    </xf>
    <xf numFmtId="0" fontId="20" fillId="0" borderId="1" xfId="0" applyNumberFormat="1" applyFont="1" applyFill="1" applyBorder="1" applyAlignment="1">
      <alignment vertical="center"/>
    </xf>
    <xf numFmtId="0" fontId="20" fillId="0" borderId="2" xfId="0" applyNumberFormat="1" applyFont="1" applyFill="1" applyBorder="1" applyAlignment="1">
      <alignment vertical="center"/>
    </xf>
    <xf numFmtId="178" fontId="20" fillId="0" borderId="3" xfId="0" applyNumberFormat="1" applyFont="1" applyFill="1" applyBorder="1" applyAlignment="1">
      <alignment horizontal="center" vertical="center"/>
    </xf>
    <xf numFmtId="178" fontId="20" fillId="0" borderId="2" xfId="0" applyNumberFormat="1" applyFont="1" applyFill="1" applyBorder="1" applyAlignment="1">
      <alignment horizontal="center" vertical="center"/>
    </xf>
    <xf numFmtId="0" fontId="20" fillId="0" borderId="6" xfId="0" applyNumberFormat="1" applyFont="1" applyFill="1" applyBorder="1" applyAlignment="1">
      <alignment horizontal="center" vertical="center" wrapText="1"/>
    </xf>
    <xf numFmtId="0" fontId="20" fillId="0" borderId="5" xfId="0" applyNumberFormat="1" applyFont="1" applyFill="1" applyBorder="1" applyAlignment="1">
      <alignment horizontal="center" vertical="center" wrapText="1"/>
    </xf>
    <xf numFmtId="177" fontId="22" fillId="0" borderId="8" xfId="12" applyNumberFormat="1" applyFont="1" applyBorder="1">
      <alignment vertical="center"/>
    </xf>
    <xf numFmtId="177" fontId="22" fillId="0" borderId="6" xfId="12" applyNumberFormat="1" applyFont="1" applyBorder="1">
      <alignment vertical="center"/>
    </xf>
    <xf numFmtId="177" fontId="22" fillId="0" borderId="5" xfId="12" applyNumberFormat="1" applyFont="1" applyBorder="1">
      <alignment vertical="center"/>
    </xf>
    <xf numFmtId="0" fontId="18" fillId="0" borderId="11" xfId="0" applyFont="1" applyBorder="1">
      <alignment vertical="center"/>
    </xf>
    <xf numFmtId="0" fontId="18" fillId="0" borderId="21" xfId="0" applyFont="1" applyBorder="1" applyAlignment="1">
      <alignment horizontal="distributed" vertical="center" justifyLastLine="1"/>
    </xf>
    <xf numFmtId="178" fontId="18" fillId="0" borderId="12" xfId="0" applyNumberFormat="1" applyFont="1" applyFill="1" applyBorder="1" applyAlignment="1">
      <alignment horizontal="center" vertical="center"/>
    </xf>
    <xf numFmtId="0" fontId="18" fillId="0" borderId="22" xfId="0" applyNumberFormat="1" applyFont="1" applyFill="1" applyBorder="1" applyAlignment="1">
      <alignment horizontal="distributed" vertical="center"/>
    </xf>
    <xf numFmtId="178" fontId="18" fillId="0" borderId="14" xfId="0" applyNumberFormat="1" applyFont="1" applyFill="1" applyBorder="1" applyAlignment="1">
      <alignment horizontal="center" vertical="center"/>
    </xf>
    <xf numFmtId="0" fontId="18" fillId="0" borderId="24" xfId="0" applyNumberFormat="1" applyFont="1" applyFill="1" applyBorder="1" applyAlignment="1">
      <alignment horizontal="distributed" vertical="center"/>
    </xf>
    <xf numFmtId="0" fontId="18" fillId="16" borderId="17" xfId="0" applyFont="1" applyFill="1" applyBorder="1" applyAlignment="1">
      <alignment horizontal="center" vertical="center"/>
    </xf>
    <xf numFmtId="0" fontId="0" fillId="0" borderId="0" xfId="0" applyFill="1">
      <alignment vertical="center"/>
    </xf>
    <xf numFmtId="0" fontId="18" fillId="0" borderId="0" xfId="0" applyFont="1" applyFill="1">
      <alignment vertical="center"/>
    </xf>
    <xf numFmtId="0" fontId="19" fillId="9" borderId="25" xfId="0" applyFont="1" applyFill="1" applyBorder="1" applyAlignment="1">
      <alignment horizontal="center" vertical="center"/>
    </xf>
    <xf numFmtId="180" fontId="18" fillId="9" borderId="0" xfId="0" applyNumberFormat="1" applyFont="1" applyFill="1">
      <alignment vertical="center"/>
    </xf>
    <xf numFmtId="176" fontId="18" fillId="9" borderId="26" xfId="0" applyNumberFormat="1" applyFont="1" applyFill="1" applyBorder="1" applyProtection="1">
      <alignment vertical="center"/>
      <protection locked="0"/>
    </xf>
    <xf numFmtId="176" fontId="18" fillId="9" borderId="27" xfId="0" applyNumberFormat="1" applyFont="1" applyFill="1" applyBorder="1" applyProtection="1">
      <alignment vertical="center"/>
      <protection locked="0"/>
    </xf>
    <xf numFmtId="176" fontId="18" fillId="9" borderId="28" xfId="0" applyNumberFormat="1" applyFont="1" applyFill="1" applyBorder="1" applyProtection="1">
      <alignment vertical="center"/>
      <protection locked="0"/>
    </xf>
    <xf numFmtId="176" fontId="18" fillId="9" borderId="29" xfId="0" applyNumberFormat="1" applyFont="1" applyFill="1" applyBorder="1" applyProtection="1">
      <alignment vertical="center"/>
      <protection locked="0"/>
    </xf>
    <xf numFmtId="176" fontId="18" fillId="9" borderId="30" xfId="0" applyNumberFormat="1" applyFont="1" applyFill="1" applyBorder="1" applyProtection="1">
      <alignment vertical="center"/>
      <protection locked="0"/>
    </xf>
    <xf numFmtId="180" fontId="18" fillId="9" borderId="65" xfId="0" applyNumberFormat="1" applyFont="1" applyFill="1" applyBorder="1">
      <alignment vertical="center"/>
    </xf>
    <xf numFmtId="0" fontId="19" fillId="9" borderId="65" xfId="0" applyFont="1" applyFill="1" applyBorder="1" applyAlignment="1">
      <alignment horizontal="center" vertical="center"/>
    </xf>
    <xf numFmtId="0" fontId="19" fillId="9" borderId="10" xfId="0" applyFont="1" applyFill="1" applyBorder="1" applyAlignment="1">
      <alignment horizontal="center" vertical="center"/>
    </xf>
    <xf numFmtId="180" fontId="18" fillId="9" borderId="61" xfId="0" applyNumberFormat="1" applyFont="1" applyFill="1" applyBorder="1">
      <alignment vertical="center"/>
    </xf>
    <xf numFmtId="180" fontId="18" fillId="9" borderId="66" xfId="0" applyNumberFormat="1" applyFont="1" applyFill="1" applyBorder="1">
      <alignment vertical="center"/>
    </xf>
    <xf numFmtId="180" fontId="18" fillId="9" borderId="64" xfId="0" applyNumberFormat="1" applyFont="1" applyFill="1" applyBorder="1">
      <alignment vertical="center"/>
    </xf>
    <xf numFmtId="0" fontId="18" fillId="17" borderId="60" xfId="0" applyFont="1" applyFill="1" applyBorder="1">
      <alignment vertical="center"/>
    </xf>
    <xf numFmtId="0" fontId="19" fillId="17" borderId="60" xfId="0" applyFont="1" applyFill="1" applyBorder="1" applyAlignment="1">
      <alignment horizontal="distributed" vertical="center" wrapText="1"/>
    </xf>
    <xf numFmtId="0" fontId="18" fillId="17" borderId="60" xfId="0" applyFont="1" applyFill="1" applyBorder="1" applyAlignment="1">
      <alignment horizontal="distributed" vertical="center" wrapText="1"/>
    </xf>
    <xf numFmtId="0" fontId="18" fillId="17" borderId="0" xfId="0" applyFont="1" applyFill="1" applyBorder="1">
      <alignment vertical="center"/>
    </xf>
    <xf numFmtId="0" fontId="18" fillId="17" borderId="11" xfId="0" applyFont="1" applyFill="1" applyBorder="1" applyAlignment="1">
      <alignment horizontal="distributed" vertical="center" wrapText="1"/>
    </xf>
    <xf numFmtId="0" fontId="18" fillId="17" borderId="10" xfId="0" applyFont="1" applyFill="1" applyBorder="1" applyAlignment="1">
      <alignment horizontal="distributed" vertical="center" wrapText="1"/>
    </xf>
    <xf numFmtId="177" fontId="18" fillId="17" borderId="37" xfId="0" applyNumberFormat="1" applyFont="1" applyFill="1" applyBorder="1">
      <alignment vertical="center"/>
    </xf>
    <xf numFmtId="177" fontId="18" fillId="17" borderId="61" xfId="0" applyNumberFormat="1" applyFont="1" applyFill="1" applyBorder="1">
      <alignment vertical="center"/>
    </xf>
    <xf numFmtId="177" fontId="18" fillId="17" borderId="64" xfId="0" applyNumberFormat="1" applyFont="1" applyFill="1" applyBorder="1">
      <alignment vertical="center"/>
    </xf>
    <xf numFmtId="177" fontId="18" fillId="17" borderId="63" xfId="0" applyNumberFormat="1" applyFont="1" applyFill="1" applyBorder="1">
      <alignment vertical="center"/>
    </xf>
    <xf numFmtId="177" fontId="18" fillId="17" borderId="67" xfId="0" applyNumberFormat="1" applyFont="1" applyFill="1" applyBorder="1">
      <alignment vertical="center"/>
    </xf>
    <xf numFmtId="49" fontId="18" fillId="17" borderId="60" xfId="0" applyNumberFormat="1" applyFont="1" applyFill="1" applyBorder="1">
      <alignment vertical="center"/>
    </xf>
    <xf numFmtId="0" fontId="0" fillId="0" borderId="0" xfId="0" applyBorder="1">
      <alignment vertical="center"/>
    </xf>
    <xf numFmtId="0" fontId="24" fillId="0" borderId="45" xfId="0" applyFont="1" applyFill="1" applyBorder="1" applyAlignment="1">
      <alignment vertical="center"/>
    </xf>
    <xf numFmtId="0" fontId="19" fillId="0" borderId="10" xfId="0" applyFont="1" applyFill="1" applyBorder="1" applyAlignment="1">
      <alignment horizontal="center" vertical="center"/>
    </xf>
    <xf numFmtId="176" fontId="18" fillId="18" borderId="17" xfId="0" applyNumberFormat="1" applyFont="1" applyFill="1" applyBorder="1" applyProtection="1">
      <alignment vertical="center"/>
      <protection locked="0"/>
    </xf>
    <xf numFmtId="176" fontId="18" fillId="18" borderId="20" xfId="0" applyNumberFormat="1" applyFont="1" applyFill="1" applyBorder="1" applyProtection="1">
      <alignment vertical="center"/>
      <protection locked="0"/>
    </xf>
    <xf numFmtId="0" fontId="26" fillId="0" borderId="0" xfId="0" applyFont="1" applyAlignment="1">
      <alignment horizontal="center" vertical="center" wrapText="1"/>
    </xf>
    <xf numFmtId="0" fontId="18" fillId="0" borderId="0" xfId="0" applyFont="1" applyAlignment="1">
      <alignment horizontal="left" vertical="center" wrapText="1"/>
    </xf>
    <xf numFmtId="0" fontId="27" fillId="0" borderId="0" xfId="0" applyFont="1">
      <alignment vertical="center"/>
    </xf>
    <xf numFmtId="0" fontId="18" fillId="0" borderId="38" xfId="0" applyFont="1" applyBorder="1" applyAlignment="1">
      <alignment horizontal="left" vertical="center"/>
    </xf>
    <xf numFmtId="0" fontId="28" fillId="19" borderId="0" xfId="0" applyFont="1" applyFill="1">
      <alignment vertical="center"/>
    </xf>
    <xf numFmtId="0" fontId="18" fillId="0" borderId="0" xfId="0" applyFont="1" applyAlignment="1">
      <alignment vertical="center" wrapText="1"/>
    </xf>
    <xf numFmtId="0" fontId="18" fillId="0" borderId="68" xfId="0" applyFont="1" applyBorder="1" applyAlignment="1">
      <alignment vertical="center"/>
    </xf>
    <xf numFmtId="0" fontId="18" fillId="0" borderId="69" xfId="0" applyFont="1" applyBorder="1" applyAlignment="1">
      <alignment vertical="center"/>
    </xf>
    <xf numFmtId="0" fontId="18" fillId="0" borderId="70" xfId="0" applyFont="1" applyBorder="1" applyAlignment="1">
      <alignment vertical="center"/>
    </xf>
    <xf numFmtId="0" fontId="18" fillId="0" borderId="71" xfId="0" applyFont="1" applyBorder="1" applyAlignment="1">
      <alignment vertical="center"/>
    </xf>
    <xf numFmtId="0" fontId="18" fillId="0" borderId="72" xfId="0" applyFont="1" applyBorder="1" applyAlignment="1">
      <alignment vertical="center"/>
    </xf>
    <xf numFmtId="0" fontId="18" fillId="0" borderId="73" xfId="0" applyFont="1" applyBorder="1">
      <alignment vertical="center"/>
    </xf>
    <xf numFmtId="0" fontId="18" fillId="0" borderId="74" xfId="0" applyFont="1" applyBorder="1">
      <alignment vertical="center"/>
    </xf>
    <xf numFmtId="0" fontId="18" fillId="0" borderId="74" xfId="0" applyFont="1" applyBorder="1" applyAlignment="1">
      <alignment vertical="center"/>
    </xf>
    <xf numFmtId="0" fontId="18" fillId="0" borderId="75" xfId="0" applyFont="1" applyBorder="1">
      <alignment vertical="center"/>
    </xf>
    <xf numFmtId="0" fontId="24" fillId="0" borderId="0" xfId="0" applyFont="1" applyFill="1" applyBorder="1" applyAlignment="1">
      <alignment vertical="center"/>
    </xf>
    <xf numFmtId="181" fontId="18" fillId="17" borderId="60" xfId="0" applyNumberFormat="1" applyFont="1" applyFill="1" applyBorder="1">
      <alignment vertical="center"/>
    </xf>
    <xf numFmtId="49" fontId="18" fillId="15" borderId="60" xfId="0" applyNumberFormat="1" applyFont="1" applyFill="1" applyBorder="1">
      <alignment vertical="center"/>
    </xf>
    <xf numFmtId="0" fontId="18" fillId="15" borderId="60" xfId="0" applyFont="1" applyFill="1" applyBorder="1" applyAlignment="1">
      <alignment horizontal="distributed" vertical="center" wrapText="1"/>
    </xf>
    <xf numFmtId="176" fontId="18" fillId="9" borderId="17" xfId="0" applyNumberFormat="1" applyFont="1" applyFill="1" applyBorder="1" applyAlignment="1" applyProtection="1">
      <alignment horizontal="center" vertical="center"/>
      <protection locked="0"/>
    </xf>
    <xf numFmtId="0" fontId="14" fillId="9" borderId="11" xfId="0" applyFont="1" applyFill="1" applyBorder="1" applyAlignment="1">
      <alignment horizontal="center" vertical="center"/>
    </xf>
    <xf numFmtId="176" fontId="14" fillId="9" borderId="12" xfId="0" applyNumberFormat="1" applyFont="1" applyFill="1" applyBorder="1" applyProtection="1">
      <alignment vertical="center"/>
      <protection locked="0"/>
    </xf>
    <xf numFmtId="176" fontId="14" fillId="9" borderId="13" xfId="0" applyNumberFormat="1" applyFont="1" applyFill="1" applyBorder="1" applyProtection="1">
      <alignment vertical="center"/>
      <protection locked="0"/>
    </xf>
    <xf numFmtId="176" fontId="14" fillId="9" borderId="56" xfId="0" applyNumberFormat="1" applyFont="1" applyFill="1" applyBorder="1" applyProtection="1">
      <alignment vertical="center"/>
      <protection locked="0"/>
    </xf>
    <xf numFmtId="0" fontId="14" fillId="9" borderId="77" xfId="0" applyFont="1" applyFill="1" applyBorder="1" applyAlignment="1">
      <alignment horizontal="center" vertical="center"/>
    </xf>
    <xf numFmtId="176" fontId="14" fillId="9" borderId="78" xfId="0" applyNumberFormat="1" applyFont="1" applyFill="1" applyBorder="1" applyAlignment="1" applyProtection="1">
      <alignment horizontal="center" vertical="center"/>
      <protection locked="0"/>
    </xf>
    <xf numFmtId="176" fontId="14" fillId="9" borderId="79" xfId="0" applyNumberFormat="1" applyFont="1" applyFill="1" applyBorder="1" applyAlignment="1" applyProtection="1">
      <alignment horizontal="center" vertical="center"/>
      <protection locked="0"/>
    </xf>
    <xf numFmtId="176" fontId="14" fillId="9" borderId="80" xfId="0" applyNumberFormat="1" applyFont="1" applyFill="1" applyBorder="1" applyAlignment="1" applyProtection="1">
      <alignment horizontal="center" vertical="center"/>
      <protection locked="0"/>
    </xf>
    <xf numFmtId="177" fontId="22" fillId="0" borderId="0" xfId="12" applyNumberFormat="1" applyFont="1">
      <alignment vertical="center"/>
    </xf>
    <xf numFmtId="0" fontId="20" fillId="0" borderId="0" xfId="0" applyFont="1">
      <alignment vertical="center"/>
    </xf>
    <xf numFmtId="182" fontId="20" fillId="0" borderId="60" xfId="32" applyNumberFormat="1" applyFont="1" applyBorder="1">
      <alignment vertical="center"/>
    </xf>
    <xf numFmtId="0" fontId="18" fillId="0" borderId="31" xfId="0" applyFont="1" applyBorder="1" applyAlignment="1">
      <alignment horizontal="center" vertical="center"/>
    </xf>
    <xf numFmtId="0" fontId="19" fillId="0" borderId="62" xfId="0" applyFont="1" applyFill="1" applyBorder="1" applyAlignment="1">
      <alignment horizontal="center" vertical="center"/>
    </xf>
    <xf numFmtId="176" fontId="18" fillId="9" borderId="20" xfId="0" applyNumberFormat="1" applyFont="1" applyFill="1" applyBorder="1" applyAlignment="1" applyProtection="1">
      <alignment horizontal="center" vertical="center"/>
      <protection locked="0"/>
    </xf>
    <xf numFmtId="0" fontId="18" fillId="16" borderId="20" xfId="0" applyFont="1" applyFill="1" applyBorder="1" applyAlignment="1">
      <alignment horizontal="center" vertical="center"/>
    </xf>
    <xf numFmtId="0" fontId="0" fillId="0" borderId="61" xfId="0" applyBorder="1">
      <alignment vertical="center"/>
    </xf>
    <xf numFmtId="0" fontId="0" fillId="0" borderId="62" xfId="0" applyBorder="1">
      <alignment vertical="center"/>
    </xf>
    <xf numFmtId="178" fontId="20" fillId="0" borderId="0" xfId="0" applyNumberFormat="1" applyFont="1" applyFill="1" applyBorder="1" applyAlignment="1">
      <alignment horizontal="center" vertical="center"/>
    </xf>
    <xf numFmtId="0" fontId="20" fillId="0" borderId="0" xfId="0" applyNumberFormat="1" applyFont="1" applyFill="1" applyBorder="1" applyAlignment="1">
      <alignment horizontal="center" vertical="center" wrapText="1"/>
    </xf>
    <xf numFmtId="177" fontId="22" fillId="0" borderId="0" xfId="12" applyNumberFormat="1" applyFont="1" applyBorder="1">
      <alignment vertical="center"/>
    </xf>
    <xf numFmtId="0" fontId="20" fillId="0" borderId="0" xfId="0" applyNumberFormat="1" applyFont="1" applyFill="1" applyBorder="1" applyAlignment="1">
      <alignment horizontal="distributed" vertical="center"/>
    </xf>
    <xf numFmtId="182" fontId="20" fillId="0" borderId="0" xfId="32" applyNumberFormat="1" applyFont="1" applyBorder="1">
      <alignment vertical="center"/>
    </xf>
    <xf numFmtId="179" fontId="20" fillId="0" borderId="0" xfId="0" applyNumberFormat="1" applyFont="1" applyBorder="1">
      <alignment vertical="center"/>
    </xf>
    <xf numFmtId="182" fontId="20" fillId="0" borderId="60" xfId="32" applyNumberFormat="1" applyFont="1" applyFill="1" applyBorder="1" applyAlignment="1">
      <alignment horizontal="center" vertical="center" wrapText="1"/>
    </xf>
    <xf numFmtId="182" fontId="20" fillId="0" borderId="60" xfId="32" applyNumberFormat="1" applyFont="1" applyFill="1" applyBorder="1" applyAlignment="1">
      <alignment horizontal="center" vertical="center"/>
    </xf>
    <xf numFmtId="0" fontId="20" fillId="0" borderId="7" xfId="0" applyNumberFormat="1" applyFont="1" applyFill="1" applyBorder="1" applyAlignment="1">
      <alignment vertical="center"/>
    </xf>
    <xf numFmtId="0" fontId="20" fillId="0" borderId="8" xfId="0" applyNumberFormat="1" applyFont="1" applyFill="1" applyBorder="1" applyAlignment="1">
      <alignment vertical="center"/>
    </xf>
    <xf numFmtId="178" fontId="20" fillId="0" borderId="6" xfId="0" applyNumberFormat="1" applyFont="1" applyFill="1" applyBorder="1" applyAlignment="1">
      <alignment horizontal="center" vertical="center"/>
    </xf>
    <xf numFmtId="0" fontId="20" fillId="0" borderId="6" xfId="0" applyNumberFormat="1" applyFont="1" applyFill="1" applyBorder="1" applyAlignment="1">
      <alignment horizontal="distributed" vertical="center"/>
    </xf>
    <xf numFmtId="0" fontId="20" fillId="0" borderId="4" xfId="0" applyNumberFormat="1" applyFont="1" applyFill="1" applyBorder="1" applyAlignment="1">
      <alignment horizontal="center" vertical="center" wrapText="1"/>
    </xf>
    <xf numFmtId="177" fontId="18" fillId="17" borderId="44" xfId="0" applyNumberFormat="1" applyFont="1" applyFill="1" applyBorder="1">
      <alignment vertical="center"/>
    </xf>
    <xf numFmtId="177" fontId="18" fillId="17" borderId="62" xfId="0" applyNumberFormat="1" applyFont="1" applyFill="1" applyBorder="1">
      <alignment vertical="center"/>
    </xf>
    <xf numFmtId="180" fontId="18" fillId="9" borderId="62" xfId="0" applyNumberFormat="1" applyFont="1" applyFill="1" applyBorder="1">
      <alignment vertical="center"/>
    </xf>
    <xf numFmtId="180" fontId="18" fillId="9" borderId="81" xfId="0" applyNumberFormat="1" applyFont="1" applyFill="1" applyBorder="1">
      <alignment vertical="center"/>
    </xf>
    <xf numFmtId="176" fontId="14" fillId="9" borderId="14" xfId="0" applyNumberFormat="1" applyFont="1" applyFill="1" applyBorder="1" applyProtection="1">
      <alignment vertical="center"/>
      <protection locked="0"/>
    </xf>
    <xf numFmtId="176" fontId="14" fillId="9" borderId="82" xfId="0" applyNumberFormat="1" applyFont="1" applyFill="1" applyBorder="1" applyAlignment="1" applyProtection="1">
      <alignment horizontal="center" vertical="center"/>
      <protection locked="0"/>
    </xf>
    <xf numFmtId="176" fontId="14" fillId="3" borderId="20" xfId="0" applyNumberFormat="1" applyFont="1" applyFill="1" applyBorder="1">
      <alignment vertical="center"/>
    </xf>
    <xf numFmtId="176" fontId="14" fillId="4" borderId="20" xfId="0" applyNumberFormat="1" applyFont="1" applyFill="1" applyBorder="1">
      <alignment vertical="center"/>
    </xf>
    <xf numFmtId="176" fontId="14" fillId="5" borderId="20" xfId="0" applyNumberFormat="1" applyFont="1" applyFill="1" applyBorder="1">
      <alignment vertical="center"/>
    </xf>
    <xf numFmtId="176" fontId="14" fillId="6" borderId="20" xfId="0" applyNumberFormat="1" applyFont="1" applyFill="1" applyBorder="1">
      <alignment vertical="center"/>
    </xf>
    <xf numFmtId="176" fontId="14" fillId="7" borderId="20" xfId="0" applyNumberFormat="1" applyFont="1" applyFill="1" applyBorder="1">
      <alignment vertical="center"/>
    </xf>
    <xf numFmtId="176" fontId="14" fillId="8" borderId="20" xfId="0" applyNumberFormat="1" applyFont="1" applyFill="1" applyBorder="1">
      <alignment vertical="center"/>
    </xf>
    <xf numFmtId="176" fontId="14" fillId="11" borderId="20" xfId="0" applyNumberFormat="1" applyFont="1" applyFill="1" applyBorder="1">
      <alignment vertical="center"/>
    </xf>
    <xf numFmtId="176" fontId="14" fillId="10" borderId="20" xfId="0" applyNumberFormat="1" applyFont="1" applyFill="1" applyBorder="1">
      <alignment vertical="center"/>
    </xf>
    <xf numFmtId="181" fontId="18" fillId="0" borderId="0" xfId="0" applyNumberFormat="1" applyFont="1">
      <alignment vertical="center"/>
    </xf>
    <xf numFmtId="180" fontId="18" fillId="20" borderId="64" xfId="0" applyNumberFormat="1" applyFont="1" applyFill="1" applyBorder="1">
      <alignment vertical="center"/>
    </xf>
    <xf numFmtId="180" fontId="18" fillId="20" borderId="66" xfId="0" applyNumberFormat="1" applyFont="1" applyFill="1" applyBorder="1">
      <alignment vertical="center"/>
    </xf>
    <xf numFmtId="176" fontId="18" fillId="20" borderId="28" xfId="0" applyNumberFormat="1" applyFont="1" applyFill="1" applyBorder="1" applyProtection="1">
      <alignment vertical="center"/>
      <protection locked="0"/>
    </xf>
    <xf numFmtId="180" fontId="18" fillId="20" borderId="61" xfId="0" applyNumberFormat="1" applyFont="1" applyFill="1" applyBorder="1">
      <alignment vertical="center"/>
    </xf>
    <xf numFmtId="180" fontId="18" fillId="20" borderId="0" xfId="0" applyNumberFormat="1" applyFont="1" applyFill="1">
      <alignment vertical="center"/>
    </xf>
    <xf numFmtId="176" fontId="18" fillId="20" borderId="29" xfId="0" applyNumberFormat="1" applyFont="1" applyFill="1" applyBorder="1" applyProtection="1">
      <alignment vertical="center"/>
      <protection locked="0"/>
    </xf>
    <xf numFmtId="176" fontId="18" fillId="20" borderId="27" xfId="0" applyNumberFormat="1" applyFont="1" applyFill="1" applyBorder="1" applyProtection="1">
      <alignment vertical="center"/>
      <protection locked="0"/>
    </xf>
    <xf numFmtId="178" fontId="14" fillId="0" borderId="14" xfId="0" applyNumberFormat="1" applyFont="1" applyFill="1" applyBorder="1" applyAlignment="1">
      <alignment horizontal="center" vertical="center"/>
    </xf>
    <xf numFmtId="0" fontId="14" fillId="0" borderId="83" xfId="0" applyNumberFormat="1" applyFont="1" applyFill="1" applyBorder="1" applyAlignment="1">
      <alignment horizontal="distributed" vertical="center"/>
    </xf>
    <xf numFmtId="0" fontId="20" fillId="0" borderId="31" xfId="0" applyFont="1" applyBorder="1" applyAlignment="1">
      <alignment horizontal="left" vertical="top" wrapText="1"/>
    </xf>
    <xf numFmtId="0" fontId="20" fillId="0" borderId="34" xfId="0" applyFont="1" applyBorder="1" applyAlignment="1">
      <alignment horizontal="left" vertical="top" wrapText="1"/>
    </xf>
    <xf numFmtId="0" fontId="20" fillId="0" borderId="36" xfId="0" applyFont="1" applyBorder="1" applyAlignment="1">
      <alignment horizontal="left" vertical="top" wrapText="1"/>
    </xf>
    <xf numFmtId="0" fontId="20" fillId="0" borderId="37" xfId="0" applyFont="1" applyBorder="1" applyAlignment="1">
      <alignment horizontal="left" vertical="top" wrapText="1"/>
    </xf>
    <xf numFmtId="0" fontId="20" fillId="0" borderId="0" xfId="0" applyFont="1" applyBorder="1" applyAlignment="1">
      <alignment horizontal="left" vertical="top" wrapText="1"/>
    </xf>
    <xf numFmtId="0" fontId="20" fillId="0" borderId="38" xfId="0" applyFont="1" applyBorder="1" applyAlignment="1">
      <alignment horizontal="left" vertical="top" wrapText="1"/>
    </xf>
    <xf numFmtId="0" fontId="20" fillId="0" borderId="44" xfId="0" applyFont="1" applyBorder="1" applyAlignment="1">
      <alignment horizontal="left" vertical="top" wrapText="1"/>
    </xf>
    <xf numFmtId="0" fontId="20" fillId="0" borderId="45" xfId="0" applyFont="1" applyBorder="1" applyAlignment="1">
      <alignment horizontal="left" vertical="top" wrapText="1"/>
    </xf>
    <xf numFmtId="0" fontId="20" fillId="0" borderId="43" xfId="0" applyFont="1" applyBorder="1" applyAlignment="1">
      <alignment horizontal="left" vertical="top" wrapText="1"/>
    </xf>
    <xf numFmtId="0" fontId="18" fillId="0" borderId="31" xfId="0" applyFont="1" applyBorder="1" applyAlignment="1">
      <alignment horizontal="center" vertical="center"/>
    </xf>
    <xf numFmtId="0" fontId="18" fillId="0" borderId="34" xfId="0" applyFont="1" applyBorder="1" applyAlignment="1">
      <alignment horizontal="center" vertical="center"/>
    </xf>
    <xf numFmtId="0" fontId="18" fillId="0" borderId="37" xfId="0" applyFont="1" applyBorder="1" applyAlignment="1">
      <alignment horizontal="center" vertical="center"/>
    </xf>
    <xf numFmtId="0" fontId="18" fillId="0" borderId="0" xfId="0" applyFont="1" applyBorder="1" applyAlignment="1">
      <alignment horizontal="center" vertical="center"/>
    </xf>
    <xf numFmtId="0" fontId="18" fillId="0" borderId="44" xfId="0" applyFont="1" applyBorder="1" applyAlignment="1">
      <alignment horizontal="center" vertical="center"/>
    </xf>
    <xf numFmtId="0" fontId="18" fillId="0" borderId="45" xfId="0" applyFont="1" applyBorder="1" applyAlignment="1">
      <alignment horizontal="center" vertical="center"/>
    </xf>
    <xf numFmtId="176" fontId="18" fillId="0" borderId="53" xfId="0" applyNumberFormat="1" applyFont="1" applyBorder="1" applyAlignment="1">
      <alignment vertical="center"/>
    </xf>
    <xf numFmtId="176" fontId="18" fillId="0" borderId="35" xfId="0" applyNumberFormat="1" applyFont="1" applyBorder="1" applyAlignment="1">
      <alignment vertical="center"/>
    </xf>
    <xf numFmtId="176" fontId="18" fillId="0" borderId="51" xfId="0" applyNumberFormat="1" applyFont="1" applyBorder="1" applyAlignment="1">
      <alignment vertical="center"/>
    </xf>
    <xf numFmtId="176" fontId="18" fillId="0" borderId="52" xfId="0" applyNumberFormat="1" applyFont="1" applyBorder="1" applyAlignment="1">
      <alignment vertical="center"/>
    </xf>
    <xf numFmtId="0" fontId="15" fillId="2" borderId="46" xfId="0" applyFont="1" applyFill="1" applyBorder="1" applyAlignment="1" applyProtection="1">
      <alignment horizontal="center" vertical="center"/>
      <protection locked="0"/>
    </xf>
    <xf numFmtId="0" fontId="15" fillId="2" borderId="47" xfId="0" applyFont="1" applyFill="1" applyBorder="1" applyAlignment="1" applyProtection="1">
      <alignment horizontal="center" vertical="center"/>
      <protection locked="0"/>
    </xf>
    <xf numFmtId="0" fontId="18" fillId="0" borderId="1" xfId="0" applyFont="1" applyBorder="1" applyAlignment="1">
      <alignment horizontal="center" vertical="center"/>
    </xf>
    <xf numFmtId="0" fontId="18" fillId="0" borderId="3" xfId="0" applyFont="1" applyBorder="1" applyAlignment="1">
      <alignment horizontal="center" vertical="center"/>
    </xf>
    <xf numFmtId="0" fontId="18" fillId="0" borderId="42" xfId="0" applyFont="1" applyBorder="1" applyAlignment="1">
      <alignment horizontal="center" vertical="center"/>
    </xf>
    <xf numFmtId="0" fontId="18" fillId="0" borderId="36" xfId="0" applyFont="1" applyBorder="1" applyAlignment="1">
      <alignment horizontal="center" vertical="center"/>
    </xf>
    <xf numFmtId="0" fontId="18" fillId="0" borderId="38" xfId="0" applyFont="1" applyBorder="1" applyAlignment="1">
      <alignment horizontal="center" vertical="center"/>
    </xf>
    <xf numFmtId="0" fontId="18" fillId="0" borderId="43" xfId="0" applyFont="1" applyBorder="1" applyAlignment="1">
      <alignment horizontal="center" vertical="center"/>
    </xf>
    <xf numFmtId="0" fontId="14" fillId="0" borderId="76" xfId="0" applyFont="1" applyBorder="1" applyAlignment="1">
      <alignment horizontal="center" vertical="center"/>
    </xf>
    <xf numFmtId="0" fontId="25" fillId="9" borderId="0" xfId="0" applyFont="1" applyFill="1" applyAlignment="1">
      <alignment horizontal="center" vertical="center"/>
    </xf>
    <xf numFmtId="0" fontId="25" fillId="17" borderId="0" xfId="0" applyFont="1" applyFill="1" applyAlignment="1">
      <alignment horizontal="center" vertical="center"/>
    </xf>
  </cellXfs>
  <cellStyles count="33">
    <cellStyle name="きんき｜近畿" xfId="16" xr:uid="{00000000-0005-0000-0000-000000000000}"/>
    <cellStyle name="けいざ｜経済センサス組替集計" xfId="17" xr:uid="{00000000-0005-0000-0000-000001000000}"/>
    <cellStyle name="ぜんこ｜全国" xfId="18" xr:uid="{00000000-0005-0000-0000-000002000000}"/>
    <cellStyle name="パーセント 2" xfId="1" xr:uid="{00000000-0005-0000-0000-000003000000}"/>
    <cellStyle name="桁区切り" xfId="32" builtinId="6"/>
    <cellStyle name="桁区切り 2" xfId="2" xr:uid="{00000000-0005-0000-0000-000004000000}"/>
    <cellStyle name="桁区切り 3" xfId="3" xr:uid="{00000000-0005-0000-0000-000005000000}"/>
    <cellStyle name="桁区切り 4" xfId="19" xr:uid="{00000000-0005-0000-0000-000006000000}"/>
    <cellStyle name="桁区切り 5" xfId="20" xr:uid="{00000000-0005-0000-0000-000007000000}"/>
    <cellStyle name="標準" xfId="0" builtinId="0"/>
    <cellStyle name="標準 10" xfId="12" xr:uid="{00000000-0005-0000-0000-000009000000}"/>
    <cellStyle name="標準 11" xfId="13" xr:uid="{00000000-0005-0000-0000-00000A000000}"/>
    <cellStyle name="標準 12" xfId="21" xr:uid="{00000000-0005-0000-0000-00000B000000}"/>
    <cellStyle name="標準 13" xfId="22" xr:uid="{00000000-0005-0000-0000-00000C000000}"/>
    <cellStyle name="標準 14" xfId="23" xr:uid="{00000000-0005-0000-0000-00000D000000}"/>
    <cellStyle name="標準 15" xfId="24" xr:uid="{00000000-0005-0000-0000-00000E000000}"/>
    <cellStyle name="標準 16" xfId="25" xr:uid="{00000000-0005-0000-0000-00000F000000}"/>
    <cellStyle name="標準 17" xfId="14" xr:uid="{00000000-0005-0000-0000-000010000000}"/>
    <cellStyle name="標準 18" xfId="26" xr:uid="{00000000-0005-0000-0000-000011000000}"/>
    <cellStyle name="標準 19" xfId="27" xr:uid="{00000000-0005-0000-0000-000012000000}"/>
    <cellStyle name="標準 2" xfId="4" xr:uid="{00000000-0005-0000-0000-000013000000}"/>
    <cellStyle name="標準 2 15" xfId="28" xr:uid="{00000000-0005-0000-0000-000014000000}"/>
    <cellStyle name="標準 2 2" xfId="29" xr:uid="{00000000-0005-0000-0000-000015000000}"/>
    <cellStyle name="標準 2 3" xfId="30" xr:uid="{00000000-0005-0000-0000-000016000000}"/>
    <cellStyle name="標準 3" xfId="5" xr:uid="{00000000-0005-0000-0000-000017000000}"/>
    <cellStyle name="標準 3 2" xfId="31" xr:uid="{00000000-0005-0000-0000-000018000000}"/>
    <cellStyle name="標準 4" xfId="6" xr:uid="{00000000-0005-0000-0000-000019000000}"/>
    <cellStyle name="標準 5" xfId="7" xr:uid="{00000000-0005-0000-0000-00001A000000}"/>
    <cellStyle name="標準 6" xfId="8" xr:uid="{00000000-0005-0000-0000-00001B000000}"/>
    <cellStyle name="標準 7" xfId="9" xr:uid="{00000000-0005-0000-0000-00001C000000}"/>
    <cellStyle name="標準 8" xfId="11" xr:uid="{00000000-0005-0000-0000-00001D000000}"/>
    <cellStyle name="標準 9" xfId="15" xr:uid="{00000000-0005-0000-0000-00001E000000}"/>
    <cellStyle name="未定義" xfId="10" xr:uid="{00000000-0005-0000-0000-00001F000000}"/>
  </cellStyles>
  <dxfs count="0"/>
  <tableStyles count="0" defaultTableStyle="TableStyleMedium2" defaultPivotStyle="PivotStyleLight16"/>
  <colors>
    <mruColors>
      <color rgb="FFF2DCDB"/>
      <color rgb="FFFFFF99"/>
      <color rgb="FFFFCCFF"/>
      <color rgb="FF99FFCC"/>
      <color rgb="FF66FF99"/>
      <color rgb="FFFF99FF"/>
      <color rgb="FF34EC87"/>
      <color rgb="FFFFCC66"/>
      <color rgb="FFFFFF66"/>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28575</xdr:colOff>
      <xdr:row>96</xdr:row>
      <xdr:rowOff>76200</xdr:rowOff>
    </xdr:from>
    <xdr:to>
      <xdr:col>9</xdr:col>
      <xdr:colOff>640575</xdr:colOff>
      <xdr:row>100</xdr:row>
      <xdr:rowOff>66675</xdr:rowOff>
    </xdr:to>
    <xdr:sp macro="" textlink="">
      <xdr:nvSpPr>
        <xdr:cNvPr id="3" name="右矢印 2">
          <a:extLst>
            <a:ext uri="{FF2B5EF4-FFF2-40B4-BE49-F238E27FC236}">
              <a16:creationId xmlns:a16="http://schemas.microsoft.com/office/drawing/2014/main" id="{00000000-0008-0000-0200-000003000000}"/>
            </a:ext>
          </a:extLst>
        </xdr:cNvPr>
        <xdr:cNvSpPr/>
      </xdr:nvSpPr>
      <xdr:spPr>
        <a:xfrm>
          <a:off x="6134100" y="2276475"/>
          <a:ext cx="612000" cy="600075"/>
        </a:xfrm>
        <a:prstGeom prst="rightArrow">
          <a:avLst/>
        </a:prstGeom>
        <a:solidFill>
          <a:srgbClr val="00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21430</xdr:colOff>
      <xdr:row>91</xdr:row>
      <xdr:rowOff>78581</xdr:rowOff>
    </xdr:from>
    <xdr:to>
      <xdr:col>7</xdr:col>
      <xdr:colOff>633430</xdr:colOff>
      <xdr:row>95</xdr:row>
      <xdr:rowOff>59531</xdr:rowOff>
    </xdr:to>
    <xdr:sp macro="" textlink="">
      <xdr:nvSpPr>
        <xdr:cNvPr id="2" name="右矢印 1">
          <a:extLst>
            <a:ext uri="{FF2B5EF4-FFF2-40B4-BE49-F238E27FC236}">
              <a16:creationId xmlns:a16="http://schemas.microsoft.com/office/drawing/2014/main" id="{00000000-0008-0000-0200-000002000000}"/>
            </a:ext>
          </a:extLst>
        </xdr:cNvPr>
        <xdr:cNvSpPr/>
      </xdr:nvSpPr>
      <xdr:spPr>
        <a:xfrm>
          <a:off x="4583905" y="1516856"/>
          <a:ext cx="612000" cy="590550"/>
        </a:xfrm>
        <a:prstGeom prst="rightArrow">
          <a:avLst/>
        </a:prstGeom>
        <a:solidFill>
          <a:srgbClr val="00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19049</xdr:colOff>
      <xdr:row>101</xdr:row>
      <xdr:rowOff>76200</xdr:rowOff>
    </xdr:from>
    <xdr:to>
      <xdr:col>11</xdr:col>
      <xdr:colOff>631049</xdr:colOff>
      <xdr:row>105</xdr:row>
      <xdr:rowOff>66675</xdr:rowOff>
    </xdr:to>
    <xdr:sp macro="" textlink="">
      <xdr:nvSpPr>
        <xdr:cNvPr id="4" name="右矢印 3">
          <a:extLst>
            <a:ext uri="{FF2B5EF4-FFF2-40B4-BE49-F238E27FC236}">
              <a16:creationId xmlns:a16="http://schemas.microsoft.com/office/drawing/2014/main" id="{00000000-0008-0000-0200-000004000000}"/>
            </a:ext>
          </a:extLst>
        </xdr:cNvPr>
        <xdr:cNvSpPr/>
      </xdr:nvSpPr>
      <xdr:spPr>
        <a:xfrm>
          <a:off x="7667624" y="3038475"/>
          <a:ext cx="612000" cy="600075"/>
        </a:xfrm>
        <a:prstGeom prst="rightArrow">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19049</xdr:colOff>
      <xdr:row>106</xdr:row>
      <xdr:rowOff>66675</xdr:rowOff>
    </xdr:from>
    <xdr:to>
      <xdr:col>13</xdr:col>
      <xdr:colOff>631049</xdr:colOff>
      <xdr:row>110</xdr:row>
      <xdr:rowOff>57150</xdr:rowOff>
    </xdr:to>
    <xdr:sp macro="" textlink="">
      <xdr:nvSpPr>
        <xdr:cNvPr id="5" name="右矢印 4">
          <a:extLst>
            <a:ext uri="{FF2B5EF4-FFF2-40B4-BE49-F238E27FC236}">
              <a16:creationId xmlns:a16="http://schemas.microsoft.com/office/drawing/2014/main" id="{00000000-0008-0000-0200-000005000000}"/>
            </a:ext>
          </a:extLst>
        </xdr:cNvPr>
        <xdr:cNvSpPr/>
      </xdr:nvSpPr>
      <xdr:spPr>
        <a:xfrm>
          <a:off x="9210674" y="3790950"/>
          <a:ext cx="612000" cy="600075"/>
        </a:xfrm>
        <a:prstGeom prst="rightArrow">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17991</xdr:colOff>
      <xdr:row>111</xdr:row>
      <xdr:rowOff>76200</xdr:rowOff>
    </xdr:from>
    <xdr:to>
      <xdr:col>15</xdr:col>
      <xdr:colOff>629991</xdr:colOff>
      <xdr:row>114</xdr:row>
      <xdr:rowOff>0</xdr:rowOff>
    </xdr:to>
    <xdr:sp macro="" textlink="">
      <xdr:nvSpPr>
        <xdr:cNvPr id="7" name="右矢印 6">
          <a:extLst>
            <a:ext uri="{FF2B5EF4-FFF2-40B4-BE49-F238E27FC236}">
              <a16:creationId xmlns:a16="http://schemas.microsoft.com/office/drawing/2014/main" id="{00000000-0008-0000-0200-000007000000}"/>
            </a:ext>
          </a:extLst>
        </xdr:cNvPr>
        <xdr:cNvSpPr/>
      </xdr:nvSpPr>
      <xdr:spPr>
        <a:xfrm>
          <a:off x="10752666" y="4562475"/>
          <a:ext cx="612000" cy="600075"/>
        </a:xfrm>
        <a:prstGeom prst="rightArrow">
          <a:avLst/>
        </a:prstGeom>
        <a:solidFill>
          <a:srgbClr val="CCFF33"/>
        </a:solidFill>
        <a:ln>
          <a:noFill/>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19051</xdr:colOff>
      <xdr:row>102</xdr:row>
      <xdr:rowOff>76200</xdr:rowOff>
    </xdr:from>
    <xdr:to>
      <xdr:col>9</xdr:col>
      <xdr:colOff>631051</xdr:colOff>
      <xdr:row>104</xdr:row>
      <xdr:rowOff>66675</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6124576" y="3190875"/>
          <a:ext cx="612000" cy="295275"/>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19050</xdr:colOff>
      <xdr:row>107</xdr:row>
      <xdr:rowOff>76200</xdr:rowOff>
    </xdr:from>
    <xdr:to>
      <xdr:col>9</xdr:col>
      <xdr:colOff>631050</xdr:colOff>
      <xdr:row>109</xdr:row>
      <xdr:rowOff>66675</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6124575" y="3952875"/>
          <a:ext cx="612000" cy="295275"/>
        </a:xfrm>
        <a:prstGeom prst="rect">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28575</xdr:colOff>
      <xdr:row>107</xdr:row>
      <xdr:rowOff>76200</xdr:rowOff>
    </xdr:from>
    <xdr:to>
      <xdr:col>11</xdr:col>
      <xdr:colOff>640575</xdr:colOff>
      <xdr:row>109</xdr:row>
      <xdr:rowOff>66675</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0" y="3952875"/>
          <a:ext cx="612000" cy="295275"/>
        </a:xfrm>
        <a:prstGeom prst="rect">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19050</xdr:colOff>
      <xdr:row>96</xdr:row>
      <xdr:rowOff>76200</xdr:rowOff>
    </xdr:from>
    <xdr:to>
      <xdr:col>17</xdr:col>
      <xdr:colOff>631050</xdr:colOff>
      <xdr:row>100</xdr:row>
      <xdr:rowOff>66675</xdr:rowOff>
    </xdr:to>
    <xdr:sp macro="" textlink="">
      <xdr:nvSpPr>
        <xdr:cNvPr id="18" name="右矢印 17">
          <a:extLst>
            <a:ext uri="{FF2B5EF4-FFF2-40B4-BE49-F238E27FC236}">
              <a16:creationId xmlns:a16="http://schemas.microsoft.com/office/drawing/2014/main" id="{00000000-0008-0000-0200-000012000000}"/>
            </a:ext>
          </a:extLst>
        </xdr:cNvPr>
        <xdr:cNvSpPr/>
      </xdr:nvSpPr>
      <xdr:spPr>
        <a:xfrm>
          <a:off x="12296775" y="2276475"/>
          <a:ext cx="612000" cy="600075"/>
        </a:xfrm>
        <a:prstGeom prst="rightArrow">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19049</xdr:colOff>
      <xdr:row>101</xdr:row>
      <xdr:rowOff>76200</xdr:rowOff>
    </xdr:from>
    <xdr:to>
      <xdr:col>19</xdr:col>
      <xdr:colOff>631049</xdr:colOff>
      <xdr:row>105</xdr:row>
      <xdr:rowOff>66675</xdr:rowOff>
    </xdr:to>
    <xdr:sp macro="" textlink="">
      <xdr:nvSpPr>
        <xdr:cNvPr id="19" name="右矢印 18">
          <a:extLst>
            <a:ext uri="{FF2B5EF4-FFF2-40B4-BE49-F238E27FC236}">
              <a16:creationId xmlns:a16="http://schemas.microsoft.com/office/drawing/2014/main" id="{00000000-0008-0000-0200-000013000000}"/>
            </a:ext>
          </a:extLst>
        </xdr:cNvPr>
        <xdr:cNvSpPr/>
      </xdr:nvSpPr>
      <xdr:spPr>
        <a:xfrm>
          <a:off x="13839824" y="3038475"/>
          <a:ext cx="612000" cy="600075"/>
        </a:xfrm>
        <a:prstGeom prst="rightArrow">
          <a:avLst/>
        </a:prstGeom>
        <a:solidFill>
          <a:srgbClr val="FFCC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19049</xdr:colOff>
      <xdr:row>106</xdr:row>
      <xdr:rowOff>66675</xdr:rowOff>
    </xdr:from>
    <xdr:to>
      <xdr:col>21</xdr:col>
      <xdr:colOff>631049</xdr:colOff>
      <xdr:row>110</xdr:row>
      <xdr:rowOff>57150</xdr:rowOff>
    </xdr:to>
    <xdr:sp macro="" textlink="">
      <xdr:nvSpPr>
        <xdr:cNvPr id="20" name="右矢印 19">
          <a:extLst>
            <a:ext uri="{FF2B5EF4-FFF2-40B4-BE49-F238E27FC236}">
              <a16:creationId xmlns:a16="http://schemas.microsoft.com/office/drawing/2014/main" id="{00000000-0008-0000-0200-000014000000}"/>
            </a:ext>
          </a:extLst>
        </xdr:cNvPr>
        <xdr:cNvSpPr/>
      </xdr:nvSpPr>
      <xdr:spPr>
        <a:xfrm>
          <a:off x="15382874" y="3790950"/>
          <a:ext cx="612000" cy="600075"/>
        </a:xfrm>
        <a:prstGeom prst="rightArrow">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19051</xdr:colOff>
      <xdr:row>102</xdr:row>
      <xdr:rowOff>76200</xdr:rowOff>
    </xdr:from>
    <xdr:to>
      <xdr:col>17</xdr:col>
      <xdr:colOff>638176</xdr:colOff>
      <xdr:row>104</xdr:row>
      <xdr:rowOff>66675</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2296776" y="3190875"/>
          <a:ext cx="619125" cy="295275"/>
        </a:xfrm>
        <a:prstGeom prst="rect">
          <a:avLst/>
        </a:prstGeom>
        <a:solidFill>
          <a:srgbClr val="FFCC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28575</xdr:colOff>
      <xdr:row>107</xdr:row>
      <xdr:rowOff>76200</xdr:rowOff>
    </xdr:from>
    <xdr:to>
      <xdr:col>17</xdr:col>
      <xdr:colOff>640575</xdr:colOff>
      <xdr:row>109</xdr:row>
      <xdr:rowOff>66675</xdr:rowOff>
    </xdr:to>
    <xdr:sp macro="" textlink="">
      <xdr:nvSpPr>
        <xdr:cNvPr id="22" name="正方形/長方形 21">
          <a:extLst>
            <a:ext uri="{FF2B5EF4-FFF2-40B4-BE49-F238E27FC236}">
              <a16:creationId xmlns:a16="http://schemas.microsoft.com/office/drawing/2014/main" id="{00000000-0008-0000-0200-000016000000}"/>
            </a:ext>
          </a:extLst>
        </xdr:cNvPr>
        <xdr:cNvSpPr/>
      </xdr:nvSpPr>
      <xdr:spPr>
        <a:xfrm>
          <a:off x="12306300" y="3952875"/>
          <a:ext cx="612000" cy="295275"/>
        </a:xfrm>
        <a:prstGeom prst="rect">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19050</xdr:colOff>
      <xdr:row>107</xdr:row>
      <xdr:rowOff>76200</xdr:rowOff>
    </xdr:from>
    <xdr:to>
      <xdr:col>19</xdr:col>
      <xdr:colOff>631050</xdr:colOff>
      <xdr:row>109</xdr:row>
      <xdr:rowOff>66675</xdr:rowOff>
    </xdr:to>
    <xdr:sp macro="" textlink="">
      <xdr:nvSpPr>
        <xdr:cNvPr id="23" name="正方形/長方形 22">
          <a:extLst>
            <a:ext uri="{FF2B5EF4-FFF2-40B4-BE49-F238E27FC236}">
              <a16:creationId xmlns:a16="http://schemas.microsoft.com/office/drawing/2014/main" id="{00000000-0008-0000-0200-000017000000}"/>
            </a:ext>
          </a:extLst>
        </xdr:cNvPr>
        <xdr:cNvSpPr/>
      </xdr:nvSpPr>
      <xdr:spPr>
        <a:xfrm>
          <a:off x="13839825" y="3952875"/>
          <a:ext cx="612000" cy="295275"/>
        </a:xfrm>
        <a:prstGeom prst="rect">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28575</xdr:colOff>
      <xdr:row>91</xdr:row>
      <xdr:rowOff>85725</xdr:rowOff>
    </xdr:from>
    <xdr:to>
      <xdr:col>4</xdr:col>
      <xdr:colOff>640575</xdr:colOff>
      <xdr:row>95</xdr:row>
      <xdr:rowOff>66675</xdr:rowOff>
    </xdr:to>
    <xdr:sp macro="" textlink="">
      <xdr:nvSpPr>
        <xdr:cNvPr id="24" name="右矢印 23">
          <a:extLst>
            <a:ext uri="{FF2B5EF4-FFF2-40B4-BE49-F238E27FC236}">
              <a16:creationId xmlns:a16="http://schemas.microsoft.com/office/drawing/2014/main" id="{00000000-0008-0000-0200-000018000000}"/>
            </a:ext>
          </a:extLst>
        </xdr:cNvPr>
        <xdr:cNvSpPr/>
      </xdr:nvSpPr>
      <xdr:spPr>
        <a:xfrm>
          <a:off x="3048000" y="1524000"/>
          <a:ext cx="612000" cy="590550"/>
        </a:xfrm>
        <a:prstGeom prst="rightArrow">
          <a:avLst/>
        </a:prstGeom>
        <a:solidFill>
          <a:srgbClr val="FFFF99"/>
        </a:solidFill>
        <a:ln w="9525">
          <a:solidFill>
            <a:schemeClr val="tx1"/>
          </a:solidFill>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1194956</xdr:colOff>
      <xdr:row>1</xdr:row>
      <xdr:rowOff>0</xdr:rowOff>
    </xdr:from>
    <xdr:ext cx="1719263" cy="364074"/>
    <mc:AlternateContent xmlns:mc="http://schemas.openxmlformats.org/markup-compatibility/2006" xmlns:a14="http://schemas.microsoft.com/office/drawing/2010/main">
      <mc:Choice Requires="a14">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480706" y="381000"/>
              <a:ext cx="1719263" cy="364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sSup>
                    <m:sSupPr>
                      <m:ctrlPr>
                        <a:rPr kumimoji="1" lang="en-US" altLang="ja-JP" sz="1200" i="1">
                          <a:latin typeface="Cambria Math" panose="02040503050406030204" pitchFamily="18" charset="0"/>
                        </a:rPr>
                      </m:ctrlPr>
                    </m:sSupPr>
                    <m:e>
                      <m:d>
                        <m:dPr>
                          <m:begChr m:val="["/>
                          <m:endChr m:val="]"/>
                          <m:ctrlPr>
                            <a:rPr kumimoji="1" lang="en-US" altLang="ja-JP" sz="1200" i="1">
                              <a:solidFill>
                                <a:schemeClr val="tx1"/>
                              </a:solidFill>
                              <a:effectLst/>
                              <a:latin typeface="Cambria Math" panose="02040503050406030204" pitchFamily="18" charset="0"/>
                              <a:ea typeface="+mn-ea"/>
                              <a:cs typeface="+mn-cs"/>
                            </a:rPr>
                          </m:ctrlPr>
                        </m:dPr>
                        <m:e>
                          <m:r>
                            <a:rPr kumimoji="1" lang="en-US" altLang="ja-JP" sz="1200" b="0" i="1">
                              <a:solidFill>
                                <a:schemeClr val="tx1"/>
                              </a:solidFill>
                              <a:effectLst/>
                              <a:latin typeface="Cambria Math"/>
                              <a:ea typeface="+mn-ea"/>
                              <a:cs typeface="+mn-cs"/>
                            </a:rPr>
                            <m:t>𝐼</m:t>
                          </m:r>
                          <m:r>
                            <a:rPr kumimoji="1" lang="en-US" altLang="ja-JP" sz="1200" b="0" i="1">
                              <a:solidFill>
                                <a:schemeClr val="tx1"/>
                              </a:solidFill>
                              <a:effectLst/>
                              <a:latin typeface="Cambria Math"/>
                              <a:ea typeface="+mn-ea"/>
                              <a:cs typeface="+mn-cs"/>
                            </a:rPr>
                            <m:t>−</m:t>
                          </m:r>
                          <m:d>
                            <m:dPr>
                              <m:ctrlPr>
                                <a:rPr kumimoji="1" lang="en-US" altLang="ja-JP" sz="1200" b="0" i="1">
                                  <a:solidFill>
                                    <a:schemeClr val="tx1"/>
                                  </a:solidFill>
                                  <a:effectLst/>
                                  <a:latin typeface="Cambria Math" panose="02040503050406030204" pitchFamily="18" charset="0"/>
                                  <a:ea typeface="+mn-ea"/>
                                  <a:cs typeface="+mn-cs"/>
                                </a:rPr>
                              </m:ctrlPr>
                            </m:dPr>
                            <m:e>
                              <m:r>
                                <a:rPr kumimoji="1" lang="en-US" altLang="ja-JP" sz="1200" b="0" i="1">
                                  <a:solidFill>
                                    <a:schemeClr val="tx1"/>
                                  </a:solidFill>
                                  <a:effectLst/>
                                  <a:latin typeface="Cambria Math"/>
                                  <a:ea typeface="+mn-ea"/>
                                  <a:cs typeface="+mn-cs"/>
                                </a:rPr>
                                <m:t>𝐼</m:t>
                              </m:r>
                              <m:r>
                                <a:rPr kumimoji="1" lang="en-US" altLang="ja-JP" sz="1200" b="0" i="1">
                                  <a:solidFill>
                                    <a:schemeClr val="tx1"/>
                                  </a:solidFill>
                                  <a:effectLst/>
                                  <a:latin typeface="Cambria Math"/>
                                  <a:ea typeface="+mn-ea"/>
                                  <a:cs typeface="+mn-cs"/>
                                </a:rPr>
                                <m:t>−</m:t>
                              </m:r>
                              <m:acc>
                                <m:accPr>
                                  <m:chr m:val="̂"/>
                                  <m:ctrlPr>
                                    <a:rPr kumimoji="1" lang="en-US" altLang="ja-JP" sz="1200" b="0" i="1">
                                      <a:solidFill>
                                        <a:schemeClr val="tx1"/>
                                      </a:solidFill>
                                      <a:effectLst/>
                                      <a:latin typeface="Cambria Math" panose="02040503050406030204" pitchFamily="18" charset="0"/>
                                      <a:ea typeface="+mn-ea"/>
                                      <a:cs typeface="+mn-cs"/>
                                    </a:rPr>
                                  </m:ctrlPr>
                                </m:accPr>
                                <m:e>
                                  <m:r>
                                    <a:rPr kumimoji="1" lang="en-US" altLang="ja-JP" sz="1200" b="0" i="1">
                                      <a:solidFill>
                                        <a:schemeClr val="tx1"/>
                                      </a:solidFill>
                                      <a:effectLst/>
                                      <a:latin typeface="Cambria Math"/>
                                      <a:ea typeface="+mn-ea"/>
                                      <a:cs typeface="+mn-cs"/>
                                    </a:rPr>
                                    <m:t>𝑀</m:t>
                                  </m:r>
                                </m:e>
                              </m:acc>
                            </m:e>
                          </m:d>
                          <m:r>
                            <a:rPr kumimoji="1" lang="en-US" altLang="ja-JP" sz="1200" b="0" i="1">
                              <a:solidFill>
                                <a:schemeClr val="tx1"/>
                              </a:solidFill>
                              <a:effectLst/>
                              <a:latin typeface="Cambria Math"/>
                              <a:ea typeface="+mn-ea"/>
                              <a:cs typeface="+mn-cs"/>
                            </a:rPr>
                            <m:t>𝐴</m:t>
                          </m:r>
                        </m:e>
                      </m:d>
                    </m:e>
                    <m:sup>
                      <m:r>
                        <a:rPr kumimoji="1" lang="en-US" altLang="ja-JP" sz="1200" b="0" i="1">
                          <a:latin typeface="Cambria Math"/>
                        </a:rPr>
                        <m:t>−1</m:t>
                      </m:r>
                    </m:sup>
                  </m:sSup>
                </m:oMath>
              </a14:m>
              <a:r>
                <a:rPr kumimoji="1" lang="ja-JP" altLang="en-US" sz="1200">
                  <a:latin typeface="游ゴシック" panose="020B0400000000000000" pitchFamily="50" charset="-128"/>
                  <a:ea typeface="游ゴシック" panose="020B0400000000000000" pitchFamily="50" charset="-128"/>
                </a:rPr>
                <a:t>型</a:t>
              </a:r>
            </a:p>
          </xdr:txBody>
        </xdr:sp>
      </mc:Choice>
      <mc:Fallback xmlns="">
        <xdr:sp macro="" textlink="">
          <xdr:nvSpPr>
            <xdr:cNvPr id="2" name="テキスト ボックス 1"/>
            <xdr:cNvSpPr txBox="1"/>
          </xdr:nvSpPr>
          <xdr:spPr>
            <a:xfrm>
              <a:off x="1480706" y="381000"/>
              <a:ext cx="1719263" cy="364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i="0">
                  <a:solidFill>
                    <a:schemeClr val="tx1"/>
                  </a:solidFill>
                  <a:effectLst/>
                  <a:latin typeface="Cambria Math" panose="02040503050406030204" pitchFamily="18" charset="0"/>
                  <a:ea typeface="+mn-ea"/>
                  <a:cs typeface="+mn-cs"/>
                </a:rPr>
                <a:t>[</a:t>
              </a:r>
              <a:r>
                <a:rPr kumimoji="1" lang="en-US" altLang="ja-JP" sz="1200" b="0" i="0">
                  <a:solidFill>
                    <a:schemeClr val="tx1"/>
                  </a:solidFill>
                  <a:effectLst/>
                  <a:latin typeface="Cambria Math"/>
                  <a:ea typeface="+mn-ea"/>
                  <a:cs typeface="+mn-cs"/>
                </a:rPr>
                <a:t>𝐼−</a:t>
              </a:r>
              <a:r>
                <a:rPr kumimoji="1" lang="en-US" altLang="ja-JP" sz="1200" b="0" i="0">
                  <a:solidFill>
                    <a:schemeClr val="tx1"/>
                  </a:solidFill>
                  <a:effectLst/>
                  <a:latin typeface="Cambria Math" panose="02040503050406030204" pitchFamily="18" charset="0"/>
                  <a:ea typeface="+mn-ea"/>
                  <a:cs typeface="+mn-cs"/>
                </a:rPr>
                <a:t>(</a:t>
              </a:r>
              <a:r>
                <a:rPr kumimoji="1" lang="en-US" altLang="ja-JP" sz="1200" b="0" i="0">
                  <a:solidFill>
                    <a:schemeClr val="tx1"/>
                  </a:solidFill>
                  <a:effectLst/>
                  <a:latin typeface="Cambria Math"/>
                  <a:ea typeface="+mn-ea"/>
                  <a:cs typeface="+mn-cs"/>
                </a:rPr>
                <a:t>𝐼−𝑀</a:t>
              </a:r>
              <a:r>
                <a:rPr kumimoji="1" lang="en-US" altLang="ja-JP" sz="1200" b="0" i="0">
                  <a:solidFill>
                    <a:schemeClr val="tx1"/>
                  </a:solidFill>
                  <a:effectLst/>
                  <a:latin typeface="Cambria Math" panose="02040503050406030204" pitchFamily="18" charset="0"/>
                  <a:ea typeface="+mn-ea"/>
                  <a:cs typeface="+mn-cs"/>
                </a:rPr>
                <a:t> ̂ )</a:t>
              </a:r>
              <a:r>
                <a:rPr kumimoji="1" lang="en-US" altLang="ja-JP" sz="1200" b="0" i="0">
                  <a:solidFill>
                    <a:schemeClr val="tx1"/>
                  </a:solidFill>
                  <a:effectLst/>
                  <a:latin typeface="Cambria Math"/>
                  <a:ea typeface="+mn-ea"/>
                  <a:cs typeface="+mn-cs"/>
                </a:rPr>
                <a:t>𝐴</a:t>
              </a:r>
              <a:r>
                <a:rPr kumimoji="1" lang="en-US" altLang="ja-JP" sz="1200" b="0" i="0">
                  <a:solidFill>
                    <a:schemeClr val="tx1"/>
                  </a:solidFill>
                  <a:effectLst/>
                  <a:latin typeface="Cambria Math" panose="02040503050406030204" pitchFamily="18" charset="0"/>
                  <a:ea typeface="+mn-ea"/>
                  <a:cs typeface="+mn-cs"/>
                </a:rPr>
                <a:t>]^(</a:t>
              </a:r>
              <a:r>
                <a:rPr kumimoji="1" lang="en-US" altLang="ja-JP" sz="1200" b="0" i="0">
                  <a:latin typeface="Cambria Math"/>
                </a:rPr>
                <a:t>−1</a:t>
              </a:r>
              <a:r>
                <a:rPr kumimoji="1" lang="en-US" altLang="ja-JP" sz="1200" b="0" i="0">
                  <a:latin typeface="Cambria Math" panose="02040503050406030204" pitchFamily="18" charset="0"/>
                </a:rPr>
                <a:t>)</a:t>
              </a:r>
              <a:r>
                <a:rPr kumimoji="1" lang="ja-JP" altLang="en-US" sz="1200">
                  <a:latin typeface="游ゴシック" panose="020B0400000000000000" pitchFamily="50" charset="-128"/>
                  <a:ea typeface="游ゴシック" panose="020B0400000000000000" pitchFamily="50" charset="-128"/>
                </a:rPr>
                <a:t>型</a:t>
              </a:r>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twoCellAnchor>
    <xdr:from>
      <xdr:col>0</xdr:col>
      <xdr:colOff>152400</xdr:colOff>
      <xdr:row>1</xdr:row>
      <xdr:rowOff>47625</xdr:rowOff>
    </xdr:from>
    <xdr:to>
      <xdr:col>16</xdr:col>
      <xdr:colOff>238125</xdr:colOff>
      <xdr:row>42</xdr:row>
      <xdr:rowOff>152400</xdr:rowOff>
    </xdr:to>
    <xdr:grpSp>
      <xdr:nvGrpSpPr>
        <xdr:cNvPr id="2" name="キャンバス 1">
          <a:extLst>
            <a:ext uri="{FF2B5EF4-FFF2-40B4-BE49-F238E27FC236}">
              <a16:creationId xmlns:a16="http://schemas.microsoft.com/office/drawing/2014/main" id="{00000000-0008-0000-0400-000002000000}"/>
            </a:ext>
          </a:extLst>
        </xdr:cNvPr>
        <xdr:cNvGrpSpPr/>
      </xdr:nvGrpSpPr>
      <xdr:grpSpPr>
        <a:xfrm>
          <a:off x="152400" y="210911"/>
          <a:ext cx="10013496" cy="6799489"/>
          <a:chOff x="1" y="0"/>
          <a:chExt cx="8620124" cy="6591300"/>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 y="0"/>
            <a:ext cx="8620124" cy="6591300"/>
          </a:xfrm>
          <a:prstGeom prst="rect">
            <a:avLst/>
          </a:prstGeom>
          <a:ln w="9525" cap="flat" cmpd="sng" algn="ctr">
            <a:solidFill>
              <a:prstClr val="black"/>
            </a:solidFill>
            <a:prstDash val="solid"/>
            <a:round/>
            <a:headEnd type="none" w="med" len="med"/>
            <a:tailEnd type="none" w="med" len="med"/>
          </a:ln>
        </xdr:spPr>
      </xdr:sp>
      <xdr:cxnSp macro="">
        <xdr:nvCxnSpPr>
          <xdr:cNvPr id="4" name="直線矢印コネクタ 3">
            <a:extLst>
              <a:ext uri="{FF2B5EF4-FFF2-40B4-BE49-F238E27FC236}">
                <a16:creationId xmlns:a16="http://schemas.microsoft.com/office/drawing/2014/main" id="{00000000-0008-0000-0400-000004000000}"/>
              </a:ext>
            </a:extLst>
          </xdr:cNvPr>
          <xdr:cNvCxnSpPr>
            <a:stCxn id="39" idx="0"/>
          </xdr:cNvCxnSpPr>
        </xdr:nvCxnSpPr>
        <xdr:spPr>
          <a:xfrm flipV="1">
            <a:off x="1113959" y="744785"/>
            <a:ext cx="3110719" cy="266516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 name="星 32 4">
            <a:extLst>
              <a:ext uri="{FF2B5EF4-FFF2-40B4-BE49-F238E27FC236}">
                <a16:creationId xmlns:a16="http://schemas.microsoft.com/office/drawing/2014/main" id="{00000000-0008-0000-0400-000005000000}"/>
              </a:ext>
            </a:extLst>
          </xdr:cNvPr>
          <xdr:cNvSpPr/>
        </xdr:nvSpPr>
        <xdr:spPr>
          <a:xfrm>
            <a:off x="77325" y="38101"/>
            <a:ext cx="1496622" cy="1066799"/>
          </a:xfrm>
          <a:prstGeom prst="star32">
            <a:avLst>
              <a:gd name="adj" fmla="val 36961"/>
            </a:avLst>
          </a:prstGeom>
          <a:solidFill>
            <a:srgbClr val="FFFF00"/>
          </a:solidFill>
          <a:ln>
            <a:solidFill>
              <a:srgbClr val="FF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2400"/>
              </a:lnSpc>
              <a:spcAft>
                <a:spcPts val="0"/>
              </a:spcAft>
            </a:pPr>
            <a:endParaRPr lang="en-US" sz="1600" b="1">
              <a:effectLst/>
              <a:latin typeface="ＭＳ Ｐゴシック"/>
              <a:cs typeface="ＭＳ Ｐゴシック"/>
            </a:endParaRPr>
          </a:p>
          <a:p>
            <a:pPr>
              <a:lnSpc>
                <a:spcPts val="2400"/>
              </a:lnSpc>
              <a:spcAft>
                <a:spcPts val="0"/>
              </a:spcAft>
            </a:pPr>
            <a:endParaRPr lang="ja-JP" sz="1200">
              <a:effectLst/>
              <a:latin typeface="ＭＳ Ｐゴシック"/>
              <a:cs typeface="ＭＳ Ｐゴシック"/>
            </a:endParaRPr>
          </a:p>
        </xdr:txBody>
      </xdr:sp>
      <xdr:sp macro="" textlink="">
        <xdr:nvSpPr>
          <xdr:cNvPr id="6" name="右矢印 5">
            <a:extLst>
              <a:ext uri="{FF2B5EF4-FFF2-40B4-BE49-F238E27FC236}">
                <a16:creationId xmlns:a16="http://schemas.microsoft.com/office/drawing/2014/main" id="{00000000-0008-0000-0400-000006000000}"/>
              </a:ext>
            </a:extLst>
          </xdr:cNvPr>
          <xdr:cNvSpPr/>
        </xdr:nvSpPr>
        <xdr:spPr>
          <a:xfrm>
            <a:off x="1572156" y="360804"/>
            <a:ext cx="774063" cy="448809"/>
          </a:xfrm>
          <a:prstGeom prst="rightArrow">
            <a:avLst>
              <a:gd name="adj1" fmla="val 50000"/>
              <a:gd name="adj2" fmla="val 54885"/>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solidFill>
                  <a:srgbClr val="000000"/>
                </a:solidFill>
                <a:effectLst/>
                <a:latin typeface="ＭＳ Ｐゴシック"/>
                <a:ea typeface="HG丸ｺﾞｼｯｸM-PRO"/>
                <a:cs typeface="Times New Roman"/>
              </a:rPr>
              <a:t>× 自給率</a:t>
            </a:r>
            <a:endParaRPr lang="ja-JP" sz="1200">
              <a:effectLst/>
              <a:latin typeface="ＭＳ Ｐゴシック"/>
              <a:cs typeface="ＭＳ Ｐゴシック"/>
            </a:endParaRPr>
          </a:p>
        </xdr:txBody>
      </xdr:sp>
      <xdr:sp macro="" textlink="">
        <xdr:nvSpPr>
          <xdr:cNvPr id="7" name="テキスト ボックス 70">
            <a:extLst>
              <a:ext uri="{FF2B5EF4-FFF2-40B4-BE49-F238E27FC236}">
                <a16:creationId xmlns:a16="http://schemas.microsoft.com/office/drawing/2014/main" id="{00000000-0008-0000-0400-000007000000}"/>
              </a:ext>
            </a:extLst>
          </xdr:cNvPr>
          <xdr:cNvSpPr txBox="1"/>
        </xdr:nvSpPr>
        <xdr:spPr>
          <a:xfrm>
            <a:off x="2372319" y="284301"/>
            <a:ext cx="1412874" cy="619124"/>
          </a:xfrm>
          <a:prstGeom prst="rect">
            <a:avLst/>
          </a:prstGeom>
          <a:solidFill>
            <a:srgbClr val="FFFF99"/>
          </a:solidFill>
          <a:ln w="9525">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府内需要増加分</a:t>
            </a:r>
            <a:endParaRPr lang="ja-JP" sz="1200">
              <a:effectLst/>
              <a:latin typeface="ＭＳ Ｐゴシック"/>
              <a:cs typeface="ＭＳ Ｐゴシック"/>
            </a:endParaRPr>
          </a:p>
          <a:p>
            <a:pPr algn="ctr">
              <a:spcAft>
                <a:spcPts val="0"/>
              </a:spcAft>
            </a:pPr>
            <a:r>
              <a:rPr lang="ja-JP" sz="1050">
                <a:effectLst/>
                <a:latin typeface="ＭＳ Ｐゴシック"/>
                <a:ea typeface="HG丸ｺﾞｼｯｸM-PRO"/>
                <a:cs typeface="Times New Roman"/>
              </a:rPr>
              <a:t>（直接効果）</a:t>
            </a:r>
            <a:endParaRPr lang="ja-JP" sz="1200">
              <a:effectLst/>
              <a:latin typeface="ＭＳ Ｐゴシック"/>
              <a:cs typeface="ＭＳ Ｐゴシック"/>
            </a:endParaRPr>
          </a:p>
        </xdr:txBody>
      </xdr:sp>
      <xdr:sp macro="" textlink="">
        <xdr:nvSpPr>
          <xdr:cNvPr id="8" name="右矢印 7">
            <a:extLst>
              <a:ext uri="{FF2B5EF4-FFF2-40B4-BE49-F238E27FC236}">
                <a16:creationId xmlns:a16="http://schemas.microsoft.com/office/drawing/2014/main" id="{00000000-0008-0000-0400-000008000000}"/>
              </a:ext>
            </a:extLst>
          </xdr:cNvPr>
          <xdr:cNvSpPr/>
        </xdr:nvSpPr>
        <xdr:spPr>
          <a:xfrm>
            <a:off x="3823742" y="336605"/>
            <a:ext cx="1559196" cy="519139"/>
          </a:xfrm>
          <a:prstGeom prst="rightArrow">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solidFill>
                  <a:srgbClr val="000000"/>
                </a:solidFill>
                <a:effectLst/>
                <a:latin typeface="ＭＳ Ｐゴシック"/>
                <a:ea typeface="HG丸ｺﾞｼｯｸM-PRO"/>
                <a:cs typeface="Times New Roman"/>
              </a:rPr>
              <a:t>× 逆行列係数</a:t>
            </a:r>
            <a:endParaRPr lang="ja-JP" sz="1200">
              <a:effectLst/>
              <a:latin typeface="ＭＳ Ｐゴシック"/>
              <a:cs typeface="ＭＳ Ｐゴシック"/>
            </a:endParaRPr>
          </a:p>
        </xdr:txBody>
      </xdr:sp>
      <xdr:sp macro="" textlink="">
        <xdr:nvSpPr>
          <xdr:cNvPr id="9" name="角丸四角形 8">
            <a:extLst>
              <a:ext uri="{FF2B5EF4-FFF2-40B4-BE49-F238E27FC236}">
                <a16:creationId xmlns:a16="http://schemas.microsoft.com/office/drawing/2014/main" id="{00000000-0008-0000-0400-000009000000}"/>
              </a:ext>
            </a:extLst>
          </xdr:cNvPr>
          <xdr:cNvSpPr/>
        </xdr:nvSpPr>
        <xdr:spPr>
          <a:xfrm>
            <a:off x="148496" y="1260757"/>
            <a:ext cx="6689215" cy="1673860"/>
          </a:xfrm>
          <a:prstGeom prst="roundRect">
            <a:avLst>
              <a:gd name="adj" fmla="val 7941"/>
            </a:avLst>
          </a:prstGeom>
          <a:noFill/>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spcAft>
                <a:spcPts val="0"/>
              </a:spcAft>
            </a:pPr>
            <a:r>
              <a:rPr lang="en-US" sz="1100">
                <a:effectLst/>
                <a:latin typeface="ＭＳ Ｐゴシック"/>
                <a:ea typeface="ＭＳ 明朝"/>
                <a:cs typeface="Times New Roman"/>
              </a:rPr>
              <a:t> </a:t>
            </a:r>
            <a:endParaRPr lang="ja-JP" sz="1200">
              <a:effectLst/>
              <a:latin typeface="ＭＳ Ｐゴシック"/>
              <a:cs typeface="ＭＳ Ｐゴシック"/>
            </a:endParaRPr>
          </a:p>
        </xdr:txBody>
      </xdr:sp>
      <xdr:sp macro="" textlink="">
        <xdr:nvSpPr>
          <xdr:cNvPr id="10" name="テキスト ボックス 101">
            <a:extLst>
              <a:ext uri="{FF2B5EF4-FFF2-40B4-BE49-F238E27FC236}">
                <a16:creationId xmlns:a16="http://schemas.microsoft.com/office/drawing/2014/main" id="{00000000-0008-0000-0400-00000A000000}"/>
              </a:ext>
            </a:extLst>
          </xdr:cNvPr>
          <xdr:cNvSpPr txBox="1"/>
        </xdr:nvSpPr>
        <xdr:spPr>
          <a:xfrm>
            <a:off x="266845" y="1165733"/>
            <a:ext cx="2276169" cy="250190"/>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lnSpc>
                <a:spcPts val="1200"/>
              </a:lnSpc>
              <a:spcAft>
                <a:spcPts val="0"/>
              </a:spcAft>
            </a:pPr>
            <a:r>
              <a:rPr lang="ja-JP" sz="1050">
                <a:effectLst/>
                <a:latin typeface="ＭＳ Ｐゴシック"/>
                <a:ea typeface="HG丸ｺﾞｼｯｸM-PRO"/>
                <a:cs typeface="Times New Roman"/>
              </a:rPr>
              <a:t>一次波及効果（直接効果含む）の内容</a:t>
            </a:r>
            <a:endParaRPr lang="ja-JP" sz="1200">
              <a:effectLst/>
              <a:latin typeface="ＭＳ Ｐゴシック"/>
              <a:cs typeface="ＭＳ Ｐゴシック"/>
            </a:endParaRPr>
          </a:p>
        </xdr:txBody>
      </xdr:sp>
      <xdr:sp macro="" textlink="">
        <xdr:nvSpPr>
          <xdr:cNvPr id="11" name="角丸四角形 10">
            <a:extLst>
              <a:ext uri="{FF2B5EF4-FFF2-40B4-BE49-F238E27FC236}">
                <a16:creationId xmlns:a16="http://schemas.microsoft.com/office/drawing/2014/main" id="{00000000-0008-0000-0400-00000B000000}"/>
              </a:ext>
            </a:extLst>
          </xdr:cNvPr>
          <xdr:cNvSpPr/>
        </xdr:nvSpPr>
        <xdr:spPr>
          <a:xfrm>
            <a:off x="406542" y="2329713"/>
            <a:ext cx="1122480" cy="432385"/>
          </a:xfrm>
          <a:prstGeom prst="roundRect">
            <a:avLst>
              <a:gd name="adj" fmla="val 12067"/>
            </a:avLst>
          </a:prstGeom>
          <a:solidFill>
            <a:srgbClr val="00B0F0"/>
          </a:solidFill>
          <a:ln w="19050"/>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粗付加価値誘発額</a:t>
            </a:r>
            <a:endParaRPr lang="ja-JP" sz="1200">
              <a:effectLst/>
              <a:latin typeface="ＭＳ Ｐゴシック"/>
              <a:cs typeface="ＭＳ Ｐゴシック"/>
            </a:endParaRPr>
          </a:p>
        </xdr:txBody>
      </xdr:sp>
      <xdr:sp macro="" textlink="">
        <xdr:nvSpPr>
          <xdr:cNvPr id="12" name="角丸四角形 11">
            <a:extLst>
              <a:ext uri="{FF2B5EF4-FFF2-40B4-BE49-F238E27FC236}">
                <a16:creationId xmlns:a16="http://schemas.microsoft.com/office/drawing/2014/main" id="{00000000-0008-0000-0400-00000C000000}"/>
              </a:ext>
            </a:extLst>
          </xdr:cNvPr>
          <xdr:cNvSpPr/>
        </xdr:nvSpPr>
        <xdr:spPr>
          <a:xfrm>
            <a:off x="2490031" y="2313950"/>
            <a:ext cx="1122480" cy="432385"/>
          </a:xfrm>
          <a:prstGeom prst="roundRect">
            <a:avLst>
              <a:gd name="adj" fmla="val 12067"/>
            </a:avLst>
          </a:prstGeom>
          <a:solidFill>
            <a:srgbClr val="FFC000"/>
          </a:solidFill>
          <a:ln w="19050"/>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労働誘発量</a:t>
            </a:r>
            <a:endParaRPr lang="ja-JP" sz="1200">
              <a:effectLst/>
              <a:latin typeface="ＭＳ Ｐゴシック"/>
              <a:cs typeface="ＭＳ Ｐゴシック"/>
            </a:endParaRPr>
          </a:p>
        </xdr:txBody>
      </xdr:sp>
      <xdr:sp macro="" textlink="">
        <xdr:nvSpPr>
          <xdr:cNvPr id="13" name="テキスト ボックス 42">
            <a:extLst>
              <a:ext uri="{FF2B5EF4-FFF2-40B4-BE49-F238E27FC236}">
                <a16:creationId xmlns:a16="http://schemas.microsoft.com/office/drawing/2014/main" id="{00000000-0008-0000-0400-00000D000000}"/>
              </a:ext>
            </a:extLst>
          </xdr:cNvPr>
          <xdr:cNvSpPr txBox="1"/>
        </xdr:nvSpPr>
        <xdr:spPr>
          <a:xfrm>
            <a:off x="5397881" y="2277997"/>
            <a:ext cx="1122480" cy="465645"/>
          </a:xfrm>
          <a:prstGeom prst="rect">
            <a:avLst/>
          </a:prstGeom>
          <a:solidFill>
            <a:srgbClr val="FF99FF"/>
          </a:solidFill>
          <a:ln w="190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雇用者所得</a:t>
            </a:r>
            <a:endParaRPr lang="ja-JP" sz="1200">
              <a:effectLst/>
              <a:latin typeface="ＭＳ Ｐゴシック"/>
              <a:cs typeface="ＭＳ Ｐゴシック"/>
            </a:endParaRPr>
          </a:p>
        </xdr:txBody>
      </xdr:sp>
      <xdr:sp macro="" textlink="">
        <xdr:nvSpPr>
          <xdr:cNvPr id="14" name="フリーフォーム 13">
            <a:extLst>
              <a:ext uri="{FF2B5EF4-FFF2-40B4-BE49-F238E27FC236}">
                <a16:creationId xmlns:a16="http://schemas.microsoft.com/office/drawing/2014/main" id="{00000000-0008-0000-0400-00000E000000}"/>
              </a:ext>
            </a:extLst>
          </xdr:cNvPr>
          <xdr:cNvSpPr/>
        </xdr:nvSpPr>
        <xdr:spPr>
          <a:xfrm>
            <a:off x="854647" y="809948"/>
            <a:ext cx="4609963" cy="1520275"/>
          </a:xfrm>
          <a:custGeom>
            <a:avLst/>
            <a:gdLst>
              <a:gd name="connsiteX0" fmla="*/ 4210493 w 4210493"/>
              <a:gd name="connsiteY0" fmla="*/ 0 h 988828"/>
              <a:gd name="connsiteX1" fmla="*/ 2860158 w 4210493"/>
              <a:gd name="connsiteY1" fmla="*/ 446568 h 988828"/>
              <a:gd name="connsiteX2" fmla="*/ 616688 w 4210493"/>
              <a:gd name="connsiteY2" fmla="*/ 563526 h 988828"/>
              <a:gd name="connsiteX3" fmla="*/ 0 w 4210493"/>
              <a:gd name="connsiteY3" fmla="*/ 988828 h 988828"/>
            </a:gdLst>
            <a:ahLst/>
            <a:cxnLst>
              <a:cxn ang="0">
                <a:pos x="connsiteX0" y="connsiteY0"/>
              </a:cxn>
              <a:cxn ang="0">
                <a:pos x="connsiteX1" y="connsiteY1"/>
              </a:cxn>
              <a:cxn ang="0">
                <a:pos x="connsiteX2" y="connsiteY2"/>
              </a:cxn>
              <a:cxn ang="0">
                <a:pos x="connsiteX3" y="connsiteY3"/>
              </a:cxn>
            </a:cxnLst>
            <a:rect l="l" t="t" r="r" b="b"/>
            <a:pathLst>
              <a:path w="4210493" h="988828">
                <a:moveTo>
                  <a:pt x="4210493" y="0"/>
                </a:moveTo>
                <a:cubicBezTo>
                  <a:pt x="3834809" y="176323"/>
                  <a:pt x="3459125" y="352647"/>
                  <a:pt x="2860158" y="446568"/>
                </a:cubicBezTo>
                <a:cubicBezTo>
                  <a:pt x="2261190" y="540489"/>
                  <a:pt x="1093381" y="473149"/>
                  <a:pt x="616688" y="563526"/>
                </a:cubicBezTo>
                <a:cubicBezTo>
                  <a:pt x="139995" y="653903"/>
                  <a:pt x="69997" y="821365"/>
                  <a:pt x="0" y="988828"/>
                </a:cubicBezTo>
              </a:path>
            </a:pathLst>
          </a:custGeom>
          <a:noFill/>
          <a:ln w="69850">
            <a:solidFill>
              <a:srgbClr val="00B0F0"/>
            </a:solidFill>
            <a:tailEnd type="stealth"/>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en-US" sz="1050" kern="100">
                <a:effectLst/>
                <a:ea typeface="ＭＳ 明朝"/>
                <a:cs typeface="Times New Roman"/>
              </a:rPr>
              <a:t> </a:t>
            </a:r>
            <a:endParaRPr lang="ja-JP" sz="1050" kern="100">
              <a:effectLst/>
              <a:ea typeface="ＭＳ 明朝"/>
              <a:cs typeface="Times New Roman"/>
            </a:endParaRPr>
          </a:p>
        </xdr:txBody>
      </xdr:sp>
      <xdr:sp macro="" textlink="">
        <xdr:nvSpPr>
          <xdr:cNvPr id="15" name="フリーフォーム 14">
            <a:extLst>
              <a:ext uri="{FF2B5EF4-FFF2-40B4-BE49-F238E27FC236}">
                <a16:creationId xmlns:a16="http://schemas.microsoft.com/office/drawing/2014/main" id="{00000000-0008-0000-0400-00000F000000}"/>
              </a:ext>
            </a:extLst>
          </xdr:cNvPr>
          <xdr:cNvSpPr/>
        </xdr:nvSpPr>
        <xdr:spPr>
          <a:xfrm>
            <a:off x="3615849" y="809948"/>
            <a:ext cx="2219997" cy="1698090"/>
          </a:xfrm>
          <a:custGeom>
            <a:avLst/>
            <a:gdLst>
              <a:gd name="connsiteX0" fmla="*/ 4072270 w 4072270"/>
              <a:gd name="connsiteY0" fmla="*/ 0 h 1807535"/>
              <a:gd name="connsiteX1" fmla="*/ 2030819 w 4072270"/>
              <a:gd name="connsiteY1" fmla="*/ 1275907 h 1807535"/>
              <a:gd name="connsiteX2" fmla="*/ 0 w 4072270"/>
              <a:gd name="connsiteY2" fmla="*/ 1807535 h 1807535"/>
            </a:gdLst>
            <a:ahLst/>
            <a:cxnLst>
              <a:cxn ang="0">
                <a:pos x="connsiteX0" y="connsiteY0"/>
              </a:cxn>
              <a:cxn ang="0">
                <a:pos x="connsiteX1" y="connsiteY1"/>
              </a:cxn>
              <a:cxn ang="0">
                <a:pos x="connsiteX2" y="connsiteY2"/>
              </a:cxn>
            </a:cxnLst>
            <a:rect l="l" t="t" r="r" b="b"/>
            <a:pathLst>
              <a:path w="4072270" h="1807535">
                <a:moveTo>
                  <a:pt x="4072270" y="0"/>
                </a:moveTo>
                <a:cubicBezTo>
                  <a:pt x="3390900" y="487325"/>
                  <a:pt x="2709531" y="974651"/>
                  <a:pt x="2030819" y="1275907"/>
                </a:cubicBezTo>
                <a:cubicBezTo>
                  <a:pt x="1352107" y="1577163"/>
                  <a:pt x="676053" y="1692349"/>
                  <a:pt x="0" y="1807535"/>
                </a:cubicBezTo>
              </a:path>
            </a:pathLst>
          </a:custGeom>
          <a:noFill/>
          <a:ln w="69850">
            <a:solidFill>
              <a:srgbClr val="FFC000"/>
            </a:solidFill>
            <a:tailEnd type="stealth"/>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en-US" sz="1050" kern="100">
                <a:effectLst/>
                <a:ea typeface="ＭＳ 明朝"/>
                <a:cs typeface="Times New Roman"/>
              </a:rPr>
              <a:t> </a:t>
            </a:r>
            <a:endParaRPr lang="ja-JP" sz="1050" kern="100">
              <a:effectLst/>
              <a:ea typeface="ＭＳ 明朝"/>
              <a:cs typeface="Times New Roman"/>
            </a:endParaRPr>
          </a:p>
        </xdr:txBody>
      </xdr:sp>
      <xdr:sp macro="" textlink="">
        <xdr:nvSpPr>
          <xdr:cNvPr id="16" name="テキスト ボックス 69">
            <a:extLst>
              <a:ext uri="{FF2B5EF4-FFF2-40B4-BE49-F238E27FC236}">
                <a16:creationId xmlns:a16="http://schemas.microsoft.com/office/drawing/2014/main" id="{00000000-0008-0000-0400-000010000000}"/>
              </a:ext>
            </a:extLst>
          </xdr:cNvPr>
          <xdr:cNvSpPr txBox="1"/>
        </xdr:nvSpPr>
        <xdr:spPr>
          <a:xfrm>
            <a:off x="5428010" y="286476"/>
            <a:ext cx="1136015" cy="600074"/>
          </a:xfrm>
          <a:prstGeom prst="rect">
            <a:avLst/>
          </a:prstGeom>
          <a:solidFill>
            <a:srgbClr val="00FF00"/>
          </a:solidFill>
          <a:ln w="190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一次波及効果</a:t>
            </a:r>
            <a:endParaRPr lang="ja-JP" sz="1200">
              <a:effectLst/>
              <a:latin typeface="ＭＳ Ｐゴシック"/>
              <a:cs typeface="ＭＳ Ｐゴシック"/>
            </a:endParaRPr>
          </a:p>
          <a:p>
            <a:pPr algn="ctr">
              <a:spcAft>
                <a:spcPts val="0"/>
              </a:spcAft>
            </a:pPr>
            <a:r>
              <a:rPr lang="ja-JP" sz="1050">
                <a:effectLst/>
                <a:latin typeface="ＭＳ Ｐゴシック"/>
                <a:ea typeface="HG丸ｺﾞｼｯｸM-PRO"/>
                <a:cs typeface="Times New Roman"/>
              </a:rPr>
              <a:t>（生産誘発額）</a:t>
            </a:r>
            <a:endParaRPr lang="ja-JP" sz="1200">
              <a:effectLst/>
              <a:latin typeface="ＭＳ Ｐゴシック"/>
              <a:cs typeface="ＭＳ Ｐゴシック"/>
            </a:endParaRPr>
          </a:p>
        </xdr:txBody>
      </xdr:sp>
      <xdr:sp macro="" textlink="">
        <xdr:nvSpPr>
          <xdr:cNvPr id="17" name="テキスト ボックス 64">
            <a:extLst>
              <a:ext uri="{FF2B5EF4-FFF2-40B4-BE49-F238E27FC236}">
                <a16:creationId xmlns:a16="http://schemas.microsoft.com/office/drawing/2014/main" id="{00000000-0008-0000-0400-000011000000}"/>
              </a:ext>
            </a:extLst>
          </xdr:cNvPr>
          <xdr:cNvSpPr txBox="1"/>
        </xdr:nvSpPr>
        <xdr:spPr>
          <a:xfrm>
            <a:off x="2654805" y="1481938"/>
            <a:ext cx="1189990" cy="409555"/>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Ｐゴシック"/>
                <a:ea typeface="HG丸ｺﾞｼｯｸM-PRO"/>
                <a:cs typeface="Times New Roman"/>
              </a:rPr>
              <a:t>× 粗付加価値率</a:t>
            </a:r>
            <a:endParaRPr lang="ja-JP" sz="1200">
              <a:effectLst/>
              <a:latin typeface="ＭＳ Ｐゴシック"/>
              <a:cs typeface="ＭＳ Ｐゴシック"/>
            </a:endParaRPr>
          </a:p>
          <a:p>
            <a:pPr algn="ctr">
              <a:lnSpc>
                <a:spcPts val="1200"/>
              </a:lnSpc>
              <a:spcAft>
                <a:spcPts val="0"/>
              </a:spcAft>
            </a:pPr>
            <a:r>
              <a:rPr lang="ja-JP" sz="1050">
                <a:effectLst/>
                <a:latin typeface="ＭＳ Ｐゴシック"/>
                <a:ea typeface="HG丸ｺﾞｼｯｸM-PRO"/>
                <a:cs typeface="Times New Roman"/>
              </a:rPr>
              <a:t>（投入係数）</a:t>
            </a:r>
            <a:endParaRPr lang="ja-JP" sz="1200">
              <a:effectLst/>
              <a:latin typeface="ＭＳ Ｐゴシック"/>
              <a:cs typeface="ＭＳ Ｐゴシック"/>
            </a:endParaRPr>
          </a:p>
        </xdr:txBody>
      </xdr:sp>
      <xdr:sp macro="" textlink="">
        <xdr:nvSpPr>
          <xdr:cNvPr id="18" name="テキスト ボックス 66">
            <a:extLst>
              <a:ext uri="{FF2B5EF4-FFF2-40B4-BE49-F238E27FC236}">
                <a16:creationId xmlns:a16="http://schemas.microsoft.com/office/drawing/2014/main" id="{00000000-0008-0000-0400-000012000000}"/>
              </a:ext>
            </a:extLst>
          </xdr:cNvPr>
          <xdr:cNvSpPr txBox="1"/>
        </xdr:nvSpPr>
        <xdr:spPr>
          <a:xfrm>
            <a:off x="4261274" y="1483037"/>
            <a:ext cx="1073345" cy="410724"/>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1050">
                <a:effectLst/>
                <a:latin typeface="ＭＳ Ｐゴシック"/>
                <a:ea typeface="HG丸ｺﾞｼｯｸM-PRO"/>
                <a:cs typeface="Times New Roman"/>
              </a:rPr>
              <a:t>　</a:t>
            </a:r>
            <a:r>
              <a:rPr lang="ja-JP" sz="1050">
                <a:effectLst/>
                <a:latin typeface="ＭＳ Ｐゴシック"/>
                <a:ea typeface="HG丸ｺﾞｼｯｸM-PRO"/>
                <a:cs typeface="Times New Roman"/>
              </a:rPr>
              <a:t>× 労働誘発係数</a:t>
            </a:r>
            <a:endParaRPr lang="ja-JP" sz="1200">
              <a:effectLst/>
              <a:latin typeface="ＭＳ Ｐゴシック"/>
              <a:cs typeface="ＭＳ Ｐゴシック"/>
            </a:endParaRPr>
          </a:p>
        </xdr:txBody>
      </xdr:sp>
      <xdr:cxnSp macro="">
        <xdr:nvCxnSpPr>
          <xdr:cNvPr id="19" name="直線矢印コネクタ 18">
            <a:extLst>
              <a:ext uri="{FF2B5EF4-FFF2-40B4-BE49-F238E27FC236}">
                <a16:creationId xmlns:a16="http://schemas.microsoft.com/office/drawing/2014/main" id="{00000000-0008-0000-0400-000013000000}"/>
              </a:ext>
            </a:extLst>
          </xdr:cNvPr>
          <xdr:cNvCxnSpPr/>
        </xdr:nvCxnSpPr>
        <xdr:spPr>
          <a:xfrm>
            <a:off x="5962068" y="888813"/>
            <a:ext cx="7513" cy="1369894"/>
          </a:xfrm>
          <a:prstGeom prst="straightConnector1">
            <a:avLst/>
          </a:prstGeom>
          <a:ln w="69850">
            <a:solidFill>
              <a:srgbClr val="FF99FF"/>
            </a:solidFill>
            <a:tailEnd type="stealth"/>
          </a:ln>
          <a:scene3d>
            <a:camera prst="orthographicFront"/>
            <a:lightRig rig="threePt" dir="t"/>
          </a:scene3d>
          <a:sp3d contourW="6350"/>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74">
            <a:extLst>
              <a:ext uri="{FF2B5EF4-FFF2-40B4-BE49-F238E27FC236}">
                <a16:creationId xmlns:a16="http://schemas.microsoft.com/office/drawing/2014/main" id="{00000000-0008-0000-0400-000014000000}"/>
              </a:ext>
            </a:extLst>
          </xdr:cNvPr>
          <xdr:cNvSpPr txBox="1"/>
        </xdr:nvSpPr>
        <xdr:spPr>
          <a:xfrm>
            <a:off x="5366813" y="1480264"/>
            <a:ext cx="1189990" cy="417919"/>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Ｐゴシック"/>
                <a:ea typeface="HG丸ｺﾞｼｯｸM-PRO"/>
                <a:cs typeface="Times New Roman"/>
              </a:rPr>
              <a:t>× 雇用者所得率</a:t>
            </a:r>
            <a:endParaRPr lang="ja-JP" sz="1200">
              <a:effectLst/>
              <a:latin typeface="ＭＳ Ｐゴシック"/>
              <a:cs typeface="ＭＳ Ｐゴシック"/>
            </a:endParaRPr>
          </a:p>
          <a:p>
            <a:pPr algn="ctr">
              <a:lnSpc>
                <a:spcPts val="1200"/>
              </a:lnSpc>
              <a:spcAft>
                <a:spcPts val="0"/>
              </a:spcAft>
            </a:pPr>
            <a:r>
              <a:rPr lang="ja-JP" sz="1050">
                <a:effectLst/>
                <a:latin typeface="ＭＳ Ｐゴシック"/>
                <a:ea typeface="HG丸ｺﾞｼｯｸM-PRO"/>
                <a:cs typeface="Times New Roman"/>
              </a:rPr>
              <a:t>（投入係数）</a:t>
            </a:r>
            <a:endParaRPr lang="ja-JP" sz="1200">
              <a:effectLst/>
              <a:latin typeface="ＭＳ Ｐゴシック"/>
              <a:cs typeface="ＭＳ Ｐゴシック"/>
            </a:endParaRPr>
          </a:p>
        </xdr:txBody>
      </xdr:sp>
      <xdr:cxnSp macro="">
        <xdr:nvCxnSpPr>
          <xdr:cNvPr id="21" name="直線矢印コネクタ 20">
            <a:extLst>
              <a:ext uri="{FF2B5EF4-FFF2-40B4-BE49-F238E27FC236}">
                <a16:creationId xmlns:a16="http://schemas.microsoft.com/office/drawing/2014/main" id="{00000000-0008-0000-0400-000015000000}"/>
              </a:ext>
            </a:extLst>
          </xdr:cNvPr>
          <xdr:cNvCxnSpPr>
            <a:stCxn id="13" idx="2"/>
            <a:endCxn id="32" idx="0"/>
          </xdr:cNvCxnSpPr>
        </xdr:nvCxnSpPr>
        <xdr:spPr>
          <a:xfrm>
            <a:off x="5959122" y="2743642"/>
            <a:ext cx="14632" cy="1555681"/>
          </a:xfrm>
          <a:prstGeom prst="straightConnector1">
            <a:avLst/>
          </a:prstGeom>
          <a:ln w="69850">
            <a:solidFill>
              <a:srgbClr val="CCFF33"/>
            </a:solidFill>
            <a:tailEnd type="stealth"/>
          </a:ln>
          <a:scene3d>
            <a:camera prst="orthographicFront"/>
            <a:lightRig rig="threePt" dir="t"/>
          </a:scene3d>
          <a:sp3d contourW="6350"/>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86">
            <a:extLst>
              <a:ext uri="{FF2B5EF4-FFF2-40B4-BE49-F238E27FC236}">
                <a16:creationId xmlns:a16="http://schemas.microsoft.com/office/drawing/2014/main" id="{00000000-0008-0000-0400-000016000000}"/>
              </a:ext>
            </a:extLst>
          </xdr:cNvPr>
          <xdr:cNvSpPr txBox="1"/>
        </xdr:nvSpPr>
        <xdr:spPr>
          <a:xfrm>
            <a:off x="4969100" y="3044342"/>
            <a:ext cx="1290715" cy="267381"/>
          </a:xfrm>
          <a:prstGeom prst="rect">
            <a:avLst/>
          </a:prstGeom>
          <a:solidFill>
            <a:srgbClr val="FFFF00"/>
          </a:solidFill>
          <a:ln w="19050">
            <a:solidFill>
              <a:srgbClr val="FF0000"/>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altLang="en-US" sz="1050">
                <a:effectLst/>
                <a:latin typeface="ＭＳ Ｐゴシック"/>
                <a:ea typeface="HG丸ｺﾞｼｯｸM-PRO"/>
                <a:cs typeface="Times New Roman"/>
              </a:rPr>
              <a:t>　</a:t>
            </a:r>
            <a:r>
              <a:rPr lang="ja-JP" sz="1050">
                <a:effectLst/>
                <a:latin typeface="ＭＳ Ｐゴシック"/>
                <a:ea typeface="HG丸ｺﾞｼｯｸM-PRO"/>
                <a:cs typeface="Times New Roman"/>
              </a:rPr>
              <a:t>× 平均消費性向</a:t>
            </a:r>
            <a:endParaRPr lang="ja-JP" sz="1200">
              <a:effectLst/>
              <a:latin typeface="ＭＳ Ｐゴシック"/>
              <a:cs typeface="ＭＳ Ｐゴシック"/>
            </a:endParaRPr>
          </a:p>
        </xdr:txBody>
      </xdr:sp>
      <xdr:sp macro="" textlink="">
        <xdr:nvSpPr>
          <xdr:cNvPr id="23" name="角丸四角形 22">
            <a:extLst>
              <a:ext uri="{FF2B5EF4-FFF2-40B4-BE49-F238E27FC236}">
                <a16:creationId xmlns:a16="http://schemas.microsoft.com/office/drawing/2014/main" id="{00000000-0008-0000-0400-000017000000}"/>
              </a:ext>
            </a:extLst>
          </xdr:cNvPr>
          <xdr:cNvSpPr/>
        </xdr:nvSpPr>
        <xdr:spPr>
          <a:xfrm>
            <a:off x="193044" y="4904400"/>
            <a:ext cx="6690762" cy="1602740"/>
          </a:xfrm>
          <a:prstGeom prst="roundRect">
            <a:avLst>
              <a:gd name="adj" fmla="val 7941"/>
            </a:avLst>
          </a:prstGeom>
          <a:noFill/>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spcAft>
                <a:spcPts val="0"/>
              </a:spcAft>
            </a:pPr>
            <a:r>
              <a:rPr lang="en-US" sz="1100">
                <a:effectLst/>
                <a:latin typeface="ＭＳ Ｐゴシック"/>
                <a:ea typeface="ＭＳ 明朝"/>
                <a:cs typeface="Times New Roman"/>
              </a:rPr>
              <a:t> </a:t>
            </a:r>
            <a:endParaRPr lang="ja-JP" sz="1200">
              <a:effectLst/>
              <a:latin typeface="ＭＳ Ｐゴシック"/>
              <a:cs typeface="ＭＳ Ｐゴシック"/>
            </a:endParaRPr>
          </a:p>
        </xdr:txBody>
      </xdr:sp>
      <xdr:sp macro="" textlink="">
        <xdr:nvSpPr>
          <xdr:cNvPr id="24" name="フリーフォーム 23">
            <a:extLst>
              <a:ext uri="{FF2B5EF4-FFF2-40B4-BE49-F238E27FC236}">
                <a16:creationId xmlns:a16="http://schemas.microsoft.com/office/drawing/2014/main" id="{00000000-0008-0000-0400-000018000000}"/>
              </a:ext>
            </a:extLst>
          </xdr:cNvPr>
          <xdr:cNvSpPr/>
        </xdr:nvSpPr>
        <xdr:spPr>
          <a:xfrm>
            <a:off x="1470100" y="4496607"/>
            <a:ext cx="4024209" cy="1424392"/>
          </a:xfrm>
          <a:custGeom>
            <a:avLst/>
            <a:gdLst>
              <a:gd name="connsiteX0" fmla="*/ 2850078 w 2850078"/>
              <a:gd name="connsiteY0" fmla="*/ 0 h 1472540"/>
              <a:gd name="connsiteX1" fmla="*/ 2125683 w 2850078"/>
              <a:gd name="connsiteY1" fmla="*/ 320634 h 1472540"/>
              <a:gd name="connsiteX2" fmla="*/ 605641 w 2850078"/>
              <a:gd name="connsiteY2" fmla="*/ 451262 h 1472540"/>
              <a:gd name="connsiteX3" fmla="*/ 0 w 2850078"/>
              <a:gd name="connsiteY3" fmla="*/ 1472540 h 1472540"/>
            </a:gdLst>
            <a:ahLst/>
            <a:cxnLst>
              <a:cxn ang="0">
                <a:pos x="connsiteX0" y="connsiteY0"/>
              </a:cxn>
              <a:cxn ang="0">
                <a:pos x="connsiteX1" y="connsiteY1"/>
              </a:cxn>
              <a:cxn ang="0">
                <a:pos x="connsiteX2" y="connsiteY2"/>
              </a:cxn>
              <a:cxn ang="0">
                <a:pos x="connsiteX3" y="connsiteY3"/>
              </a:cxn>
            </a:cxnLst>
            <a:rect l="l" t="t" r="r" b="b"/>
            <a:pathLst>
              <a:path w="2850078" h="1472540">
                <a:moveTo>
                  <a:pt x="2850078" y="0"/>
                </a:moveTo>
                <a:cubicBezTo>
                  <a:pt x="2674917" y="122712"/>
                  <a:pt x="2499756" y="245424"/>
                  <a:pt x="2125683" y="320634"/>
                </a:cubicBezTo>
                <a:cubicBezTo>
                  <a:pt x="1751610" y="395844"/>
                  <a:pt x="959921" y="259278"/>
                  <a:pt x="605641" y="451262"/>
                </a:cubicBezTo>
                <a:cubicBezTo>
                  <a:pt x="251361" y="643246"/>
                  <a:pt x="125680" y="1057893"/>
                  <a:pt x="0" y="1472540"/>
                </a:cubicBezTo>
              </a:path>
            </a:pathLst>
          </a:custGeom>
          <a:noFill/>
          <a:ln w="69850">
            <a:solidFill>
              <a:schemeClr val="accent5">
                <a:lumMod val="60000"/>
                <a:lumOff val="40000"/>
              </a:schemeClr>
            </a:solidFill>
            <a:tailEnd type="stealth"/>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en-US" sz="1050" kern="100">
                <a:effectLst/>
                <a:ea typeface="ＭＳ 明朝"/>
                <a:cs typeface="Times New Roman"/>
              </a:rPr>
              <a:t> </a:t>
            </a:r>
            <a:endParaRPr lang="ja-JP" sz="1050" kern="100">
              <a:effectLst/>
              <a:ea typeface="ＭＳ 明朝"/>
              <a:cs typeface="Times New Roman"/>
            </a:endParaRPr>
          </a:p>
        </xdr:txBody>
      </xdr:sp>
      <xdr:sp macro="" textlink="">
        <xdr:nvSpPr>
          <xdr:cNvPr id="25" name="テキスト ボックス 102">
            <a:extLst>
              <a:ext uri="{FF2B5EF4-FFF2-40B4-BE49-F238E27FC236}">
                <a16:creationId xmlns:a16="http://schemas.microsoft.com/office/drawing/2014/main" id="{00000000-0008-0000-0400-000019000000}"/>
              </a:ext>
            </a:extLst>
          </xdr:cNvPr>
          <xdr:cNvSpPr txBox="1"/>
        </xdr:nvSpPr>
        <xdr:spPr>
          <a:xfrm>
            <a:off x="303439" y="4784754"/>
            <a:ext cx="1390015" cy="250190"/>
          </a:xfrm>
          <a:prstGeom prst="rect">
            <a:avLst/>
          </a:prstGeom>
          <a:solidFill>
            <a:schemeClr val="bg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spAutoFit/>
          </a:bodyPr>
          <a:lstStyle/>
          <a:p>
            <a:pPr algn="ctr">
              <a:lnSpc>
                <a:spcPts val="1200"/>
              </a:lnSpc>
              <a:spcAft>
                <a:spcPts val="0"/>
              </a:spcAft>
            </a:pPr>
            <a:r>
              <a:rPr lang="ja-JP" sz="1050">
                <a:effectLst/>
                <a:latin typeface="ＭＳ Ｐゴシック"/>
                <a:ea typeface="HG丸ｺﾞｼｯｸM-PRO"/>
                <a:cs typeface="Times New Roman"/>
              </a:rPr>
              <a:t>二次波及効果の内容</a:t>
            </a:r>
            <a:endParaRPr lang="ja-JP" sz="1200">
              <a:effectLst/>
              <a:latin typeface="ＭＳ Ｐゴシック"/>
              <a:cs typeface="ＭＳ Ｐゴシック"/>
            </a:endParaRPr>
          </a:p>
        </xdr:txBody>
      </xdr:sp>
      <xdr:sp macro="" textlink="">
        <xdr:nvSpPr>
          <xdr:cNvPr id="26" name="角丸四角形 25">
            <a:extLst>
              <a:ext uri="{FF2B5EF4-FFF2-40B4-BE49-F238E27FC236}">
                <a16:creationId xmlns:a16="http://schemas.microsoft.com/office/drawing/2014/main" id="{00000000-0008-0000-0400-00001A000000}"/>
              </a:ext>
            </a:extLst>
          </xdr:cNvPr>
          <xdr:cNvSpPr/>
        </xdr:nvSpPr>
        <xdr:spPr>
          <a:xfrm>
            <a:off x="905255" y="5941156"/>
            <a:ext cx="1122480" cy="432385"/>
          </a:xfrm>
          <a:prstGeom prst="roundRect">
            <a:avLst>
              <a:gd name="adj" fmla="val 12067"/>
            </a:avLst>
          </a:prstGeom>
          <a:solidFill>
            <a:schemeClr val="accent5">
              <a:lumMod val="60000"/>
              <a:lumOff val="40000"/>
            </a:schemeClr>
          </a:solidFill>
          <a:ln w="19050"/>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粗付加価値誘発額</a:t>
            </a:r>
            <a:endParaRPr lang="ja-JP" sz="1200">
              <a:effectLst/>
              <a:latin typeface="ＭＳ Ｐゴシック"/>
              <a:cs typeface="ＭＳ Ｐゴシック"/>
            </a:endParaRPr>
          </a:p>
        </xdr:txBody>
      </xdr:sp>
      <xdr:sp macro="" textlink="">
        <xdr:nvSpPr>
          <xdr:cNvPr id="27" name="テキスト ボックス 91">
            <a:extLst>
              <a:ext uri="{FF2B5EF4-FFF2-40B4-BE49-F238E27FC236}">
                <a16:creationId xmlns:a16="http://schemas.microsoft.com/office/drawing/2014/main" id="{00000000-0008-0000-0400-00001B000000}"/>
              </a:ext>
            </a:extLst>
          </xdr:cNvPr>
          <xdr:cNvSpPr txBox="1"/>
        </xdr:nvSpPr>
        <xdr:spPr>
          <a:xfrm>
            <a:off x="1213950" y="5217003"/>
            <a:ext cx="1189990" cy="402590"/>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lnSpc>
                <a:spcPts val="1200"/>
              </a:lnSpc>
              <a:spcAft>
                <a:spcPts val="0"/>
              </a:spcAft>
            </a:pPr>
            <a:r>
              <a:rPr lang="ja-JP" sz="1050">
                <a:effectLst/>
                <a:latin typeface="ＭＳ Ｐゴシック"/>
                <a:ea typeface="HG丸ｺﾞｼｯｸM-PRO"/>
                <a:cs typeface="Times New Roman"/>
              </a:rPr>
              <a:t>× 粗付加価値率</a:t>
            </a:r>
            <a:endParaRPr lang="ja-JP" sz="1200">
              <a:effectLst/>
              <a:latin typeface="ＭＳ Ｐゴシック"/>
              <a:cs typeface="ＭＳ Ｐゴシック"/>
            </a:endParaRPr>
          </a:p>
          <a:p>
            <a:pPr algn="ctr">
              <a:lnSpc>
                <a:spcPts val="1200"/>
              </a:lnSpc>
              <a:spcAft>
                <a:spcPts val="0"/>
              </a:spcAft>
            </a:pPr>
            <a:r>
              <a:rPr lang="ja-JP" sz="1050">
                <a:effectLst/>
                <a:latin typeface="ＭＳ Ｐゴシック"/>
                <a:ea typeface="HG丸ｺﾞｼｯｸM-PRO"/>
                <a:cs typeface="Times New Roman"/>
              </a:rPr>
              <a:t>（投入係数）</a:t>
            </a:r>
            <a:endParaRPr lang="ja-JP" sz="1200">
              <a:effectLst/>
              <a:latin typeface="ＭＳ Ｐゴシック"/>
              <a:cs typeface="ＭＳ Ｐゴシック"/>
            </a:endParaRPr>
          </a:p>
        </xdr:txBody>
      </xdr:sp>
      <xdr:cxnSp macro="">
        <xdr:nvCxnSpPr>
          <xdr:cNvPr id="28" name="直線矢印コネクタ 27">
            <a:extLst>
              <a:ext uri="{FF2B5EF4-FFF2-40B4-BE49-F238E27FC236}">
                <a16:creationId xmlns:a16="http://schemas.microsoft.com/office/drawing/2014/main" id="{00000000-0008-0000-0400-00001C000000}"/>
              </a:ext>
            </a:extLst>
          </xdr:cNvPr>
          <xdr:cNvCxnSpPr>
            <a:endCxn id="30" idx="0"/>
          </xdr:cNvCxnSpPr>
        </xdr:nvCxnSpPr>
        <xdr:spPr>
          <a:xfrm flipH="1">
            <a:off x="3658764" y="4552466"/>
            <a:ext cx="2318154" cy="1392758"/>
          </a:xfrm>
          <a:prstGeom prst="straightConnector1">
            <a:avLst/>
          </a:prstGeom>
          <a:ln w="69850">
            <a:solidFill>
              <a:srgbClr val="FFCC66"/>
            </a:solidFill>
            <a:tailEnd type="stealth"/>
          </a:ln>
          <a:scene3d>
            <a:camera prst="orthographicFront"/>
            <a:lightRig rig="threePt" dir="t"/>
          </a:scene3d>
          <a:sp3d contourW="6350"/>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94">
            <a:extLst>
              <a:ext uri="{FF2B5EF4-FFF2-40B4-BE49-F238E27FC236}">
                <a16:creationId xmlns:a16="http://schemas.microsoft.com/office/drawing/2014/main" id="{00000000-0008-0000-0400-00001D000000}"/>
              </a:ext>
            </a:extLst>
          </xdr:cNvPr>
          <xdr:cNvSpPr txBox="1"/>
        </xdr:nvSpPr>
        <xdr:spPr>
          <a:xfrm>
            <a:off x="3313688" y="5194838"/>
            <a:ext cx="1189990" cy="409629"/>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50">
                <a:effectLst/>
                <a:latin typeface="ＭＳ Ｐゴシック"/>
                <a:ea typeface="HG丸ｺﾞｼｯｸM-PRO"/>
                <a:cs typeface="Times New Roman"/>
              </a:rPr>
              <a:t>× 労働係数</a:t>
            </a:r>
            <a:endParaRPr lang="ja-JP" sz="1200">
              <a:effectLst/>
              <a:latin typeface="ＭＳ Ｐゴシック"/>
              <a:cs typeface="ＭＳ Ｐゴシック"/>
            </a:endParaRPr>
          </a:p>
        </xdr:txBody>
      </xdr:sp>
      <xdr:sp macro="" textlink="">
        <xdr:nvSpPr>
          <xdr:cNvPr id="30" name="角丸四角形 29">
            <a:extLst>
              <a:ext uri="{FF2B5EF4-FFF2-40B4-BE49-F238E27FC236}">
                <a16:creationId xmlns:a16="http://schemas.microsoft.com/office/drawing/2014/main" id="{00000000-0008-0000-0400-00001E000000}"/>
              </a:ext>
            </a:extLst>
          </xdr:cNvPr>
          <xdr:cNvSpPr/>
        </xdr:nvSpPr>
        <xdr:spPr>
          <a:xfrm>
            <a:off x="3097523" y="5945224"/>
            <a:ext cx="1122480" cy="432385"/>
          </a:xfrm>
          <a:prstGeom prst="roundRect">
            <a:avLst>
              <a:gd name="adj" fmla="val 12067"/>
            </a:avLst>
          </a:prstGeom>
          <a:solidFill>
            <a:srgbClr val="FFCC66"/>
          </a:solidFill>
          <a:ln w="19050"/>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労働誘発量</a:t>
            </a:r>
            <a:endParaRPr lang="ja-JP" sz="1200">
              <a:effectLst/>
              <a:latin typeface="ＭＳ Ｐゴシック"/>
              <a:cs typeface="ＭＳ Ｐゴシック"/>
            </a:endParaRPr>
          </a:p>
        </xdr:txBody>
      </xdr:sp>
      <xdr:cxnSp macro="">
        <xdr:nvCxnSpPr>
          <xdr:cNvPr id="31" name="直線矢印コネクタ 30">
            <a:extLst>
              <a:ext uri="{FF2B5EF4-FFF2-40B4-BE49-F238E27FC236}">
                <a16:creationId xmlns:a16="http://schemas.microsoft.com/office/drawing/2014/main" id="{00000000-0008-0000-0400-00001F000000}"/>
              </a:ext>
            </a:extLst>
          </xdr:cNvPr>
          <xdr:cNvCxnSpPr>
            <a:stCxn id="32" idx="2"/>
            <a:endCxn id="33" idx="0"/>
          </xdr:cNvCxnSpPr>
        </xdr:nvCxnSpPr>
        <xdr:spPr>
          <a:xfrm>
            <a:off x="5973754" y="4741752"/>
            <a:ext cx="10299" cy="1185061"/>
          </a:xfrm>
          <a:prstGeom prst="straightConnector1">
            <a:avLst/>
          </a:prstGeom>
          <a:ln w="69850">
            <a:solidFill>
              <a:srgbClr val="FFCCFF"/>
            </a:solidFill>
            <a:tailEnd type="stealth"/>
          </a:ln>
          <a:scene3d>
            <a:camera prst="orthographicFront"/>
            <a:lightRig rig="threePt" dir="t"/>
          </a:scene3d>
          <a:sp3d contourW="6350"/>
        </xdr:spPr>
        <xdr:style>
          <a:lnRef idx="1">
            <a:schemeClr val="accent1"/>
          </a:lnRef>
          <a:fillRef idx="0">
            <a:schemeClr val="accent1"/>
          </a:fillRef>
          <a:effectRef idx="0">
            <a:schemeClr val="accent1"/>
          </a:effectRef>
          <a:fontRef idx="minor">
            <a:schemeClr val="tx1"/>
          </a:fontRef>
        </xdr:style>
      </xdr:cxnSp>
      <xdr:sp macro="" textlink="">
        <xdr:nvSpPr>
          <xdr:cNvPr id="32" name="テキスト ボックス 88">
            <a:extLst>
              <a:ext uri="{FF2B5EF4-FFF2-40B4-BE49-F238E27FC236}">
                <a16:creationId xmlns:a16="http://schemas.microsoft.com/office/drawing/2014/main" id="{00000000-0008-0000-0400-000020000000}"/>
              </a:ext>
            </a:extLst>
          </xdr:cNvPr>
          <xdr:cNvSpPr txBox="1"/>
        </xdr:nvSpPr>
        <xdr:spPr>
          <a:xfrm>
            <a:off x="5405746" y="4299323"/>
            <a:ext cx="1136015" cy="442429"/>
          </a:xfrm>
          <a:prstGeom prst="rect">
            <a:avLst/>
          </a:prstGeom>
          <a:solidFill>
            <a:srgbClr val="CCFF33"/>
          </a:solidFill>
          <a:ln w="190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二次波及効果</a:t>
            </a:r>
            <a:endParaRPr lang="ja-JP" sz="1200">
              <a:effectLst/>
              <a:latin typeface="ＭＳ Ｐゴシック"/>
              <a:cs typeface="ＭＳ Ｐゴシック"/>
            </a:endParaRPr>
          </a:p>
          <a:p>
            <a:pPr algn="ctr">
              <a:spcAft>
                <a:spcPts val="0"/>
              </a:spcAft>
            </a:pPr>
            <a:r>
              <a:rPr lang="ja-JP" sz="1050">
                <a:effectLst/>
                <a:latin typeface="ＭＳ Ｐゴシック"/>
                <a:ea typeface="HG丸ｺﾞｼｯｸM-PRO"/>
                <a:cs typeface="Times New Roman"/>
              </a:rPr>
              <a:t>（生産誘発額）</a:t>
            </a:r>
            <a:endParaRPr lang="ja-JP" sz="1200">
              <a:effectLst/>
              <a:latin typeface="ＭＳ Ｐゴシック"/>
              <a:cs typeface="ＭＳ Ｐゴシック"/>
            </a:endParaRPr>
          </a:p>
        </xdr:txBody>
      </xdr:sp>
      <xdr:sp macro="" textlink="">
        <xdr:nvSpPr>
          <xdr:cNvPr id="33" name="テキスト ボックス 97">
            <a:extLst>
              <a:ext uri="{FF2B5EF4-FFF2-40B4-BE49-F238E27FC236}">
                <a16:creationId xmlns:a16="http://schemas.microsoft.com/office/drawing/2014/main" id="{00000000-0008-0000-0400-000021000000}"/>
              </a:ext>
            </a:extLst>
          </xdr:cNvPr>
          <xdr:cNvSpPr txBox="1"/>
        </xdr:nvSpPr>
        <xdr:spPr>
          <a:xfrm>
            <a:off x="5422812" y="5926813"/>
            <a:ext cx="1122480" cy="432385"/>
          </a:xfrm>
          <a:prstGeom prst="rect">
            <a:avLst/>
          </a:prstGeom>
          <a:solidFill>
            <a:srgbClr val="FFCCFF"/>
          </a:solidFill>
          <a:ln w="190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雇用者所得</a:t>
            </a:r>
            <a:endParaRPr lang="ja-JP" sz="1200">
              <a:effectLst/>
              <a:latin typeface="ＭＳ Ｐゴシック"/>
              <a:cs typeface="ＭＳ Ｐゴシック"/>
            </a:endParaRPr>
          </a:p>
        </xdr:txBody>
      </xdr:sp>
      <xdr:sp macro="" textlink="">
        <xdr:nvSpPr>
          <xdr:cNvPr id="34" name="テキスト ボックス 98">
            <a:extLst>
              <a:ext uri="{FF2B5EF4-FFF2-40B4-BE49-F238E27FC236}">
                <a16:creationId xmlns:a16="http://schemas.microsoft.com/office/drawing/2014/main" id="{00000000-0008-0000-0400-000022000000}"/>
              </a:ext>
            </a:extLst>
          </xdr:cNvPr>
          <xdr:cNvSpPr txBox="1"/>
        </xdr:nvSpPr>
        <xdr:spPr>
          <a:xfrm>
            <a:off x="5406394" y="5205536"/>
            <a:ext cx="1122062" cy="408240"/>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Ｐゴシック"/>
                <a:ea typeface="HG丸ｺﾞｼｯｸM-PRO"/>
                <a:cs typeface="Times New Roman"/>
              </a:rPr>
              <a:t>× 雇用者所得率</a:t>
            </a:r>
            <a:endParaRPr lang="ja-JP" sz="1200">
              <a:effectLst/>
              <a:latin typeface="ＭＳ Ｐゴシック"/>
              <a:cs typeface="ＭＳ Ｐゴシック"/>
            </a:endParaRPr>
          </a:p>
          <a:p>
            <a:pPr algn="ctr">
              <a:lnSpc>
                <a:spcPts val="1200"/>
              </a:lnSpc>
              <a:spcAft>
                <a:spcPts val="0"/>
              </a:spcAft>
            </a:pPr>
            <a:r>
              <a:rPr lang="ja-JP" sz="1050">
                <a:effectLst/>
                <a:latin typeface="ＭＳ Ｐゴシック"/>
                <a:ea typeface="HG丸ｺﾞｼｯｸM-PRO"/>
                <a:cs typeface="Times New Roman"/>
              </a:rPr>
              <a:t>（投入係数）</a:t>
            </a:r>
            <a:endParaRPr lang="ja-JP" sz="1200">
              <a:effectLst/>
              <a:latin typeface="ＭＳ Ｐゴシック"/>
              <a:cs typeface="ＭＳ Ｐゴシック"/>
            </a:endParaRPr>
          </a:p>
        </xdr:txBody>
      </xdr:sp>
      <xdr:sp macro="" textlink="">
        <xdr:nvSpPr>
          <xdr:cNvPr id="35" name="テキスト ボックス 28">
            <a:extLst>
              <a:ext uri="{FF2B5EF4-FFF2-40B4-BE49-F238E27FC236}">
                <a16:creationId xmlns:a16="http://schemas.microsoft.com/office/drawing/2014/main" id="{00000000-0008-0000-0400-000023000000}"/>
              </a:ext>
            </a:extLst>
          </xdr:cNvPr>
          <xdr:cNvSpPr txBox="1"/>
        </xdr:nvSpPr>
        <xdr:spPr>
          <a:xfrm>
            <a:off x="301987" y="323531"/>
            <a:ext cx="989965" cy="442429"/>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spAutoFit/>
          </a:bodyPr>
          <a:lstStyle/>
          <a:p>
            <a:pPr algn="ctr">
              <a:spcAft>
                <a:spcPts val="0"/>
              </a:spcAft>
            </a:pPr>
            <a:r>
              <a:rPr lang="ja-JP" sz="1050">
                <a:effectLst/>
                <a:latin typeface="ＭＳ Ｐゴシック"/>
                <a:ea typeface="HG丸ｺﾞｼｯｸM-PRO"/>
                <a:cs typeface="Times New Roman"/>
              </a:rPr>
              <a:t>新規需要</a:t>
            </a:r>
            <a:endParaRPr lang="ja-JP" sz="1200">
              <a:effectLst/>
              <a:latin typeface="ＭＳ Ｐゴシック"/>
              <a:cs typeface="ＭＳ Ｐゴシック"/>
            </a:endParaRPr>
          </a:p>
          <a:p>
            <a:pPr algn="ctr">
              <a:spcAft>
                <a:spcPts val="0"/>
              </a:spcAft>
            </a:pPr>
            <a:r>
              <a:rPr lang="ja-JP" sz="1050">
                <a:effectLst/>
                <a:latin typeface="ＭＳ Ｐゴシック"/>
                <a:ea typeface="HG丸ｺﾞｼｯｸM-PRO"/>
                <a:cs typeface="Times New Roman"/>
              </a:rPr>
              <a:t>（消費支出）</a:t>
            </a:r>
            <a:endParaRPr lang="ja-JP" sz="1200">
              <a:effectLst/>
              <a:latin typeface="ＭＳ Ｐゴシック"/>
              <a:cs typeface="ＭＳ Ｐゴシック"/>
            </a:endParaRPr>
          </a:p>
        </xdr:txBody>
      </xdr:sp>
      <xdr:sp macro="" textlink="">
        <xdr:nvSpPr>
          <xdr:cNvPr id="36" name="テキスト ボックス 32">
            <a:extLst>
              <a:ext uri="{FF2B5EF4-FFF2-40B4-BE49-F238E27FC236}">
                <a16:creationId xmlns:a16="http://schemas.microsoft.com/office/drawing/2014/main" id="{00000000-0008-0000-0400-000024000000}"/>
              </a:ext>
            </a:extLst>
          </xdr:cNvPr>
          <xdr:cNvSpPr txBox="1"/>
        </xdr:nvSpPr>
        <xdr:spPr>
          <a:xfrm>
            <a:off x="2198216" y="3383367"/>
            <a:ext cx="1833880" cy="685907"/>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1200"/>
              </a:lnSpc>
              <a:spcAft>
                <a:spcPts val="0"/>
              </a:spcAft>
            </a:pPr>
            <a:r>
              <a:rPr lang="ja-JP" sz="900" kern="100">
                <a:effectLst/>
                <a:latin typeface="游ゴシック" panose="020B0400000000000000" pitchFamily="50" charset="-128"/>
                <a:ea typeface="游ゴシック" panose="020B0400000000000000" pitchFamily="50" charset="-128"/>
                <a:cs typeface="Times New Roman"/>
              </a:rPr>
              <a:t>雇用者所得から消費に</a:t>
            </a:r>
            <a:r>
              <a:rPr lang="ja-JP" altLang="en-US" sz="900" kern="100">
                <a:effectLst/>
                <a:latin typeface="游ゴシック" panose="020B0400000000000000" pitchFamily="50" charset="-128"/>
                <a:ea typeface="游ゴシック" panose="020B0400000000000000" pitchFamily="50" charset="-128"/>
                <a:cs typeface="Times New Roman"/>
              </a:rPr>
              <a:t>回る</a:t>
            </a:r>
            <a:r>
              <a:rPr lang="ja-JP" sz="900" kern="100">
                <a:effectLst/>
                <a:latin typeface="游ゴシック" panose="020B0400000000000000" pitchFamily="50" charset="-128"/>
                <a:ea typeface="游ゴシック" panose="020B0400000000000000" pitchFamily="50" charset="-128"/>
                <a:cs typeface="Times New Roman"/>
              </a:rPr>
              <a:t>割合を家計調査の「平均消費性向」と同じと仮定し、二次波及効果を推計します。</a:t>
            </a:r>
          </a:p>
        </xdr:txBody>
      </xdr:sp>
      <xdr:cxnSp macro="">
        <xdr:nvCxnSpPr>
          <xdr:cNvPr id="37" name="直線矢印コネクタ 36">
            <a:extLst>
              <a:ext uri="{FF2B5EF4-FFF2-40B4-BE49-F238E27FC236}">
                <a16:creationId xmlns:a16="http://schemas.microsoft.com/office/drawing/2014/main" id="{00000000-0008-0000-0400-000025000000}"/>
              </a:ext>
            </a:extLst>
          </xdr:cNvPr>
          <xdr:cNvCxnSpPr>
            <a:stCxn id="36" idx="3"/>
            <a:endCxn id="22" idx="1"/>
          </xdr:cNvCxnSpPr>
        </xdr:nvCxnSpPr>
        <xdr:spPr>
          <a:xfrm flipV="1">
            <a:off x="4032096" y="3178032"/>
            <a:ext cx="937004" cy="548288"/>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sp macro="" textlink="">
        <xdr:nvSpPr>
          <xdr:cNvPr id="38" name="テキスト ボックス 87">
            <a:extLst>
              <a:ext uri="{FF2B5EF4-FFF2-40B4-BE49-F238E27FC236}">
                <a16:creationId xmlns:a16="http://schemas.microsoft.com/office/drawing/2014/main" id="{00000000-0008-0000-0400-000026000000}"/>
              </a:ext>
            </a:extLst>
          </xdr:cNvPr>
          <xdr:cNvSpPr txBox="1"/>
        </xdr:nvSpPr>
        <xdr:spPr>
          <a:xfrm>
            <a:off x="4774046" y="3587150"/>
            <a:ext cx="2078991" cy="402590"/>
          </a:xfrm>
          <a:prstGeom prst="rect">
            <a:avLst/>
          </a:prstGeom>
          <a:solidFill>
            <a:schemeClr val="bg1">
              <a:lumMod val="75000"/>
            </a:schemeClr>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l">
              <a:lnSpc>
                <a:spcPts val="1200"/>
              </a:lnSpc>
              <a:spcAft>
                <a:spcPts val="0"/>
              </a:spcAft>
            </a:pPr>
            <a:r>
              <a:rPr lang="ja-JP" altLang="en-US" sz="1050">
                <a:effectLst/>
                <a:latin typeface="ＭＳ Ｐゴシック"/>
                <a:ea typeface="HG丸ｺﾞｼｯｸM-PRO"/>
                <a:cs typeface="Times New Roman"/>
              </a:rPr>
              <a:t>　　</a:t>
            </a:r>
            <a:r>
              <a:rPr lang="ja-JP" sz="1050">
                <a:effectLst/>
                <a:latin typeface="ＭＳ Ｐゴシック"/>
                <a:ea typeface="HG丸ｺﾞｼｯｸM-PRO"/>
                <a:cs typeface="Times New Roman"/>
              </a:rPr>
              <a:t>× 民間消費支出</a:t>
            </a:r>
            <a:endParaRPr lang="ja-JP" sz="1200">
              <a:effectLst/>
              <a:latin typeface="ＭＳ Ｐゴシック"/>
              <a:cs typeface="ＭＳ Ｐゴシック"/>
            </a:endParaRPr>
          </a:p>
          <a:p>
            <a:pPr algn="ctr">
              <a:lnSpc>
                <a:spcPts val="1200"/>
              </a:lnSpc>
              <a:spcAft>
                <a:spcPts val="0"/>
              </a:spcAft>
            </a:pPr>
            <a:r>
              <a:rPr lang="ja-JP" altLang="en-US" sz="1050">
                <a:effectLst/>
                <a:latin typeface="ＭＳ Ｐゴシック"/>
                <a:ea typeface="HG丸ｺﾞｼｯｸM-PRO"/>
                <a:cs typeface="Times New Roman"/>
              </a:rPr>
              <a:t>　</a:t>
            </a:r>
            <a:r>
              <a:rPr lang="ja-JP" sz="1050">
                <a:effectLst/>
                <a:latin typeface="ＭＳ Ｐゴシック"/>
                <a:ea typeface="HG丸ｺﾞｼｯｸM-PRO"/>
                <a:cs typeface="Times New Roman"/>
              </a:rPr>
              <a:t>（最終需要項目別生産誘発係数）</a:t>
            </a:r>
            <a:endParaRPr lang="ja-JP" sz="1200">
              <a:effectLst/>
              <a:latin typeface="ＭＳ Ｐゴシック"/>
              <a:cs typeface="ＭＳ Ｐゴシック"/>
            </a:endParaRPr>
          </a:p>
        </xdr:txBody>
      </xdr:sp>
      <xdr:sp macro="" textlink="">
        <xdr:nvSpPr>
          <xdr:cNvPr id="39" name="テキスト ボックス 36">
            <a:extLst>
              <a:ext uri="{FF2B5EF4-FFF2-40B4-BE49-F238E27FC236}">
                <a16:creationId xmlns:a16="http://schemas.microsoft.com/office/drawing/2014/main" id="{00000000-0008-0000-0400-000027000000}"/>
              </a:ext>
            </a:extLst>
          </xdr:cNvPr>
          <xdr:cNvSpPr txBox="1"/>
        </xdr:nvSpPr>
        <xdr:spPr>
          <a:xfrm>
            <a:off x="307509" y="3409950"/>
            <a:ext cx="1612900" cy="659322"/>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1100"/>
              </a:lnSpc>
              <a:spcAft>
                <a:spcPts val="0"/>
              </a:spcAft>
            </a:pPr>
            <a:r>
              <a:rPr lang="ja-JP" sz="900" kern="100">
                <a:effectLst/>
                <a:latin typeface="游ゴシック" panose="020B0400000000000000" pitchFamily="50" charset="-128"/>
                <a:ea typeface="游ゴシック" panose="020B0400000000000000" pitchFamily="50" charset="-128"/>
                <a:cs typeface="Times New Roman"/>
              </a:rPr>
              <a:t>ある産業の需要が</a:t>
            </a:r>
            <a:r>
              <a:rPr lang="en-US" sz="900" kern="100">
                <a:effectLst/>
                <a:latin typeface="游ゴシック" panose="020B0400000000000000" pitchFamily="50" charset="-128"/>
                <a:ea typeface="游ゴシック" panose="020B0400000000000000" pitchFamily="50" charset="-128"/>
                <a:cs typeface="Times New Roman"/>
              </a:rPr>
              <a:t>1</a:t>
            </a:r>
            <a:r>
              <a:rPr lang="ja-JP" sz="900" kern="100">
                <a:effectLst/>
                <a:latin typeface="游ゴシック" panose="020B0400000000000000" pitchFamily="50" charset="-128"/>
                <a:ea typeface="游ゴシック" panose="020B0400000000000000" pitchFamily="50" charset="-128"/>
                <a:cs typeface="Times New Roman"/>
              </a:rPr>
              <a:t>単位増加したときに各産業の生産が最終的にどれくらいになるかを表す係数です。</a:t>
            </a:r>
            <a:endParaRPr lang="ja-JP" sz="1050" kern="100">
              <a:effectLst/>
              <a:latin typeface="游ゴシック" panose="020B0400000000000000" pitchFamily="50" charset="-128"/>
              <a:ea typeface="游ゴシック" panose="020B0400000000000000" pitchFamily="50" charset="-128"/>
              <a:cs typeface="Times New Roman"/>
            </a:endParaRPr>
          </a:p>
        </xdr:txBody>
      </xdr:sp>
    </xdr:grpSp>
    <xdr:clientData/>
  </xdr:twoCellAnchor>
  <xdr:twoCellAnchor>
    <xdr:from>
      <xdr:col>13</xdr:col>
      <xdr:colOff>142876</xdr:colOff>
      <xdr:row>2</xdr:row>
      <xdr:rowOff>133350</xdr:rowOff>
    </xdr:from>
    <xdr:to>
      <xdr:col>16</xdr:col>
      <xdr:colOff>85724</xdr:colOff>
      <xdr:row>9</xdr:row>
      <xdr:rowOff>81207</xdr:rowOff>
    </xdr:to>
    <xdr:grpSp>
      <xdr:nvGrpSpPr>
        <xdr:cNvPr id="40" name="グループ化 39">
          <a:extLst>
            <a:ext uri="{FF2B5EF4-FFF2-40B4-BE49-F238E27FC236}">
              <a16:creationId xmlns:a16="http://schemas.microsoft.com/office/drawing/2014/main" id="{00000000-0008-0000-0400-000028000000}"/>
            </a:ext>
          </a:extLst>
        </xdr:cNvPr>
        <xdr:cNvGrpSpPr/>
      </xdr:nvGrpSpPr>
      <xdr:grpSpPr>
        <a:xfrm>
          <a:off x="8209190" y="459921"/>
          <a:ext cx="1804305" cy="1090857"/>
          <a:chOff x="7112425" y="495300"/>
          <a:chExt cx="2144902" cy="1148007"/>
        </a:xfrm>
      </xdr:grpSpPr>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7112425" y="495300"/>
            <a:ext cx="2144902" cy="11480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noAutofit/>
          </a:bodyPr>
          <a:lstStyle/>
          <a:p>
            <a:endParaRPr kumimoji="1" lang="en-US" altLang="ja-JP" sz="1100"/>
          </a:p>
          <a:p>
            <a:r>
              <a:rPr kumimoji="1" lang="ja-JP" altLang="en-US" sz="1100"/>
              <a:t>　　　　　</a:t>
            </a:r>
            <a:r>
              <a:rPr kumimoji="1" lang="ja-JP" altLang="en-US" sz="1100">
                <a:latin typeface="游ゴシック" panose="020B0400000000000000" pitchFamily="50" charset="-128"/>
                <a:ea typeface="游ゴシック" panose="020B0400000000000000" pitchFamily="50" charset="-128"/>
              </a:rPr>
              <a:t>＝産業連関表の係数</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mn-lt"/>
              <a:ea typeface="+mn-ea"/>
            </a:endParaRPr>
          </a:p>
          <a:p>
            <a:r>
              <a:rPr kumimoji="1" lang="ja-JP" altLang="en-US" sz="1100">
                <a:latin typeface="+mn-lt"/>
                <a:ea typeface="+mn-ea"/>
              </a:rPr>
              <a:t>　　　　　</a:t>
            </a:r>
            <a:r>
              <a:rPr kumimoji="1" lang="ja-JP" altLang="en-US" sz="1100">
                <a:latin typeface="游ゴシック" panose="020B0400000000000000" pitchFamily="50" charset="-128"/>
                <a:ea typeface="游ゴシック" panose="020B0400000000000000" pitchFamily="50" charset="-128"/>
              </a:rPr>
              <a:t>＝ユーザー設定箇所</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p>
        </xdr:txBody>
      </xdr:sp>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7269190" y="647700"/>
            <a:ext cx="360000" cy="360000"/>
          </a:xfrm>
          <a:prstGeom prst="rect">
            <a:avLst/>
          </a:prstGeom>
          <a:solidFill>
            <a:schemeClr val="bg1">
              <a:lumMod val="7500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7283089" y="1119608"/>
            <a:ext cx="360000" cy="360000"/>
          </a:xfrm>
          <a:prstGeom prst="rect">
            <a:avLst/>
          </a:prstGeom>
          <a:solidFill>
            <a:srgbClr val="FFFF00"/>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1052sv0001\&#24773;&#22577;&#12539;&#20998;&#26512;G\&#29987;&#26989;&#36899;&#38306;\&#65303;&#24180;&#34920;&#22577;&#21578;&#26360;&#21407;&#31295;&#12288;&#24460;&#21322;\&#31532;&#65302;&#31456;&#12288;&#37096;&#38272;&#20998;&#39006;&#37096;&#38272;&#23550;&#24540;&#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02&#20998;&#26512;\01_&#29987;&#26989;&#36899;&#38306;&#34920;\H23&#22522;&#26412;&#34920;\17_&#22577;&#21578;&#26360;\01_&#21407;&#31295;&#20316;&#25104;\&#31532;&#65297;&#37096;\&#31532;1&#37096;%20&#31532;2&#31456;%20&#2225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外生部門"/>
      <sheetName val="内生部門"/>
    </sheetNames>
    <sheetDataSet>
      <sheetData sheetId="0">
        <row r="2">
          <cell r="A2" t="str">
            <v>001</v>
          </cell>
          <cell r="B2" t="str">
            <v>耕種農業</v>
          </cell>
          <cell r="D2" t="str">
            <v>01</v>
          </cell>
          <cell r="E2" t="str">
            <v>農林水産</v>
          </cell>
        </row>
        <row r="3">
          <cell r="A3" t="str">
            <v>002</v>
          </cell>
          <cell r="B3" t="str">
            <v>畜産・養蚕</v>
          </cell>
          <cell r="D3">
            <v>2</v>
          </cell>
          <cell r="E3" t="str">
            <v>鉱業</v>
          </cell>
        </row>
        <row r="4">
          <cell r="A4" t="str">
            <v>003</v>
          </cell>
          <cell r="B4" t="str">
            <v>農業サービス</v>
          </cell>
          <cell r="D4" t="str">
            <v>03</v>
          </cell>
          <cell r="E4" t="str">
            <v>食料品</v>
          </cell>
        </row>
        <row r="5">
          <cell r="A5" t="str">
            <v>004</v>
          </cell>
          <cell r="B5" t="str">
            <v>林業</v>
          </cell>
          <cell r="D5" t="str">
            <v>04</v>
          </cell>
          <cell r="E5" t="str">
            <v>繊維製品</v>
          </cell>
        </row>
        <row r="6">
          <cell r="A6" t="str">
            <v>005</v>
          </cell>
          <cell r="B6" t="str">
            <v>漁業</v>
          </cell>
          <cell r="D6" t="str">
            <v>05</v>
          </cell>
          <cell r="E6" t="str">
            <v>パルプ・紙・木製品</v>
          </cell>
        </row>
        <row r="7">
          <cell r="A7" t="str">
            <v>006</v>
          </cell>
          <cell r="B7" t="str">
            <v>金属鉱物</v>
          </cell>
          <cell r="D7" t="str">
            <v>06</v>
          </cell>
          <cell r="E7" t="str">
            <v>化学製品</v>
          </cell>
        </row>
        <row r="8">
          <cell r="A8" t="str">
            <v>007</v>
          </cell>
          <cell r="B8" t="str">
            <v>非金属鉱物</v>
          </cell>
          <cell r="D8" t="str">
            <v>07</v>
          </cell>
          <cell r="E8" t="str">
            <v>石油・石炭製品</v>
          </cell>
        </row>
        <row r="9">
          <cell r="A9" t="str">
            <v>008</v>
          </cell>
          <cell r="B9" t="str">
            <v>石炭・亜炭</v>
          </cell>
          <cell r="D9" t="str">
            <v>08</v>
          </cell>
          <cell r="E9" t="str">
            <v>窯業・土石製品</v>
          </cell>
        </row>
        <row r="10">
          <cell r="A10" t="str">
            <v>009</v>
          </cell>
          <cell r="B10" t="str">
            <v>原油･天然ガス</v>
          </cell>
          <cell r="D10" t="str">
            <v>09</v>
          </cell>
          <cell r="E10" t="str">
            <v>鉄鋼</v>
          </cell>
        </row>
        <row r="11">
          <cell r="A11" t="str">
            <v>010</v>
          </cell>
          <cell r="B11" t="str">
            <v>食料品</v>
          </cell>
          <cell r="D11" t="str">
            <v>10</v>
          </cell>
          <cell r="E11" t="str">
            <v>非鉄金属</v>
          </cell>
        </row>
        <row r="12">
          <cell r="A12" t="str">
            <v>011</v>
          </cell>
          <cell r="B12" t="str">
            <v>飲料</v>
          </cell>
          <cell r="D12" t="str">
            <v>11</v>
          </cell>
          <cell r="E12" t="str">
            <v>金属製品</v>
          </cell>
        </row>
        <row r="13">
          <cell r="A13" t="str">
            <v>012</v>
          </cell>
          <cell r="B13" t="str">
            <v>資料・有機肥料</v>
          </cell>
          <cell r="D13" t="str">
            <v>12</v>
          </cell>
          <cell r="E13" t="str">
            <v>一般機械</v>
          </cell>
        </row>
        <row r="14">
          <cell r="A14" t="str">
            <v>013</v>
          </cell>
          <cell r="B14" t="str">
            <v>たばこ</v>
          </cell>
          <cell r="D14" t="str">
            <v>13</v>
          </cell>
          <cell r="E14" t="str">
            <v>電気機械</v>
          </cell>
        </row>
        <row r="15">
          <cell r="A15" t="str">
            <v>014</v>
          </cell>
          <cell r="B15" t="str">
            <v>繊維工業製品</v>
          </cell>
          <cell r="D15" t="str">
            <v>14</v>
          </cell>
          <cell r="E15" t="str">
            <v>輸送機械</v>
          </cell>
        </row>
        <row r="16">
          <cell r="A16" t="str">
            <v>015</v>
          </cell>
          <cell r="B16" t="str">
            <v>衣服・その他の繊維製品</v>
          </cell>
          <cell r="D16" t="str">
            <v>15</v>
          </cell>
          <cell r="E16" t="str">
            <v>精密機械</v>
          </cell>
        </row>
        <row r="17">
          <cell r="A17" t="str">
            <v>016</v>
          </cell>
          <cell r="B17" t="str">
            <v>製材・木製品</v>
          </cell>
          <cell r="D17" t="str">
            <v>16</v>
          </cell>
          <cell r="E17" t="str">
            <v>その他の製造工業製品</v>
          </cell>
        </row>
        <row r="18">
          <cell r="A18" t="str">
            <v>017</v>
          </cell>
          <cell r="B18" t="str">
            <v>家具・装備品</v>
          </cell>
          <cell r="D18" t="str">
            <v>17</v>
          </cell>
          <cell r="E18" t="str">
            <v>建設</v>
          </cell>
        </row>
        <row r="19">
          <cell r="A19" t="str">
            <v>018</v>
          </cell>
          <cell r="B19" t="str">
            <v>パルプ・紙</v>
          </cell>
          <cell r="D19" t="str">
            <v>18</v>
          </cell>
          <cell r="E19" t="str">
            <v>電力・ガス・熱供給</v>
          </cell>
        </row>
        <row r="20">
          <cell r="A20" t="str">
            <v>019</v>
          </cell>
          <cell r="B20" t="str">
            <v>紙加工品</v>
          </cell>
          <cell r="D20" t="str">
            <v>19</v>
          </cell>
          <cell r="E20" t="str">
            <v>水道・廃棄物処理</v>
          </cell>
        </row>
        <row r="21">
          <cell r="A21" t="str">
            <v>020</v>
          </cell>
          <cell r="B21" t="str">
            <v>出版・印刷</v>
          </cell>
          <cell r="D21" t="str">
            <v>20</v>
          </cell>
          <cell r="E21" t="str">
            <v>商業</v>
          </cell>
        </row>
        <row r="22">
          <cell r="A22" t="str">
            <v>021</v>
          </cell>
          <cell r="B22" t="str">
            <v>化学肥料</v>
          </cell>
          <cell r="D22" t="str">
            <v>21</v>
          </cell>
          <cell r="E22" t="str">
            <v>金融・保険</v>
          </cell>
        </row>
        <row r="23">
          <cell r="A23" t="str">
            <v>022</v>
          </cell>
          <cell r="B23" t="str">
            <v>無機化学基礎製品</v>
          </cell>
          <cell r="D23" t="str">
            <v>22</v>
          </cell>
          <cell r="E23" t="str">
            <v>不動産</v>
          </cell>
        </row>
        <row r="24">
          <cell r="A24" t="str">
            <v>023</v>
          </cell>
          <cell r="B24" t="str">
            <v>有機化学基礎・中間製品</v>
          </cell>
          <cell r="D24" t="str">
            <v>23</v>
          </cell>
          <cell r="E24" t="str">
            <v>運輸</v>
          </cell>
        </row>
        <row r="25">
          <cell r="A25" t="str">
            <v>024</v>
          </cell>
          <cell r="B25" t="str">
            <v>合成樹脂</v>
          </cell>
          <cell r="D25" t="str">
            <v>24</v>
          </cell>
          <cell r="E25" t="str">
            <v>通信・放送</v>
          </cell>
        </row>
        <row r="26">
          <cell r="A26" t="str">
            <v>025</v>
          </cell>
          <cell r="B26" t="str">
            <v>化学繊維</v>
          </cell>
          <cell r="D26" t="str">
            <v>25</v>
          </cell>
          <cell r="E26" t="str">
            <v>公務</v>
          </cell>
        </row>
        <row r="27">
          <cell r="A27" t="str">
            <v>026</v>
          </cell>
          <cell r="B27" t="str">
            <v>医薬品</v>
          </cell>
          <cell r="D27" t="str">
            <v>26</v>
          </cell>
          <cell r="E27" t="str">
            <v>教育・研究</v>
          </cell>
        </row>
        <row r="28">
          <cell r="A28" t="str">
            <v>027</v>
          </cell>
          <cell r="B28" t="str">
            <v>化学最終製品</v>
          </cell>
          <cell r="D28" t="str">
            <v>27</v>
          </cell>
          <cell r="E28" t="str">
            <v>医療・保健・社会保障</v>
          </cell>
        </row>
        <row r="29">
          <cell r="A29" t="str">
            <v>028</v>
          </cell>
          <cell r="B29" t="str">
            <v>石油製品</v>
          </cell>
          <cell r="D29" t="str">
            <v>28</v>
          </cell>
          <cell r="E29" t="str">
            <v>その他の公共サービス</v>
          </cell>
        </row>
        <row r="30">
          <cell r="A30" t="str">
            <v>029</v>
          </cell>
          <cell r="B30" t="str">
            <v>石炭製品</v>
          </cell>
          <cell r="D30" t="str">
            <v>29</v>
          </cell>
          <cell r="E30" t="str">
            <v>対事業所サービス</v>
          </cell>
        </row>
        <row r="31">
          <cell r="A31" t="str">
            <v>030</v>
          </cell>
          <cell r="B31" t="str">
            <v>プラスチック製品</v>
          </cell>
          <cell r="D31" t="str">
            <v>30</v>
          </cell>
          <cell r="E31" t="str">
            <v>対個人サービス</v>
          </cell>
        </row>
        <row r="32">
          <cell r="A32" t="str">
            <v>031</v>
          </cell>
          <cell r="B32" t="str">
            <v>ゴム製品</v>
          </cell>
          <cell r="D32" t="str">
            <v>31</v>
          </cell>
          <cell r="E32" t="str">
            <v>事務用品</v>
          </cell>
        </row>
        <row r="33">
          <cell r="A33" t="str">
            <v>032</v>
          </cell>
          <cell r="B33" t="str">
            <v>なめし革・毛皮・同製品</v>
          </cell>
          <cell r="D33" t="str">
            <v>32</v>
          </cell>
          <cell r="E33" t="str">
            <v>分類不明</v>
          </cell>
        </row>
        <row r="34">
          <cell r="A34" t="str">
            <v>033</v>
          </cell>
          <cell r="B34" t="str">
            <v>ガラス・ガラス製品</v>
          </cell>
          <cell r="D34">
            <v>33</v>
          </cell>
          <cell r="E34" t="str">
            <v>内生部門計</v>
          </cell>
        </row>
        <row r="35">
          <cell r="A35" t="str">
            <v>034</v>
          </cell>
          <cell r="B35" t="str">
            <v>セメント・セメント製品</v>
          </cell>
          <cell r="D35">
            <v>34</v>
          </cell>
          <cell r="E35" t="str">
            <v>家計外消費支出</v>
          </cell>
        </row>
        <row r="36">
          <cell r="A36" t="str">
            <v>035</v>
          </cell>
          <cell r="B36" t="str">
            <v>陶磁器</v>
          </cell>
          <cell r="D36">
            <v>35</v>
          </cell>
          <cell r="E36" t="str">
            <v>雇用者所得</v>
          </cell>
        </row>
        <row r="37">
          <cell r="A37" t="str">
            <v>036</v>
          </cell>
          <cell r="B37" t="str">
            <v>その他の窯業・土石製品</v>
          </cell>
          <cell r="D37">
            <v>36</v>
          </cell>
          <cell r="E37" t="str">
            <v>営業余剰</v>
          </cell>
        </row>
        <row r="38">
          <cell r="A38" t="str">
            <v>037</v>
          </cell>
          <cell r="B38" t="str">
            <v>銑鉄・粗鋼</v>
          </cell>
          <cell r="D38">
            <v>37</v>
          </cell>
          <cell r="E38" t="str">
            <v>資本減耗引当</v>
          </cell>
        </row>
        <row r="39">
          <cell r="A39" t="str">
            <v>038</v>
          </cell>
          <cell r="B39" t="str">
            <v>鋼材</v>
          </cell>
          <cell r="D39">
            <v>38</v>
          </cell>
          <cell r="E39" t="str">
            <v>間接税（除間接税）</v>
          </cell>
        </row>
        <row r="40">
          <cell r="A40" t="str">
            <v>039</v>
          </cell>
          <cell r="B40" t="str">
            <v>鋳鍛造品・その他の鉄鋼製品</v>
          </cell>
          <cell r="D40">
            <v>39</v>
          </cell>
          <cell r="E40" t="str">
            <v>（控除）補助金</v>
          </cell>
        </row>
        <row r="41">
          <cell r="A41" t="str">
            <v>040</v>
          </cell>
          <cell r="B41" t="str">
            <v>非鉄金属精錬・精製</v>
          </cell>
          <cell r="D41">
            <v>40</v>
          </cell>
          <cell r="E41" t="str">
            <v>租付加価値部門計</v>
          </cell>
        </row>
        <row r="42">
          <cell r="A42" t="str">
            <v>041</v>
          </cell>
          <cell r="B42" t="str">
            <v>非鉄金属加工製品</v>
          </cell>
          <cell r="D42" t="str">
            <v>５４</v>
          </cell>
          <cell r="E42" t="str">
            <v>府内生産額</v>
          </cell>
        </row>
        <row r="43">
          <cell r="A43" t="str">
            <v>042</v>
          </cell>
          <cell r="B43" t="str">
            <v>建設・建築用金属製品</v>
          </cell>
        </row>
        <row r="44">
          <cell r="A44" t="str">
            <v>043</v>
          </cell>
          <cell r="B44" t="str">
            <v>その他の金属製品</v>
          </cell>
        </row>
        <row r="45">
          <cell r="A45" t="str">
            <v>044</v>
          </cell>
          <cell r="B45" t="str">
            <v>一般産業機械</v>
          </cell>
        </row>
        <row r="46">
          <cell r="A46" t="str">
            <v>045</v>
          </cell>
          <cell r="B46" t="str">
            <v>特殊産業機械</v>
          </cell>
        </row>
        <row r="47">
          <cell r="A47" t="str">
            <v>046</v>
          </cell>
          <cell r="B47" t="str">
            <v>その他の一般機器</v>
          </cell>
        </row>
        <row r="48">
          <cell r="A48" t="str">
            <v>047</v>
          </cell>
          <cell r="B48" t="str">
            <v>事務用サービス用機器</v>
          </cell>
        </row>
        <row r="49">
          <cell r="A49" t="str">
            <v>048</v>
          </cell>
          <cell r="B49" t="str">
            <v>民生用電気機械</v>
          </cell>
        </row>
        <row r="50">
          <cell r="A50" t="str">
            <v>049</v>
          </cell>
          <cell r="B50" t="str">
            <v>電子・通信機器</v>
          </cell>
        </row>
        <row r="51">
          <cell r="A51" t="str">
            <v>050</v>
          </cell>
          <cell r="B51" t="str">
            <v>重電機器</v>
          </cell>
        </row>
        <row r="52">
          <cell r="A52" t="str">
            <v>051</v>
          </cell>
          <cell r="B52" t="str">
            <v>その他の電気機器</v>
          </cell>
        </row>
        <row r="53">
          <cell r="A53" t="str">
            <v>052</v>
          </cell>
          <cell r="B53" t="str">
            <v>自動車</v>
          </cell>
        </row>
        <row r="54">
          <cell r="A54" t="str">
            <v>053</v>
          </cell>
          <cell r="B54" t="str">
            <v>船舶・同修理</v>
          </cell>
        </row>
        <row r="55">
          <cell r="A55" t="str">
            <v>054</v>
          </cell>
          <cell r="B55" t="str">
            <v>その他の輸送機械・同修理</v>
          </cell>
        </row>
        <row r="56">
          <cell r="A56" t="str">
            <v>055</v>
          </cell>
          <cell r="B56" t="str">
            <v>精密機械</v>
          </cell>
        </row>
        <row r="57">
          <cell r="A57" t="str">
            <v>056</v>
          </cell>
          <cell r="B57" t="str">
            <v>その他の製造工業製品</v>
          </cell>
        </row>
        <row r="58">
          <cell r="A58" t="str">
            <v>057</v>
          </cell>
          <cell r="B58" t="str">
            <v>建築</v>
          </cell>
        </row>
        <row r="59">
          <cell r="A59" t="str">
            <v>058</v>
          </cell>
          <cell r="B59" t="str">
            <v>建設補修</v>
          </cell>
        </row>
        <row r="60">
          <cell r="A60" t="str">
            <v>059</v>
          </cell>
          <cell r="B60" t="str">
            <v>土木</v>
          </cell>
        </row>
        <row r="61">
          <cell r="A61" t="str">
            <v>060</v>
          </cell>
          <cell r="B61" t="str">
            <v>電力</v>
          </cell>
        </row>
        <row r="62">
          <cell r="A62" t="str">
            <v>061</v>
          </cell>
          <cell r="B62" t="str">
            <v>ガス・熱供給</v>
          </cell>
        </row>
        <row r="63">
          <cell r="A63" t="str">
            <v>062</v>
          </cell>
          <cell r="B63" t="str">
            <v>水道</v>
          </cell>
        </row>
        <row r="64">
          <cell r="A64" t="str">
            <v>063</v>
          </cell>
          <cell r="B64" t="str">
            <v>廃棄物処理</v>
          </cell>
        </row>
        <row r="65">
          <cell r="A65" t="str">
            <v>064</v>
          </cell>
          <cell r="B65" t="str">
            <v>商業</v>
          </cell>
        </row>
        <row r="66">
          <cell r="A66" t="str">
            <v>065</v>
          </cell>
          <cell r="B66" t="str">
            <v>金融・保険</v>
          </cell>
        </row>
        <row r="67">
          <cell r="A67" t="str">
            <v>066</v>
          </cell>
          <cell r="B67" t="str">
            <v>不動産仲介及び賃貸</v>
          </cell>
        </row>
        <row r="68">
          <cell r="A68" t="str">
            <v>067</v>
          </cell>
          <cell r="B68" t="str">
            <v>住宅賃貸</v>
          </cell>
        </row>
        <row r="69">
          <cell r="A69" t="str">
            <v>068</v>
          </cell>
          <cell r="B69" t="str">
            <v>鉄道輸送</v>
          </cell>
        </row>
        <row r="70">
          <cell r="A70" t="str">
            <v>069</v>
          </cell>
          <cell r="B70" t="str">
            <v>道路輸送（除自家輸送）</v>
          </cell>
        </row>
        <row r="71">
          <cell r="A71" t="str">
            <v>070</v>
          </cell>
          <cell r="B71" t="str">
            <v>自家用自動車輸送</v>
          </cell>
        </row>
        <row r="72">
          <cell r="A72" t="str">
            <v>071</v>
          </cell>
          <cell r="B72" t="str">
            <v>水運</v>
          </cell>
        </row>
        <row r="73">
          <cell r="A73" t="str">
            <v>072</v>
          </cell>
          <cell r="B73" t="str">
            <v>航空輸送</v>
          </cell>
        </row>
        <row r="74">
          <cell r="A74" t="str">
            <v>073</v>
          </cell>
          <cell r="B74" t="str">
            <v>貨物運送取扱</v>
          </cell>
        </row>
        <row r="75">
          <cell r="A75" t="str">
            <v>074</v>
          </cell>
          <cell r="B75" t="str">
            <v>倉庫</v>
          </cell>
        </row>
        <row r="76">
          <cell r="A76" t="str">
            <v>075</v>
          </cell>
          <cell r="B76" t="str">
            <v>運輸付帯サービス</v>
          </cell>
        </row>
        <row r="77">
          <cell r="A77" t="str">
            <v>076</v>
          </cell>
          <cell r="B77" t="str">
            <v>通信</v>
          </cell>
        </row>
        <row r="78">
          <cell r="A78" t="str">
            <v>077</v>
          </cell>
          <cell r="B78" t="str">
            <v>放送</v>
          </cell>
        </row>
        <row r="79">
          <cell r="A79" t="str">
            <v>078</v>
          </cell>
          <cell r="B79" t="str">
            <v>公務</v>
          </cell>
        </row>
        <row r="80">
          <cell r="A80" t="str">
            <v>079</v>
          </cell>
          <cell r="B80" t="str">
            <v>教育</v>
          </cell>
        </row>
        <row r="81">
          <cell r="A81" t="str">
            <v>080</v>
          </cell>
          <cell r="B81" t="str">
            <v>研究</v>
          </cell>
        </row>
        <row r="82">
          <cell r="A82" t="str">
            <v>081</v>
          </cell>
          <cell r="B82" t="str">
            <v>医療・保険</v>
          </cell>
        </row>
        <row r="83">
          <cell r="A83" t="str">
            <v>082</v>
          </cell>
          <cell r="B83" t="str">
            <v>社会保険</v>
          </cell>
        </row>
        <row r="84">
          <cell r="A84" t="str">
            <v>083</v>
          </cell>
          <cell r="B84" t="str">
            <v>その他の公共サービス</v>
          </cell>
        </row>
        <row r="85">
          <cell r="A85" t="str">
            <v>084</v>
          </cell>
          <cell r="B85" t="str">
            <v>広告・調査・情報サービス</v>
          </cell>
        </row>
        <row r="86">
          <cell r="A86" t="str">
            <v>085</v>
          </cell>
          <cell r="B86" t="str">
            <v>物品賃貸サービス</v>
          </cell>
        </row>
        <row r="87">
          <cell r="A87" t="str">
            <v>086</v>
          </cell>
          <cell r="B87" t="str">
            <v>自動車・機械修理</v>
          </cell>
        </row>
        <row r="88">
          <cell r="A88" t="str">
            <v>087</v>
          </cell>
          <cell r="B88" t="str">
            <v>その他の対事業所サービス</v>
          </cell>
        </row>
        <row r="89">
          <cell r="A89" t="str">
            <v>088</v>
          </cell>
          <cell r="B89" t="str">
            <v>娯楽サービス</v>
          </cell>
        </row>
        <row r="90">
          <cell r="A90" t="str">
            <v>089</v>
          </cell>
          <cell r="B90" t="str">
            <v>飲食店</v>
          </cell>
        </row>
        <row r="91">
          <cell r="A91" t="str">
            <v>090</v>
          </cell>
          <cell r="B91" t="str">
            <v>旅館・その他の宿泊所</v>
          </cell>
        </row>
        <row r="92">
          <cell r="A92" t="str">
            <v>091</v>
          </cell>
          <cell r="B92" t="str">
            <v>その他の対個人サービス</v>
          </cell>
        </row>
        <row r="93">
          <cell r="A93" t="str">
            <v>092</v>
          </cell>
          <cell r="B93" t="str">
            <v>事務用品</v>
          </cell>
        </row>
        <row r="94">
          <cell r="A94" t="str">
            <v>093</v>
          </cell>
          <cell r="B94" t="str">
            <v>分類不明</v>
          </cell>
        </row>
        <row r="95">
          <cell r="A95" t="str">
            <v>094</v>
          </cell>
          <cell r="B95" t="str">
            <v>内生部門計</v>
          </cell>
        </row>
        <row r="96">
          <cell r="A96" t="str">
            <v>096</v>
          </cell>
          <cell r="B96" t="str">
            <v>家計外消費支出</v>
          </cell>
        </row>
        <row r="97">
          <cell r="A97" t="str">
            <v>097</v>
          </cell>
          <cell r="B97" t="str">
            <v>雇用者所得</v>
          </cell>
        </row>
        <row r="98">
          <cell r="A98" t="str">
            <v>098</v>
          </cell>
          <cell r="B98" t="str">
            <v>営業余剰</v>
          </cell>
        </row>
        <row r="99">
          <cell r="A99" t="str">
            <v>099</v>
          </cell>
          <cell r="B99" t="str">
            <v>資本減耗引当</v>
          </cell>
        </row>
        <row r="100">
          <cell r="A100" t="str">
            <v>100</v>
          </cell>
          <cell r="B100" t="str">
            <v>間接税（除間接税）</v>
          </cell>
        </row>
        <row r="101">
          <cell r="A101" t="str">
            <v>101</v>
          </cell>
          <cell r="B101" t="str">
            <v>（控除）補助金</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4 図9"/>
      <sheetName val="表5 図10,11"/>
      <sheetName val="表6"/>
      <sheetName val="図12"/>
      <sheetName val="表7"/>
      <sheetName val="表8,9改"/>
      <sheetName val="表10 図13"/>
      <sheetName val="図13"/>
      <sheetName val="表11"/>
      <sheetName val="図14"/>
      <sheetName val="図15（案２）"/>
      <sheetName val="表12 図16"/>
      <sheetName val="表13 図17"/>
      <sheetName val="【20160531】p_b04_kihon_seisan_13"/>
      <sheetName val="【20160531】p_b03_kihon_seisan_37"/>
      <sheetName val="【20160531】_b02_kihon_seisan_108"/>
      <sheetName val="【20160526】（コンバート値）生産額推計一覧表"/>
      <sheetName val="【20160531】p_b03_tonyu_keisu_37"/>
      <sheetName val="H23全国13部門表"/>
      <sheetName val="H23全国37部門表"/>
      <sheetName val="H12（全国）生産者価格評価表(108)"/>
      <sheetName val="H12（全国）生産者価格評価表(32)"/>
      <sheetName val="H23（全国）投入係数表(37)"/>
      <sheetName val="H17（大阪）取引基本表（34）"/>
      <sheetName val="H17（大阪府）取引基本表(108）"/>
      <sheetName val="H17（全国）取引基本表（生産者）（13）"/>
      <sheetName val="H17（全国）取引基本表（生産者）（34）"/>
      <sheetName val="H17（全国）取引基本表（生産者）（108部門）"/>
      <sheetName val="【利用せず】表8,9"/>
      <sheetName val="【利用せず】図15"/>
      <sheetName val="【20160519】p_b04_kihon_seisa (2"/>
      <sheetName val="【20160526】p_b03_tonyu_keisu (2"/>
      <sheetName val="【20160526】_b02_kihon_seisan (2"/>
      <sheetName val="【20160519】p_b03_kihon_seisa (2"/>
      <sheetName val="表6(トピックス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N102"/>
  <sheetViews>
    <sheetView tabSelected="1" view="pageBreakPreview" zoomScaleNormal="40" zoomScaleSheetLayoutView="100" workbookViewId="0"/>
  </sheetViews>
  <sheetFormatPr defaultColWidth="9" defaultRowHeight="18" x14ac:dyDescent="0.2"/>
  <cols>
    <col min="1" max="52" width="3.44140625" style="44" customWidth="1"/>
    <col min="53" max="16384" width="9" style="44"/>
  </cols>
  <sheetData>
    <row r="1" spans="1:40" ht="28.8" x14ac:dyDescent="0.2">
      <c r="A1" s="1" t="s">
        <v>311</v>
      </c>
    </row>
    <row r="2" spans="1:40" ht="18.75" customHeight="1" x14ac:dyDescent="0.2">
      <c r="A2" s="1"/>
    </row>
    <row r="3" spans="1:40" ht="18.75" customHeight="1" x14ac:dyDescent="0.2">
      <c r="A3" s="1"/>
      <c r="B3" s="154" t="s">
        <v>78</v>
      </c>
      <c r="C3" s="154"/>
      <c r="D3" s="154"/>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row>
    <row r="4" spans="1:40" ht="18.75" customHeight="1" x14ac:dyDescent="0.2">
      <c r="A4" s="1"/>
      <c r="C4" s="44" t="s">
        <v>100</v>
      </c>
    </row>
    <row r="5" spans="1:40" ht="18.75" customHeight="1" x14ac:dyDescent="0.2">
      <c r="A5" s="1"/>
      <c r="C5" s="44" t="s">
        <v>97</v>
      </c>
    </row>
    <row r="6" spans="1:40" ht="18.75" customHeight="1" x14ac:dyDescent="0.2">
      <c r="A6" s="1"/>
    </row>
    <row r="7" spans="1:40" ht="18.75" customHeight="1" x14ac:dyDescent="0.2">
      <c r="A7" s="1"/>
      <c r="B7" s="154" t="s">
        <v>79</v>
      </c>
      <c r="C7" s="154"/>
      <c r="D7" s="154"/>
      <c r="E7" s="154"/>
      <c r="F7" s="154"/>
      <c r="G7" s="154"/>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AN7" s="154"/>
    </row>
    <row r="8" spans="1:40" ht="18.75" customHeight="1" x14ac:dyDescent="0.2">
      <c r="A8" s="1"/>
      <c r="C8" s="44" t="s">
        <v>323</v>
      </c>
    </row>
    <row r="9" spans="1:40" ht="18.75" customHeight="1" x14ac:dyDescent="0.2">
      <c r="A9" s="1"/>
      <c r="D9" s="44" t="s">
        <v>69</v>
      </c>
    </row>
    <row r="10" spans="1:40" ht="18.75" customHeight="1" x14ac:dyDescent="0.2">
      <c r="A10" s="1"/>
      <c r="D10" s="44" t="s">
        <v>319</v>
      </c>
    </row>
    <row r="11" spans="1:40" ht="18.75" customHeight="1" x14ac:dyDescent="0.2">
      <c r="A11" s="1"/>
      <c r="D11" s="44" t="s">
        <v>316</v>
      </c>
    </row>
    <row r="12" spans="1:40" ht="18.75" customHeight="1" x14ac:dyDescent="0.2">
      <c r="A12" s="1"/>
      <c r="D12" s="44" t="s">
        <v>317</v>
      </c>
    </row>
    <row r="13" spans="1:40" ht="18.75" customHeight="1" x14ac:dyDescent="0.2">
      <c r="A13" s="1"/>
    </row>
    <row r="14" spans="1:40" ht="18.75" customHeight="1" x14ac:dyDescent="0.2">
      <c r="A14" s="1"/>
      <c r="B14" s="154" t="s">
        <v>80</v>
      </c>
      <c r="C14" s="154"/>
      <c r="D14" s="154"/>
      <c r="E14" s="154"/>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row>
    <row r="15" spans="1:40" ht="18.75" customHeight="1" x14ac:dyDescent="0.2">
      <c r="C15" s="44" t="s">
        <v>81</v>
      </c>
    </row>
    <row r="16" spans="1:40" ht="18" customHeight="1" x14ac:dyDescent="0.2"/>
    <row r="17" spans="3:4" ht="18.75" customHeight="1" x14ac:dyDescent="0.2">
      <c r="C17" s="44" t="s">
        <v>59</v>
      </c>
    </row>
    <row r="18" spans="3:4" ht="18.75" customHeight="1" x14ac:dyDescent="0.2">
      <c r="D18" s="44" t="s">
        <v>103</v>
      </c>
    </row>
    <row r="19" spans="3:4" ht="18.75" customHeight="1" x14ac:dyDescent="0.2">
      <c r="C19" s="44" t="s">
        <v>60</v>
      </c>
    </row>
    <row r="20" spans="3:4" ht="18.75" customHeight="1" x14ac:dyDescent="0.2">
      <c r="D20" s="44" t="s">
        <v>104</v>
      </c>
    </row>
    <row r="21" spans="3:4" ht="18.75" customHeight="1" x14ac:dyDescent="0.2">
      <c r="D21" s="44" t="s">
        <v>101</v>
      </c>
    </row>
    <row r="22" spans="3:4" ht="18.75" customHeight="1" x14ac:dyDescent="0.2">
      <c r="C22" s="44" t="s">
        <v>61</v>
      </c>
    </row>
    <row r="23" spans="3:4" ht="18.75" customHeight="1" x14ac:dyDescent="0.2">
      <c r="D23" s="44" t="s">
        <v>66</v>
      </c>
    </row>
    <row r="24" spans="3:4" ht="18.75" customHeight="1" x14ac:dyDescent="0.2">
      <c r="D24" s="44" t="s">
        <v>91</v>
      </c>
    </row>
    <row r="25" spans="3:4" ht="18.75" customHeight="1" x14ac:dyDescent="0.2">
      <c r="C25" s="44" t="s">
        <v>63</v>
      </c>
    </row>
    <row r="26" spans="3:4" ht="18.75" customHeight="1" x14ac:dyDescent="0.2">
      <c r="D26" s="44" t="s">
        <v>83</v>
      </c>
    </row>
    <row r="27" spans="3:4" ht="18.75" customHeight="1" x14ac:dyDescent="0.2">
      <c r="C27" s="44" t="s">
        <v>64</v>
      </c>
    </row>
    <row r="28" spans="3:4" ht="18.75" customHeight="1" x14ac:dyDescent="0.2">
      <c r="D28" s="44" t="s">
        <v>99</v>
      </c>
    </row>
    <row r="29" spans="3:4" ht="18.75" customHeight="1" x14ac:dyDescent="0.2">
      <c r="D29" s="44" t="s">
        <v>82</v>
      </c>
    </row>
    <row r="30" spans="3:4" ht="18.75" customHeight="1" x14ac:dyDescent="0.2">
      <c r="C30" s="44" t="s">
        <v>84</v>
      </c>
    </row>
    <row r="31" spans="3:4" ht="18.75" customHeight="1" x14ac:dyDescent="0.2">
      <c r="D31" s="44" t="s">
        <v>98</v>
      </c>
    </row>
    <row r="32" spans="3:4" ht="18.75" customHeight="1" x14ac:dyDescent="0.2">
      <c r="C32" s="44" t="s">
        <v>68</v>
      </c>
    </row>
    <row r="33" spans="1:40" ht="18.75" customHeight="1" x14ac:dyDescent="0.2">
      <c r="D33" s="44" t="s">
        <v>85</v>
      </c>
    </row>
    <row r="34" spans="1:40" ht="18.75" customHeight="1" x14ac:dyDescent="0.2">
      <c r="D34" s="44" t="s">
        <v>92</v>
      </c>
    </row>
    <row r="35" spans="1:40" ht="18.75" customHeight="1" x14ac:dyDescent="0.2"/>
    <row r="36" spans="1:40" ht="18.75" customHeight="1" x14ac:dyDescent="0.2">
      <c r="A36" s="1"/>
      <c r="B36" s="154" t="s">
        <v>90</v>
      </c>
      <c r="C36" s="154"/>
      <c r="D36" s="154"/>
      <c r="E36" s="154"/>
      <c r="F36" s="154"/>
      <c r="G36" s="154"/>
      <c r="H36" s="154"/>
      <c r="I36" s="154"/>
      <c r="J36" s="154"/>
      <c r="K36" s="154"/>
      <c r="L36" s="154"/>
      <c r="M36" s="154"/>
      <c r="N36" s="154"/>
      <c r="O36" s="154"/>
      <c r="P36" s="154"/>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row>
    <row r="37" spans="1:40" ht="18.75" customHeight="1" x14ac:dyDescent="0.2">
      <c r="C37" s="44" t="s">
        <v>62</v>
      </c>
    </row>
    <row r="38" spans="1:40" ht="18.75" customHeight="1" x14ac:dyDescent="0.2">
      <c r="D38" s="44" t="s">
        <v>67</v>
      </c>
    </row>
    <row r="39" spans="1:40" ht="18.75" customHeight="1" x14ac:dyDescent="0.2">
      <c r="C39" s="44" t="s">
        <v>65</v>
      </c>
    </row>
    <row r="40" spans="1:40" ht="18.75" customHeight="1" x14ac:dyDescent="0.2">
      <c r="D40" s="44" t="s">
        <v>93</v>
      </c>
    </row>
    <row r="41" spans="1:40" ht="18.75" customHeight="1" x14ac:dyDescent="0.2">
      <c r="C41" s="44" t="s">
        <v>86</v>
      </c>
    </row>
    <row r="42" spans="1:40" ht="18.75" customHeight="1" x14ac:dyDescent="0.2">
      <c r="D42" s="44" t="s">
        <v>94</v>
      </c>
    </row>
    <row r="43" spans="1:40" ht="18.75" customHeight="1" x14ac:dyDescent="0.2">
      <c r="D43" s="44" t="s">
        <v>87</v>
      </c>
    </row>
    <row r="44" spans="1:40" ht="18.75" customHeight="1" x14ac:dyDescent="0.2">
      <c r="D44" s="44" t="s">
        <v>102</v>
      </c>
    </row>
    <row r="45" spans="1:40" ht="18.75" customHeight="1" x14ac:dyDescent="0.2"/>
    <row r="46" spans="1:40" ht="18.75" customHeight="1" x14ac:dyDescent="0.2">
      <c r="B46" s="154" t="s">
        <v>70</v>
      </c>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row>
    <row r="47" spans="1:40" ht="18.75" customHeight="1" x14ac:dyDescent="0.2">
      <c r="C47" s="44" t="s">
        <v>88</v>
      </c>
    </row>
    <row r="48" spans="1:40" ht="18.75" customHeight="1" x14ac:dyDescent="0.2">
      <c r="C48" s="44" t="s">
        <v>89</v>
      </c>
    </row>
    <row r="49" spans="2:40" ht="18.75" customHeight="1" x14ac:dyDescent="0.2"/>
    <row r="50" spans="2:40" ht="18.75" customHeight="1" x14ac:dyDescent="0.2">
      <c r="B50" s="154" t="s">
        <v>71</v>
      </c>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row>
    <row r="51" spans="2:40" s="57" customFormat="1" ht="18.75" customHeight="1" x14ac:dyDescent="0.2">
      <c r="C51" s="57" t="s">
        <v>96</v>
      </c>
    </row>
    <row r="52" spans="2:40" ht="18.75" customHeight="1" x14ac:dyDescent="0.2"/>
    <row r="53" spans="2:40" s="57" customFormat="1" ht="18.75" customHeight="1" x14ac:dyDescent="0.2">
      <c r="B53" s="71" t="s">
        <v>75</v>
      </c>
      <c r="C53" s="71"/>
      <c r="D53" s="71"/>
      <c r="E53" s="71"/>
      <c r="F53" s="71"/>
      <c r="G53" s="71"/>
      <c r="H53" s="71"/>
      <c r="I53" s="71"/>
      <c r="J53" s="71"/>
      <c r="K53" s="71"/>
      <c r="L53" s="71"/>
      <c r="M53" s="71"/>
      <c r="N53" s="71"/>
      <c r="O53" s="71"/>
      <c r="P53" s="71"/>
      <c r="Q53" s="71"/>
      <c r="R53" s="71"/>
      <c r="S53" s="71"/>
      <c r="T53" s="71"/>
      <c r="U53" s="71"/>
      <c r="V53" s="71"/>
      <c r="W53" s="71"/>
      <c r="X53" s="71"/>
      <c r="Y53" s="71"/>
      <c r="Z53" s="71"/>
      <c r="AA53" s="71"/>
      <c r="AB53" s="71"/>
      <c r="AC53" s="71"/>
      <c r="AD53" s="71"/>
      <c r="AE53" s="71"/>
      <c r="AF53" s="71"/>
      <c r="AG53" s="71"/>
      <c r="AH53" s="71"/>
      <c r="AI53" s="71"/>
    </row>
    <row r="54" spans="2:40" s="57" customFormat="1" ht="18.75" customHeight="1" x14ac:dyDescent="0.2">
      <c r="B54" s="156" t="s">
        <v>312</v>
      </c>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8"/>
    </row>
    <row r="55" spans="2:40" s="57" customFormat="1" ht="18.75" customHeight="1" x14ac:dyDescent="0.2">
      <c r="B55" s="159"/>
      <c r="C55" s="71" t="s">
        <v>95</v>
      </c>
      <c r="D55" s="71"/>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1"/>
      <c r="AE55" s="71"/>
      <c r="AF55" s="71"/>
      <c r="AG55" s="71"/>
      <c r="AH55" s="71"/>
      <c r="AI55" s="71"/>
      <c r="AJ55" s="71"/>
      <c r="AK55" s="71"/>
      <c r="AL55" s="160"/>
    </row>
    <row r="56" spans="2:40" s="57" customFormat="1" ht="18.75" customHeight="1" x14ac:dyDescent="0.2">
      <c r="B56" s="159"/>
      <c r="C56" s="71" t="s">
        <v>74</v>
      </c>
      <c r="D56" s="71"/>
      <c r="E56" s="71"/>
      <c r="F56" s="71"/>
      <c r="G56" s="71"/>
      <c r="H56" s="71"/>
      <c r="I56" s="71"/>
      <c r="J56" s="71"/>
      <c r="K56" s="71"/>
      <c r="L56" s="71"/>
      <c r="M56" s="71"/>
      <c r="N56" s="71"/>
      <c r="O56" s="71"/>
      <c r="P56" s="71"/>
      <c r="Q56" s="71"/>
      <c r="R56" s="71"/>
      <c r="S56" s="71"/>
      <c r="T56" s="71"/>
      <c r="U56" s="71"/>
      <c r="V56" s="71"/>
      <c r="W56" s="71"/>
      <c r="X56" s="71"/>
      <c r="Y56" s="71"/>
      <c r="Z56" s="71"/>
      <c r="AA56" s="71"/>
      <c r="AB56" s="71"/>
      <c r="AC56" s="71"/>
      <c r="AD56" s="71"/>
      <c r="AE56" s="71"/>
      <c r="AF56" s="71"/>
      <c r="AG56" s="71"/>
      <c r="AH56" s="71"/>
      <c r="AI56" s="71"/>
      <c r="AJ56" s="71"/>
      <c r="AK56" s="71"/>
      <c r="AL56" s="160"/>
    </row>
    <row r="57" spans="2:40" s="57" customFormat="1" ht="18.75" customHeight="1" x14ac:dyDescent="0.2">
      <c r="B57" s="159"/>
      <c r="C57" s="71" t="s">
        <v>73</v>
      </c>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1"/>
      <c r="AF57" s="71"/>
      <c r="AG57" s="71"/>
      <c r="AH57" s="71"/>
      <c r="AI57" s="71"/>
      <c r="AJ57" s="71"/>
      <c r="AK57" s="71"/>
      <c r="AL57" s="160"/>
    </row>
    <row r="58" spans="2:40" ht="18.75" customHeight="1" x14ac:dyDescent="0.2">
      <c r="B58" s="161"/>
      <c r="C58" s="163" t="s">
        <v>72</v>
      </c>
      <c r="D58" s="162"/>
      <c r="E58" s="162"/>
      <c r="F58" s="162"/>
      <c r="G58" s="162"/>
      <c r="H58" s="162"/>
      <c r="I58" s="162"/>
      <c r="J58" s="162"/>
      <c r="K58" s="162"/>
      <c r="L58" s="162"/>
      <c r="M58" s="162"/>
      <c r="N58" s="162"/>
      <c r="O58" s="162"/>
      <c r="P58" s="162"/>
      <c r="Q58" s="162"/>
      <c r="R58" s="162"/>
      <c r="S58" s="162"/>
      <c r="T58" s="162"/>
      <c r="U58" s="162"/>
      <c r="V58" s="162"/>
      <c r="W58" s="162"/>
      <c r="X58" s="162"/>
      <c r="Y58" s="162"/>
      <c r="Z58" s="162"/>
      <c r="AA58" s="162"/>
      <c r="AB58" s="162"/>
      <c r="AC58" s="162"/>
      <c r="AD58" s="162"/>
      <c r="AE58" s="162"/>
      <c r="AF58" s="162"/>
      <c r="AG58" s="162"/>
      <c r="AH58" s="162"/>
      <c r="AI58" s="162"/>
      <c r="AJ58" s="162"/>
      <c r="AK58" s="162"/>
      <c r="AL58" s="164"/>
    </row>
    <row r="59" spans="2:40" ht="18.75" customHeight="1" x14ac:dyDescent="0.2">
      <c r="C59" s="155"/>
    </row>
    <row r="60" spans="2:40" ht="18.75" customHeight="1" x14ac:dyDescent="0.2"/>
    <row r="61" spans="2:40" ht="18.75" customHeight="1" x14ac:dyDescent="0.2"/>
    <row r="62" spans="2:40" ht="18.75" customHeight="1" x14ac:dyDescent="0.2"/>
    <row r="63" spans="2:40" ht="18.75" customHeight="1" x14ac:dyDescent="0.2"/>
    <row r="64" spans="2:40" ht="18.75" customHeight="1" x14ac:dyDescent="0.2"/>
    <row r="65" ht="18.75" customHeight="1" x14ac:dyDescent="0.2"/>
    <row r="66" ht="18.75" customHeight="1" x14ac:dyDescent="0.2"/>
    <row r="67" ht="18.75" customHeight="1" x14ac:dyDescent="0.2"/>
    <row r="68" ht="18.75" customHeight="1" x14ac:dyDescent="0.2"/>
    <row r="69" ht="18.75" customHeight="1" x14ac:dyDescent="0.2"/>
    <row r="70" ht="18.75" customHeight="1" x14ac:dyDescent="0.2"/>
    <row r="71" ht="18.75" customHeight="1" x14ac:dyDescent="0.2"/>
    <row r="72" ht="18.75" customHeight="1" x14ac:dyDescent="0.2"/>
    <row r="73" ht="18.75" customHeight="1" x14ac:dyDescent="0.2"/>
    <row r="74" ht="18.75" customHeight="1" x14ac:dyDescent="0.2"/>
    <row r="75" ht="18.75" customHeight="1" x14ac:dyDescent="0.2"/>
    <row r="76" ht="18.75" customHeight="1" x14ac:dyDescent="0.2"/>
    <row r="77" ht="18.75" customHeight="1" x14ac:dyDescent="0.2"/>
    <row r="78" ht="18.75" customHeight="1" x14ac:dyDescent="0.2"/>
    <row r="79" ht="18.75" customHeight="1" x14ac:dyDescent="0.2"/>
    <row r="80" ht="18.75" customHeight="1" x14ac:dyDescent="0.2"/>
    <row r="81" ht="18.75" customHeight="1" x14ac:dyDescent="0.2"/>
    <row r="82" ht="18.75" customHeight="1" x14ac:dyDescent="0.2"/>
    <row r="83" ht="18.75" customHeight="1" x14ac:dyDescent="0.2"/>
    <row r="84" ht="18.75" customHeight="1" x14ac:dyDescent="0.2"/>
    <row r="85" ht="18.75" customHeight="1" x14ac:dyDescent="0.2"/>
    <row r="86" ht="18.75" customHeight="1" x14ac:dyDescent="0.2"/>
    <row r="87" ht="18.75" customHeight="1" x14ac:dyDescent="0.2"/>
    <row r="88" ht="18.75" customHeight="1" x14ac:dyDescent="0.2"/>
    <row r="89" ht="18.75" customHeight="1" x14ac:dyDescent="0.2"/>
    <row r="90" ht="18.75" customHeight="1" x14ac:dyDescent="0.2"/>
    <row r="91" ht="18.75" customHeight="1" x14ac:dyDescent="0.2"/>
    <row r="92" ht="18.75" customHeight="1" x14ac:dyDescent="0.2"/>
    <row r="93" ht="18.75" customHeight="1" x14ac:dyDescent="0.2"/>
    <row r="94" ht="18.75" customHeight="1" x14ac:dyDescent="0.2"/>
    <row r="95" ht="18.75" customHeight="1" x14ac:dyDescent="0.2"/>
    <row r="96"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sheetData>
  <phoneticPr fontId="4"/>
  <pageMargins left="0.7" right="0.7" top="0.75" bottom="0.75" header="0.3" footer="0.3"/>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FF"/>
    <pageSetUpPr fitToPage="1"/>
  </sheetPr>
  <dimension ref="A1:T111"/>
  <sheetViews>
    <sheetView zoomScaleNormal="100" workbookViewId="0"/>
  </sheetViews>
  <sheetFormatPr defaultColWidth="9" defaultRowHeight="18" x14ac:dyDescent="0.2"/>
  <cols>
    <col min="1" max="1" width="5.88671875" style="44" customWidth="1"/>
    <col min="2" max="2" width="31.33203125" style="44" customWidth="1"/>
    <col min="3" max="3" width="25.88671875" style="44" customWidth="1"/>
    <col min="4" max="4" width="26.21875" style="44" customWidth="1"/>
    <col min="5" max="5" width="25.88671875" style="44" customWidth="1"/>
    <col min="6" max="6" width="29.109375" customWidth="1"/>
    <col min="7" max="7" width="6.21875" customWidth="1"/>
    <col min="8" max="9" width="8.88671875" customWidth="1"/>
    <col min="10" max="16384" width="9" style="44"/>
  </cols>
  <sheetData>
    <row r="1" spans="1:20" ht="22.2" x14ac:dyDescent="0.2">
      <c r="A1" s="152" t="s">
        <v>57</v>
      </c>
      <c r="B1" s="74"/>
      <c r="C1" s="165"/>
      <c r="D1" s="165"/>
      <c r="E1" s="165"/>
      <c r="F1" s="165"/>
      <c r="G1" s="145"/>
    </row>
    <row r="2" spans="1:20" s="57" customFormat="1" ht="18.600000000000001" thickBot="1" x14ac:dyDescent="0.25">
      <c r="C2" s="146" t="s">
        <v>51</v>
      </c>
      <c r="D2" s="146" t="s">
        <v>52</v>
      </c>
      <c r="E2" s="146" t="s">
        <v>52</v>
      </c>
      <c r="F2" s="146" t="s">
        <v>53</v>
      </c>
      <c r="G2" s="71"/>
    </row>
    <row r="3" spans="1:20" ht="17.25" customHeight="1" thickBot="1" x14ac:dyDescent="0.25">
      <c r="A3" s="111"/>
      <c r="B3" s="112" t="s">
        <v>6</v>
      </c>
      <c r="C3" s="147" t="s">
        <v>58</v>
      </c>
      <c r="D3" s="147" t="s">
        <v>320</v>
      </c>
      <c r="E3" s="147" t="s">
        <v>105</v>
      </c>
      <c r="F3" s="147" t="s">
        <v>106</v>
      </c>
      <c r="G3" s="44"/>
      <c r="H3" s="224" t="s">
        <v>321</v>
      </c>
      <c r="I3" s="225"/>
      <c r="J3" s="225"/>
      <c r="K3" s="225"/>
      <c r="L3" s="225"/>
      <c r="M3" s="225"/>
      <c r="N3" s="225"/>
      <c r="O3" s="225"/>
      <c r="P3" s="225"/>
      <c r="Q3" s="225"/>
      <c r="R3" s="225"/>
      <c r="S3" s="225"/>
      <c r="T3" s="226"/>
    </row>
    <row r="4" spans="1:20" ht="17.25" customHeight="1" thickBot="1" x14ac:dyDescent="0.25">
      <c r="A4" s="181" t="s">
        <v>107</v>
      </c>
      <c r="B4" s="114" t="s">
        <v>108</v>
      </c>
      <c r="C4" s="148">
        <v>0</v>
      </c>
      <c r="D4" s="169" t="s">
        <v>318</v>
      </c>
      <c r="E4" s="117" t="s">
        <v>40</v>
      </c>
      <c r="F4" s="182">
        <f>ROUND(276430/467581,4)</f>
        <v>0.59119999999999995</v>
      </c>
      <c r="G4" s="44"/>
      <c r="H4" s="227"/>
      <c r="I4" s="228"/>
      <c r="J4" s="228"/>
      <c r="K4" s="228"/>
      <c r="L4" s="228"/>
      <c r="M4" s="228"/>
      <c r="N4" s="228"/>
      <c r="O4" s="228"/>
      <c r="P4" s="228"/>
      <c r="Q4" s="228"/>
      <c r="R4" s="228"/>
      <c r="S4" s="228"/>
      <c r="T4" s="229"/>
    </row>
    <row r="5" spans="1:20" ht="17.25" customHeight="1" x14ac:dyDescent="0.2">
      <c r="A5" s="113" t="s">
        <v>109</v>
      </c>
      <c r="B5" s="114" t="s">
        <v>110</v>
      </c>
      <c r="C5" s="148">
        <v>0</v>
      </c>
      <c r="D5" s="169" t="s">
        <v>318</v>
      </c>
      <c r="E5" s="117" t="s">
        <v>40</v>
      </c>
      <c r="F5" s="153"/>
      <c r="G5" s="44"/>
      <c r="H5" s="227"/>
      <c r="I5" s="228"/>
      <c r="J5" s="228"/>
      <c r="K5" s="228"/>
      <c r="L5" s="228"/>
      <c r="M5" s="228"/>
      <c r="N5" s="228"/>
      <c r="O5" s="228"/>
      <c r="P5" s="228"/>
      <c r="Q5" s="228"/>
      <c r="R5" s="228"/>
      <c r="S5" s="228"/>
      <c r="T5" s="229"/>
    </row>
    <row r="6" spans="1:20" ht="17.25" customHeight="1" x14ac:dyDescent="0.2">
      <c r="A6" s="113" t="s">
        <v>111</v>
      </c>
      <c r="B6" s="114" t="s">
        <v>112</v>
      </c>
      <c r="C6" s="148">
        <v>0</v>
      </c>
      <c r="D6" s="169" t="s">
        <v>318</v>
      </c>
      <c r="E6" s="117" t="s">
        <v>40</v>
      </c>
      <c r="F6" s="153"/>
      <c r="G6" s="44"/>
      <c r="H6" s="227"/>
      <c r="I6" s="228"/>
      <c r="J6" s="228"/>
      <c r="K6" s="228"/>
      <c r="L6" s="228"/>
      <c r="M6" s="228"/>
      <c r="N6" s="228"/>
      <c r="O6" s="228"/>
      <c r="P6" s="228"/>
      <c r="Q6" s="228"/>
      <c r="R6" s="228"/>
      <c r="S6" s="228"/>
      <c r="T6" s="229"/>
    </row>
    <row r="7" spans="1:20" ht="17.25" customHeight="1" x14ac:dyDescent="0.2">
      <c r="A7" s="113" t="s">
        <v>113</v>
      </c>
      <c r="B7" s="114" t="s">
        <v>114</v>
      </c>
      <c r="C7" s="148">
        <v>0</v>
      </c>
      <c r="D7" s="169" t="s">
        <v>318</v>
      </c>
      <c r="E7" s="117" t="s">
        <v>40</v>
      </c>
      <c r="F7" s="153"/>
      <c r="G7" s="44"/>
      <c r="H7" s="227"/>
      <c r="I7" s="228"/>
      <c r="J7" s="228"/>
      <c r="K7" s="228"/>
      <c r="L7" s="228"/>
      <c r="M7" s="228"/>
      <c r="N7" s="228"/>
      <c r="O7" s="228"/>
      <c r="P7" s="228"/>
      <c r="Q7" s="228"/>
      <c r="R7" s="228"/>
      <c r="S7" s="228"/>
      <c r="T7" s="229"/>
    </row>
    <row r="8" spans="1:20" ht="17.25" customHeight="1" x14ac:dyDescent="0.2">
      <c r="A8" s="113" t="s">
        <v>115</v>
      </c>
      <c r="B8" s="114" t="s">
        <v>116</v>
      </c>
      <c r="C8" s="148">
        <v>0</v>
      </c>
      <c r="D8" s="169" t="s">
        <v>318</v>
      </c>
      <c r="E8" s="117" t="s">
        <v>40</v>
      </c>
      <c r="F8" s="153"/>
      <c r="G8" s="44"/>
      <c r="H8" s="227"/>
      <c r="I8" s="228"/>
      <c r="J8" s="228"/>
      <c r="K8" s="228"/>
      <c r="L8" s="228"/>
      <c r="M8" s="228"/>
      <c r="N8" s="228"/>
      <c r="O8" s="228"/>
      <c r="P8" s="228"/>
      <c r="Q8" s="228"/>
      <c r="R8" s="228"/>
      <c r="S8" s="228"/>
      <c r="T8" s="229"/>
    </row>
    <row r="9" spans="1:20" ht="17.25" customHeight="1" x14ac:dyDescent="0.2">
      <c r="A9" s="113" t="s">
        <v>117</v>
      </c>
      <c r="B9" s="114" t="s">
        <v>118</v>
      </c>
      <c r="C9" s="148">
        <v>0</v>
      </c>
      <c r="D9" s="169" t="s">
        <v>318</v>
      </c>
      <c r="E9" s="117" t="s">
        <v>40</v>
      </c>
      <c r="F9" s="153"/>
      <c r="G9" s="44"/>
      <c r="H9" s="227"/>
      <c r="I9" s="228"/>
      <c r="J9" s="228"/>
      <c r="K9" s="228"/>
      <c r="L9" s="228"/>
      <c r="M9" s="228"/>
      <c r="N9" s="228"/>
      <c r="O9" s="228"/>
      <c r="P9" s="228"/>
      <c r="Q9" s="228"/>
      <c r="R9" s="228"/>
      <c r="S9" s="228"/>
      <c r="T9" s="229"/>
    </row>
    <row r="10" spans="1:20" ht="17.25" customHeight="1" x14ac:dyDescent="0.2">
      <c r="A10" s="113" t="s">
        <v>119</v>
      </c>
      <c r="B10" s="114" t="s">
        <v>120</v>
      </c>
      <c r="C10" s="148">
        <v>0</v>
      </c>
      <c r="D10" s="169" t="s">
        <v>318</v>
      </c>
      <c r="E10" s="117" t="s">
        <v>40</v>
      </c>
      <c r="F10" s="153"/>
      <c r="G10" s="44"/>
      <c r="H10" s="227"/>
      <c r="I10" s="228"/>
      <c r="J10" s="228"/>
      <c r="K10" s="228"/>
      <c r="L10" s="228"/>
      <c r="M10" s="228"/>
      <c r="N10" s="228"/>
      <c r="O10" s="228"/>
      <c r="P10" s="228"/>
      <c r="Q10" s="228"/>
      <c r="R10" s="228"/>
      <c r="S10" s="228"/>
      <c r="T10" s="229"/>
    </row>
    <row r="11" spans="1:20" ht="17.25" customHeight="1" x14ac:dyDescent="0.2">
      <c r="A11" s="113" t="s">
        <v>121</v>
      </c>
      <c r="B11" s="114" t="s">
        <v>122</v>
      </c>
      <c r="C11" s="148">
        <v>0</v>
      </c>
      <c r="D11" s="169" t="s">
        <v>318</v>
      </c>
      <c r="E11" s="117" t="s">
        <v>40</v>
      </c>
      <c r="F11" s="153"/>
      <c r="G11" s="44"/>
      <c r="H11" s="227"/>
      <c r="I11" s="228"/>
      <c r="J11" s="228"/>
      <c r="K11" s="228"/>
      <c r="L11" s="228"/>
      <c r="M11" s="228"/>
      <c r="N11" s="228"/>
      <c r="O11" s="228"/>
      <c r="P11" s="228"/>
      <c r="Q11" s="228"/>
      <c r="R11" s="228"/>
      <c r="S11" s="228"/>
      <c r="T11" s="229"/>
    </row>
    <row r="12" spans="1:20" ht="17.25" customHeight="1" x14ac:dyDescent="0.2">
      <c r="A12" s="113" t="s">
        <v>123</v>
      </c>
      <c r="B12" s="114" t="s">
        <v>124</v>
      </c>
      <c r="C12" s="148">
        <v>0</v>
      </c>
      <c r="D12" s="169" t="s">
        <v>318</v>
      </c>
      <c r="E12" s="117" t="s">
        <v>40</v>
      </c>
      <c r="F12" s="153"/>
      <c r="G12" s="44"/>
      <c r="H12" s="227"/>
      <c r="I12" s="228"/>
      <c r="J12" s="228"/>
      <c r="K12" s="228"/>
      <c r="L12" s="228"/>
      <c r="M12" s="228"/>
      <c r="N12" s="228"/>
      <c r="O12" s="228"/>
      <c r="P12" s="228"/>
      <c r="Q12" s="228"/>
      <c r="R12" s="228"/>
      <c r="S12" s="228"/>
      <c r="T12" s="229"/>
    </row>
    <row r="13" spans="1:20" ht="17.25" customHeight="1" x14ac:dyDescent="0.2">
      <c r="A13" s="113" t="s">
        <v>125</v>
      </c>
      <c r="B13" s="114" t="s">
        <v>126</v>
      </c>
      <c r="C13" s="148">
        <v>0</v>
      </c>
      <c r="D13" s="169" t="s">
        <v>318</v>
      </c>
      <c r="E13" s="117" t="s">
        <v>40</v>
      </c>
      <c r="F13" s="153"/>
      <c r="G13" s="44"/>
      <c r="H13" s="227"/>
      <c r="I13" s="228"/>
      <c r="J13" s="228"/>
      <c r="K13" s="228"/>
      <c r="L13" s="228"/>
      <c r="M13" s="228"/>
      <c r="N13" s="228"/>
      <c r="O13" s="228"/>
      <c r="P13" s="228"/>
      <c r="Q13" s="228"/>
      <c r="R13" s="228"/>
      <c r="S13" s="228"/>
      <c r="T13" s="229"/>
    </row>
    <row r="14" spans="1:20" ht="17.25" customHeight="1" x14ac:dyDescent="0.2">
      <c r="A14" s="113" t="s">
        <v>127</v>
      </c>
      <c r="B14" s="114" t="s">
        <v>128</v>
      </c>
      <c r="C14" s="148">
        <v>0</v>
      </c>
      <c r="D14" s="169" t="s">
        <v>318</v>
      </c>
      <c r="E14" s="117" t="s">
        <v>40</v>
      </c>
      <c r="F14" s="153"/>
      <c r="G14" s="44"/>
      <c r="H14" s="227"/>
      <c r="I14" s="228"/>
      <c r="J14" s="228"/>
      <c r="K14" s="228"/>
      <c r="L14" s="228"/>
      <c r="M14" s="228"/>
      <c r="N14" s="228"/>
      <c r="O14" s="228"/>
      <c r="P14" s="228"/>
      <c r="Q14" s="228"/>
      <c r="R14" s="228"/>
      <c r="S14" s="228"/>
      <c r="T14" s="229"/>
    </row>
    <row r="15" spans="1:20" ht="17.25" customHeight="1" x14ac:dyDescent="0.2">
      <c r="A15" s="113" t="s">
        <v>129</v>
      </c>
      <c r="B15" s="114" t="s">
        <v>130</v>
      </c>
      <c r="C15" s="148">
        <v>0</v>
      </c>
      <c r="D15" s="169" t="s">
        <v>318</v>
      </c>
      <c r="E15" s="117" t="s">
        <v>40</v>
      </c>
      <c r="F15" s="153"/>
      <c r="G15" s="44"/>
      <c r="H15" s="227"/>
      <c r="I15" s="228"/>
      <c r="J15" s="228"/>
      <c r="K15" s="228"/>
      <c r="L15" s="228"/>
      <c r="M15" s="228"/>
      <c r="N15" s="228"/>
      <c r="O15" s="228"/>
      <c r="P15" s="228"/>
      <c r="Q15" s="228"/>
      <c r="R15" s="228"/>
      <c r="S15" s="228"/>
      <c r="T15" s="229"/>
    </row>
    <row r="16" spans="1:20" ht="17.25" customHeight="1" x14ac:dyDescent="0.2">
      <c r="A16" s="113" t="s">
        <v>131</v>
      </c>
      <c r="B16" s="114" t="s">
        <v>132</v>
      </c>
      <c r="C16" s="148">
        <v>0</v>
      </c>
      <c r="D16" s="169" t="s">
        <v>318</v>
      </c>
      <c r="E16" s="117" t="s">
        <v>40</v>
      </c>
      <c r="F16" s="153"/>
      <c r="G16" s="44"/>
      <c r="H16" s="227"/>
      <c r="I16" s="228"/>
      <c r="J16" s="228"/>
      <c r="K16" s="228"/>
      <c r="L16" s="228"/>
      <c r="M16" s="228"/>
      <c r="N16" s="228"/>
      <c r="O16" s="228"/>
      <c r="P16" s="228"/>
      <c r="Q16" s="228"/>
      <c r="R16" s="228"/>
      <c r="S16" s="228"/>
      <c r="T16" s="229"/>
    </row>
    <row r="17" spans="1:20" ht="17.25" customHeight="1" x14ac:dyDescent="0.2">
      <c r="A17" s="113" t="s">
        <v>133</v>
      </c>
      <c r="B17" s="114" t="s">
        <v>134</v>
      </c>
      <c r="C17" s="148">
        <v>0</v>
      </c>
      <c r="D17" s="169" t="s">
        <v>318</v>
      </c>
      <c r="E17" s="117" t="s">
        <v>40</v>
      </c>
      <c r="F17" s="153"/>
      <c r="G17" s="44"/>
      <c r="H17" s="227"/>
      <c r="I17" s="228"/>
      <c r="J17" s="228"/>
      <c r="K17" s="228"/>
      <c r="L17" s="228"/>
      <c r="M17" s="228"/>
      <c r="N17" s="228"/>
      <c r="O17" s="228"/>
      <c r="P17" s="228"/>
      <c r="Q17" s="228"/>
      <c r="R17" s="228"/>
      <c r="S17" s="228"/>
      <c r="T17" s="229"/>
    </row>
    <row r="18" spans="1:20" ht="17.25" customHeight="1" x14ac:dyDescent="0.2">
      <c r="A18" s="113" t="s">
        <v>135</v>
      </c>
      <c r="B18" s="114" t="s">
        <v>136</v>
      </c>
      <c r="C18" s="148">
        <v>0</v>
      </c>
      <c r="D18" s="169" t="s">
        <v>318</v>
      </c>
      <c r="E18" s="117" t="s">
        <v>40</v>
      </c>
      <c r="F18" s="153"/>
      <c r="G18" s="44"/>
      <c r="H18" s="227"/>
      <c r="I18" s="228"/>
      <c r="J18" s="228"/>
      <c r="K18" s="228"/>
      <c r="L18" s="228"/>
      <c r="M18" s="228"/>
      <c r="N18" s="228"/>
      <c r="O18" s="228"/>
      <c r="P18" s="228"/>
      <c r="Q18" s="228"/>
      <c r="R18" s="228"/>
      <c r="S18" s="228"/>
      <c r="T18" s="229"/>
    </row>
    <row r="19" spans="1:20" ht="17.25" customHeight="1" x14ac:dyDescent="0.2">
      <c r="A19" s="113" t="s">
        <v>137</v>
      </c>
      <c r="B19" s="114" t="s">
        <v>138</v>
      </c>
      <c r="C19" s="148">
        <v>0</v>
      </c>
      <c r="D19" s="169" t="s">
        <v>318</v>
      </c>
      <c r="E19" s="117" t="s">
        <v>40</v>
      </c>
      <c r="F19" s="153"/>
      <c r="G19" s="44"/>
      <c r="H19" s="227"/>
      <c r="I19" s="228"/>
      <c r="J19" s="228"/>
      <c r="K19" s="228"/>
      <c r="L19" s="228"/>
      <c r="M19" s="228"/>
      <c r="N19" s="228"/>
      <c r="O19" s="228"/>
      <c r="P19" s="228"/>
      <c r="Q19" s="228"/>
      <c r="R19" s="228"/>
      <c r="S19" s="228"/>
      <c r="T19" s="229"/>
    </row>
    <row r="20" spans="1:20" ht="17.25" customHeight="1" x14ac:dyDescent="0.2">
      <c r="A20" s="113" t="s">
        <v>139</v>
      </c>
      <c r="B20" s="114" t="s">
        <v>140</v>
      </c>
      <c r="C20" s="148">
        <v>0</v>
      </c>
      <c r="D20" s="169" t="s">
        <v>318</v>
      </c>
      <c r="E20" s="117" t="s">
        <v>40</v>
      </c>
      <c r="F20" s="153"/>
      <c r="G20" s="44"/>
      <c r="H20" s="227"/>
      <c r="I20" s="228"/>
      <c r="J20" s="228"/>
      <c r="K20" s="228"/>
      <c r="L20" s="228"/>
      <c r="M20" s="228"/>
      <c r="N20" s="228"/>
      <c r="O20" s="228"/>
      <c r="P20" s="228"/>
      <c r="Q20" s="228"/>
      <c r="R20" s="228"/>
      <c r="S20" s="228"/>
      <c r="T20" s="229"/>
    </row>
    <row r="21" spans="1:20" ht="17.25" customHeight="1" x14ac:dyDescent="0.2">
      <c r="A21" s="113" t="s">
        <v>141</v>
      </c>
      <c r="B21" s="114" t="s">
        <v>142</v>
      </c>
      <c r="C21" s="148">
        <v>0</v>
      </c>
      <c r="D21" s="169" t="s">
        <v>318</v>
      </c>
      <c r="E21" s="117" t="s">
        <v>40</v>
      </c>
      <c r="F21" s="153"/>
      <c r="G21" s="44"/>
      <c r="H21" s="227"/>
      <c r="I21" s="228"/>
      <c r="J21" s="228"/>
      <c r="K21" s="228"/>
      <c r="L21" s="228"/>
      <c r="M21" s="228"/>
      <c r="N21" s="228"/>
      <c r="O21" s="228"/>
      <c r="P21" s="228"/>
      <c r="Q21" s="228"/>
      <c r="R21" s="228"/>
      <c r="S21" s="228"/>
      <c r="T21" s="229"/>
    </row>
    <row r="22" spans="1:20" ht="17.25" customHeight="1" x14ac:dyDescent="0.2">
      <c r="A22" s="113" t="s">
        <v>143</v>
      </c>
      <c r="B22" s="114" t="s">
        <v>144</v>
      </c>
      <c r="C22" s="148">
        <v>0</v>
      </c>
      <c r="D22" s="169" t="s">
        <v>318</v>
      </c>
      <c r="E22" s="117" t="s">
        <v>40</v>
      </c>
      <c r="F22" s="153"/>
      <c r="G22" s="44"/>
      <c r="H22" s="227"/>
      <c r="I22" s="228"/>
      <c r="J22" s="228"/>
      <c r="K22" s="228"/>
      <c r="L22" s="228"/>
      <c r="M22" s="228"/>
      <c r="N22" s="228"/>
      <c r="O22" s="228"/>
      <c r="P22" s="228"/>
      <c r="Q22" s="228"/>
      <c r="R22" s="228"/>
      <c r="S22" s="228"/>
      <c r="T22" s="229"/>
    </row>
    <row r="23" spans="1:20" ht="17.25" customHeight="1" x14ac:dyDescent="0.2">
      <c r="A23" s="113" t="s">
        <v>145</v>
      </c>
      <c r="B23" s="114" t="s">
        <v>146</v>
      </c>
      <c r="C23" s="148">
        <v>0</v>
      </c>
      <c r="D23" s="169" t="s">
        <v>318</v>
      </c>
      <c r="E23" s="117" t="s">
        <v>40</v>
      </c>
      <c r="F23" s="153"/>
      <c r="G23" s="44"/>
      <c r="H23" s="227"/>
      <c r="I23" s="228"/>
      <c r="J23" s="228"/>
      <c r="K23" s="228"/>
      <c r="L23" s="228"/>
      <c r="M23" s="228"/>
      <c r="N23" s="228"/>
      <c r="O23" s="228"/>
      <c r="P23" s="228"/>
      <c r="Q23" s="228"/>
      <c r="R23" s="228"/>
      <c r="S23" s="228"/>
      <c r="T23" s="229"/>
    </row>
    <row r="24" spans="1:20" ht="17.25" customHeight="1" x14ac:dyDescent="0.2">
      <c r="A24" s="113" t="s">
        <v>147</v>
      </c>
      <c r="B24" s="114" t="s">
        <v>148</v>
      </c>
      <c r="C24" s="148">
        <v>0</v>
      </c>
      <c r="D24" s="169" t="s">
        <v>318</v>
      </c>
      <c r="E24" s="117" t="s">
        <v>40</v>
      </c>
      <c r="F24" s="153"/>
      <c r="G24" s="44"/>
      <c r="H24" s="227"/>
      <c r="I24" s="228"/>
      <c r="J24" s="228"/>
      <c r="K24" s="228"/>
      <c r="L24" s="228"/>
      <c r="M24" s="228"/>
      <c r="N24" s="228"/>
      <c r="O24" s="228"/>
      <c r="P24" s="228"/>
      <c r="Q24" s="228"/>
      <c r="R24" s="228"/>
      <c r="S24" s="228"/>
      <c r="T24" s="229"/>
    </row>
    <row r="25" spans="1:20" ht="17.25" customHeight="1" x14ac:dyDescent="0.2">
      <c r="A25" s="113" t="s">
        <v>149</v>
      </c>
      <c r="B25" s="114" t="s">
        <v>150</v>
      </c>
      <c r="C25" s="148">
        <v>0</v>
      </c>
      <c r="D25" s="169" t="s">
        <v>318</v>
      </c>
      <c r="E25" s="117" t="s">
        <v>40</v>
      </c>
      <c r="F25" s="153"/>
      <c r="G25" s="44"/>
      <c r="H25" s="227"/>
      <c r="I25" s="228"/>
      <c r="J25" s="228"/>
      <c r="K25" s="228"/>
      <c r="L25" s="228"/>
      <c r="M25" s="228"/>
      <c r="N25" s="228"/>
      <c r="O25" s="228"/>
      <c r="P25" s="228"/>
      <c r="Q25" s="228"/>
      <c r="R25" s="228"/>
      <c r="S25" s="228"/>
      <c r="T25" s="229"/>
    </row>
    <row r="26" spans="1:20" ht="17.25" customHeight="1" x14ac:dyDescent="0.2">
      <c r="A26" s="113" t="s">
        <v>151</v>
      </c>
      <c r="B26" s="114" t="s">
        <v>152</v>
      </c>
      <c r="C26" s="148">
        <v>0</v>
      </c>
      <c r="D26" s="169" t="s">
        <v>318</v>
      </c>
      <c r="E26" s="117" t="s">
        <v>40</v>
      </c>
      <c r="F26" s="153"/>
      <c r="G26" s="44"/>
      <c r="H26" s="227"/>
      <c r="I26" s="228"/>
      <c r="J26" s="228"/>
      <c r="K26" s="228"/>
      <c r="L26" s="228"/>
      <c r="M26" s="228"/>
      <c r="N26" s="228"/>
      <c r="O26" s="228"/>
      <c r="P26" s="228"/>
      <c r="Q26" s="228"/>
      <c r="R26" s="228"/>
      <c r="S26" s="228"/>
      <c r="T26" s="229"/>
    </row>
    <row r="27" spans="1:20" ht="17.25" customHeight="1" x14ac:dyDescent="0.2">
      <c r="A27" s="113" t="s">
        <v>153</v>
      </c>
      <c r="B27" s="114" t="s">
        <v>154</v>
      </c>
      <c r="C27" s="148">
        <v>0</v>
      </c>
      <c r="D27" s="169" t="s">
        <v>318</v>
      </c>
      <c r="E27" s="117" t="s">
        <v>40</v>
      </c>
      <c r="F27" s="153"/>
      <c r="G27" s="44"/>
      <c r="H27" s="227"/>
      <c r="I27" s="228"/>
      <c r="J27" s="228"/>
      <c r="K27" s="228"/>
      <c r="L27" s="228"/>
      <c r="M27" s="228"/>
      <c r="N27" s="228"/>
      <c r="O27" s="228"/>
      <c r="P27" s="228"/>
      <c r="Q27" s="228"/>
      <c r="R27" s="228"/>
      <c r="S27" s="228"/>
      <c r="T27" s="229"/>
    </row>
    <row r="28" spans="1:20" ht="17.25" customHeight="1" x14ac:dyDescent="0.2">
      <c r="A28" s="113" t="s">
        <v>155</v>
      </c>
      <c r="B28" s="114" t="s">
        <v>156</v>
      </c>
      <c r="C28" s="148">
        <v>0</v>
      </c>
      <c r="D28" s="169" t="s">
        <v>318</v>
      </c>
      <c r="E28" s="117" t="s">
        <v>40</v>
      </c>
      <c r="F28" s="153"/>
      <c r="G28" s="44"/>
      <c r="H28" s="227"/>
      <c r="I28" s="228"/>
      <c r="J28" s="228"/>
      <c r="K28" s="228"/>
      <c r="L28" s="228"/>
      <c r="M28" s="228"/>
      <c r="N28" s="228"/>
      <c r="O28" s="228"/>
      <c r="P28" s="228"/>
      <c r="Q28" s="228"/>
      <c r="R28" s="228"/>
      <c r="S28" s="228"/>
      <c r="T28" s="229"/>
    </row>
    <row r="29" spans="1:20" ht="17.25" customHeight="1" x14ac:dyDescent="0.2">
      <c r="A29" s="113" t="s">
        <v>157</v>
      </c>
      <c r="B29" s="114" t="s">
        <v>158</v>
      </c>
      <c r="C29" s="148">
        <v>0</v>
      </c>
      <c r="D29" s="169" t="s">
        <v>318</v>
      </c>
      <c r="E29" s="117" t="s">
        <v>40</v>
      </c>
      <c r="F29" s="153"/>
      <c r="G29" s="44"/>
      <c r="H29" s="227"/>
      <c r="I29" s="228"/>
      <c r="J29" s="228"/>
      <c r="K29" s="228"/>
      <c r="L29" s="228"/>
      <c r="M29" s="228"/>
      <c r="N29" s="228"/>
      <c r="O29" s="228"/>
      <c r="P29" s="228"/>
      <c r="Q29" s="228"/>
      <c r="R29" s="228"/>
      <c r="S29" s="228"/>
      <c r="T29" s="229"/>
    </row>
    <row r="30" spans="1:20" ht="17.25" customHeight="1" x14ac:dyDescent="0.2">
      <c r="A30" s="113" t="s">
        <v>159</v>
      </c>
      <c r="B30" s="114" t="s">
        <v>160</v>
      </c>
      <c r="C30" s="148">
        <v>0</v>
      </c>
      <c r="D30" s="169" t="s">
        <v>318</v>
      </c>
      <c r="E30" s="117" t="s">
        <v>40</v>
      </c>
      <c r="F30" s="153"/>
      <c r="G30" s="44"/>
      <c r="H30" s="227"/>
      <c r="I30" s="228"/>
      <c r="J30" s="228"/>
      <c r="K30" s="228"/>
      <c r="L30" s="228"/>
      <c r="M30" s="228"/>
      <c r="N30" s="228"/>
      <c r="O30" s="228"/>
      <c r="P30" s="228"/>
      <c r="Q30" s="228"/>
      <c r="R30" s="228"/>
      <c r="S30" s="228"/>
      <c r="T30" s="229"/>
    </row>
    <row r="31" spans="1:20" ht="17.25" customHeight="1" x14ac:dyDescent="0.2">
      <c r="A31" s="113" t="s">
        <v>161</v>
      </c>
      <c r="B31" s="114" t="s">
        <v>162</v>
      </c>
      <c r="C31" s="148">
        <v>0</v>
      </c>
      <c r="D31" s="169" t="s">
        <v>318</v>
      </c>
      <c r="E31" s="117" t="s">
        <v>40</v>
      </c>
      <c r="F31" s="153"/>
      <c r="G31" s="44"/>
      <c r="H31" s="227"/>
      <c r="I31" s="228"/>
      <c r="J31" s="228"/>
      <c r="K31" s="228"/>
      <c r="L31" s="228"/>
      <c r="M31" s="228"/>
      <c r="N31" s="228"/>
      <c r="O31" s="228"/>
      <c r="P31" s="228"/>
      <c r="Q31" s="228"/>
      <c r="R31" s="228"/>
      <c r="S31" s="228"/>
      <c r="T31" s="229"/>
    </row>
    <row r="32" spans="1:20" ht="17.25" customHeight="1" x14ac:dyDescent="0.2">
      <c r="A32" s="113" t="s">
        <v>163</v>
      </c>
      <c r="B32" s="114" t="s">
        <v>164</v>
      </c>
      <c r="C32" s="148">
        <v>0</v>
      </c>
      <c r="D32" s="169" t="s">
        <v>318</v>
      </c>
      <c r="E32" s="117" t="s">
        <v>40</v>
      </c>
      <c r="F32" s="153"/>
      <c r="G32" s="44"/>
      <c r="H32" s="227"/>
      <c r="I32" s="228"/>
      <c r="J32" s="228"/>
      <c r="K32" s="228"/>
      <c r="L32" s="228"/>
      <c r="M32" s="228"/>
      <c r="N32" s="228"/>
      <c r="O32" s="228"/>
      <c r="P32" s="228"/>
      <c r="Q32" s="228"/>
      <c r="R32" s="228"/>
      <c r="S32" s="228"/>
      <c r="T32" s="229"/>
    </row>
    <row r="33" spans="1:20" ht="17.25" customHeight="1" x14ac:dyDescent="0.2">
      <c r="A33" s="113" t="s">
        <v>165</v>
      </c>
      <c r="B33" s="114" t="s">
        <v>166</v>
      </c>
      <c r="C33" s="148">
        <v>0</v>
      </c>
      <c r="D33" s="169" t="s">
        <v>318</v>
      </c>
      <c r="E33" s="117" t="s">
        <v>40</v>
      </c>
      <c r="F33" s="153"/>
      <c r="G33" s="44"/>
      <c r="H33" s="227"/>
      <c r="I33" s="228"/>
      <c r="J33" s="228"/>
      <c r="K33" s="228"/>
      <c r="L33" s="228"/>
      <c r="M33" s="228"/>
      <c r="N33" s="228"/>
      <c r="O33" s="228"/>
      <c r="P33" s="228"/>
      <c r="Q33" s="228"/>
      <c r="R33" s="228"/>
      <c r="S33" s="228"/>
      <c r="T33" s="229"/>
    </row>
    <row r="34" spans="1:20" ht="17.25" customHeight="1" x14ac:dyDescent="0.2">
      <c r="A34" s="113" t="s">
        <v>167</v>
      </c>
      <c r="B34" s="114" t="s">
        <v>168</v>
      </c>
      <c r="C34" s="148">
        <v>0</v>
      </c>
      <c r="D34" s="169" t="s">
        <v>318</v>
      </c>
      <c r="E34" s="117" t="s">
        <v>40</v>
      </c>
      <c r="F34" s="153"/>
      <c r="G34" s="44"/>
      <c r="H34" s="227"/>
      <c r="I34" s="228"/>
      <c r="J34" s="228"/>
      <c r="K34" s="228"/>
      <c r="L34" s="228"/>
      <c r="M34" s="228"/>
      <c r="N34" s="228"/>
      <c r="O34" s="228"/>
      <c r="P34" s="228"/>
      <c r="Q34" s="228"/>
      <c r="R34" s="228"/>
      <c r="S34" s="228"/>
      <c r="T34" s="229"/>
    </row>
    <row r="35" spans="1:20" ht="17.25" customHeight="1" x14ac:dyDescent="0.2">
      <c r="A35" s="113" t="s">
        <v>169</v>
      </c>
      <c r="B35" s="114" t="s">
        <v>170</v>
      </c>
      <c r="C35" s="148">
        <v>0</v>
      </c>
      <c r="D35" s="169" t="s">
        <v>318</v>
      </c>
      <c r="E35" s="117" t="s">
        <v>40</v>
      </c>
      <c r="F35" s="153"/>
      <c r="G35" s="44"/>
      <c r="H35" s="227"/>
      <c r="I35" s="228"/>
      <c r="J35" s="228"/>
      <c r="K35" s="228"/>
      <c r="L35" s="228"/>
      <c r="M35" s="228"/>
      <c r="N35" s="228"/>
      <c r="O35" s="228"/>
      <c r="P35" s="228"/>
      <c r="Q35" s="228"/>
      <c r="R35" s="228"/>
      <c r="S35" s="228"/>
      <c r="T35" s="229"/>
    </row>
    <row r="36" spans="1:20" ht="17.25" customHeight="1" x14ac:dyDescent="0.2">
      <c r="A36" s="113" t="s">
        <v>171</v>
      </c>
      <c r="B36" s="114" t="s">
        <v>172</v>
      </c>
      <c r="C36" s="148">
        <v>0</v>
      </c>
      <c r="D36" s="169" t="s">
        <v>318</v>
      </c>
      <c r="E36" s="117" t="s">
        <v>40</v>
      </c>
      <c r="F36" s="153"/>
      <c r="G36" s="44"/>
      <c r="H36" s="227"/>
      <c r="I36" s="228"/>
      <c r="J36" s="228"/>
      <c r="K36" s="228"/>
      <c r="L36" s="228"/>
      <c r="M36" s="228"/>
      <c r="N36" s="228"/>
      <c r="O36" s="228"/>
      <c r="P36" s="228"/>
      <c r="Q36" s="228"/>
      <c r="R36" s="228"/>
      <c r="S36" s="228"/>
      <c r="T36" s="229"/>
    </row>
    <row r="37" spans="1:20" ht="17.25" customHeight="1" x14ac:dyDescent="0.2">
      <c r="A37" s="113" t="s">
        <v>173</v>
      </c>
      <c r="B37" s="114" t="s">
        <v>174</v>
      </c>
      <c r="C37" s="148">
        <v>0</v>
      </c>
      <c r="D37" s="169" t="s">
        <v>318</v>
      </c>
      <c r="E37" s="117" t="s">
        <v>40</v>
      </c>
      <c r="F37" s="153"/>
      <c r="G37" s="44"/>
      <c r="H37" s="227"/>
      <c r="I37" s="228"/>
      <c r="J37" s="228"/>
      <c r="K37" s="228"/>
      <c r="L37" s="228"/>
      <c r="M37" s="228"/>
      <c r="N37" s="228"/>
      <c r="O37" s="228"/>
      <c r="P37" s="228"/>
      <c r="Q37" s="228"/>
      <c r="R37" s="228"/>
      <c r="S37" s="228"/>
      <c r="T37" s="229"/>
    </row>
    <row r="38" spans="1:20" ht="17.25" customHeight="1" x14ac:dyDescent="0.2">
      <c r="A38" s="113" t="s">
        <v>175</v>
      </c>
      <c r="B38" s="114" t="s">
        <v>176</v>
      </c>
      <c r="C38" s="148">
        <v>0</v>
      </c>
      <c r="D38" s="169" t="s">
        <v>318</v>
      </c>
      <c r="E38" s="117" t="s">
        <v>40</v>
      </c>
      <c r="F38" s="153"/>
      <c r="G38" s="44"/>
      <c r="H38" s="227"/>
      <c r="I38" s="228"/>
      <c r="J38" s="228"/>
      <c r="K38" s="228"/>
      <c r="L38" s="228"/>
      <c r="M38" s="228"/>
      <c r="N38" s="228"/>
      <c r="O38" s="228"/>
      <c r="P38" s="228"/>
      <c r="Q38" s="228"/>
      <c r="R38" s="228"/>
      <c r="S38" s="228"/>
      <c r="T38" s="229"/>
    </row>
    <row r="39" spans="1:20" ht="17.25" customHeight="1" x14ac:dyDescent="0.2">
      <c r="A39" s="113" t="s">
        <v>177</v>
      </c>
      <c r="B39" s="114" t="s">
        <v>178</v>
      </c>
      <c r="C39" s="148">
        <v>0</v>
      </c>
      <c r="D39" s="169" t="s">
        <v>318</v>
      </c>
      <c r="E39" s="117" t="s">
        <v>40</v>
      </c>
      <c r="F39" s="153"/>
      <c r="G39" s="44"/>
      <c r="H39" s="227"/>
      <c r="I39" s="228"/>
      <c r="J39" s="228"/>
      <c r="K39" s="228"/>
      <c r="L39" s="228"/>
      <c r="M39" s="228"/>
      <c r="N39" s="228"/>
      <c r="O39" s="228"/>
      <c r="P39" s="228"/>
      <c r="Q39" s="228"/>
      <c r="R39" s="228"/>
      <c r="S39" s="228"/>
      <c r="T39" s="229"/>
    </row>
    <row r="40" spans="1:20" ht="17.25" customHeight="1" thickBot="1" x14ac:dyDescent="0.25">
      <c r="A40" s="113" t="s">
        <v>179</v>
      </c>
      <c r="B40" s="114" t="s">
        <v>180</v>
      </c>
      <c r="C40" s="148">
        <v>0</v>
      </c>
      <c r="D40" s="169" t="s">
        <v>318</v>
      </c>
      <c r="E40" s="117" t="s">
        <v>40</v>
      </c>
      <c r="F40" s="153"/>
      <c r="G40" s="44"/>
      <c r="H40" s="230"/>
      <c r="I40" s="231"/>
      <c r="J40" s="231"/>
      <c r="K40" s="231"/>
      <c r="L40" s="231"/>
      <c r="M40" s="231"/>
      <c r="N40" s="231"/>
      <c r="O40" s="231"/>
      <c r="P40" s="231"/>
      <c r="Q40" s="231"/>
      <c r="R40" s="231"/>
      <c r="S40" s="231"/>
      <c r="T40" s="232"/>
    </row>
    <row r="41" spans="1:20" ht="17.25" customHeight="1" x14ac:dyDescent="0.2">
      <c r="A41" s="113" t="s">
        <v>181</v>
      </c>
      <c r="B41" s="114" t="s">
        <v>182</v>
      </c>
      <c r="C41" s="148">
        <v>0</v>
      </c>
      <c r="D41" s="169" t="s">
        <v>318</v>
      </c>
      <c r="E41" s="117" t="s">
        <v>40</v>
      </c>
      <c r="F41" s="153"/>
      <c r="G41" s="44"/>
    </row>
    <row r="42" spans="1:20" ht="17.25" customHeight="1" x14ac:dyDescent="0.2">
      <c r="A42" s="113" t="s">
        <v>183</v>
      </c>
      <c r="B42" s="114" t="s">
        <v>184</v>
      </c>
      <c r="C42" s="148">
        <v>0</v>
      </c>
      <c r="D42" s="169" t="s">
        <v>318</v>
      </c>
      <c r="E42" s="117" t="s">
        <v>40</v>
      </c>
      <c r="F42" s="153"/>
      <c r="G42" s="44"/>
    </row>
    <row r="43" spans="1:20" ht="17.25" customHeight="1" x14ac:dyDescent="0.2">
      <c r="A43" s="113" t="s">
        <v>185</v>
      </c>
      <c r="B43" s="114" t="s">
        <v>186</v>
      </c>
      <c r="C43" s="148">
        <v>0</v>
      </c>
      <c r="D43" s="169" t="s">
        <v>318</v>
      </c>
      <c r="E43" s="117" t="s">
        <v>40</v>
      </c>
      <c r="F43" s="153"/>
      <c r="G43" s="44"/>
    </row>
    <row r="44" spans="1:20" ht="17.25" customHeight="1" x14ac:dyDescent="0.2">
      <c r="A44" s="113" t="s">
        <v>187</v>
      </c>
      <c r="B44" s="114" t="s">
        <v>188</v>
      </c>
      <c r="C44" s="148">
        <v>0</v>
      </c>
      <c r="D44" s="169" t="s">
        <v>318</v>
      </c>
      <c r="E44" s="117" t="s">
        <v>40</v>
      </c>
      <c r="F44" s="153"/>
      <c r="G44" s="44"/>
    </row>
    <row r="45" spans="1:20" ht="17.25" customHeight="1" x14ac:dyDescent="0.2">
      <c r="A45" s="113" t="s">
        <v>189</v>
      </c>
      <c r="B45" s="114" t="s">
        <v>190</v>
      </c>
      <c r="C45" s="148">
        <v>0</v>
      </c>
      <c r="D45" s="169" t="s">
        <v>318</v>
      </c>
      <c r="E45" s="117" t="s">
        <v>40</v>
      </c>
      <c r="F45" s="153"/>
      <c r="G45" s="44"/>
    </row>
    <row r="46" spans="1:20" ht="17.25" customHeight="1" x14ac:dyDescent="0.2">
      <c r="A46" s="113" t="s">
        <v>191</v>
      </c>
      <c r="B46" s="114" t="s">
        <v>192</v>
      </c>
      <c r="C46" s="148">
        <v>0</v>
      </c>
      <c r="D46" s="169" t="s">
        <v>318</v>
      </c>
      <c r="E46" s="117" t="s">
        <v>40</v>
      </c>
      <c r="F46" s="153"/>
      <c r="G46" s="44"/>
    </row>
    <row r="47" spans="1:20" ht="17.25" customHeight="1" x14ac:dyDescent="0.2">
      <c r="A47" s="113" t="s">
        <v>193</v>
      </c>
      <c r="B47" s="114" t="s">
        <v>30</v>
      </c>
      <c r="C47" s="148">
        <v>0</v>
      </c>
      <c r="D47" s="169" t="s">
        <v>318</v>
      </c>
      <c r="E47" s="117" t="s">
        <v>40</v>
      </c>
      <c r="F47" s="153"/>
      <c r="G47" s="44"/>
    </row>
    <row r="48" spans="1:20" ht="17.25" customHeight="1" x14ac:dyDescent="0.2">
      <c r="A48" s="113" t="s">
        <v>194</v>
      </c>
      <c r="B48" s="114" t="s">
        <v>31</v>
      </c>
      <c r="C48" s="148">
        <v>0</v>
      </c>
      <c r="D48" s="169" t="s">
        <v>318</v>
      </c>
      <c r="E48" s="117" t="s">
        <v>40</v>
      </c>
      <c r="F48" s="153"/>
      <c r="G48" s="44"/>
    </row>
    <row r="49" spans="1:7" ht="17.25" customHeight="1" x14ac:dyDescent="0.2">
      <c r="A49" s="113" t="s">
        <v>195</v>
      </c>
      <c r="B49" s="114" t="s">
        <v>32</v>
      </c>
      <c r="C49" s="148">
        <v>0</v>
      </c>
      <c r="D49" s="169" t="s">
        <v>318</v>
      </c>
      <c r="E49" s="117" t="s">
        <v>40</v>
      </c>
      <c r="F49" s="153"/>
      <c r="G49" s="44"/>
    </row>
    <row r="50" spans="1:7" ht="17.25" customHeight="1" x14ac:dyDescent="0.2">
      <c r="A50" s="113" t="s">
        <v>196</v>
      </c>
      <c r="B50" s="114" t="s">
        <v>197</v>
      </c>
      <c r="C50" s="148">
        <v>0</v>
      </c>
      <c r="D50" s="169" t="s">
        <v>318</v>
      </c>
      <c r="E50" s="117" t="s">
        <v>40</v>
      </c>
      <c r="F50" s="153"/>
      <c r="G50" s="44"/>
    </row>
    <row r="51" spans="1:7" ht="17.25" customHeight="1" x14ac:dyDescent="0.2">
      <c r="A51" s="113" t="s">
        <v>198</v>
      </c>
      <c r="B51" s="114" t="s">
        <v>199</v>
      </c>
      <c r="C51" s="148">
        <v>0</v>
      </c>
      <c r="D51" s="169" t="s">
        <v>318</v>
      </c>
      <c r="E51" s="117" t="s">
        <v>40</v>
      </c>
      <c r="F51" s="153"/>
      <c r="G51" s="44"/>
    </row>
    <row r="52" spans="1:7" ht="17.25" customHeight="1" x14ac:dyDescent="0.2">
      <c r="A52" s="113" t="s">
        <v>200</v>
      </c>
      <c r="B52" s="114" t="s">
        <v>201</v>
      </c>
      <c r="C52" s="148">
        <v>0</v>
      </c>
      <c r="D52" s="169" t="s">
        <v>318</v>
      </c>
      <c r="E52" s="117" t="s">
        <v>40</v>
      </c>
      <c r="F52" s="153"/>
      <c r="G52" s="44"/>
    </row>
    <row r="53" spans="1:7" ht="17.25" customHeight="1" x14ac:dyDescent="0.2">
      <c r="A53" s="113" t="s">
        <v>202</v>
      </c>
      <c r="B53" s="114" t="s">
        <v>203</v>
      </c>
      <c r="C53" s="148">
        <v>0</v>
      </c>
      <c r="D53" s="169" t="s">
        <v>318</v>
      </c>
      <c r="E53" s="117" t="s">
        <v>40</v>
      </c>
      <c r="F53" s="153"/>
      <c r="G53" s="44"/>
    </row>
    <row r="54" spans="1:7" ht="17.25" customHeight="1" x14ac:dyDescent="0.2">
      <c r="A54" s="113" t="s">
        <v>204</v>
      </c>
      <c r="B54" s="114" t="s">
        <v>205</v>
      </c>
      <c r="C54" s="148">
        <v>0</v>
      </c>
      <c r="D54" s="169" t="s">
        <v>318</v>
      </c>
      <c r="E54" s="117" t="s">
        <v>40</v>
      </c>
      <c r="F54" s="153"/>
      <c r="G54" s="44"/>
    </row>
    <row r="55" spans="1:7" ht="17.25" customHeight="1" x14ac:dyDescent="0.2">
      <c r="A55" s="113" t="s">
        <v>206</v>
      </c>
      <c r="B55" s="114" t="s">
        <v>207</v>
      </c>
      <c r="C55" s="148">
        <v>0</v>
      </c>
      <c r="D55" s="169" t="s">
        <v>318</v>
      </c>
      <c r="E55" s="117" t="s">
        <v>40</v>
      </c>
      <c r="F55" s="153"/>
      <c r="G55" s="44"/>
    </row>
    <row r="56" spans="1:7" ht="17.25" customHeight="1" x14ac:dyDescent="0.2">
      <c r="A56" s="113" t="s">
        <v>208</v>
      </c>
      <c r="B56" s="114" t="s">
        <v>209</v>
      </c>
      <c r="C56" s="148">
        <v>0</v>
      </c>
      <c r="D56" s="169" t="s">
        <v>318</v>
      </c>
      <c r="E56" s="117" t="s">
        <v>40</v>
      </c>
      <c r="F56" s="153"/>
      <c r="G56" s="44"/>
    </row>
    <row r="57" spans="1:7" ht="17.25" customHeight="1" x14ac:dyDescent="0.2">
      <c r="A57" s="113" t="s">
        <v>210</v>
      </c>
      <c r="B57" s="114" t="s">
        <v>211</v>
      </c>
      <c r="C57" s="148">
        <v>0</v>
      </c>
      <c r="D57" s="169" t="s">
        <v>318</v>
      </c>
      <c r="E57" s="117" t="s">
        <v>40</v>
      </c>
      <c r="F57" s="153"/>
      <c r="G57" s="44"/>
    </row>
    <row r="58" spans="1:7" ht="17.25" customHeight="1" x14ac:dyDescent="0.2">
      <c r="A58" s="113" t="s">
        <v>212</v>
      </c>
      <c r="B58" s="114" t="s">
        <v>213</v>
      </c>
      <c r="C58" s="148">
        <v>0</v>
      </c>
      <c r="D58" s="169" t="s">
        <v>318</v>
      </c>
      <c r="E58" s="117" t="s">
        <v>40</v>
      </c>
      <c r="F58" s="153"/>
      <c r="G58" s="44"/>
    </row>
    <row r="59" spans="1:7" ht="17.25" customHeight="1" x14ac:dyDescent="0.2">
      <c r="A59" s="113" t="s">
        <v>214</v>
      </c>
      <c r="B59" s="114" t="s">
        <v>215</v>
      </c>
      <c r="C59" s="148">
        <v>0</v>
      </c>
      <c r="D59" s="169" t="s">
        <v>318</v>
      </c>
      <c r="E59" s="117" t="s">
        <v>40</v>
      </c>
      <c r="F59" s="153"/>
      <c r="G59" s="44"/>
    </row>
    <row r="60" spans="1:7" ht="17.25" customHeight="1" x14ac:dyDescent="0.2">
      <c r="A60" s="113" t="s">
        <v>216</v>
      </c>
      <c r="B60" s="114" t="s">
        <v>217</v>
      </c>
      <c r="C60" s="148">
        <v>0</v>
      </c>
      <c r="D60" s="169" t="s">
        <v>318</v>
      </c>
      <c r="E60" s="117" t="s">
        <v>40</v>
      </c>
      <c r="F60" s="153"/>
      <c r="G60" s="44"/>
    </row>
    <row r="61" spans="1:7" ht="17.25" customHeight="1" x14ac:dyDescent="0.2">
      <c r="A61" s="113" t="s">
        <v>218</v>
      </c>
      <c r="B61" s="114" t="s">
        <v>219</v>
      </c>
      <c r="C61" s="148">
        <v>0</v>
      </c>
      <c r="D61" s="169" t="s">
        <v>318</v>
      </c>
      <c r="E61" s="117" t="s">
        <v>40</v>
      </c>
      <c r="F61" s="153"/>
      <c r="G61" s="44"/>
    </row>
    <row r="62" spans="1:7" ht="17.25" customHeight="1" x14ac:dyDescent="0.2">
      <c r="A62" s="113" t="s">
        <v>220</v>
      </c>
      <c r="B62" s="114" t="s">
        <v>221</v>
      </c>
      <c r="C62" s="148">
        <v>0</v>
      </c>
      <c r="D62" s="169" t="s">
        <v>318</v>
      </c>
      <c r="E62" s="117" t="s">
        <v>40</v>
      </c>
      <c r="F62" s="153"/>
      <c r="G62" s="44"/>
    </row>
    <row r="63" spans="1:7" ht="17.25" customHeight="1" x14ac:dyDescent="0.2">
      <c r="A63" s="113" t="s">
        <v>222</v>
      </c>
      <c r="B63" s="114" t="s">
        <v>0</v>
      </c>
      <c r="C63" s="148">
        <v>0</v>
      </c>
      <c r="D63" s="169" t="s">
        <v>318</v>
      </c>
      <c r="E63" s="117" t="s">
        <v>40</v>
      </c>
      <c r="F63" s="153"/>
      <c r="G63" s="44"/>
    </row>
    <row r="64" spans="1:7" ht="17.25" customHeight="1" x14ac:dyDescent="0.2">
      <c r="A64" s="113" t="s">
        <v>223</v>
      </c>
      <c r="B64" s="114" t="s">
        <v>224</v>
      </c>
      <c r="C64" s="148">
        <v>0</v>
      </c>
      <c r="D64" s="169" t="s">
        <v>318</v>
      </c>
      <c r="E64" s="117" t="s">
        <v>49</v>
      </c>
      <c r="F64" s="153"/>
      <c r="G64" s="44"/>
    </row>
    <row r="65" spans="1:7" ht="17.25" customHeight="1" x14ac:dyDescent="0.2">
      <c r="A65" s="113" t="s">
        <v>225</v>
      </c>
      <c r="B65" s="114" t="s">
        <v>226</v>
      </c>
      <c r="C65" s="148">
        <v>0</v>
      </c>
      <c r="D65" s="169" t="s">
        <v>318</v>
      </c>
      <c r="E65" s="117" t="s">
        <v>49</v>
      </c>
      <c r="F65" s="153"/>
    </row>
    <row r="66" spans="1:7" ht="17.25" customHeight="1" x14ac:dyDescent="0.2">
      <c r="A66" s="113" t="s">
        <v>227</v>
      </c>
      <c r="B66" s="114" t="s">
        <v>228</v>
      </c>
      <c r="C66" s="148">
        <v>0</v>
      </c>
      <c r="D66" s="169" t="s">
        <v>318</v>
      </c>
      <c r="E66" s="117" t="s">
        <v>49</v>
      </c>
      <c r="F66" s="153"/>
      <c r="G66" s="151"/>
    </row>
    <row r="67" spans="1:7" ht="17.25" customHeight="1" x14ac:dyDescent="0.2">
      <c r="A67" s="113" t="s">
        <v>229</v>
      </c>
      <c r="B67" s="114" t="s">
        <v>230</v>
      </c>
      <c r="C67" s="148">
        <v>0</v>
      </c>
      <c r="D67" s="169" t="s">
        <v>318</v>
      </c>
      <c r="E67" s="117" t="s">
        <v>49</v>
      </c>
      <c r="F67" s="153"/>
      <c r="G67" s="151"/>
    </row>
    <row r="68" spans="1:7" ht="17.25" customHeight="1" x14ac:dyDescent="0.2">
      <c r="A68" s="113" t="s">
        <v>231</v>
      </c>
      <c r="B68" s="114" t="s">
        <v>232</v>
      </c>
      <c r="C68" s="148">
        <v>0</v>
      </c>
      <c r="D68" s="169" t="s">
        <v>318</v>
      </c>
      <c r="E68" s="117" t="s">
        <v>49</v>
      </c>
      <c r="F68" s="153"/>
      <c r="G68" s="151"/>
    </row>
    <row r="69" spans="1:7" ht="17.25" customHeight="1" x14ac:dyDescent="0.2">
      <c r="A69" s="113" t="s">
        <v>233</v>
      </c>
      <c r="B69" s="114" t="s">
        <v>234</v>
      </c>
      <c r="C69" s="148">
        <v>0</v>
      </c>
      <c r="D69" s="169" t="s">
        <v>318</v>
      </c>
      <c r="E69" s="117" t="s">
        <v>49</v>
      </c>
      <c r="F69" s="153"/>
      <c r="G69" s="151"/>
    </row>
    <row r="70" spans="1:7" ht="17.25" customHeight="1" x14ac:dyDescent="0.2">
      <c r="A70" s="113" t="s">
        <v>235</v>
      </c>
      <c r="B70" s="114" t="s">
        <v>236</v>
      </c>
      <c r="C70" s="148">
        <v>0</v>
      </c>
      <c r="D70" s="169" t="s">
        <v>318</v>
      </c>
      <c r="E70" s="117" t="s">
        <v>49</v>
      </c>
      <c r="F70" s="153"/>
    </row>
    <row r="71" spans="1:7" ht="17.25" customHeight="1" x14ac:dyDescent="0.2">
      <c r="A71" s="113" t="s">
        <v>237</v>
      </c>
      <c r="B71" s="114" t="s">
        <v>33</v>
      </c>
      <c r="C71" s="148">
        <v>0</v>
      </c>
      <c r="D71" s="169" t="s">
        <v>318</v>
      </c>
      <c r="E71" s="117" t="s">
        <v>49</v>
      </c>
      <c r="F71" s="153"/>
    </row>
    <row r="72" spans="1:7" ht="17.25" customHeight="1" x14ac:dyDescent="0.2">
      <c r="A72" s="113" t="s">
        <v>238</v>
      </c>
      <c r="B72" s="114" t="s">
        <v>34</v>
      </c>
      <c r="C72" s="148">
        <v>0</v>
      </c>
      <c r="D72" s="169" t="s">
        <v>318</v>
      </c>
      <c r="E72" s="117" t="s">
        <v>49</v>
      </c>
      <c r="F72" s="153"/>
    </row>
    <row r="73" spans="1:7" ht="17.25" customHeight="1" x14ac:dyDescent="0.2">
      <c r="A73" s="113" t="s">
        <v>239</v>
      </c>
      <c r="B73" s="114" t="s">
        <v>1</v>
      </c>
      <c r="C73" s="148">
        <v>0</v>
      </c>
      <c r="D73" s="169" t="s">
        <v>318</v>
      </c>
      <c r="E73" s="117" t="s">
        <v>49</v>
      </c>
      <c r="F73" s="153"/>
    </row>
    <row r="74" spans="1:7" ht="17.25" customHeight="1" x14ac:dyDescent="0.2">
      <c r="A74" s="113" t="s">
        <v>240</v>
      </c>
      <c r="B74" s="114" t="s">
        <v>2</v>
      </c>
      <c r="C74" s="148">
        <v>0</v>
      </c>
      <c r="D74" s="169" t="s">
        <v>318</v>
      </c>
      <c r="E74" s="117" t="s">
        <v>49</v>
      </c>
      <c r="F74" s="153"/>
    </row>
    <row r="75" spans="1:7" ht="17.25" customHeight="1" x14ac:dyDescent="0.2">
      <c r="A75" s="113" t="s">
        <v>241</v>
      </c>
      <c r="B75" s="114" t="s">
        <v>242</v>
      </c>
      <c r="C75" s="148">
        <v>0</v>
      </c>
      <c r="D75" s="169" t="s">
        <v>318</v>
      </c>
      <c r="E75" s="117" t="s">
        <v>49</v>
      </c>
      <c r="F75" s="153"/>
    </row>
    <row r="76" spans="1:7" ht="17.25" customHeight="1" x14ac:dyDescent="0.2">
      <c r="A76" s="113" t="s">
        <v>243</v>
      </c>
      <c r="B76" s="114" t="s">
        <v>244</v>
      </c>
      <c r="C76" s="148">
        <v>0</v>
      </c>
      <c r="D76" s="169" t="s">
        <v>318</v>
      </c>
      <c r="E76" s="117" t="s">
        <v>49</v>
      </c>
      <c r="F76" s="153"/>
    </row>
    <row r="77" spans="1:7" ht="17.25" customHeight="1" x14ac:dyDescent="0.2">
      <c r="A77" s="113" t="s">
        <v>245</v>
      </c>
      <c r="B77" s="114" t="s">
        <v>246</v>
      </c>
      <c r="C77" s="148">
        <v>0</v>
      </c>
      <c r="D77" s="169" t="s">
        <v>318</v>
      </c>
      <c r="E77" s="117" t="s">
        <v>49</v>
      </c>
      <c r="F77" s="153"/>
    </row>
    <row r="78" spans="1:7" ht="17.25" customHeight="1" x14ac:dyDescent="0.2">
      <c r="A78" s="113" t="s">
        <v>247</v>
      </c>
      <c r="B78" s="114" t="s">
        <v>248</v>
      </c>
      <c r="C78" s="148">
        <v>0</v>
      </c>
      <c r="D78" s="169" t="s">
        <v>318</v>
      </c>
      <c r="E78" s="117" t="s">
        <v>49</v>
      </c>
      <c r="F78" s="153"/>
    </row>
    <row r="79" spans="1:7" ht="17.25" customHeight="1" x14ac:dyDescent="0.2">
      <c r="A79" s="113" t="s">
        <v>249</v>
      </c>
      <c r="B79" s="114" t="s">
        <v>250</v>
      </c>
      <c r="C79" s="148">
        <v>0</v>
      </c>
      <c r="D79" s="169" t="s">
        <v>318</v>
      </c>
      <c r="E79" s="117" t="s">
        <v>49</v>
      </c>
      <c r="F79" s="153"/>
    </row>
    <row r="80" spans="1:7" ht="17.25" customHeight="1" x14ac:dyDescent="0.2">
      <c r="A80" s="113" t="s">
        <v>251</v>
      </c>
      <c r="B80" s="114" t="s">
        <v>252</v>
      </c>
      <c r="C80" s="148">
        <v>0</v>
      </c>
      <c r="D80" s="169" t="s">
        <v>318</v>
      </c>
      <c r="E80" s="117" t="s">
        <v>49</v>
      </c>
      <c r="F80" s="153"/>
    </row>
    <row r="81" spans="1:6" ht="17.25" customHeight="1" x14ac:dyDescent="0.2">
      <c r="A81" s="113" t="s">
        <v>253</v>
      </c>
      <c r="B81" s="114" t="s">
        <v>254</v>
      </c>
      <c r="C81" s="148">
        <v>0</v>
      </c>
      <c r="D81" s="169" t="s">
        <v>318</v>
      </c>
      <c r="E81" s="117" t="s">
        <v>49</v>
      </c>
      <c r="F81" s="153"/>
    </row>
    <row r="82" spans="1:6" ht="17.25" customHeight="1" x14ac:dyDescent="0.2">
      <c r="A82" s="113" t="s">
        <v>255</v>
      </c>
      <c r="B82" s="114" t="s">
        <v>256</v>
      </c>
      <c r="C82" s="148">
        <v>0</v>
      </c>
      <c r="D82" s="169" t="s">
        <v>318</v>
      </c>
      <c r="E82" s="117" t="s">
        <v>49</v>
      </c>
      <c r="F82" s="153"/>
    </row>
    <row r="83" spans="1:6" ht="17.25" customHeight="1" x14ac:dyDescent="0.2">
      <c r="A83" s="113" t="s">
        <v>257</v>
      </c>
      <c r="B83" s="114" t="s">
        <v>258</v>
      </c>
      <c r="C83" s="148">
        <v>0</v>
      </c>
      <c r="D83" s="169" t="s">
        <v>318</v>
      </c>
      <c r="E83" s="117" t="s">
        <v>49</v>
      </c>
      <c r="F83" s="153"/>
    </row>
    <row r="84" spans="1:6" ht="17.25" customHeight="1" x14ac:dyDescent="0.2">
      <c r="A84" s="113" t="s">
        <v>259</v>
      </c>
      <c r="B84" s="114" t="s">
        <v>260</v>
      </c>
      <c r="C84" s="148">
        <v>0</v>
      </c>
      <c r="D84" s="169" t="s">
        <v>318</v>
      </c>
      <c r="E84" s="117" t="s">
        <v>49</v>
      </c>
      <c r="F84" s="153"/>
    </row>
    <row r="85" spans="1:6" ht="17.25" customHeight="1" x14ac:dyDescent="0.2">
      <c r="A85" s="113" t="s">
        <v>261</v>
      </c>
      <c r="B85" s="114" t="s">
        <v>262</v>
      </c>
      <c r="C85" s="148">
        <v>0</v>
      </c>
      <c r="D85" s="169" t="s">
        <v>318</v>
      </c>
      <c r="E85" s="117" t="s">
        <v>49</v>
      </c>
      <c r="F85" s="153"/>
    </row>
    <row r="86" spans="1:6" ht="17.25" customHeight="1" x14ac:dyDescent="0.2">
      <c r="A86" s="113" t="s">
        <v>263</v>
      </c>
      <c r="B86" s="114" t="s">
        <v>264</v>
      </c>
      <c r="C86" s="148">
        <v>0</v>
      </c>
      <c r="D86" s="169" t="s">
        <v>318</v>
      </c>
      <c r="E86" s="117" t="s">
        <v>49</v>
      </c>
      <c r="F86" s="153"/>
    </row>
    <row r="87" spans="1:6" ht="17.25" customHeight="1" x14ac:dyDescent="0.2">
      <c r="A87" s="113" t="s">
        <v>265</v>
      </c>
      <c r="B87" s="114" t="s">
        <v>266</v>
      </c>
      <c r="C87" s="148">
        <v>0</v>
      </c>
      <c r="D87" s="169" t="s">
        <v>318</v>
      </c>
      <c r="E87" s="117" t="s">
        <v>49</v>
      </c>
      <c r="F87" s="153"/>
    </row>
    <row r="88" spans="1:6" ht="17.25" customHeight="1" x14ac:dyDescent="0.2">
      <c r="A88" s="113" t="s">
        <v>267</v>
      </c>
      <c r="B88" s="114" t="s">
        <v>268</v>
      </c>
      <c r="C88" s="148">
        <v>0</v>
      </c>
      <c r="D88" s="169" t="s">
        <v>318</v>
      </c>
      <c r="E88" s="117" t="s">
        <v>49</v>
      </c>
      <c r="F88" s="153"/>
    </row>
    <row r="89" spans="1:6" ht="17.25" customHeight="1" x14ac:dyDescent="0.2">
      <c r="A89" s="113" t="s">
        <v>269</v>
      </c>
      <c r="B89" s="114" t="s">
        <v>270</v>
      </c>
      <c r="C89" s="148">
        <v>0</v>
      </c>
      <c r="D89" s="169" t="s">
        <v>318</v>
      </c>
      <c r="E89" s="117" t="s">
        <v>40</v>
      </c>
      <c r="F89" s="153"/>
    </row>
    <row r="90" spans="1:6" ht="17.25" customHeight="1" x14ac:dyDescent="0.2">
      <c r="A90" s="113" t="s">
        <v>271</v>
      </c>
      <c r="B90" s="114" t="s">
        <v>272</v>
      </c>
      <c r="C90" s="148">
        <v>0</v>
      </c>
      <c r="D90" s="169" t="s">
        <v>318</v>
      </c>
      <c r="E90" s="117" t="s">
        <v>40</v>
      </c>
      <c r="F90" s="153"/>
    </row>
    <row r="91" spans="1:6" ht="17.25" customHeight="1" x14ac:dyDescent="0.2">
      <c r="A91" s="113" t="s">
        <v>273</v>
      </c>
      <c r="B91" s="114" t="s">
        <v>274</v>
      </c>
      <c r="C91" s="148">
        <v>0</v>
      </c>
      <c r="D91" s="169" t="s">
        <v>318</v>
      </c>
      <c r="E91" s="117" t="s">
        <v>40</v>
      </c>
      <c r="F91" s="153"/>
    </row>
    <row r="92" spans="1:6" ht="17.25" customHeight="1" x14ac:dyDescent="0.2">
      <c r="A92" s="113" t="s">
        <v>275</v>
      </c>
      <c r="B92" s="114" t="s">
        <v>3</v>
      </c>
      <c r="C92" s="148">
        <v>0</v>
      </c>
      <c r="D92" s="169" t="s">
        <v>318</v>
      </c>
      <c r="E92" s="117" t="s">
        <v>49</v>
      </c>
      <c r="F92" s="153"/>
    </row>
    <row r="93" spans="1:6" ht="17.25" customHeight="1" x14ac:dyDescent="0.2">
      <c r="A93" s="113" t="s">
        <v>276</v>
      </c>
      <c r="B93" s="114" t="s">
        <v>277</v>
      </c>
      <c r="C93" s="148">
        <v>0</v>
      </c>
      <c r="D93" s="169" t="s">
        <v>318</v>
      </c>
      <c r="E93" s="117" t="s">
        <v>49</v>
      </c>
      <c r="F93" s="153"/>
    </row>
    <row r="94" spans="1:6" ht="17.25" customHeight="1" x14ac:dyDescent="0.2">
      <c r="A94" s="113" t="s">
        <v>278</v>
      </c>
      <c r="B94" s="114" t="s">
        <v>279</v>
      </c>
      <c r="C94" s="148">
        <v>0</v>
      </c>
      <c r="D94" s="169" t="s">
        <v>318</v>
      </c>
      <c r="E94" s="117" t="s">
        <v>49</v>
      </c>
      <c r="F94" s="153"/>
    </row>
    <row r="95" spans="1:6" ht="17.25" customHeight="1" x14ac:dyDescent="0.2">
      <c r="A95" s="113" t="s">
        <v>280</v>
      </c>
      <c r="B95" s="114" t="s">
        <v>281</v>
      </c>
      <c r="C95" s="148">
        <v>0</v>
      </c>
      <c r="D95" s="169" t="s">
        <v>318</v>
      </c>
      <c r="E95" s="117" t="s">
        <v>49</v>
      </c>
      <c r="F95" s="153"/>
    </row>
    <row r="96" spans="1:6" ht="17.25" customHeight="1" x14ac:dyDescent="0.2">
      <c r="A96" s="113" t="s">
        <v>282</v>
      </c>
      <c r="B96" s="114" t="s">
        <v>283</v>
      </c>
      <c r="C96" s="148">
        <v>0</v>
      </c>
      <c r="D96" s="169" t="s">
        <v>318</v>
      </c>
      <c r="E96" s="117" t="s">
        <v>49</v>
      </c>
      <c r="F96" s="153"/>
    </row>
    <row r="97" spans="1:6" ht="17.25" customHeight="1" x14ac:dyDescent="0.2">
      <c r="A97" s="113" t="s">
        <v>284</v>
      </c>
      <c r="B97" s="114" t="s">
        <v>285</v>
      </c>
      <c r="C97" s="148">
        <v>0</v>
      </c>
      <c r="D97" s="169" t="s">
        <v>318</v>
      </c>
      <c r="E97" s="117" t="s">
        <v>49</v>
      </c>
      <c r="F97" s="153"/>
    </row>
    <row r="98" spans="1:6" ht="17.25" customHeight="1" x14ac:dyDescent="0.2">
      <c r="A98" s="113" t="s">
        <v>286</v>
      </c>
      <c r="B98" s="114" t="s">
        <v>287</v>
      </c>
      <c r="C98" s="148">
        <v>0</v>
      </c>
      <c r="D98" s="169" t="s">
        <v>318</v>
      </c>
      <c r="E98" s="117" t="s">
        <v>49</v>
      </c>
      <c r="F98" s="153"/>
    </row>
    <row r="99" spans="1:6" ht="17.25" customHeight="1" x14ac:dyDescent="0.2">
      <c r="A99" s="113" t="s">
        <v>288</v>
      </c>
      <c r="B99" s="114" t="s">
        <v>39</v>
      </c>
      <c r="C99" s="148">
        <v>0</v>
      </c>
      <c r="D99" s="169" t="s">
        <v>318</v>
      </c>
      <c r="E99" s="117" t="s">
        <v>49</v>
      </c>
      <c r="F99" s="153"/>
    </row>
    <row r="100" spans="1:6" ht="17.25" customHeight="1" x14ac:dyDescent="0.2">
      <c r="A100" s="113" t="s">
        <v>289</v>
      </c>
      <c r="B100" s="114" t="s">
        <v>290</v>
      </c>
      <c r="C100" s="148">
        <v>0</v>
      </c>
      <c r="D100" s="169" t="s">
        <v>318</v>
      </c>
      <c r="E100" s="117" t="s">
        <v>49</v>
      </c>
      <c r="F100" s="153"/>
    </row>
    <row r="101" spans="1:6" ht="17.25" customHeight="1" x14ac:dyDescent="0.2">
      <c r="A101" s="113" t="s">
        <v>291</v>
      </c>
      <c r="B101" s="114" t="s">
        <v>292</v>
      </c>
      <c r="C101" s="148">
        <v>0</v>
      </c>
      <c r="D101" s="169" t="s">
        <v>318</v>
      </c>
      <c r="E101" s="117" t="s">
        <v>49</v>
      </c>
      <c r="F101" s="185"/>
    </row>
    <row r="102" spans="1:6" x14ac:dyDescent="0.2">
      <c r="A102" s="113" t="s">
        <v>293</v>
      </c>
      <c r="B102" s="114" t="s">
        <v>294</v>
      </c>
      <c r="C102" s="148">
        <v>0</v>
      </c>
      <c r="D102" s="169" t="s">
        <v>318</v>
      </c>
      <c r="E102" s="117" t="s">
        <v>49</v>
      </c>
      <c r="F102" s="185"/>
    </row>
    <row r="103" spans="1:6" x14ac:dyDescent="0.2">
      <c r="A103" s="113" t="s">
        <v>295</v>
      </c>
      <c r="B103" s="114" t="s">
        <v>296</v>
      </c>
      <c r="C103" s="148">
        <v>0</v>
      </c>
      <c r="D103" s="169" t="s">
        <v>318</v>
      </c>
      <c r="E103" s="117" t="s">
        <v>49</v>
      </c>
      <c r="F103" s="185"/>
    </row>
    <row r="104" spans="1:6" x14ac:dyDescent="0.2">
      <c r="A104" s="113" t="s">
        <v>297</v>
      </c>
      <c r="B104" s="114" t="s">
        <v>298</v>
      </c>
      <c r="C104" s="148">
        <v>0</v>
      </c>
      <c r="D104" s="169" t="s">
        <v>318</v>
      </c>
      <c r="E104" s="117" t="s">
        <v>49</v>
      </c>
      <c r="F104" s="185"/>
    </row>
    <row r="105" spans="1:6" x14ac:dyDescent="0.2">
      <c r="A105" s="113" t="s">
        <v>299</v>
      </c>
      <c r="B105" s="114" t="s">
        <v>300</v>
      </c>
      <c r="C105" s="148">
        <v>0</v>
      </c>
      <c r="D105" s="169" t="s">
        <v>318</v>
      </c>
      <c r="E105" s="117" t="s">
        <v>49</v>
      </c>
      <c r="F105" s="185"/>
    </row>
    <row r="106" spans="1:6" x14ac:dyDescent="0.2">
      <c r="A106" s="113" t="s">
        <v>301</v>
      </c>
      <c r="B106" s="114" t="s">
        <v>302</v>
      </c>
      <c r="C106" s="148">
        <v>0</v>
      </c>
      <c r="D106" s="169" t="s">
        <v>318</v>
      </c>
      <c r="E106" s="117" t="s">
        <v>49</v>
      </c>
      <c r="F106" s="185"/>
    </row>
    <row r="107" spans="1:6" x14ac:dyDescent="0.2">
      <c r="A107" s="113" t="s">
        <v>303</v>
      </c>
      <c r="B107" s="114" t="s">
        <v>304</v>
      </c>
      <c r="C107" s="148">
        <v>0</v>
      </c>
      <c r="D107" s="169" t="s">
        <v>318</v>
      </c>
      <c r="E107" s="117" t="s">
        <v>49</v>
      </c>
      <c r="F107" s="185"/>
    </row>
    <row r="108" spans="1:6" x14ac:dyDescent="0.2">
      <c r="A108" s="113" t="s">
        <v>305</v>
      </c>
      <c r="B108" s="114" t="s">
        <v>306</v>
      </c>
      <c r="C108" s="148">
        <v>0</v>
      </c>
      <c r="D108" s="169" t="s">
        <v>318</v>
      </c>
      <c r="E108" s="117" t="s">
        <v>49</v>
      </c>
      <c r="F108" s="185"/>
    </row>
    <row r="109" spans="1:6" x14ac:dyDescent="0.2">
      <c r="A109" s="113" t="s">
        <v>307</v>
      </c>
      <c r="B109" s="114" t="s">
        <v>308</v>
      </c>
      <c r="C109" s="148">
        <v>0</v>
      </c>
      <c r="D109" s="169" t="s">
        <v>318</v>
      </c>
      <c r="E109" s="117" t="s">
        <v>49</v>
      </c>
      <c r="F109" s="185"/>
    </row>
    <row r="110" spans="1:6" x14ac:dyDescent="0.2">
      <c r="A110" s="113" t="s">
        <v>309</v>
      </c>
      <c r="B110" s="114" t="s">
        <v>4</v>
      </c>
      <c r="C110" s="148">
        <v>0</v>
      </c>
      <c r="D110" s="169" t="s">
        <v>318</v>
      </c>
      <c r="E110" s="117" t="s">
        <v>49</v>
      </c>
      <c r="F110" s="185"/>
    </row>
    <row r="111" spans="1:6" ht="18.600000000000001" thickBot="1" x14ac:dyDescent="0.25">
      <c r="A111" s="115" t="s">
        <v>310</v>
      </c>
      <c r="B111" s="116" t="s">
        <v>5</v>
      </c>
      <c r="C111" s="149">
        <v>0</v>
      </c>
      <c r="D111" s="183" t="s">
        <v>318</v>
      </c>
      <c r="E111" s="184" t="s">
        <v>40</v>
      </c>
      <c r="F111" s="186"/>
    </row>
  </sheetData>
  <mergeCells count="1">
    <mergeCell ref="H3:T40"/>
  </mergeCells>
  <phoneticPr fontId="4"/>
  <dataValidations count="2">
    <dataValidation imeMode="off" allowBlank="1" showInputMessage="1" showErrorMessage="1" sqref="C4:C111" xr:uid="{00000000-0002-0000-0100-000000000000}"/>
    <dataValidation type="list" imeMode="off" allowBlank="1" showInputMessage="1" showErrorMessage="1" sqref="D4:D111" xr:uid="{10341FEB-2636-4450-B015-B3375625688B}">
      <formula1>"令和２年平均,府内産100％,府外産(府内産0%)"</formula1>
    </dataValidation>
  </dataValidations>
  <pageMargins left="0.7" right="0.7" top="0.75" bottom="0.75" header="0.3" footer="0.3"/>
  <pageSetup paperSize="9" scale="5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リスト用!$A$1:$A$2</xm:f>
          </x14:formula1>
          <xm:sqref>E4:E63 E89:E91 E111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pageSetUpPr fitToPage="1"/>
  </sheetPr>
  <dimension ref="B1:X131"/>
  <sheetViews>
    <sheetView showGridLines="0" zoomScaleNormal="100" workbookViewId="0">
      <pane xSplit="3" ySplit="6" topLeftCell="D7" activePane="bottomRight" state="frozen"/>
      <selection activeCell="B1" sqref="B1"/>
      <selection pane="topRight" activeCell="B1" sqref="B1"/>
      <selection pane="bottomLeft" activeCell="B1" sqref="B1"/>
      <selection pane="bottomRight"/>
    </sheetView>
  </sheetViews>
  <sheetFormatPr defaultColWidth="9" defaultRowHeight="15" x14ac:dyDescent="0.2"/>
  <cols>
    <col min="1" max="1" width="1.33203125" style="2" customWidth="1"/>
    <col min="2" max="2" width="3.6640625" style="2" customWidth="1"/>
    <col min="3" max="3" width="22.21875" style="2" bestFit="1" customWidth="1"/>
    <col min="4" max="4" width="15" style="2" customWidth="1"/>
    <col min="5" max="5" width="8.6640625" style="2" customWidth="1"/>
    <col min="6" max="6" width="15" style="2" customWidth="1"/>
    <col min="7" max="7" width="14.77734375" style="2" customWidth="1"/>
    <col min="8" max="8" width="8.6640625" style="2" customWidth="1"/>
    <col min="9" max="9" width="15" style="2" customWidth="1"/>
    <col min="10" max="10" width="8.6640625" style="2" customWidth="1"/>
    <col min="11" max="11" width="15" style="2" customWidth="1"/>
    <col min="12" max="12" width="8.6640625" style="2" customWidth="1"/>
    <col min="13" max="13" width="15" style="2" customWidth="1"/>
    <col min="14" max="14" width="8.6640625" style="2" customWidth="1"/>
    <col min="15" max="15" width="15" style="2" customWidth="1"/>
    <col min="16" max="16" width="8.6640625" style="2" customWidth="1"/>
    <col min="17" max="17" width="15" style="2" customWidth="1"/>
    <col min="18" max="18" width="8.6640625" style="2" customWidth="1"/>
    <col min="19" max="19" width="15" style="2" customWidth="1"/>
    <col min="20" max="20" width="8.6640625" style="2" customWidth="1"/>
    <col min="21" max="21" width="15" style="2" customWidth="1"/>
    <col min="22" max="22" width="8.6640625" style="2" customWidth="1"/>
    <col min="23" max="23" width="17.21875" style="2" customWidth="1"/>
    <col min="24" max="16384" width="9" style="2"/>
  </cols>
  <sheetData>
    <row r="1" spans="2:24" ht="28.8" x14ac:dyDescent="0.2">
      <c r="B1" s="1" t="s">
        <v>311</v>
      </c>
      <c r="O1" s="251" t="s">
        <v>77</v>
      </c>
      <c r="P1" s="243">
        <f>【入力シート】!F4</f>
        <v>0.59119999999999995</v>
      </c>
    </row>
    <row r="2" spans="2:24" ht="18" customHeight="1" thickBot="1" x14ac:dyDescent="0.25">
      <c r="B2" s="1"/>
      <c r="O2" s="251"/>
      <c r="P2" s="244"/>
    </row>
    <row r="3" spans="2:24" ht="48.75" customHeight="1" x14ac:dyDescent="0.2">
      <c r="B3" s="3"/>
      <c r="C3" s="3"/>
      <c r="D3" s="4" t="s">
        <v>23</v>
      </c>
      <c r="F3" s="4" t="s">
        <v>24</v>
      </c>
      <c r="G3" s="4"/>
      <c r="I3" s="150" t="s">
        <v>54</v>
      </c>
      <c r="K3" s="4" t="s">
        <v>8</v>
      </c>
      <c r="M3" s="4" t="s">
        <v>10</v>
      </c>
      <c r="O3" s="150" t="s">
        <v>55</v>
      </c>
      <c r="Q3" s="150" t="s">
        <v>19</v>
      </c>
      <c r="S3" s="4" t="s">
        <v>8</v>
      </c>
      <c r="U3" s="4" t="s">
        <v>10</v>
      </c>
      <c r="W3" s="150" t="s">
        <v>56</v>
      </c>
      <c r="X3" s="5"/>
    </row>
    <row r="4" spans="2:24" ht="29.4" thickBot="1" x14ac:dyDescent="0.25">
      <c r="B4" s="1"/>
      <c r="C4" s="6"/>
      <c r="D4" s="7">
        <f>SUM(D7:D114)</f>
        <v>0</v>
      </c>
      <c r="E4" s="8" t="s">
        <v>7</v>
      </c>
      <c r="F4" s="7">
        <f>SUM(F7:F114)</f>
        <v>0</v>
      </c>
      <c r="G4" s="8" t="s">
        <v>7</v>
      </c>
      <c r="I4" s="7">
        <f>SUM(I7:I114)</f>
        <v>0</v>
      </c>
      <c r="J4" s="8" t="s">
        <v>7</v>
      </c>
      <c r="K4" s="7">
        <f>SUM(K7:K114)</f>
        <v>0</v>
      </c>
      <c r="L4" s="8" t="s">
        <v>7</v>
      </c>
      <c r="M4" s="7">
        <f>SUM(M7:M114)</f>
        <v>0</v>
      </c>
      <c r="N4" s="8" t="s">
        <v>12</v>
      </c>
      <c r="O4" s="7">
        <f>SUM(O7:O114)</f>
        <v>0</v>
      </c>
      <c r="P4" s="8" t="s">
        <v>7</v>
      </c>
      <c r="Q4" s="7">
        <f>SUM(Q7:Q114)</f>
        <v>0</v>
      </c>
      <c r="R4" s="8" t="s">
        <v>7</v>
      </c>
      <c r="S4" s="7">
        <f>SUM(S7:S114)</f>
        <v>0</v>
      </c>
      <c r="T4" s="8" t="s">
        <v>7</v>
      </c>
      <c r="U4" s="7">
        <f>SUM(U7:U114)</f>
        <v>0</v>
      </c>
      <c r="V4" s="8" t="s">
        <v>12</v>
      </c>
      <c r="W4" s="7">
        <f>SUM(W7:W114)</f>
        <v>0</v>
      </c>
      <c r="X4" s="8" t="s">
        <v>7</v>
      </c>
    </row>
    <row r="5" spans="2:24" ht="6" customHeight="1" thickTop="1" thickBot="1" x14ac:dyDescent="0.25"/>
    <row r="6" spans="2:24" ht="12" customHeight="1" thickBot="1" x14ac:dyDescent="0.25">
      <c r="B6" s="9"/>
      <c r="C6" s="10" t="s">
        <v>6</v>
      </c>
      <c r="D6" s="11" t="s">
        <v>28</v>
      </c>
      <c r="F6" s="170" t="s">
        <v>25</v>
      </c>
      <c r="G6" s="174" t="s">
        <v>322</v>
      </c>
      <c r="I6" s="12" t="s">
        <v>18</v>
      </c>
      <c r="K6" s="13" t="s">
        <v>9</v>
      </c>
      <c r="M6" s="14" t="s">
        <v>11</v>
      </c>
      <c r="O6" s="15" t="s">
        <v>13</v>
      </c>
      <c r="Q6" s="16" t="s">
        <v>18</v>
      </c>
      <c r="S6" s="17" t="s">
        <v>8</v>
      </c>
      <c r="U6" s="18" t="s">
        <v>10</v>
      </c>
      <c r="W6" s="19" t="s">
        <v>13</v>
      </c>
    </row>
    <row r="7" spans="2:24" ht="12" customHeight="1" x14ac:dyDescent="0.2">
      <c r="B7" s="21" t="s">
        <v>107</v>
      </c>
      <c r="C7" s="22" t="s">
        <v>108</v>
      </c>
      <c r="D7" s="23">
        <f>'生産者価格への変換（計算シート）'!L4</f>
        <v>0</v>
      </c>
      <c r="F7" s="171" cm="1">
        <f t="array" ref="F7">_xlfn.IFS(G7="府内産100％",D7*1,G7="府外産(府内産0%)",D7*0,G7="令和２年平均",D7*各係数!DM5)</f>
        <v>0</v>
      </c>
      <c r="G7" s="175" t="str">
        <f>【入力シート】!D4</f>
        <v>令和２年平均</v>
      </c>
      <c r="I7" s="24" cm="1">
        <f t="array" ref="I7:I114">MMULT(各係数!C5:DF112,【経済波及効果推計シート】!F7:F114)</f>
        <v>0</v>
      </c>
      <c r="K7" s="25">
        <f>I7*各係数!DI5</f>
        <v>0</v>
      </c>
      <c r="M7" s="26">
        <f>I7*各係数!DJ5*100</f>
        <v>0</v>
      </c>
      <c r="O7" s="27">
        <f>I7*各係数!DK5</f>
        <v>0</v>
      </c>
      <c r="Q7" s="28">
        <f>$O$4*$P$1*各係数!DL5</f>
        <v>0</v>
      </c>
      <c r="S7" s="29">
        <f>Q7*各係数!DI5</f>
        <v>0</v>
      </c>
      <c r="U7" s="30">
        <f>Q7*各係数!DJ5*100</f>
        <v>0</v>
      </c>
      <c r="W7" s="31">
        <f>Q7*各係数!DK5</f>
        <v>0</v>
      </c>
    </row>
    <row r="8" spans="2:24" ht="12" customHeight="1" x14ac:dyDescent="0.2">
      <c r="B8" s="21" t="s">
        <v>109</v>
      </c>
      <c r="C8" s="22" t="s">
        <v>110</v>
      </c>
      <c r="D8" s="23">
        <f>'生産者価格への変換（計算シート）'!L5</f>
        <v>0</v>
      </c>
      <c r="F8" s="171" cm="1">
        <f t="array" ref="F8">_xlfn.IFS(G8="府内産100％",D8*1,G8="府外産(府内産0%)",D8*0,G8="令和２年平均",D8*各係数!DM6)</f>
        <v>0</v>
      </c>
      <c r="G8" s="175" t="str">
        <f>【入力シート】!D5</f>
        <v>令和２年平均</v>
      </c>
      <c r="I8" s="24">
        <v>0</v>
      </c>
      <c r="K8" s="25">
        <f>I8*各係数!DI6</f>
        <v>0</v>
      </c>
      <c r="M8" s="26">
        <f>I8*各係数!DJ6*100</f>
        <v>0</v>
      </c>
      <c r="O8" s="27">
        <f>I8*各係数!DK6</f>
        <v>0</v>
      </c>
      <c r="Q8" s="28">
        <f>$O$4*$P$1*各係数!DL6</f>
        <v>0</v>
      </c>
      <c r="S8" s="29">
        <f>Q8*各係数!DI6</f>
        <v>0</v>
      </c>
      <c r="U8" s="30">
        <f>Q8*各係数!DJ6*100</f>
        <v>0</v>
      </c>
      <c r="W8" s="31">
        <f>Q8*各係数!DK6</f>
        <v>0</v>
      </c>
    </row>
    <row r="9" spans="2:24" ht="12" customHeight="1" x14ac:dyDescent="0.2">
      <c r="B9" s="21" t="s">
        <v>111</v>
      </c>
      <c r="C9" s="22" t="s">
        <v>112</v>
      </c>
      <c r="D9" s="23">
        <f>'生産者価格への変換（計算シート）'!L6</f>
        <v>0</v>
      </c>
      <c r="F9" s="171" cm="1">
        <f t="array" ref="F9">_xlfn.IFS(G9="府内産100％",D9*1,G9="府外産(府内産0%)",D9*0,G9="令和２年平均",D9*各係数!DM7)</f>
        <v>0</v>
      </c>
      <c r="G9" s="175" t="str">
        <f>【入力シート】!D6</f>
        <v>令和２年平均</v>
      </c>
      <c r="I9" s="24">
        <v>0</v>
      </c>
      <c r="K9" s="25">
        <f>I9*各係数!DI7</f>
        <v>0</v>
      </c>
      <c r="M9" s="26">
        <f>I9*各係数!DJ7*100</f>
        <v>0</v>
      </c>
      <c r="O9" s="27">
        <f>I9*各係数!DK7</f>
        <v>0</v>
      </c>
      <c r="Q9" s="28">
        <f>$O$4*$P$1*各係数!DL7</f>
        <v>0</v>
      </c>
      <c r="S9" s="29">
        <f>Q9*各係数!DI7</f>
        <v>0</v>
      </c>
      <c r="U9" s="30">
        <f>Q9*各係数!DJ7*100</f>
        <v>0</v>
      </c>
      <c r="W9" s="31">
        <f>Q9*各係数!DK7</f>
        <v>0</v>
      </c>
    </row>
    <row r="10" spans="2:24" ht="12" customHeight="1" x14ac:dyDescent="0.2">
      <c r="B10" s="21" t="s">
        <v>113</v>
      </c>
      <c r="C10" s="22" t="s">
        <v>114</v>
      </c>
      <c r="D10" s="23">
        <f>'生産者価格への変換（計算シート）'!L7</f>
        <v>0</v>
      </c>
      <c r="F10" s="171" cm="1">
        <f t="array" ref="F10">_xlfn.IFS(G10="府内産100％",D10*1,G10="府外産(府内産0%)",D10*0,G10="令和２年平均",D10*各係数!DM8)</f>
        <v>0</v>
      </c>
      <c r="G10" s="175" t="str">
        <f>【入力シート】!D7</f>
        <v>令和２年平均</v>
      </c>
      <c r="I10" s="24">
        <v>0</v>
      </c>
      <c r="K10" s="25">
        <f>I10*各係数!DI8</f>
        <v>0</v>
      </c>
      <c r="M10" s="26">
        <f>I10*各係数!DJ8*100</f>
        <v>0</v>
      </c>
      <c r="O10" s="27">
        <f>I10*各係数!DK8</f>
        <v>0</v>
      </c>
      <c r="Q10" s="28">
        <f>$O$4*$P$1*各係数!DL8</f>
        <v>0</v>
      </c>
      <c r="S10" s="29">
        <f>Q10*各係数!DI8</f>
        <v>0</v>
      </c>
      <c r="U10" s="30">
        <f>Q10*各係数!DJ8*100</f>
        <v>0</v>
      </c>
      <c r="W10" s="31">
        <f>Q10*各係数!DK8</f>
        <v>0</v>
      </c>
    </row>
    <row r="11" spans="2:24" ht="12" customHeight="1" x14ac:dyDescent="0.2">
      <c r="B11" s="32" t="s">
        <v>115</v>
      </c>
      <c r="C11" s="33" t="s">
        <v>116</v>
      </c>
      <c r="D11" s="34">
        <f>'生産者価格への変換（計算シート）'!L8</f>
        <v>0</v>
      </c>
      <c r="F11" s="172" cm="1">
        <f t="array" ref="F11">_xlfn.IFS(G11="府内産100％",D11*1,G11="府外産(府内産0%)",D11*0,G11="令和２年平均",D11*各係数!DM9)</f>
        <v>0</v>
      </c>
      <c r="G11" s="176" t="str">
        <f>【入力シート】!D8</f>
        <v>令和２年平均</v>
      </c>
      <c r="I11" s="35">
        <v>0</v>
      </c>
      <c r="K11" s="36">
        <f>I11*各係数!DI9</f>
        <v>0</v>
      </c>
      <c r="M11" s="37">
        <f>I11*各係数!DJ9*100</f>
        <v>0</v>
      </c>
      <c r="O11" s="38">
        <f>I11*各係数!DK9</f>
        <v>0</v>
      </c>
      <c r="Q11" s="39">
        <f>$O$4*$P$1*各係数!DL9</f>
        <v>0</v>
      </c>
      <c r="S11" s="40">
        <f>Q11*各係数!DI9</f>
        <v>0</v>
      </c>
      <c r="U11" s="41">
        <f>Q11*各係数!DJ9*100</f>
        <v>0</v>
      </c>
      <c r="W11" s="42">
        <f>Q11*各係数!DK9</f>
        <v>0</v>
      </c>
    </row>
    <row r="12" spans="2:24" ht="12" customHeight="1" x14ac:dyDescent="0.2">
      <c r="B12" s="45" t="s">
        <v>117</v>
      </c>
      <c r="C12" s="46" t="s">
        <v>118</v>
      </c>
      <c r="D12" s="47">
        <f>'生産者価格への変換（計算シート）'!L9</f>
        <v>0</v>
      </c>
      <c r="F12" s="173" cm="1">
        <f t="array" ref="F12">_xlfn.IFS(G12="府内産100％",D12*1,G12="府外産(府内産0%)",D12*0,G12="令和２年平均",D12*各係数!DM10)</f>
        <v>0</v>
      </c>
      <c r="G12" s="177" t="str">
        <f>【入力シート】!D9</f>
        <v>令和２年平均</v>
      </c>
      <c r="I12" s="48">
        <v>0</v>
      </c>
      <c r="K12" s="49">
        <f>I12*各係数!DI10</f>
        <v>0</v>
      </c>
      <c r="M12" s="50">
        <f>I12*各係数!DJ10*100</f>
        <v>0</v>
      </c>
      <c r="O12" s="51">
        <f>I12*各係数!DK10</f>
        <v>0</v>
      </c>
      <c r="Q12" s="52">
        <f>$O$4*$P$1*各係数!DL10</f>
        <v>0</v>
      </c>
      <c r="S12" s="53">
        <f>Q12*各係数!DI10</f>
        <v>0</v>
      </c>
      <c r="U12" s="54">
        <f>Q12*各係数!DJ10*100</f>
        <v>0</v>
      </c>
      <c r="W12" s="55">
        <f>Q12*各係数!DK10</f>
        <v>0</v>
      </c>
    </row>
    <row r="13" spans="2:24" ht="12" customHeight="1" x14ac:dyDescent="0.2">
      <c r="B13" s="21" t="s">
        <v>119</v>
      </c>
      <c r="C13" s="22" t="s">
        <v>120</v>
      </c>
      <c r="D13" s="23">
        <f>'生産者価格への変換（計算シート）'!L10</f>
        <v>0</v>
      </c>
      <c r="F13" s="171" cm="1">
        <f t="array" ref="F13">_xlfn.IFS(G13="府内産100％",D13*1,G13="府外産(府内産0%)",D13*0,G13="令和２年平均",D13*各係数!DM11)</f>
        <v>0</v>
      </c>
      <c r="G13" s="175" t="str">
        <f>【入力シート】!D10</f>
        <v>令和２年平均</v>
      </c>
      <c r="I13" s="24">
        <v>0</v>
      </c>
      <c r="K13" s="25">
        <f>I13*各係数!DI11</f>
        <v>0</v>
      </c>
      <c r="M13" s="26">
        <f>I13*各係数!DJ11*100</f>
        <v>0</v>
      </c>
      <c r="O13" s="27">
        <f>I13*各係数!DK11</f>
        <v>0</v>
      </c>
      <c r="Q13" s="28">
        <f>$O$4*$P$1*各係数!DL11</f>
        <v>0</v>
      </c>
      <c r="S13" s="29">
        <f>Q13*各係数!DI11</f>
        <v>0</v>
      </c>
      <c r="U13" s="30">
        <f>Q13*各係数!DJ11*100</f>
        <v>0</v>
      </c>
      <c r="W13" s="31">
        <f>Q13*各係数!DK11</f>
        <v>0</v>
      </c>
    </row>
    <row r="14" spans="2:24" ht="12" customHeight="1" x14ac:dyDescent="0.2">
      <c r="B14" s="21" t="s">
        <v>121</v>
      </c>
      <c r="C14" s="22" t="s">
        <v>122</v>
      </c>
      <c r="D14" s="23">
        <f>'生産者価格への変換（計算シート）'!L11</f>
        <v>0</v>
      </c>
      <c r="F14" s="171" cm="1">
        <f t="array" ref="F14">_xlfn.IFS(G14="府内産100％",D14*1,G14="府外産(府内産0%)",D14*0,G14="令和２年平均",D14*各係数!DM12)</f>
        <v>0</v>
      </c>
      <c r="G14" s="175" t="str">
        <f>【入力シート】!D11</f>
        <v>令和２年平均</v>
      </c>
      <c r="I14" s="24">
        <v>0</v>
      </c>
      <c r="K14" s="25">
        <f>I14*各係数!DI12</f>
        <v>0</v>
      </c>
      <c r="M14" s="26">
        <f>I14*各係数!DJ12*100</f>
        <v>0</v>
      </c>
      <c r="O14" s="27">
        <f>I14*各係数!DK12</f>
        <v>0</v>
      </c>
      <c r="Q14" s="28">
        <f>$O$4*$P$1*各係数!DL12</f>
        <v>0</v>
      </c>
      <c r="S14" s="29">
        <f>Q14*各係数!DI12</f>
        <v>0</v>
      </c>
      <c r="U14" s="30">
        <f>Q14*各係数!DJ12*100</f>
        <v>0</v>
      </c>
      <c r="W14" s="31">
        <f>Q14*各係数!DK12</f>
        <v>0</v>
      </c>
    </row>
    <row r="15" spans="2:24" ht="12" customHeight="1" x14ac:dyDescent="0.2">
      <c r="B15" s="21" t="s">
        <v>123</v>
      </c>
      <c r="C15" s="22" t="s">
        <v>124</v>
      </c>
      <c r="D15" s="23">
        <f>'生産者価格への変換（計算シート）'!L12</f>
        <v>0</v>
      </c>
      <c r="F15" s="171" cm="1">
        <f t="array" ref="F15">_xlfn.IFS(G15="府内産100％",D15*1,G15="府外産(府内産0%)",D15*0,G15="令和２年平均",D15*各係数!DM13)</f>
        <v>0</v>
      </c>
      <c r="G15" s="175" t="str">
        <f>【入力シート】!D12</f>
        <v>令和２年平均</v>
      </c>
      <c r="I15" s="24">
        <v>0</v>
      </c>
      <c r="K15" s="25">
        <f>I15*各係数!DI13</f>
        <v>0</v>
      </c>
      <c r="M15" s="26">
        <f>I15*各係数!DJ13*100</f>
        <v>0</v>
      </c>
      <c r="O15" s="27">
        <f>I15*各係数!DK13</f>
        <v>0</v>
      </c>
      <c r="Q15" s="28">
        <f>$O$4*$P$1*各係数!DL13</f>
        <v>0</v>
      </c>
      <c r="S15" s="29">
        <f>Q15*各係数!DI13</f>
        <v>0</v>
      </c>
      <c r="U15" s="30">
        <f>Q15*各係数!DJ13*100</f>
        <v>0</v>
      </c>
      <c r="W15" s="31">
        <f>Q15*各係数!DK13</f>
        <v>0</v>
      </c>
    </row>
    <row r="16" spans="2:24" ht="12" customHeight="1" x14ac:dyDescent="0.2">
      <c r="B16" s="32" t="s">
        <v>125</v>
      </c>
      <c r="C16" s="33" t="s">
        <v>126</v>
      </c>
      <c r="D16" s="34">
        <f>'生産者価格への変換（計算シート）'!L13</f>
        <v>0</v>
      </c>
      <c r="F16" s="172" cm="1">
        <f t="array" ref="F16">_xlfn.IFS(G16="府内産100％",D16*1,G16="府外産(府内産0%)",D16*0,G16="令和２年平均",D16*各係数!DM14)</f>
        <v>0</v>
      </c>
      <c r="G16" s="176" t="str">
        <f>【入力シート】!D13</f>
        <v>令和２年平均</v>
      </c>
      <c r="I16" s="35">
        <v>0</v>
      </c>
      <c r="K16" s="36">
        <f>I16*各係数!DI14</f>
        <v>0</v>
      </c>
      <c r="M16" s="37">
        <f>I16*各係数!DJ14*100</f>
        <v>0</v>
      </c>
      <c r="O16" s="38">
        <f>I16*各係数!DK14</f>
        <v>0</v>
      </c>
      <c r="Q16" s="39">
        <f>$O$4*$P$1*各係数!DL14</f>
        <v>0</v>
      </c>
      <c r="S16" s="40">
        <f>Q16*各係数!DI14</f>
        <v>0</v>
      </c>
      <c r="U16" s="41">
        <f>Q16*各係数!DJ14*100</f>
        <v>0</v>
      </c>
      <c r="W16" s="42">
        <f>Q16*各係数!DK14</f>
        <v>0</v>
      </c>
    </row>
    <row r="17" spans="2:23" ht="12" customHeight="1" x14ac:dyDescent="0.2">
      <c r="B17" s="45" t="s">
        <v>127</v>
      </c>
      <c r="C17" s="46" t="s">
        <v>128</v>
      </c>
      <c r="D17" s="47">
        <f>'生産者価格への変換（計算シート）'!L14</f>
        <v>0</v>
      </c>
      <c r="F17" s="173" cm="1">
        <f t="array" ref="F17">_xlfn.IFS(G17="府内産100％",D17*1,G17="府外産(府内産0%)",D17*0,G17="令和２年平均",D17*各係数!DM15)</f>
        <v>0</v>
      </c>
      <c r="G17" s="177" t="str">
        <f>【入力シート】!D14</f>
        <v>令和２年平均</v>
      </c>
      <c r="I17" s="48">
        <v>0</v>
      </c>
      <c r="K17" s="49">
        <f>I17*各係数!DI15</f>
        <v>0</v>
      </c>
      <c r="M17" s="50">
        <f>I17*各係数!DJ15*100</f>
        <v>0</v>
      </c>
      <c r="O17" s="51">
        <f>I17*各係数!DK15</f>
        <v>0</v>
      </c>
      <c r="Q17" s="52">
        <f>$O$4*$P$1*各係数!DL15</f>
        <v>0</v>
      </c>
      <c r="S17" s="53">
        <f>Q17*各係数!DI15</f>
        <v>0</v>
      </c>
      <c r="U17" s="54">
        <f>Q17*各係数!DJ15*100</f>
        <v>0</v>
      </c>
      <c r="W17" s="55">
        <f>Q17*各係数!DK15</f>
        <v>0</v>
      </c>
    </row>
    <row r="18" spans="2:23" ht="12" customHeight="1" x14ac:dyDescent="0.2">
      <c r="B18" s="21" t="s">
        <v>129</v>
      </c>
      <c r="C18" s="22" t="s">
        <v>130</v>
      </c>
      <c r="D18" s="23">
        <f>'生産者価格への変換（計算シート）'!L15</f>
        <v>0</v>
      </c>
      <c r="F18" s="171" cm="1">
        <f t="array" ref="F18">_xlfn.IFS(G18="府内産100％",D18*1,G18="府外産(府内産0%)",D18*0,G18="令和２年平均",D18*各係数!DM16)</f>
        <v>0</v>
      </c>
      <c r="G18" s="175" t="str">
        <f>【入力シート】!D15</f>
        <v>令和２年平均</v>
      </c>
      <c r="I18" s="24">
        <v>0</v>
      </c>
      <c r="K18" s="25">
        <f>I18*各係数!DI16</f>
        <v>0</v>
      </c>
      <c r="M18" s="26">
        <f>I18*各係数!DJ16*100</f>
        <v>0</v>
      </c>
      <c r="O18" s="27">
        <f>I18*各係数!DK16</f>
        <v>0</v>
      </c>
      <c r="Q18" s="28">
        <f>$O$4*$P$1*各係数!DL16</f>
        <v>0</v>
      </c>
      <c r="S18" s="29">
        <f>Q18*各係数!DI16</f>
        <v>0</v>
      </c>
      <c r="U18" s="30">
        <f>Q18*各係数!DJ16*100</f>
        <v>0</v>
      </c>
      <c r="W18" s="31">
        <f>Q18*各係数!DK16</f>
        <v>0</v>
      </c>
    </row>
    <row r="19" spans="2:23" ht="12" customHeight="1" x14ac:dyDescent="0.2">
      <c r="B19" s="21" t="s">
        <v>131</v>
      </c>
      <c r="C19" s="22" t="s">
        <v>132</v>
      </c>
      <c r="D19" s="23">
        <f>'生産者価格への変換（計算シート）'!L16</f>
        <v>0</v>
      </c>
      <c r="F19" s="171" cm="1">
        <f t="array" ref="F19">_xlfn.IFS(G19="府内産100％",D19*1,G19="府外産(府内産0%)",D19*0,G19="令和２年平均",D19*各係数!DM17)</f>
        <v>0</v>
      </c>
      <c r="G19" s="175" t="str">
        <f>【入力シート】!D16</f>
        <v>令和２年平均</v>
      </c>
      <c r="I19" s="24">
        <v>0</v>
      </c>
      <c r="K19" s="25">
        <f>I19*各係数!DI17</f>
        <v>0</v>
      </c>
      <c r="M19" s="26">
        <f>I19*各係数!DJ17*100</f>
        <v>0</v>
      </c>
      <c r="O19" s="27">
        <f>I19*各係数!DK17</f>
        <v>0</v>
      </c>
      <c r="Q19" s="28">
        <f>$O$4*$P$1*各係数!DL17</f>
        <v>0</v>
      </c>
      <c r="S19" s="29">
        <f>Q19*各係数!DI17</f>
        <v>0</v>
      </c>
      <c r="U19" s="30">
        <f>Q19*各係数!DJ17*100</f>
        <v>0</v>
      </c>
      <c r="W19" s="31">
        <f>Q19*各係数!DK17</f>
        <v>0</v>
      </c>
    </row>
    <row r="20" spans="2:23" ht="12" customHeight="1" x14ac:dyDescent="0.2">
      <c r="B20" s="21" t="s">
        <v>133</v>
      </c>
      <c r="C20" s="22" t="s">
        <v>134</v>
      </c>
      <c r="D20" s="23">
        <f>'生産者価格への変換（計算シート）'!L17</f>
        <v>0</v>
      </c>
      <c r="F20" s="171" cm="1">
        <f t="array" ref="F20">_xlfn.IFS(G20="府内産100％",D20*1,G20="府外産(府内産0%)",D20*0,G20="令和２年平均",D20*各係数!DM18)</f>
        <v>0</v>
      </c>
      <c r="G20" s="175" t="str">
        <f>【入力シート】!D17</f>
        <v>令和２年平均</v>
      </c>
      <c r="I20" s="24">
        <v>0</v>
      </c>
      <c r="K20" s="25">
        <f>I20*各係数!DI18</f>
        <v>0</v>
      </c>
      <c r="M20" s="26">
        <f>I20*各係数!DJ18*100</f>
        <v>0</v>
      </c>
      <c r="O20" s="27">
        <f>I20*各係数!DK18</f>
        <v>0</v>
      </c>
      <c r="Q20" s="28">
        <f>$O$4*$P$1*各係数!DL18</f>
        <v>0</v>
      </c>
      <c r="S20" s="29">
        <f>Q20*各係数!DI18</f>
        <v>0</v>
      </c>
      <c r="U20" s="30">
        <f>Q20*各係数!DJ18*100</f>
        <v>0</v>
      </c>
      <c r="W20" s="31">
        <f>Q20*各係数!DK18</f>
        <v>0</v>
      </c>
    </row>
    <row r="21" spans="2:23" ht="12" customHeight="1" x14ac:dyDescent="0.2">
      <c r="B21" s="32" t="s">
        <v>135</v>
      </c>
      <c r="C21" s="33" t="s">
        <v>136</v>
      </c>
      <c r="D21" s="34">
        <f>'生産者価格への変換（計算シート）'!L18</f>
        <v>0</v>
      </c>
      <c r="F21" s="172" cm="1">
        <f t="array" ref="F21">_xlfn.IFS(G21="府内産100％",D21*1,G21="府外産(府内産0%)",D21*0,G21="令和２年平均",D21*各係数!DM19)</f>
        <v>0</v>
      </c>
      <c r="G21" s="176" t="str">
        <f>【入力シート】!D18</f>
        <v>令和２年平均</v>
      </c>
      <c r="I21" s="35">
        <v>0</v>
      </c>
      <c r="K21" s="36">
        <f>I21*各係数!DI19</f>
        <v>0</v>
      </c>
      <c r="M21" s="37">
        <f>I21*各係数!DJ19*100</f>
        <v>0</v>
      </c>
      <c r="O21" s="38">
        <f>I21*各係数!DK19</f>
        <v>0</v>
      </c>
      <c r="Q21" s="39">
        <f>$O$4*$P$1*各係数!DL19</f>
        <v>0</v>
      </c>
      <c r="S21" s="40">
        <f>Q21*各係数!DI19</f>
        <v>0</v>
      </c>
      <c r="U21" s="41">
        <f>Q21*各係数!DJ19*100</f>
        <v>0</v>
      </c>
      <c r="W21" s="31">
        <f>Q21*各係数!DK19</f>
        <v>0</v>
      </c>
    </row>
    <row r="22" spans="2:23" ht="12" customHeight="1" x14ac:dyDescent="0.2">
      <c r="B22" s="45" t="s">
        <v>137</v>
      </c>
      <c r="C22" s="46" t="s">
        <v>138</v>
      </c>
      <c r="D22" s="47">
        <f>'生産者価格への変換（計算シート）'!L19</f>
        <v>0</v>
      </c>
      <c r="F22" s="173" cm="1">
        <f t="array" ref="F22">_xlfn.IFS(G22="府内産100％",D22*1,G22="府外産(府内産0%)",D22*0,G22="令和２年平均",D22*各係数!DM20)</f>
        <v>0</v>
      </c>
      <c r="G22" s="177" t="str">
        <f>【入力シート】!D19</f>
        <v>令和２年平均</v>
      </c>
      <c r="I22" s="48">
        <v>0</v>
      </c>
      <c r="K22" s="49">
        <f>I22*各係数!DI20</f>
        <v>0</v>
      </c>
      <c r="M22" s="50">
        <f>I22*各係数!DJ20*100</f>
        <v>0</v>
      </c>
      <c r="O22" s="51">
        <f>I22*各係数!DK20</f>
        <v>0</v>
      </c>
      <c r="Q22" s="52">
        <f>$O$4*$P$1*各係数!DL20</f>
        <v>0</v>
      </c>
      <c r="S22" s="53">
        <f>Q22*各係数!DI20</f>
        <v>0</v>
      </c>
      <c r="U22" s="54">
        <f>Q22*各係数!DJ20*100</f>
        <v>0</v>
      </c>
      <c r="W22" s="31">
        <f>Q22*各係数!DK20</f>
        <v>0</v>
      </c>
    </row>
    <row r="23" spans="2:23" ht="12" customHeight="1" x14ac:dyDescent="0.2">
      <c r="B23" s="21" t="s">
        <v>139</v>
      </c>
      <c r="C23" s="22" t="s">
        <v>140</v>
      </c>
      <c r="D23" s="23">
        <f>'生産者価格への変換（計算シート）'!L20</f>
        <v>0</v>
      </c>
      <c r="F23" s="171" cm="1">
        <f t="array" ref="F23">_xlfn.IFS(G23="府内産100％",D23*1,G23="府外産(府内産0%)",D23*0,G23="令和２年平均",D23*各係数!DM21)</f>
        <v>0</v>
      </c>
      <c r="G23" s="175" t="str">
        <f>【入力シート】!D20</f>
        <v>令和２年平均</v>
      </c>
      <c r="I23" s="24">
        <v>0</v>
      </c>
      <c r="K23" s="25">
        <f>I23*各係数!DI21</f>
        <v>0</v>
      </c>
      <c r="M23" s="26">
        <f>I23*各係数!DJ21*100</f>
        <v>0</v>
      </c>
      <c r="O23" s="27">
        <f>I23*各係数!DK21</f>
        <v>0</v>
      </c>
      <c r="Q23" s="28">
        <f>$O$4*$P$1*各係数!DL21</f>
        <v>0</v>
      </c>
      <c r="S23" s="29">
        <f>Q23*各係数!DI21</f>
        <v>0</v>
      </c>
      <c r="U23" s="30">
        <f>Q23*各係数!DJ21*100</f>
        <v>0</v>
      </c>
      <c r="W23" s="31">
        <f>Q23*各係数!DK21</f>
        <v>0</v>
      </c>
    </row>
    <row r="24" spans="2:23" ht="12" customHeight="1" x14ac:dyDescent="0.2">
      <c r="B24" s="21" t="s">
        <v>141</v>
      </c>
      <c r="C24" s="22" t="s">
        <v>142</v>
      </c>
      <c r="D24" s="23">
        <f>'生産者価格への変換（計算シート）'!L21</f>
        <v>0</v>
      </c>
      <c r="F24" s="171" cm="1">
        <f t="array" ref="F24">_xlfn.IFS(G24="府内産100％",D24*1,G24="府外産(府内産0%)",D24*0,G24="令和２年平均",D24*各係数!DM22)</f>
        <v>0</v>
      </c>
      <c r="G24" s="175" t="str">
        <f>【入力シート】!D21</f>
        <v>令和２年平均</v>
      </c>
      <c r="I24" s="24">
        <v>0</v>
      </c>
      <c r="K24" s="25">
        <f>I24*各係数!DI22</f>
        <v>0</v>
      </c>
      <c r="M24" s="26">
        <f>I24*各係数!DJ22*100</f>
        <v>0</v>
      </c>
      <c r="O24" s="27">
        <f>I24*各係数!DK22</f>
        <v>0</v>
      </c>
      <c r="Q24" s="28">
        <f>$O$4*$P$1*各係数!DL22</f>
        <v>0</v>
      </c>
      <c r="S24" s="29">
        <f>Q24*各係数!DI22</f>
        <v>0</v>
      </c>
      <c r="U24" s="30">
        <f>Q24*各係数!DJ22*100</f>
        <v>0</v>
      </c>
      <c r="W24" s="31">
        <f>Q24*各係数!DK22</f>
        <v>0</v>
      </c>
    </row>
    <row r="25" spans="2:23" ht="12" customHeight="1" x14ac:dyDescent="0.2">
      <c r="B25" s="21" t="s">
        <v>143</v>
      </c>
      <c r="C25" s="22" t="s">
        <v>144</v>
      </c>
      <c r="D25" s="23">
        <f>'生産者価格への変換（計算シート）'!L22</f>
        <v>0</v>
      </c>
      <c r="F25" s="171" cm="1">
        <f t="array" ref="F25">_xlfn.IFS(G25="府内産100％",D25*1,G25="府外産(府内産0%)",D25*0,G25="令和２年平均",D25*各係数!DM23)</f>
        <v>0</v>
      </c>
      <c r="G25" s="175" t="str">
        <f>【入力シート】!D22</f>
        <v>令和２年平均</v>
      </c>
      <c r="I25" s="24">
        <v>0</v>
      </c>
      <c r="K25" s="25">
        <f>I25*各係数!DI23</f>
        <v>0</v>
      </c>
      <c r="M25" s="26">
        <f>I25*各係数!DJ23*100</f>
        <v>0</v>
      </c>
      <c r="O25" s="27">
        <f>I25*各係数!DK23</f>
        <v>0</v>
      </c>
      <c r="Q25" s="28">
        <f>$O$4*$P$1*各係数!DL23</f>
        <v>0</v>
      </c>
      <c r="S25" s="29">
        <f>Q25*各係数!DI23</f>
        <v>0</v>
      </c>
      <c r="U25" s="30">
        <f>Q25*各係数!DJ23*100</f>
        <v>0</v>
      </c>
      <c r="W25" s="31">
        <f>Q25*各係数!DK23</f>
        <v>0</v>
      </c>
    </row>
    <row r="26" spans="2:23" ht="12" customHeight="1" x14ac:dyDescent="0.2">
      <c r="B26" s="32" t="s">
        <v>145</v>
      </c>
      <c r="C26" s="33" t="s">
        <v>146</v>
      </c>
      <c r="D26" s="34">
        <f>'生産者価格への変換（計算シート）'!L23</f>
        <v>0</v>
      </c>
      <c r="F26" s="172" cm="1">
        <f t="array" ref="F26">_xlfn.IFS(G26="府内産100％",D26*1,G26="府外産(府内産0%)",D26*0,G26="令和２年平均",D26*各係数!DM24)</f>
        <v>0</v>
      </c>
      <c r="G26" s="176" t="str">
        <f>【入力シート】!D23</f>
        <v>令和２年平均</v>
      </c>
      <c r="I26" s="35">
        <v>0</v>
      </c>
      <c r="K26" s="36">
        <f>I26*各係数!DI24</f>
        <v>0</v>
      </c>
      <c r="M26" s="37">
        <f>I26*各係数!DJ24*100</f>
        <v>0</v>
      </c>
      <c r="O26" s="38">
        <f>I26*各係数!DK24</f>
        <v>0</v>
      </c>
      <c r="Q26" s="39">
        <f>$O$4*$P$1*各係数!DL24</f>
        <v>0</v>
      </c>
      <c r="S26" s="40">
        <f>Q26*各係数!DI24</f>
        <v>0</v>
      </c>
      <c r="U26" s="41">
        <f>Q26*各係数!DJ24*100</f>
        <v>0</v>
      </c>
      <c r="W26" s="31">
        <f>Q26*各係数!DK24</f>
        <v>0</v>
      </c>
    </row>
    <row r="27" spans="2:23" ht="12" customHeight="1" x14ac:dyDescent="0.2">
      <c r="B27" s="45" t="s">
        <v>147</v>
      </c>
      <c r="C27" s="46" t="s">
        <v>148</v>
      </c>
      <c r="D27" s="47">
        <f>'生産者価格への変換（計算シート）'!L24</f>
        <v>0</v>
      </c>
      <c r="F27" s="173" cm="1">
        <f t="array" ref="F27">_xlfn.IFS(G27="府内産100％",D27*1,G27="府外産(府内産0%)",D27*0,G27="令和２年平均",D27*各係数!DM25)</f>
        <v>0</v>
      </c>
      <c r="G27" s="177" t="str">
        <f>【入力シート】!D24</f>
        <v>令和２年平均</v>
      </c>
      <c r="I27" s="48">
        <v>0</v>
      </c>
      <c r="K27" s="49">
        <f>I27*各係数!DI25</f>
        <v>0</v>
      </c>
      <c r="M27" s="50">
        <f>I27*各係数!DJ25*100</f>
        <v>0</v>
      </c>
      <c r="O27" s="51">
        <f>I27*各係数!DK25</f>
        <v>0</v>
      </c>
      <c r="Q27" s="52">
        <f>$O$4*$P$1*各係数!DL25</f>
        <v>0</v>
      </c>
      <c r="S27" s="53">
        <f>Q27*各係数!DI25</f>
        <v>0</v>
      </c>
      <c r="U27" s="54">
        <f>Q27*各係数!DJ25*100</f>
        <v>0</v>
      </c>
      <c r="W27" s="31">
        <f>Q27*各係数!DK25</f>
        <v>0</v>
      </c>
    </row>
    <row r="28" spans="2:23" ht="12" customHeight="1" x14ac:dyDescent="0.2">
      <c r="B28" s="21" t="s">
        <v>149</v>
      </c>
      <c r="C28" s="22" t="s">
        <v>150</v>
      </c>
      <c r="D28" s="23">
        <f>'生産者価格への変換（計算シート）'!L25</f>
        <v>0</v>
      </c>
      <c r="F28" s="171" cm="1">
        <f t="array" ref="F28">_xlfn.IFS(G28="府内産100％",D28*1,G28="府外産(府内産0%)",D28*0,G28="令和２年平均",D28*各係数!DM26)</f>
        <v>0</v>
      </c>
      <c r="G28" s="175" t="str">
        <f>【入力シート】!D25</f>
        <v>令和２年平均</v>
      </c>
      <c r="I28" s="24">
        <v>0</v>
      </c>
      <c r="K28" s="25">
        <f>I28*各係数!DI26</f>
        <v>0</v>
      </c>
      <c r="M28" s="26">
        <f>I28*各係数!DJ26*100</f>
        <v>0</v>
      </c>
      <c r="O28" s="27">
        <f>I28*各係数!DK26</f>
        <v>0</v>
      </c>
      <c r="Q28" s="28">
        <f>$O$4*$P$1*各係数!DL26</f>
        <v>0</v>
      </c>
      <c r="S28" s="29">
        <f>Q28*各係数!DI26</f>
        <v>0</v>
      </c>
      <c r="U28" s="30">
        <f>Q28*各係数!DJ26*100</f>
        <v>0</v>
      </c>
      <c r="W28" s="31">
        <f>Q28*各係数!DK26</f>
        <v>0</v>
      </c>
    </row>
    <row r="29" spans="2:23" ht="12" customHeight="1" x14ac:dyDescent="0.2">
      <c r="B29" s="21" t="s">
        <v>151</v>
      </c>
      <c r="C29" s="22" t="s">
        <v>152</v>
      </c>
      <c r="D29" s="23">
        <f>'生産者価格への変換（計算シート）'!L26</f>
        <v>0</v>
      </c>
      <c r="F29" s="171" cm="1">
        <f t="array" ref="F29">_xlfn.IFS(G29="府内産100％",D29*1,G29="府外産(府内産0%)",D29*0,G29="令和２年平均",D29*各係数!DM27)</f>
        <v>0</v>
      </c>
      <c r="G29" s="175" t="str">
        <f>【入力シート】!D26</f>
        <v>令和２年平均</v>
      </c>
      <c r="I29" s="24">
        <v>0</v>
      </c>
      <c r="K29" s="25">
        <f>I29*各係数!DI27</f>
        <v>0</v>
      </c>
      <c r="M29" s="26">
        <f>I29*各係数!DJ27*100</f>
        <v>0</v>
      </c>
      <c r="O29" s="27">
        <f>I29*各係数!DK27</f>
        <v>0</v>
      </c>
      <c r="Q29" s="28">
        <f>$O$4*$P$1*各係数!DL27</f>
        <v>0</v>
      </c>
      <c r="S29" s="29">
        <f>Q29*各係数!DI27</f>
        <v>0</v>
      </c>
      <c r="U29" s="30">
        <f>Q29*各係数!DJ27*100</f>
        <v>0</v>
      </c>
      <c r="W29" s="31">
        <f>Q29*各係数!DK27</f>
        <v>0</v>
      </c>
    </row>
    <row r="30" spans="2:23" ht="12" customHeight="1" x14ac:dyDescent="0.2">
      <c r="B30" s="21" t="s">
        <v>153</v>
      </c>
      <c r="C30" s="22" t="s">
        <v>154</v>
      </c>
      <c r="D30" s="23">
        <f>'生産者価格への変換（計算シート）'!L27</f>
        <v>0</v>
      </c>
      <c r="F30" s="171" cm="1">
        <f t="array" ref="F30">_xlfn.IFS(G30="府内産100％",D30*1,G30="府外産(府内産0%)",D30*0,G30="令和２年平均",D30*各係数!DM28)</f>
        <v>0</v>
      </c>
      <c r="G30" s="175" t="str">
        <f>【入力シート】!D27</f>
        <v>令和２年平均</v>
      </c>
      <c r="I30" s="24">
        <v>0</v>
      </c>
      <c r="K30" s="25">
        <f>I30*各係数!DI28</f>
        <v>0</v>
      </c>
      <c r="M30" s="26">
        <f>I30*各係数!DJ28*100</f>
        <v>0</v>
      </c>
      <c r="O30" s="27">
        <f>I30*各係数!DK28</f>
        <v>0</v>
      </c>
      <c r="Q30" s="28">
        <f>$O$4*$P$1*各係数!DL28</f>
        <v>0</v>
      </c>
      <c r="S30" s="29">
        <f>Q30*各係数!DI28</f>
        <v>0</v>
      </c>
      <c r="U30" s="30">
        <f>Q30*各係数!DJ28*100</f>
        <v>0</v>
      </c>
      <c r="W30" s="31">
        <f>Q30*各係数!DK28</f>
        <v>0</v>
      </c>
    </row>
    <row r="31" spans="2:23" ht="12" customHeight="1" x14ac:dyDescent="0.2">
      <c r="B31" s="32" t="s">
        <v>155</v>
      </c>
      <c r="C31" s="33" t="s">
        <v>156</v>
      </c>
      <c r="D31" s="34">
        <f>'生産者価格への変換（計算シート）'!L28</f>
        <v>0</v>
      </c>
      <c r="F31" s="172" cm="1">
        <f t="array" ref="F31">_xlfn.IFS(G31="府内産100％",D31*1,G31="府外産(府内産0%)",D31*0,G31="令和２年平均",D31*各係数!DM29)</f>
        <v>0</v>
      </c>
      <c r="G31" s="176" t="str">
        <f>【入力シート】!D28</f>
        <v>令和２年平均</v>
      </c>
      <c r="I31" s="35">
        <v>0</v>
      </c>
      <c r="K31" s="36">
        <f>I31*各係数!DI29</f>
        <v>0</v>
      </c>
      <c r="M31" s="37">
        <f>I31*各係数!DJ29*100</f>
        <v>0</v>
      </c>
      <c r="O31" s="38">
        <f>I31*各係数!DK29</f>
        <v>0</v>
      </c>
      <c r="Q31" s="39">
        <f>$O$4*$P$1*各係数!DL29</f>
        <v>0</v>
      </c>
      <c r="S31" s="40">
        <f>Q31*各係数!DI29</f>
        <v>0</v>
      </c>
      <c r="U31" s="41">
        <f>Q31*各係数!DJ29*100</f>
        <v>0</v>
      </c>
      <c r="W31" s="31">
        <f>Q31*各係数!DK29</f>
        <v>0</v>
      </c>
    </row>
    <row r="32" spans="2:23" ht="12" customHeight="1" x14ac:dyDescent="0.2">
      <c r="B32" s="45" t="s">
        <v>157</v>
      </c>
      <c r="C32" s="46" t="s">
        <v>158</v>
      </c>
      <c r="D32" s="47">
        <f>'生産者価格への変換（計算シート）'!L29</f>
        <v>0</v>
      </c>
      <c r="F32" s="173" cm="1">
        <f t="array" ref="F32">_xlfn.IFS(G32="府内産100％",D32*1,G32="府外産(府内産0%)",D32*0,G32="令和２年平均",D32*各係数!DM30)</f>
        <v>0</v>
      </c>
      <c r="G32" s="177" t="str">
        <f>【入力シート】!D29</f>
        <v>令和２年平均</v>
      </c>
      <c r="I32" s="48">
        <v>0</v>
      </c>
      <c r="K32" s="49">
        <f>I32*各係数!DI30</f>
        <v>0</v>
      </c>
      <c r="M32" s="50">
        <f>I32*各係数!DJ30*100</f>
        <v>0</v>
      </c>
      <c r="O32" s="51">
        <f>I32*各係数!DK30</f>
        <v>0</v>
      </c>
      <c r="Q32" s="52">
        <f>$O$4*$P$1*各係数!DL30</f>
        <v>0</v>
      </c>
      <c r="S32" s="53">
        <f>Q32*各係数!DI30</f>
        <v>0</v>
      </c>
      <c r="U32" s="54">
        <f>Q32*各係数!DJ30*100</f>
        <v>0</v>
      </c>
      <c r="W32" s="31">
        <f>Q32*各係数!DK30</f>
        <v>0</v>
      </c>
    </row>
    <row r="33" spans="2:23" ht="12" customHeight="1" x14ac:dyDescent="0.2">
      <c r="B33" s="21" t="s">
        <v>159</v>
      </c>
      <c r="C33" s="22" t="s">
        <v>160</v>
      </c>
      <c r="D33" s="23">
        <f>'生産者価格への変換（計算シート）'!L30</f>
        <v>0</v>
      </c>
      <c r="F33" s="171" cm="1">
        <f t="array" ref="F33">_xlfn.IFS(G33="府内産100％",D33*1,G33="府外産(府内産0%)",D33*0,G33="令和２年平均",D33*各係数!DM31)</f>
        <v>0</v>
      </c>
      <c r="G33" s="175" t="str">
        <f>【入力シート】!D30</f>
        <v>令和２年平均</v>
      </c>
      <c r="I33" s="24">
        <v>0</v>
      </c>
      <c r="K33" s="25">
        <f>I33*各係数!DI31</f>
        <v>0</v>
      </c>
      <c r="M33" s="26">
        <f>I33*各係数!DJ31*100</f>
        <v>0</v>
      </c>
      <c r="O33" s="27">
        <f>I33*各係数!DK31</f>
        <v>0</v>
      </c>
      <c r="Q33" s="28">
        <f>$O$4*$P$1*各係数!DL31</f>
        <v>0</v>
      </c>
      <c r="S33" s="29">
        <f>Q33*各係数!DI31</f>
        <v>0</v>
      </c>
      <c r="U33" s="30">
        <f>Q33*各係数!DJ31*100</f>
        <v>0</v>
      </c>
      <c r="W33" s="31">
        <f>Q33*各係数!DK31</f>
        <v>0</v>
      </c>
    </row>
    <row r="34" spans="2:23" ht="12" customHeight="1" x14ac:dyDescent="0.2">
      <c r="B34" s="21" t="s">
        <v>161</v>
      </c>
      <c r="C34" s="22" t="s">
        <v>162</v>
      </c>
      <c r="D34" s="23">
        <f>'生産者価格への変換（計算シート）'!L31</f>
        <v>0</v>
      </c>
      <c r="F34" s="171" cm="1">
        <f t="array" ref="F34">_xlfn.IFS(G34="府内産100％",D34*1,G34="府外産(府内産0%)",D34*0,G34="令和２年平均",D34*各係数!DM32)</f>
        <v>0</v>
      </c>
      <c r="G34" s="175" t="str">
        <f>【入力シート】!D31</f>
        <v>令和２年平均</v>
      </c>
      <c r="I34" s="24">
        <v>0</v>
      </c>
      <c r="K34" s="25">
        <f>I34*各係数!DI32</f>
        <v>0</v>
      </c>
      <c r="M34" s="26">
        <f>I34*各係数!DJ32*100</f>
        <v>0</v>
      </c>
      <c r="O34" s="27">
        <f>I34*各係数!DK32</f>
        <v>0</v>
      </c>
      <c r="Q34" s="28">
        <f>$O$4*$P$1*各係数!DL32</f>
        <v>0</v>
      </c>
      <c r="S34" s="29">
        <f>Q34*各係数!DI32</f>
        <v>0</v>
      </c>
      <c r="U34" s="30">
        <f>Q34*各係数!DJ32*100</f>
        <v>0</v>
      </c>
      <c r="W34" s="31">
        <f>Q34*各係数!DK32</f>
        <v>0</v>
      </c>
    </row>
    <row r="35" spans="2:23" ht="12" customHeight="1" x14ac:dyDescent="0.2">
      <c r="B35" s="21" t="s">
        <v>163</v>
      </c>
      <c r="C35" s="22" t="s">
        <v>164</v>
      </c>
      <c r="D35" s="23">
        <f>'生産者価格への変換（計算シート）'!L32</f>
        <v>0</v>
      </c>
      <c r="F35" s="171" cm="1">
        <f t="array" ref="F35">_xlfn.IFS(G35="府内産100％",D35*1,G35="府外産(府内産0%)",D35*0,G35="令和２年平均",D35*各係数!DM33)</f>
        <v>0</v>
      </c>
      <c r="G35" s="175" t="str">
        <f>【入力シート】!D32</f>
        <v>令和２年平均</v>
      </c>
      <c r="I35" s="24">
        <v>0</v>
      </c>
      <c r="K35" s="25">
        <f>I35*各係数!DI33</f>
        <v>0</v>
      </c>
      <c r="M35" s="26">
        <f>I35*各係数!DJ33*100</f>
        <v>0</v>
      </c>
      <c r="O35" s="27">
        <f>I35*各係数!DK33</f>
        <v>0</v>
      </c>
      <c r="Q35" s="28">
        <f>$O$4*$P$1*各係数!DL33</f>
        <v>0</v>
      </c>
      <c r="S35" s="29">
        <f>Q35*各係数!DI33</f>
        <v>0</v>
      </c>
      <c r="U35" s="30">
        <f>Q35*各係数!DJ33*100</f>
        <v>0</v>
      </c>
      <c r="W35" s="31">
        <f>Q35*各係数!DK33</f>
        <v>0</v>
      </c>
    </row>
    <row r="36" spans="2:23" ht="12" customHeight="1" x14ac:dyDescent="0.2">
      <c r="B36" s="32" t="s">
        <v>165</v>
      </c>
      <c r="C36" s="33" t="s">
        <v>166</v>
      </c>
      <c r="D36" s="34">
        <f>'生産者価格への変換（計算シート）'!L33</f>
        <v>0</v>
      </c>
      <c r="F36" s="172" cm="1">
        <f t="array" ref="F36">_xlfn.IFS(G36="府内産100％",D36*1,G36="府外産(府内産0%)",D36*0,G36="令和２年平均",D36*各係数!DM34)</f>
        <v>0</v>
      </c>
      <c r="G36" s="176" t="str">
        <f>【入力シート】!D33</f>
        <v>令和２年平均</v>
      </c>
      <c r="I36" s="35">
        <v>0</v>
      </c>
      <c r="K36" s="36">
        <f>I36*各係数!DI34</f>
        <v>0</v>
      </c>
      <c r="M36" s="37">
        <f>I36*各係数!DJ34*100</f>
        <v>0</v>
      </c>
      <c r="O36" s="38">
        <f>I36*各係数!DK34</f>
        <v>0</v>
      </c>
      <c r="Q36" s="39">
        <f>$O$4*$P$1*各係数!DL34</f>
        <v>0</v>
      </c>
      <c r="S36" s="40">
        <f>Q36*各係数!DI34</f>
        <v>0</v>
      </c>
      <c r="U36" s="41">
        <f>Q36*各係数!DJ34*100</f>
        <v>0</v>
      </c>
      <c r="W36" s="31">
        <f>Q36*各係数!DK34</f>
        <v>0</v>
      </c>
    </row>
    <row r="37" spans="2:23" ht="12" customHeight="1" x14ac:dyDescent="0.2">
      <c r="B37" s="45" t="s">
        <v>167</v>
      </c>
      <c r="C37" s="46" t="s">
        <v>168</v>
      </c>
      <c r="D37" s="47">
        <f>'生産者価格への変換（計算シート）'!L34</f>
        <v>0</v>
      </c>
      <c r="F37" s="173" cm="1">
        <f t="array" ref="F37">_xlfn.IFS(G37="府内産100％",D37*1,G37="府外産(府内産0%)",D37*0,G37="令和２年平均",D37*各係数!DM35)</f>
        <v>0</v>
      </c>
      <c r="G37" s="177" t="str">
        <f>【入力シート】!D34</f>
        <v>令和２年平均</v>
      </c>
      <c r="I37" s="48">
        <v>0</v>
      </c>
      <c r="K37" s="49">
        <f>I37*各係数!DI35</f>
        <v>0</v>
      </c>
      <c r="M37" s="50">
        <f>I37*各係数!DJ35*100</f>
        <v>0</v>
      </c>
      <c r="O37" s="51">
        <f>I37*各係数!DK35</f>
        <v>0</v>
      </c>
      <c r="Q37" s="52">
        <f>$O$4*$P$1*各係数!DL35</f>
        <v>0</v>
      </c>
      <c r="S37" s="53">
        <f>Q37*各係数!DI35</f>
        <v>0</v>
      </c>
      <c r="U37" s="54">
        <f>Q37*各係数!DJ35*100</f>
        <v>0</v>
      </c>
      <c r="W37" s="31">
        <f>Q37*各係数!DK35</f>
        <v>0</v>
      </c>
    </row>
    <row r="38" spans="2:23" ht="12" customHeight="1" x14ac:dyDescent="0.2">
      <c r="B38" s="21" t="s">
        <v>169</v>
      </c>
      <c r="C38" s="22" t="s">
        <v>170</v>
      </c>
      <c r="D38" s="23">
        <f>'生産者価格への変換（計算シート）'!L35</f>
        <v>0</v>
      </c>
      <c r="F38" s="171" cm="1">
        <f t="array" ref="F38">_xlfn.IFS(G38="府内産100％",D38*1,G38="府外産(府内産0%)",D38*0,G38="令和２年平均",D38*各係数!DM36)</f>
        <v>0</v>
      </c>
      <c r="G38" s="175" t="str">
        <f>【入力シート】!D35</f>
        <v>令和２年平均</v>
      </c>
      <c r="I38" s="24">
        <v>0</v>
      </c>
      <c r="K38" s="25">
        <f>I38*各係数!DI36</f>
        <v>0</v>
      </c>
      <c r="M38" s="26">
        <f>I38*各係数!DJ36*100</f>
        <v>0</v>
      </c>
      <c r="O38" s="27">
        <f>I38*各係数!DK36</f>
        <v>0</v>
      </c>
      <c r="Q38" s="28">
        <f>$O$4*$P$1*各係数!DL36</f>
        <v>0</v>
      </c>
      <c r="S38" s="29">
        <f>Q38*各係数!DI36</f>
        <v>0</v>
      </c>
      <c r="U38" s="30">
        <f>Q38*各係数!DJ36*100</f>
        <v>0</v>
      </c>
      <c r="W38" s="31">
        <f>Q38*各係数!DK36</f>
        <v>0</v>
      </c>
    </row>
    <row r="39" spans="2:23" ht="12" customHeight="1" x14ac:dyDescent="0.2">
      <c r="B39" s="21" t="s">
        <v>171</v>
      </c>
      <c r="C39" s="22" t="s">
        <v>172</v>
      </c>
      <c r="D39" s="23">
        <f>'生産者価格への変換（計算シート）'!L36</f>
        <v>0</v>
      </c>
      <c r="F39" s="171" cm="1">
        <f t="array" ref="F39">_xlfn.IFS(G39="府内産100％",D39*1,G39="府外産(府内産0%)",D39*0,G39="令和２年平均",D39*各係数!DM37)</f>
        <v>0</v>
      </c>
      <c r="G39" s="175" t="str">
        <f>【入力シート】!D36</f>
        <v>令和２年平均</v>
      </c>
      <c r="I39" s="24">
        <v>0</v>
      </c>
      <c r="K39" s="25">
        <f>I39*各係数!DI37</f>
        <v>0</v>
      </c>
      <c r="M39" s="26">
        <f>I39*各係数!DJ37*100</f>
        <v>0</v>
      </c>
      <c r="O39" s="27">
        <f>I39*各係数!DK37</f>
        <v>0</v>
      </c>
      <c r="Q39" s="28">
        <f>$O$4*$P$1*各係数!DL37</f>
        <v>0</v>
      </c>
      <c r="S39" s="29">
        <f>Q39*各係数!DI37</f>
        <v>0</v>
      </c>
      <c r="U39" s="30">
        <f>Q39*各係数!DJ37*100</f>
        <v>0</v>
      </c>
      <c r="W39" s="31">
        <f>Q39*各係数!DK37</f>
        <v>0</v>
      </c>
    </row>
    <row r="40" spans="2:23" ht="12" customHeight="1" x14ac:dyDescent="0.2">
      <c r="B40" s="21" t="s">
        <v>173</v>
      </c>
      <c r="C40" s="22" t="s">
        <v>174</v>
      </c>
      <c r="D40" s="23">
        <f>'生産者価格への変換（計算シート）'!L37</f>
        <v>0</v>
      </c>
      <c r="F40" s="171" cm="1">
        <f t="array" ref="F40">_xlfn.IFS(G40="府内産100％",D40*1,G40="府外産(府内産0%)",D40*0,G40="令和２年平均",D40*各係数!DM38)</f>
        <v>0</v>
      </c>
      <c r="G40" s="175" t="str">
        <f>【入力シート】!D37</f>
        <v>令和２年平均</v>
      </c>
      <c r="I40" s="24">
        <v>0</v>
      </c>
      <c r="K40" s="25">
        <f>I40*各係数!DI38</f>
        <v>0</v>
      </c>
      <c r="M40" s="26">
        <f>I40*各係数!DJ38*100</f>
        <v>0</v>
      </c>
      <c r="O40" s="27">
        <f>I40*各係数!DK38</f>
        <v>0</v>
      </c>
      <c r="Q40" s="28">
        <f>$O$4*$P$1*各係数!DL38</f>
        <v>0</v>
      </c>
      <c r="S40" s="29">
        <f>Q40*各係数!DI38</f>
        <v>0</v>
      </c>
      <c r="U40" s="30">
        <f>Q40*各係数!DJ38*100</f>
        <v>0</v>
      </c>
      <c r="W40" s="31">
        <f>Q40*各係数!DK38</f>
        <v>0</v>
      </c>
    </row>
    <row r="41" spans="2:23" ht="12" customHeight="1" x14ac:dyDescent="0.2">
      <c r="B41" s="32" t="s">
        <v>175</v>
      </c>
      <c r="C41" s="33" t="s">
        <v>176</v>
      </c>
      <c r="D41" s="34">
        <f>'生産者価格への変換（計算シート）'!L38</f>
        <v>0</v>
      </c>
      <c r="F41" s="172" cm="1">
        <f t="array" ref="F41">_xlfn.IFS(G41="府内産100％",D41*1,G41="府外産(府内産0%)",D41*0,G41="令和２年平均",D41*各係数!DM39)</f>
        <v>0</v>
      </c>
      <c r="G41" s="176" t="str">
        <f>【入力シート】!D38</f>
        <v>令和２年平均</v>
      </c>
      <c r="I41" s="35">
        <v>0</v>
      </c>
      <c r="K41" s="36">
        <f>I41*各係数!DI39</f>
        <v>0</v>
      </c>
      <c r="M41" s="37">
        <f>I41*各係数!DJ39*100</f>
        <v>0</v>
      </c>
      <c r="O41" s="38">
        <f>I41*各係数!DK39</f>
        <v>0</v>
      </c>
      <c r="Q41" s="39">
        <f>$O$4*$P$1*各係数!DL39</f>
        <v>0</v>
      </c>
      <c r="S41" s="40">
        <f>Q41*各係数!DI39</f>
        <v>0</v>
      </c>
      <c r="U41" s="41">
        <f>Q41*各係数!DJ39*100</f>
        <v>0</v>
      </c>
      <c r="W41" s="31">
        <f>Q41*各係数!DK39</f>
        <v>0</v>
      </c>
    </row>
    <row r="42" spans="2:23" ht="12" customHeight="1" x14ac:dyDescent="0.2">
      <c r="B42" s="45" t="s">
        <v>177</v>
      </c>
      <c r="C42" s="46" t="s">
        <v>178</v>
      </c>
      <c r="D42" s="47">
        <f>'生産者価格への変換（計算シート）'!L39</f>
        <v>0</v>
      </c>
      <c r="F42" s="173" cm="1">
        <f t="array" ref="F42">_xlfn.IFS(G42="府内産100％",D42*1,G42="府外産(府内産0%)",D42*0,G42="令和２年平均",D42*各係数!DM40)</f>
        <v>0</v>
      </c>
      <c r="G42" s="177" t="str">
        <f>【入力シート】!D39</f>
        <v>令和２年平均</v>
      </c>
      <c r="I42" s="48">
        <v>0</v>
      </c>
      <c r="K42" s="49">
        <f>I42*各係数!DI40</f>
        <v>0</v>
      </c>
      <c r="M42" s="50">
        <f>I42*各係数!DJ40*100</f>
        <v>0</v>
      </c>
      <c r="O42" s="51">
        <f>I42*各係数!DK40</f>
        <v>0</v>
      </c>
      <c r="Q42" s="52">
        <f>$O$4*$P$1*各係数!DL40</f>
        <v>0</v>
      </c>
      <c r="S42" s="53">
        <f>Q42*各係数!DI40</f>
        <v>0</v>
      </c>
      <c r="U42" s="54">
        <f>Q42*各係数!DJ40*100</f>
        <v>0</v>
      </c>
      <c r="W42" s="31">
        <f>Q42*各係数!DK40</f>
        <v>0</v>
      </c>
    </row>
    <row r="43" spans="2:23" ht="12" customHeight="1" x14ac:dyDescent="0.2">
      <c r="B43" s="21" t="s">
        <v>179</v>
      </c>
      <c r="C43" s="22" t="s">
        <v>180</v>
      </c>
      <c r="D43" s="23">
        <f>'生産者価格への変換（計算シート）'!L40</f>
        <v>0</v>
      </c>
      <c r="F43" s="171" cm="1">
        <f t="array" ref="F43">_xlfn.IFS(G43="府内産100％",D43*1,G43="府外産(府内産0%)",D43*0,G43="令和２年平均",D43*各係数!DM41)</f>
        <v>0</v>
      </c>
      <c r="G43" s="175" t="str">
        <f>【入力シート】!D40</f>
        <v>令和２年平均</v>
      </c>
      <c r="I43" s="24">
        <v>0</v>
      </c>
      <c r="K43" s="25">
        <f>I43*各係数!DI41</f>
        <v>0</v>
      </c>
      <c r="M43" s="26">
        <f>I43*各係数!DJ41*100</f>
        <v>0</v>
      </c>
      <c r="O43" s="27">
        <f>I43*各係数!DK41</f>
        <v>0</v>
      </c>
      <c r="Q43" s="28">
        <f>$O$4*$P$1*各係数!DL41</f>
        <v>0</v>
      </c>
      <c r="S43" s="29">
        <f>Q43*各係数!DI41</f>
        <v>0</v>
      </c>
      <c r="U43" s="30">
        <f>Q43*各係数!DJ41*100</f>
        <v>0</v>
      </c>
      <c r="W43" s="31">
        <f>Q43*各係数!DK41</f>
        <v>0</v>
      </c>
    </row>
    <row r="44" spans="2:23" ht="12" customHeight="1" x14ac:dyDescent="0.2">
      <c r="B44" s="21" t="s">
        <v>181</v>
      </c>
      <c r="C44" s="22" t="s">
        <v>182</v>
      </c>
      <c r="D44" s="23">
        <f>'生産者価格への変換（計算シート）'!L41</f>
        <v>0</v>
      </c>
      <c r="F44" s="171" cm="1">
        <f t="array" ref="F44">_xlfn.IFS(G44="府内産100％",D44*1,G44="府外産(府内産0%)",D44*0,G44="令和２年平均",D44*各係数!DM42)</f>
        <v>0</v>
      </c>
      <c r="G44" s="175" t="str">
        <f>【入力シート】!D41</f>
        <v>令和２年平均</v>
      </c>
      <c r="I44" s="24">
        <v>0</v>
      </c>
      <c r="K44" s="25">
        <f>I44*各係数!DI42</f>
        <v>0</v>
      </c>
      <c r="M44" s="26">
        <f>I44*各係数!DJ42*100</f>
        <v>0</v>
      </c>
      <c r="O44" s="27">
        <f>I44*各係数!DK42</f>
        <v>0</v>
      </c>
      <c r="Q44" s="28">
        <f>$O$4*$P$1*各係数!DL42</f>
        <v>0</v>
      </c>
      <c r="S44" s="29">
        <f>Q44*各係数!DI42</f>
        <v>0</v>
      </c>
      <c r="U44" s="30">
        <f>Q44*各係数!DJ42*100</f>
        <v>0</v>
      </c>
      <c r="W44" s="31">
        <f>Q44*各係数!DK42</f>
        <v>0</v>
      </c>
    </row>
    <row r="45" spans="2:23" ht="12" customHeight="1" x14ac:dyDescent="0.2">
      <c r="B45" s="21" t="s">
        <v>183</v>
      </c>
      <c r="C45" s="22" t="s">
        <v>184</v>
      </c>
      <c r="D45" s="23">
        <f>'生産者価格への変換（計算シート）'!L42</f>
        <v>0</v>
      </c>
      <c r="F45" s="171" cm="1">
        <f t="array" ref="F45">_xlfn.IFS(G45="府内産100％",D45*1,G45="府外産(府内産0%)",D45*0,G45="令和２年平均",D45*各係数!DM43)</f>
        <v>0</v>
      </c>
      <c r="G45" s="175" t="str">
        <f>【入力シート】!D42</f>
        <v>令和２年平均</v>
      </c>
      <c r="I45" s="24">
        <v>0</v>
      </c>
      <c r="K45" s="25">
        <f>I45*各係数!DI43</f>
        <v>0</v>
      </c>
      <c r="M45" s="26">
        <f>I45*各係数!DJ43*100</f>
        <v>0</v>
      </c>
      <c r="O45" s="27">
        <f>I45*各係数!DK43</f>
        <v>0</v>
      </c>
      <c r="Q45" s="28">
        <f>$O$4*$P$1*各係数!DL43</f>
        <v>0</v>
      </c>
      <c r="S45" s="29">
        <f>Q45*各係数!DI43</f>
        <v>0</v>
      </c>
      <c r="U45" s="30">
        <f>Q45*各係数!DJ43*100</f>
        <v>0</v>
      </c>
      <c r="W45" s="31">
        <f>Q45*各係数!DK43</f>
        <v>0</v>
      </c>
    </row>
    <row r="46" spans="2:23" ht="12" customHeight="1" x14ac:dyDescent="0.2">
      <c r="B46" s="32" t="s">
        <v>185</v>
      </c>
      <c r="C46" s="33" t="s">
        <v>186</v>
      </c>
      <c r="D46" s="34">
        <f>'生産者価格への変換（計算シート）'!L43</f>
        <v>0</v>
      </c>
      <c r="F46" s="172" cm="1">
        <f t="array" ref="F46">_xlfn.IFS(G46="府内産100％",D46*1,G46="府外産(府内産0%)",D46*0,G46="令和２年平均",D46*各係数!DM44)</f>
        <v>0</v>
      </c>
      <c r="G46" s="176" t="str">
        <f>【入力シート】!D43</f>
        <v>令和２年平均</v>
      </c>
      <c r="I46" s="35">
        <v>0</v>
      </c>
      <c r="K46" s="36">
        <f>I46*各係数!DI44</f>
        <v>0</v>
      </c>
      <c r="M46" s="37">
        <f>I46*各係数!DJ44*100</f>
        <v>0</v>
      </c>
      <c r="O46" s="38">
        <f>I46*各係数!DK44</f>
        <v>0</v>
      </c>
      <c r="Q46" s="39">
        <f>$O$4*$P$1*各係数!DL44</f>
        <v>0</v>
      </c>
      <c r="S46" s="40">
        <f>Q46*各係数!DI44</f>
        <v>0</v>
      </c>
      <c r="U46" s="41">
        <f>Q46*各係数!DJ44*100</f>
        <v>0</v>
      </c>
      <c r="W46" s="31">
        <f>Q46*各係数!DK44</f>
        <v>0</v>
      </c>
    </row>
    <row r="47" spans="2:23" ht="12" customHeight="1" x14ac:dyDescent="0.2">
      <c r="B47" s="45" t="s">
        <v>187</v>
      </c>
      <c r="C47" s="46" t="s">
        <v>188</v>
      </c>
      <c r="D47" s="47">
        <f>'生産者価格への変換（計算シート）'!L44</f>
        <v>0</v>
      </c>
      <c r="F47" s="173" cm="1">
        <f t="array" ref="F47">_xlfn.IFS(G47="府内産100％",D47*1,G47="府外産(府内産0%)",D47*0,G47="令和２年平均",D47*各係数!DM45)</f>
        <v>0</v>
      </c>
      <c r="G47" s="177" t="str">
        <f>【入力シート】!D44</f>
        <v>令和２年平均</v>
      </c>
      <c r="I47" s="48">
        <v>0</v>
      </c>
      <c r="K47" s="49">
        <f>I47*各係数!DI45</f>
        <v>0</v>
      </c>
      <c r="M47" s="50">
        <f>I47*各係数!DJ45*100</f>
        <v>0</v>
      </c>
      <c r="O47" s="51">
        <f>I47*各係数!DK45</f>
        <v>0</v>
      </c>
      <c r="Q47" s="52">
        <f>$O$4*$P$1*各係数!DL45</f>
        <v>0</v>
      </c>
      <c r="S47" s="53">
        <f>Q47*各係数!DI45</f>
        <v>0</v>
      </c>
      <c r="U47" s="54">
        <f>Q47*各係数!DJ45*100</f>
        <v>0</v>
      </c>
      <c r="W47" s="31">
        <f>Q47*各係数!DK45</f>
        <v>0</v>
      </c>
    </row>
    <row r="48" spans="2:23" ht="12" customHeight="1" x14ac:dyDescent="0.2">
      <c r="B48" s="21" t="s">
        <v>189</v>
      </c>
      <c r="C48" s="22" t="s">
        <v>190</v>
      </c>
      <c r="D48" s="23">
        <f>'生産者価格への変換（計算シート）'!L45</f>
        <v>0</v>
      </c>
      <c r="F48" s="171" cm="1">
        <f t="array" ref="F48">_xlfn.IFS(G48="府内産100％",D48*1,G48="府外産(府内産0%)",D48*0,G48="令和２年平均",D48*各係数!DM46)</f>
        <v>0</v>
      </c>
      <c r="G48" s="175" t="str">
        <f>【入力シート】!D45</f>
        <v>令和２年平均</v>
      </c>
      <c r="I48" s="24">
        <v>0</v>
      </c>
      <c r="K48" s="25">
        <f>I48*各係数!DI46</f>
        <v>0</v>
      </c>
      <c r="M48" s="26">
        <f>I48*各係数!DJ46*100</f>
        <v>0</v>
      </c>
      <c r="O48" s="27">
        <f>I48*各係数!DK46</f>
        <v>0</v>
      </c>
      <c r="Q48" s="28">
        <f>$O$4*$P$1*各係数!DL46</f>
        <v>0</v>
      </c>
      <c r="S48" s="29">
        <f>Q48*各係数!DI46</f>
        <v>0</v>
      </c>
      <c r="U48" s="30">
        <f>Q48*各係数!DJ46*100</f>
        <v>0</v>
      </c>
      <c r="W48" s="31">
        <f>Q48*各係数!DK46</f>
        <v>0</v>
      </c>
    </row>
    <row r="49" spans="2:23" ht="12" customHeight="1" x14ac:dyDescent="0.2">
      <c r="B49" s="21" t="s">
        <v>191</v>
      </c>
      <c r="C49" s="22" t="s">
        <v>192</v>
      </c>
      <c r="D49" s="23">
        <f>'生産者価格への変換（計算シート）'!L46</f>
        <v>0</v>
      </c>
      <c r="F49" s="171" cm="1">
        <f t="array" ref="F49">_xlfn.IFS(G49="府内産100％",D49*1,G49="府外産(府内産0%)",D49*0,G49="令和２年平均",D49*各係数!DM47)</f>
        <v>0</v>
      </c>
      <c r="G49" s="175" t="str">
        <f>【入力シート】!D46</f>
        <v>令和２年平均</v>
      </c>
      <c r="I49" s="24">
        <v>0</v>
      </c>
      <c r="K49" s="25">
        <f>I49*各係数!DI47</f>
        <v>0</v>
      </c>
      <c r="M49" s="26">
        <f>I49*各係数!DJ47*100</f>
        <v>0</v>
      </c>
      <c r="O49" s="27">
        <f>I49*各係数!DK47</f>
        <v>0</v>
      </c>
      <c r="Q49" s="28">
        <f>$O$4*$P$1*各係数!DL47</f>
        <v>0</v>
      </c>
      <c r="S49" s="29">
        <f>Q49*各係数!DI47</f>
        <v>0</v>
      </c>
      <c r="U49" s="30">
        <f>Q49*各係数!DJ47*100</f>
        <v>0</v>
      </c>
      <c r="W49" s="31">
        <f>Q49*各係数!DK47</f>
        <v>0</v>
      </c>
    </row>
    <row r="50" spans="2:23" ht="12" customHeight="1" x14ac:dyDescent="0.2">
      <c r="B50" s="21" t="s">
        <v>193</v>
      </c>
      <c r="C50" s="22" t="s">
        <v>30</v>
      </c>
      <c r="D50" s="23">
        <f>'生産者価格への変換（計算シート）'!L47</f>
        <v>0</v>
      </c>
      <c r="F50" s="171" cm="1">
        <f t="array" ref="F50">_xlfn.IFS(G50="府内産100％",D50*1,G50="府外産(府内産0%)",D50*0,G50="令和２年平均",D50*各係数!DM48)</f>
        <v>0</v>
      </c>
      <c r="G50" s="175" t="str">
        <f>【入力シート】!D47</f>
        <v>令和２年平均</v>
      </c>
      <c r="I50" s="24">
        <v>0</v>
      </c>
      <c r="K50" s="25">
        <f>I50*各係数!DI48</f>
        <v>0</v>
      </c>
      <c r="M50" s="26">
        <f>I50*各係数!DJ48*100</f>
        <v>0</v>
      </c>
      <c r="O50" s="27">
        <f>I50*各係数!DK48</f>
        <v>0</v>
      </c>
      <c r="Q50" s="28">
        <f>$O$4*$P$1*各係数!DL48</f>
        <v>0</v>
      </c>
      <c r="S50" s="29">
        <f>Q50*各係数!DI48</f>
        <v>0</v>
      </c>
      <c r="U50" s="30">
        <f>Q50*各係数!DJ48*100</f>
        <v>0</v>
      </c>
      <c r="W50" s="31">
        <f>Q50*各係数!DK48</f>
        <v>0</v>
      </c>
    </row>
    <row r="51" spans="2:23" ht="12" customHeight="1" x14ac:dyDescent="0.2">
      <c r="B51" s="32" t="s">
        <v>194</v>
      </c>
      <c r="C51" s="33" t="s">
        <v>31</v>
      </c>
      <c r="D51" s="34">
        <f>'生産者価格への変換（計算シート）'!L48</f>
        <v>0</v>
      </c>
      <c r="F51" s="172" cm="1">
        <f t="array" ref="F51">_xlfn.IFS(G51="府内産100％",D51*1,G51="府外産(府内産0%)",D51*0,G51="令和２年平均",D51*各係数!DM49)</f>
        <v>0</v>
      </c>
      <c r="G51" s="176" t="str">
        <f>【入力シート】!D48</f>
        <v>令和２年平均</v>
      </c>
      <c r="I51" s="35">
        <v>0</v>
      </c>
      <c r="K51" s="36">
        <f>I51*各係数!DI49</f>
        <v>0</v>
      </c>
      <c r="M51" s="37">
        <f>I51*各係数!DJ49*100</f>
        <v>0</v>
      </c>
      <c r="O51" s="38">
        <f>I51*各係数!DK49</f>
        <v>0</v>
      </c>
      <c r="Q51" s="39">
        <f>$O$4*$P$1*各係数!DL49</f>
        <v>0</v>
      </c>
      <c r="S51" s="40">
        <f>Q51*各係数!DI49</f>
        <v>0</v>
      </c>
      <c r="U51" s="41">
        <f>Q51*各係数!DJ49*100</f>
        <v>0</v>
      </c>
      <c r="W51" s="31">
        <f>Q51*各係数!DK49</f>
        <v>0</v>
      </c>
    </row>
    <row r="52" spans="2:23" ht="12" customHeight="1" x14ac:dyDescent="0.2">
      <c r="B52" s="45" t="s">
        <v>195</v>
      </c>
      <c r="C52" s="46" t="s">
        <v>32</v>
      </c>
      <c r="D52" s="47">
        <f>'生産者価格への変換（計算シート）'!L49</f>
        <v>0</v>
      </c>
      <c r="F52" s="173" cm="1">
        <f t="array" ref="F52">_xlfn.IFS(G52="府内産100％",D52*1,G52="府外産(府内産0%)",D52*0,G52="令和２年平均",D52*各係数!DM50)</f>
        <v>0</v>
      </c>
      <c r="G52" s="177" t="str">
        <f>【入力シート】!D49</f>
        <v>令和２年平均</v>
      </c>
      <c r="I52" s="48">
        <v>0</v>
      </c>
      <c r="K52" s="49">
        <f>I52*各係数!DI50</f>
        <v>0</v>
      </c>
      <c r="M52" s="50">
        <f>I52*各係数!DJ50*100</f>
        <v>0</v>
      </c>
      <c r="O52" s="51">
        <f>I52*各係数!DK50</f>
        <v>0</v>
      </c>
      <c r="Q52" s="52">
        <f>$O$4*$P$1*各係数!DL50</f>
        <v>0</v>
      </c>
      <c r="S52" s="53">
        <f>Q52*各係数!DI50</f>
        <v>0</v>
      </c>
      <c r="U52" s="54">
        <f>Q52*各係数!DJ50*100</f>
        <v>0</v>
      </c>
      <c r="W52" s="31">
        <f>Q52*各係数!DK50</f>
        <v>0</v>
      </c>
    </row>
    <row r="53" spans="2:23" ht="12" customHeight="1" x14ac:dyDescent="0.2">
      <c r="B53" s="21" t="s">
        <v>196</v>
      </c>
      <c r="C53" s="22" t="s">
        <v>197</v>
      </c>
      <c r="D53" s="23">
        <f>'生産者価格への変換（計算シート）'!L50</f>
        <v>0</v>
      </c>
      <c r="F53" s="171" cm="1">
        <f t="array" ref="F53">_xlfn.IFS(G53="府内産100％",D53*1,G53="府外産(府内産0%)",D53*0,G53="令和２年平均",D53*各係数!DM51)</f>
        <v>0</v>
      </c>
      <c r="G53" s="175" t="str">
        <f>【入力シート】!D50</f>
        <v>令和２年平均</v>
      </c>
      <c r="I53" s="24">
        <v>0</v>
      </c>
      <c r="K53" s="25">
        <f>I53*各係数!DI51</f>
        <v>0</v>
      </c>
      <c r="M53" s="26">
        <f>I53*各係数!DJ51*100</f>
        <v>0</v>
      </c>
      <c r="O53" s="27">
        <f>I53*各係数!DK51</f>
        <v>0</v>
      </c>
      <c r="Q53" s="28">
        <f>$O$4*$P$1*各係数!DL51</f>
        <v>0</v>
      </c>
      <c r="S53" s="29">
        <f>Q53*各係数!DI51</f>
        <v>0</v>
      </c>
      <c r="U53" s="30">
        <f>Q53*各係数!DJ51*100</f>
        <v>0</v>
      </c>
      <c r="W53" s="31">
        <f>Q53*各係数!DK51</f>
        <v>0</v>
      </c>
    </row>
    <row r="54" spans="2:23" ht="12" customHeight="1" x14ac:dyDescent="0.2">
      <c r="B54" s="21" t="s">
        <v>198</v>
      </c>
      <c r="C54" s="22" t="s">
        <v>199</v>
      </c>
      <c r="D54" s="23">
        <f>'生産者価格への変換（計算シート）'!L51</f>
        <v>0</v>
      </c>
      <c r="F54" s="171" cm="1">
        <f t="array" ref="F54">_xlfn.IFS(G54="府内産100％",D54*1,G54="府外産(府内産0%)",D54*0,G54="令和２年平均",D54*各係数!DM52)</f>
        <v>0</v>
      </c>
      <c r="G54" s="175" t="str">
        <f>【入力シート】!D51</f>
        <v>令和２年平均</v>
      </c>
      <c r="I54" s="24">
        <v>0</v>
      </c>
      <c r="K54" s="25">
        <f>I54*各係数!DI52</f>
        <v>0</v>
      </c>
      <c r="M54" s="26">
        <f>I54*各係数!DJ52*100</f>
        <v>0</v>
      </c>
      <c r="O54" s="27">
        <f>I54*各係数!DK52</f>
        <v>0</v>
      </c>
      <c r="Q54" s="28">
        <f>$O$4*$P$1*各係数!DL52</f>
        <v>0</v>
      </c>
      <c r="S54" s="29">
        <f>Q54*各係数!DI52</f>
        <v>0</v>
      </c>
      <c r="U54" s="30">
        <f>Q54*各係数!DJ52*100</f>
        <v>0</v>
      </c>
      <c r="W54" s="31">
        <f>Q54*各係数!DK52</f>
        <v>0</v>
      </c>
    </row>
    <row r="55" spans="2:23" ht="12" customHeight="1" x14ac:dyDescent="0.2">
      <c r="B55" s="21" t="s">
        <v>200</v>
      </c>
      <c r="C55" s="22" t="s">
        <v>201</v>
      </c>
      <c r="D55" s="23">
        <f>'生産者価格への変換（計算シート）'!L52</f>
        <v>0</v>
      </c>
      <c r="F55" s="171" cm="1">
        <f t="array" ref="F55">_xlfn.IFS(G55="府内産100％",D55*1,G55="府外産(府内産0%)",D55*0,G55="令和２年平均",D55*各係数!DM53)</f>
        <v>0</v>
      </c>
      <c r="G55" s="175" t="str">
        <f>【入力シート】!D52</f>
        <v>令和２年平均</v>
      </c>
      <c r="I55" s="24">
        <v>0</v>
      </c>
      <c r="K55" s="25">
        <f>I55*各係数!DI53</f>
        <v>0</v>
      </c>
      <c r="M55" s="26">
        <f>I55*各係数!DJ53*100</f>
        <v>0</v>
      </c>
      <c r="O55" s="27">
        <f>I55*各係数!DK53</f>
        <v>0</v>
      </c>
      <c r="Q55" s="28">
        <f>$O$4*$P$1*各係数!DL53</f>
        <v>0</v>
      </c>
      <c r="S55" s="29">
        <f>Q55*各係数!DI53</f>
        <v>0</v>
      </c>
      <c r="U55" s="30">
        <f>Q55*各係数!DJ53*100</f>
        <v>0</v>
      </c>
      <c r="W55" s="31">
        <f>Q55*各係数!DK53</f>
        <v>0</v>
      </c>
    </row>
    <row r="56" spans="2:23" ht="12" customHeight="1" x14ac:dyDescent="0.2">
      <c r="B56" s="32" t="s">
        <v>202</v>
      </c>
      <c r="C56" s="33" t="s">
        <v>203</v>
      </c>
      <c r="D56" s="34">
        <f>'生産者価格への変換（計算シート）'!L53</f>
        <v>0</v>
      </c>
      <c r="F56" s="172" cm="1">
        <f t="array" ref="F56">_xlfn.IFS(G56="府内産100％",D56*1,G56="府外産(府内産0%)",D56*0,G56="令和２年平均",D56*各係数!DM54)</f>
        <v>0</v>
      </c>
      <c r="G56" s="176" t="str">
        <f>【入力シート】!D53</f>
        <v>令和２年平均</v>
      </c>
      <c r="I56" s="35">
        <v>0</v>
      </c>
      <c r="K56" s="36">
        <f>I56*各係数!DI54</f>
        <v>0</v>
      </c>
      <c r="M56" s="37">
        <f>I56*各係数!DJ54*100</f>
        <v>0</v>
      </c>
      <c r="O56" s="38">
        <f>I56*各係数!DK54</f>
        <v>0</v>
      </c>
      <c r="Q56" s="39">
        <f>$O$4*$P$1*各係数!DL54</f>
        <v>0</v>
      </c>
      <c r="S56" s="40">
        <f>Q56*各係数!DI54</f>
        <v>0</v>
      </c>
      <c r="U56" s="41">
        <f>Q56*各係数!DJ54*100</f>
        <v>0</v>
      </c>
      <c r="W56" s="31">
        <f>Q56*各係数!DK54</f>
        <v>0</v>
      </c>
    </row>
    <row r="57" spans="2:23" ht="12" customHeight="1" x14ac:dyDescent="0.2">
      <c r="B57" s="45" t="s">
        <v>204</v>
      </c>
      <c r="C57" s="46" t="s">
        <v>205</v>
      </c>
      <c r="D57" s="47">
        <f>'生産者価格への変換（計算シート）'!L54</f>
        <v>0</v>
      </c>
      <c r="F57" s="173" cm="1">
        <f t="array" ref="F57">_xlfn.IFS(G57="府内産100％",D57*1,G57="府外産(府内産0%)",D57*0,G57="令和２年平均",D57*各係数!DM55)</f>
        <v>0</v>
      </c>
      <c r="G57" s="177" t="str">
        <f>【入力シート】!D54</f>
        <v>令和２年平均</v>
      </c>
      <c r="I57" s="48">
        <v>0</v>
      </c>
      <c r="K57" s="49">
        <f>I57*各係数!DI55</f>
        <v>0</v>
      </c>
      <c r="M57" s="50">
        <f>I57*各係数!DJ55*100</f>
        <v>0</v>
      </c>
      <c r="O57" s="51">
        <f>I57*各係数!DK55</f>
        <v>0</v>
      </c>
      <c r="Q57" s="52">
        <f>$O$4*$P$1*各係数!DL55</f>
        <v>0</v>
      </c>
      <c r="S57" s="53">
        <f>Q57*各係数!DI55</f>
        <v>0</v>
      </c>
      <c r="U57" s="54">
        <f>Q57*各係数!DJ55*100</f>
        <v>0</v>
      </c>
      <c r="W57" s="31">
        <f>Q57*各係数!DK55</f>
        <v>0</v>
      </c>
    </row>
    <row r="58" spans="2:23" ht="12" customHeight="1" x14ac:dyDescent="0.2">
      <c r="B58" s="21" t="s">
        <v>206</v>
      </c>
      <c r="C58" s="22" t="s">
        <v>207</v>
      </c>
      <c r="D58" s="23">
        <f>'生産者価格への変換（計算シート）'!L55</f>
        <v>0</v>
      </c>
      <c r="F58" s="171" cm="1">
        <f t="array" ref="F58">_xlfn.IFS(G58="府内産100％",D58*1,G58="府外産(府内産0%)",D58*0,G58="令和２年平均",D58*各係数!DM56)</f>
        <v>0</v>
      </c>
      <c r="G58" s="175" t="str">
        <f>【入力シート】!D55</f>
        <v>令和２年平均</v>
      </c>
      <c r="I58" s="24">
        <v>0</v>
      </c>
      <c r="K58" s="25">
        <f>I58*各係数!DI56</f>
        <v>0</v>
      </c>
      <c r="M58" s="26">
        <f>I58*各係数!DJ56*100</f>
        <v>0</v>
      </c>
      <c r="O58" s="27">
        <f>I58*各係数!DK56</f>
        <v>0</v>
      </c>
      <c r="Q58" s="28">
        <f>$O$4*$P$1*各係数!DL56</f>
        <v>0</v>
      </c>
      <c r="S58" s="29">
        <f>Q58*各係数!DI56</f>
        <v>0</v>
      </c>
      <c r="U58" s="30">
        <f>Q58*各係数!DJ56*100</f>
        <v>0</v>
      </c>
      <c r="W58" s="31">
        <f>Q58*各係数!DK56</f>
        <v>0</v>
      </c>
    </row>
    <row r="59" spans="2:23" ht="12" customHeight="1" x14ac:dyDescent="0.2">
      <c r="B59" s="21" t="s">
        <v>208</v>
      </c>
      <c r="C59" s="22" t="s">
        <v>209</v>
      </c>
      <c r="D59" s="23">
        <f>'生産者価格への変換（計算シート）'!L56</f>
        <v>0</v>
      </c>
      <c r="F59" s="171" cm="1">
        <f t="array" ref="F59">_xlfn.IFS(G59="府内産100％",D59*1,G59="府外産(府内産0%)",D59*0,G59="令和２年平均",D59*各係数!DM57)</f>
        <v>0</v>
      </c>
      <c r="G59" s="175" t="str">
        <f>【入力シート】!D56</f>
        <v>令和２年平均</v>
      </c>
      <c r="I59" s="24">
        <v>0</v>
      </c>
      <c r="K59" s="25">
        <f>I59*各係数!DI57</f>
        <v>0</v>
      </c>
      <c r="M59" s="26">
        <f>I59*各係数!DJ57*100</f>
        <v>0</v>
      </c>
      <c r="O59" s="27">
        <f>I59*各係数!DK57</f>
        <v>0</v>
      </c>
      <c r="Q59" s="28">
        <f>$O$4*$P$1*各係数!DL57</f>
        <v>0</v>
      </c>
      <c r="S59" s="29">
        <f>Q59*各係数!DI57</f>
        <v>0</v>
      </c>
      <c r="U59" s="30">
        <f>Q59*各係数!DJ57*100</f>
        <v>0</v>
      </c>
      <c r="W59" s="31">
        <f>Q59*各係数!DK57</f>
        <v>0</v>
      </c>
    </row>
    <row r="60" spans="2:23" ht="12" customHeight="1" x14ac:dyDescent="0.2">
      <c r="B60" s="21" t="s">
        <v>210</v>
      </c>
      <c r="C60" s="22" t="s">
        <v>211</v>
      </c>
      <c r="D60" s="23">
        <f>'生産者価格への変換（計算シート）'!L57</f>
        <v>0</v>
      </c>
      <c r="F60" s="171" cm="1">
        <f t="array" ref="F60">_xlfn.IFS(G60="府内産100％",D60*1,G60="府外産(府内産0%)",D60*0,G60="令和２年平均",D60*各係数!DM58)</f>
        <v>0</v>
      </c>
      <c r="G60" s="175" t="str">
        <f>【入力シート】!D57</f>
        <v>令和２年平均</v>
      </c>
      <c r="I60" s="24">
        <v>0</v>
      </c>
      <c r="K60" s="25">
        <f>I60*各係数!DI58</f>
        <v>0</v>
      </c>
      <c r="M60" s="26">
        <f>I60*各係数!DJ58*100</f>
        <v>0</v>
      </c>
      <c r="O60" s="27">
        <f>I60*各係数!DK58</f>
        <v>0</v>
      </c>
      <c r="Q60" s="28">
        <f>$O$4*$P$1*各係数!DL58</f>
        <v>0</v>
      </c>
      <c r="S60" s="29">
        <f>Q60*各係数!DI58</f>
        <v>0</v>
      </c>
      <c r="U60" s="30">
        <f>Q60*各係数!DJ58*100</f>
        <v>0</v>
      </c>
      <c r="W60" s="31">
        <f>Q60*各係数!DK58</f>
        <v>0</v>
      </c>
    </row>
    <row r="61" spans="2:23" ht="12" customHeight="1" x14ac:dyDescent="0.2">
      <c r="B61" s="32" t="s">
        <v>212</v>
      </c>
      <c r="C61" s="33" t="s">
        <v>213</v>
      </c>
      <c r="D61" s="34">
        <f>'生産者価格への変換（計算シート）'!L58</f>
        <v>0</v>
      </c>
      <c r="F61" s="172" cm="1">
        <f t="array" ref="F61">_xlfn.IFS(G61="府内産100％",D61*1,G61="府外産(府内産0%)",D61*0,G61="令和２年平均",D61*各係数!DM59)</f>
        <v>0</v>
      </c>
      <c r="G61" s="176" t="str">
        <f>【入力シート】!D58</f>
        <v>令和２年平均</v>
      </c>
      <c r="I61" s="35">
        <v>0</v>
      </c>
      <c r="K61" s="36">
        <f>I61*各係数!DI59</f>
        <v>0</v>
      </c>
      <c r="M61" s="37">
        <f>I61*各係数!DJ59*100</f>
        <v>0</v>
      </c>
      <c r="O61" s="38">
        <f>I61*各係数!DK59</f>
        <v>0</v>
      </c>
      <c r="Q61" s="39">
        <f>$O$4*$P$1*各係数!DL59</f>
        <v>0</v>
      </c>
      <c r="S61" s="40">
        <f>Q61*各係数!DI59</f>
        <v>0</v>
      </c>
      <c r="U61" s="41">
        <f>Q61*各係数!DJ59*100</f>
        <v>0</v>
      </c>
      <c r="W61" s="31">
        <f>Q61*各係数!DK59</f>
        <v>0</v>
      </c>
    </row>
    <row r="62" spans="2:23" ht="12" customHeight="1" x14ac:dyDescent="0.2">
      <c r="B62" s="45" t="s">
        <v>214</v>
      </c>
      <c r="C62" s="46" t="s">
        <v>215</v>
      </c>
      <c r="D62" s="47">
        <f>'生産者価格への変換（計算シート）'!L59</f>
        <v>0</v>
      </c>
      <c r="F62" s="173" cm="1">
        <f t="array" ref="F62">_xlfn.IFS(G62="府内産100％",D62*1,G62="府外産(府内産0%)",D62*0,G62="令和２年平均",D62*各係数!DM60)</f>
        <v>0</v>
      </c>
      <c r="G62" s="177" t="str">
        <f>【入力シート】!D59</f>
        <v>令和２年平均</v>
      </c>
      <c r="I62" s="48">
        <v>0</v>
      </c>
      <c r="K62" s="49">
        <f>I62*各係数!DI60</f>
        <v>0</v>
      </c>
      <c r="M62" s="50">
        <f>I62*各係数!DJ60*100</f>
        <v>0</v>
      </c>
      <c r="O62" s="51">
        <f>I62*各係数!DK60</f>
        <v>0</v>
      </c>
      <c r="Q62" s="52">
        <f>$O$4*$P$1*各係数!DL60</f>
        <v>0</v>
      </c>
      <c r="S62" s="53">
        <f>Q62*各係数!DI60</f>
        <v>0</v>
      </c>
      <c r="U62" s="54">
        <f>Q62*各係数!DJ60*100</f>
        <v>0</v>
      </c>
      <c r="W62" s="31">
        <f>Q62*各係数!DK60</f>
        <v>0</v>
      </c>
    </row>
    <row r="63" spans="2:23" ht="12" customHeight="1" x14ac:dyDescent="0.2">
      <c r="B63" s="21" t="s">
        <v>216</v>
      </c>
      <c r="C63" s="22" t="s">
        <v>217</v>
      </c>
      <c r="D63" s="23">
        <f>'生産者価格への変換（計算シート）'!L60</f>
        <v>0</v>
      </c>
      <c r="F63" s="171" cm="1">
        <f t="array" ref="F63">_xlfn.IFS(G63="府内産100％",D63*1,G63="府外産(府内産0%)",D63*0,G63="令和２年平均",D63*各係数!DM61)</f>
        <v>0</v>
      </c>
      <c r="G63" s="175" t="str">
        <f>【入力シート】!D60</f>
        <v>令和２年平均</v>
      </c>
      <c r="I63" s="24">
        <v>0</v>
      </c>
      <c r="K63" s="25">
        <f>I63*各係数!DI61</f>
        <v>0</v>
      </c>
      <c r="M63" s="26">
        <f>I63*各係数!DJ61*100</f>
        <v>0</v>
      </c>
      <c r="O63" s="27">
        <f>I63*各係数!DK61</f>
        <v>0</v>
      </c>
      <c r="Q63" s="28">
        <f>$O$4*$P$1*各係数!DL61</f>
        <v>0</v>
      </c>
      <c r="S63" s="29">
        <f>Q63*各係数!DI61</f>
        <v>0</v>
      </c>
      <c r="U63" s="30">
        <f>Q63*各係数!DJ61*100</f>
        <v>0</v>
      </c>
      <c r="W63" s="31">
        <f>Q63*各係数!DK61</f>
        <v>0</v>
      </c>
    </row>
    <row r="64" spans="2:23" ht="12" customHeight="1" x14ac:dyDescent="0.2">
      <c r="B64" s="21" t="s">
        <v>218</v>
      </c>
      <c r="C64" s="22" t="s">
        <v>219</v>
      </c>
      <c r="D64" s="23">
        <f>'生産者価格への変換（計算シート）'!L61</f>
        <v>0</v>
      </c>
      <c r="F64" s="171" cm="1">
        <f t="array" ref="F64">_xlfn.IFS(G64="府内産100％",D64*1,G64="府外産(府内産0%)",D64*0,G64="令和２年平均",D64*各係数!DM62)</f>
        <v>0</v>
      </c>
      <c r="G64" s="175" t="str">
        <f>【入力シート】!D61</f>
        <v>令和２年平均</v>
      </c>
      <c r="I64" s="24">
        <v>0</v>
      </c>
      <c r="K64" s="25">
        <f>I64*各係数!DI62</f>
        <v>0</v>
      </c>
      <c r="M64" s="26">
        <f>I64*各係数!DJ62*100</f>
        <v>0</v>
      </c>
      <c r="O64" s="27">
        <f>I64*各係数!DK62</f>
        <v>0</v>
      </c>
      <c r="Q64" s="28">
        <f>$O$4*$P$1*各係数!DL62</f>
        <v>0</v>
      </c>
      <c r="S64" s="29">
        <f>Q64*各係数!DI62</f>
        <v>0</v>
      </c>
      <c r="U64" s="30">
        <f>Q64*各係数!DJ62*100</f>
        <v>0</v>
      </c>
      <c r="W64" s="31">
        <f>Q64*各係数!DK62</f>
        <v>0</v>
      </c>
    </row>
    <row r="65" spans="2:23" ht="12" customHeight="1" x14ac:dyDescent="0.2">
      <c r="B65" s="21" t="s">
        <v>220</v>
      </c>
      <c r="C65" s="22" t="s">
        <v>221</v>
      </c>
      <c r="D65" s="23">
        <f>'生産者価格への変換（計算シート）'!L62</f>
        <v>0</v>
      </c>
      <c r="F65" s="171" cm="1">
        <f t="array" ref="F65">_xlfn.IFS(G65="府内産100％",D65*1,G65="府外産(府内産0%)",D65*0,G65="令和２年平均",D65*各係数!DM63)</f>
        <v>0</v>
      </c>
      <c r="G65" s="175" t="str">
        <f>【入力シート】!D62</f>
        <v>令和２年平均</v>
      </c>
      <c r="I65" s="24">
        <v>0</v>
      </c>
      <c r="K65" s="25">
        <f>I65*各係数!DI63</f>
        <v>0</v>
      </c>
      <c r="M65" s="26">
        <f>I65*各係数!DJ63*100</f>
        <v>0</v>
      </c>
      <c r="O65" s="27">
        <f>I65*各係数!DK63</f>
        <v>0</v>
      </c>
      <c r="Q65" s="28">
        <f>$O$4*$P$1*各係数!DL63</f>
        <v>0</v>
      </c>
      <c r="S65" s="29">
        <f>Q65*各係数!DI63</f>
        <v>0</v>
      </c>
      <c r="U65" s="30">
        <f>Q65*各係数!DJ63*100</f>
        <v>0</v>
      </c>
      <c r="W65" s="31">
        <f>Q65*各係数!DK63</f>
        <v>0</v>
      </c>
    </row>
    <row r="66" spans="2:23" ht="12" customHeight="1" x14ac:dyDescent="0.2">
      <c r="B66" s="32" t="s">
        <v>222</v>
      </c>
      <c r="C66" s="33" t="s">
        <v>0</v>
      </c>
      <c r="D66" s="34">
        <f>'生産者価格への変換（計算シート）'!L63</f>
        <v>0</v>
      </c>
      <c r="F66" s="172" cm="1">
        <f t="array" ref="F66">_xlfn.IFS(G66="府内産100％",D66*1,G66="府外産(府内産0%)",D66*0,G66="令和２年平均",D66*各係数!DM64)</f>
        <v>0</v>
      </c>
      <c r="G66" s="176" t="str">
        <f>【入力シート】!D63</f>
        <v>令和２年平均</v>
      </c>
      <c r="I66" s="35">
        <v>0</v>
      </c>
      <c r="K66" s="36">
        <f>I66*各係数!DI64</f>
        <v>0</v>
      </c>
      <c r="M66" s="37">
        <f>I66*各係数!DJ64*100</f>
        <v>0</v>
      </c>
      <c r="O66" s="38">
        <f>I66*各係数!DK64</f>
        <v>0</v>
      </c>
      <c r="Q66" s="39">
        <f>$O$4*$P$1*各係数!DL64</f>
        <v>0</v>
      </c>
      <c r="S66" s="40">
        <f>Q66*各係数!DI64</f>
        <v>0</v>
      </c>
      <c r="U66" s="41">
        <f>Q66*各係数!DJ64*100</f>
        <v>0</v>
      </c>
      <c r="W66" s="31">
        <f>Q66*各係数!DK64</f>
        <v>0</v>
      </c>
    </row>
    <row r="67" spans="2:23" ht="12" customHeight="1" x14ac:dyDescent="0.2">
      <c r="B67" s="45" t="s">
        <v>223</v>
      </c>
      <c r="C67" s="46" t="s">
        <v>224</v>
      </c>
      <c r="D67" s="47">
        <f>'生産者価格への変換（計算シート）'!L64</f>
        <v>0</v>
      </c>
      <c r="F67" s="173" cm="1">
        <f t="array" ref="F67">_xlfn.IFS(G67="府内産100％",D67*1,G67="府外産(府内産0%)",D67*0,G67="令和２年平均",D67*各係数!DM65)</f>
        <v>0</v>
      </c>
      <c r="G67" s="177" t="str">
        <f>【入力シート】!D64</f>
        <v>令和２年平均</v>
      </c>
      <c r="I67" s="48">
        <v>0</v>
      </c>
      <c r="K67" s="49">
        <f>I67*各係数!DI65</f>
        <v>0</v>
      </c>
      <c r="M67" s="50">
        <f>I67*各係数!DJ65*100</f>
        <v>0</v>
      </c>
      <c r="O67" s="51">
        <f>I67*各係数!DK65</f>
        <v>0</v>
      </c>
      <c r="Q67" s="52">
        <f>$O$4*$P$1*各係数!DL65</f>
        <v>0</v>
      </c>
      <c r="S67" s="53">
        <f>Q67*各係数!DI65</f>
        <v>0</v>
      </c>
      <c r="U67" s="54">
        <f>Q67*各係数!DJ65*100</f>
        <v>0</v>
      </c>
      <c r="W67" s="31">
        <f>Q67*各係数!DK65</f>
        <v>0</v>
      </c>
    </row>
    <row r="68" spans="2:23" ht="12" customHeight="1" x14ac:dyDescent="0.2">
      <c r="B68" s="21" t="s">
        <v>225</v>
      </c>
      <c r="C68" s="22" t="s">
        <v>226</v>
      </c>
      <c r="D68" s="23">
        <f>'生産者価格への変換（計算シート）'!L65</f>
        <v>0</v>
      </c>
      <c r="F68" s="171" cm="1">
        <f t="array" ref="F68">_xlfn.IFS(G68="府内産100％",D68*1,G68="府外産(府内産0%)",D68*0,G68="令和２年平均",D68*各係数!DM66)</f>
        <v>0</v>
      </c>
      <c r="G68" s="175" t="str">
        <f>【入力シート】!D65</f>
        <v>令和２年平均</v>
      </c>
      <c r="I68" s="24">
        <v>0</v>
      </c>
      <c r="K68" s="25">
        <f>I68*各係数!DI66</f>
        <v>0</v>
      </c>
      <c r="M68" s="26">
        <f>I68*各係数!DJ66*100</f>
        <v>0</v>
      </c>
      <c r="O68" s="27">
        <f>I68*各係数!DK66</f>
        <v>0</v>
      </c>
      <c r="Q68" s="28">
        <f>$O$4*$P$1*各係数!DL66</f>
        <v>0</v>
      </c>
      <c r="S68" s="29">
        <f>Q68*各係数!DI66</f>
        <v>0</v>
      </c>
      <c r="U68" s="30">
        <f>Q68*各係数!DJ66*100</f>
        <v>0</v>
      </c>
      <c r="W68" s="31">
        <f>Q68*各係数!DK66</f>
        <v>0</v>
      </c>
    </row>
    <row r="69" spans="2:23" ht="12" customHeight="1" x14ac:dyDescent="0.2">
      <c r="B69" s="21" t="s">
        <v>227</v>
      </c>
      <c r="C69" s="22" t="s">
        <v>228</v>
      </c>
      <c r="D69" s="23">
        <f>'生産者価格への変換（計算シート）'!L66</f>
        <v>0</v>
      </c>
      <c r="F69" s="171" cm="1">
        <f t="array" ref="F69">_xlfn.IFS(G69="府内産100％",D69*1,G69="府外産(府内産0%)",D69*0,G69="令和２年平均",D69*各係数!DM67)</f>
        <v>0</v>
      </c>
      <c r="G69" s="175" t="str">
        <f>【入力シート】!D66</f>
        <v>令和２年平均</v>
      </c>
      <c r="I69" s="24">
        <v>0</v>
      </c>
      <c r="K69" s="25">
        <f>I69*各係数!DI67</f>
        <v>0</v>
      </c>
      <c r="M69" s="26">
        <f>I69*各係数!DJ67*100</f>
        <v>0</v>
      </c>
      <c r="O69" s="27">
        <f>I69*各係数!DK67</f>
        <v>0</v>
      </c>
      <c r="Q69" s="28">
        <f>$O$4*$P$1*各係数!DL67</f>
        <v>0</v>
      </c>
      <c r="S69" s="29">
        <f>Q69*各係数!DI67</f>
        <v>0</v>
      </c>
      <c r="U69" s="30">
        <f>Q69*各係数!DJ67*100</f>
        <v>0</v>
      </c>
      <c r="W69" s="31">
        <f>Q69*各係数!DK67</f>
        <v>0</v>
      </c>
    </row>
    <row r="70" spans="2:23" ht="12" customHeight="1" x14ac:dyDescent="0.2">
      <c r="B70" s="21" t="s">
        <v>229</v>
      </c>
      <c r="C70" s="22" t="s">
        <v>230</v>
      </c>
      <c r="D70" s="23">
        <f>'生産者価格への変換（計算シート）'!L67</f>
        <v>0</v>
      </c>
      <c r="F70" s="171" cm="1">
        <f t="array" ref="F70">_xlfn.IFS(G70="府内産100％",D70*1,G70="府外産(府内産0%)",D70*0,G70="令和２年平均",D70*各係数!DM68)</f>
        <v>0</v>
      </c>
      <c r="G70" s="175" t="str">
        <f>【入力シート】!D67</f>
        <v>令和２年平均</v>
      </c>
      <c r="I70" s="24">
        <v>0</v>
      </c>
      <c r="K70" s="25">
        <f>I70*各係数!DI68</f>
        <v>0</v>
      </c>
      <c r="M70" s="26">
        <f>I70*各係数!DJ68*100</f>
        <v>0</v>
      </c>
      <c r="O70" s="27">
        <f>I70*各係数!DK68</f>
        <v>0</v>
      </c>
      <c r="Q70" s="28">
        <f>$O$4*$P$1*各係数!DL68</f>
        <v>0</v>
      </c>
      <c r="S70" s="29">
        <f>Q70*各係数!DI68</f>
        <v>0</v>
      </c>
      <c r="U70" s="30">
        <f>Q70*各係数!DJ68*100</f>
        <v>0</v>
      </c>
      <c r="W70" s="31">
        <f>Q70*各係数!DK68</f>
        <v>0</v>
      </c>
    </row>
    <row r="71" spans="2:23" ht="12" customHeight="1" x14ac:dyDescent="0.2">
      <c r="B71" s="32" t="s">
        <v>231</v>
      </c>
      <c r="C71" s="33" t="s">
        <v>232</v>
      </c>
      <c r="D71" s="34">
        <f>'生産者価格への変換（計算シート）'!L68</f>
        <v>0</v>
      </c>
      <c r="F71" s="172" cm="1">
        <f t="array" ref="F71">_xlfn.IFS(G71="府内産100％",D71*1,G71="府外産(府内産0%)",D71*0,G71="令和２年平均",D71*各係数!DM69)</f>
        <v>0</v>
      </c>
      <c r="G71" s="176" t="str">
        <f>【入力シート】!D68</f>
        <v>令和２年平均</v>
      </c>
      <c r="I71" s="35">
        <v>0</v>
      </c>
      <c r="K71" s="36">
        <f>I71*各係数!DI69</f>
        <v>0</v>
      </c>
      <c r="M71" s="37">
        <f>I71*各係数!DJ69*100</f>
        <v>0</v>
      </c>
      <c r="O71" s="38">
        <f>I71*各係数!DK69</f>
        <v>0</v>
      </c>
      <c r="Q71" s="39">
        <f>$O$4*$P$1*各係数!DL69</f>
        <v>0</v>
      </c>
      <c r="S71" s="40">
        <f>Q71*各係数!DI69</f>
        <v>0</v>
      </c>
      <c r="U71" s="41">
        <f>Q71*各係数!DJ69*100</f>
        <v>0</v>
      </c>
      <c r="W71" s="31">
        <f>Q71*各係数!DK69</f>
        <v>0</v>
      </c>
    </row>
    <row r="72" spans="2:23" ht="12" customHeight="1" x14ac:dyDescent="0.2">
      <c r="B72" s="45" t="s">
        <v>233</v>
      </c>
      <c r="C72" s="46" t="s">
        <v>234</v>
      </c>
      <c r="D72" s="47">
        <f>'生産者価格への変換（計算シート）'!L69</f>
        <v>0</v>
      </c>
      <c r="F72" s="173" cm="1">
        <f t="array" ref="F72">_xlfn.IFS(G72="府内産100％",D72*1,G72="府外産(府内産0%)",D72*0,G72="令和２年平均",D72*各係数!DM70)</f>
        <v>0</v>
      </c>
      <c r="G72" s="177" t="str">
        <f>【入力シート】!D69</f>
        <v>令和２年平均</v>
      </c>
      <c r="I72" s="48">
        <v>0</v>
      </c>
      <c r="K72" s="49">
        <f>I72*各係数!DI70</f>
        <v>0</v>
      </c>
      <c r="M72" s="50">
        <f>I72*各係数!DJ70*100</f>
        <v>0</v>
      </c>
      <c r="O72" s="51">
        <f>I72*各係数!DK70</f>
        <v>0</v>
      </c>
      <c r="Q72" s="52">
        <f>$O$4*$P$1*各係数!DL70</f>
        <v>0</v>
      </c>
      <c r="S72" s="53">
        <f>Q72*各係数!DI70</f>
        <v>0</v>
      </c>
      <c r="U72" s="54">
        <f>Q72*各係数!DJ70*100</f>
        <v>0</v>
      </c>
      <c r="W72" s="31">
        <f>Q72*各係数!DK70</f>
        <v>0</v>
      </c>
    </row>
    <row r="73" spans="2:23" ht="12" customHeight="1" x14ac:dyDescent="0.2">
      <c r="B73" s="21" t="s">
        <v>235</v>
      </c>
      <c r="C73" s="22" t="s">
        <v>236</v>
      </c>
      <c r="D73" s="23">
        <f>'生産者価格への変換（計算シート）'!L70</f>
        <v>0</v>
      </c>
      <c r="F73" s="171" cm="1">
        <f t="array" ref="F73">_xlfn.IFS(G73="府内産100％",D73*1,G73="府外産(府内産0%)",D73*0,G73="令和２年平均",D73*各係数!DM71)</f>
        <v>0</v>
      </c>
      <c r="G73" s="175" t="str">
        <f>【入力シート】!D70</f>
        <v>令和２年平均</v>
      </c>
      <c r="I73" s="24">
        <v>0</v>
      </c>
      <c r="K73" s="25">
        <f>I73*各係数!DI71</f>
        <v>0</v>
      </c>
      <c r="M73" s="26">
        <f>I73*各係数!DJ71*100</f>
        <v>0</v>
      </c>
      <c r="O73" s="27">
        <f>I73*各係数!DK71</f>
        <v>0</v>
      </c>
      <c r="Q73" s="28">
        <f>$O$4*$P$1*各係数!DL71</f>
        <v>0</v>
      </c>
      <c r="S73" s="29">
        <f>Q73*各係数!DI71</f>
        <v>0</v>
      </c>
      <c r="U73" s="30">
        <f>Q73*各係数!DJ71*100</f>
        <v>0</v>
      </c>
      <c r="W73" s="31">
        <f>Q73*各係数!DK71</f>
        <v>0</v>
      </c>
    </row>
    <row r="74" spans="2:23" ht="12" customHeight="1" x14ac:dyDescent="0.2">
      <c r="B74" s="21" t="s">
        <v>237</v>
      </c>
      <c r="C74" s="22" t="s">
        <v>33</v>
      </c>
      <c r="D74" s="23">
        <f>'生産者価格への変換（計算シート）'!L71</f>
        <v>0</v>
      </c>
      <c r="F74" s="171" cm="1">
        <f t="array" ref="F74">_xlfn.IFS(G74="府内産100％",D74*1,G74="府外産(府内産0%)",D74*0,G74="令和２年平均",D74*各係数!DM72)</f>
        <v>0</v>
      </c>
      <c r="G74" s="175" t="str">
        <f>【入力シート】!D71</f>
        <v>令和２年平均</v>
      </c>
      <c r="I74" s="24">
        <v>0</v>
      </c>
      <c r="K74" s="25">
        <f>I74*各係数!DI72</f>
        <v>0</v>
      </c>
      <c r="M74" s="26">
        <f>I74*各係数!DJ72*100</f>
        <v>0</v>
      </c>
      <c r="O74" s="27">
        <f>I74*各係数!DK72</f>
        <v>0</v>
      </c>
      <c r="Q74" s="28">
        <f>$O$4*$P$1*各係数!DL72</f>
        <v>0</v>
      </c>
      <c r="S74" s="29">
        <f>Q74*各係数!DI72</f>
        <v>0</v>
      </c>
      <c r="U74" s="30">
        <f>Q74*各係数!DJ72*100</f>
        <v>0</v>
      </c>
      <c r="W74" s="31">
        <f>Q74*各係数!DK72</f>
        <v>0</v>
      </c>
    </row>
    <row r="75" spans="2:23" ht="12" customHeight="1" x14ac:dyDescent="0.2">
      <c r="B75" s="21" t="s">
        <v>238</v>
      </c>
      <c r="C75" s="22" t="s">
        <v>34</v>
      </c>
      <c r="D75" s="23">
        <f>'生産者価格への変換（計算シート）'!L72</f>
        <v>0</v>
      </c>
      <c r="F75" s="171" cm="1">
        <f t="array" ref="F75">_xlfn.IFS(G75="府内産100％",D75*1,G75="府外産(府内産0%)",D75*0,G75="令和２年平均",D75*各係数!DM73)</f>
        <v>0</v>
      </c>
      <c r="G75" s="175" t="str">
        <f>【入力シート】!D72</f>
        <v>令和２年平均</v>
      </c>
      <c r="I75" s="24">
        <v>0</v>
      </c>
      <c r="K75" s="25">
        <f>I75*各係数!DI73</f>
        <v>0</v>
      </c>
      <c r="M75" s="26">
        <f>I75*各係数!DJ73*100</f>
        <v>0</v>
      </c>
      <c r="O75" s="27">
        <f>I75*各係数!DK73</f>
        <v>0</v>
      </c>
      <c r="Q75" s="28">
        <f>$O$4*$P$1*各係数!DL73</f>
        <v>0</v>
      </c>
      <c r="S75" s="29">
        <f>Q75*各係数!DI73</f>
        <v>0</v>
      </c>
      <c r="U75" s="30">
        <f>Q75*各係数!DJ73*100</f>
        <v>0</v>
      </c>
      <c r="W75" s="31">
        <f>Q75*各係数!DK73</f>
        <v>0</v>
      </c>
    </row>
    <row r="76" spans="2:23" ht="12" customHeight="1" x14ac:dyDescent="0.2">
      <c r="B76" s="32" t="s">
        <v>239</v>
      </c>
      <c r="C76" s="33" t="s">
        <v>1</v>
      </c>
      <c r="D76" s="34">
        <f>'生産者価格への変換（計算シート）'!L73</f>
        <v>0</v>
      </c>
      <c r="F76" s="172" cm="1">
        <f t="array" ref="F76">_xlfn.IFS(G76="府内産100％",D76*1,G76="府外産(府内産0%)",D76*0,G76="令和２年平均",D76*各係数!DM74)</f>
        <v>0</v>
      </c>
      <c r="G76" s="176" t="str">
        <f>【入力シート】!D73</f>
        <v>令和２年平均</v>
      </c>
      <c r="I76" s="35">
        <v>0</v>
      </c>
      <c r="K76" s="36">
        <f>I76*各係数!DI74</f>
        <v>0</v>
      </c>
      <c r="M76" s="37">
        <f>I76*各係数!DJ74*100</f>
        <v>0</v>
      </c>
      <c r="O76" s="38">
        <f>I76*各係数!DK74</f>
        <v>0</v>
      </c>
      <c r="Q76" s="39">
        <f>$O$4*$P$1*各係数!DL74</f>
        <v>0</v>
      </c>
      <c r="S76" s="40">
        <f>Q76*各係数!DI74</f>
        <v>0</v>
      </c>
      <c r="U76" s="41">
        <f>Q76*各係数!DJ74*100</f>
        <v>0</v>
      </c>
      <c r="W76" s="31">
        <f>Q76*各係数!DK74</f>
        <v>0</v>
      </c>
    </row>
    <row r="77" spans="2:23" ht="12" customHeight="1" x14ac:dyDescent="0.2">
      <c r="B77" s="45" t="s">
        <v>240</v>
      </c>
      <c r="C77" s="46" t="s">
        <v>2</v>
      </c>
      <c r="D77" s="47">
        <f>'生産者価格への変換（計算シート）'!L74</f>
        <v>0</v>
      </c>
      <c r="F77" s="173" cm="1">
        <f t="array" ref="F77">_xlfn.IFS(G77="府内産100％",D77*1,G77="府外産(府内産0%)",D77*0,G77="令和２年平均",D77*各係数!DM75)</f>
        <v>0</v>
      </c>
      <c r="G77" s="177" t="str">
        <f>【入力シート】!D74</f>
        <v>令和２年平均</v>
      </c>
      <c r="I77" s="48">
        <v>0</v>
      </c>
      <c r="K77" s="49">
        <f>I77*各係数!DI75</f>
        <v>0</v>
      </c>
      <c r="M77" s="50">
        <f>I77*各係数!DJ75*100</f>
        <v>0</v>
      </c>
      <c r="O77" s="51">
        <f>I77*各係数!DK75</f>
        <v>0</v>
      </c>
      <c r="Q77" s="52">
        <f>$O$4*$P$1*各係数!DL75</f>
        <v>0</v>
      </c>
      <c r="S77" s="53">
        <f>Q77*各係数!DI75</f>
        <v>0</v>
      </c>
      <c r="U77" s="54">
        <f>Q77*各係数!DJ75*100</f>
        <v>0</v>
      </c>
      <c r="W77" s="31">
        <f>Q77*各係数!DK75</f>
        <v>0</v>
      </c>
    </row>
    <row r="78" spans="2:23" ht="12" customHeight="1" x14ac:dyDescent="0.2">
      <c r="B78" s="21" t="s">
        <v>241</v>
      </c>
      <c r="C78" s="22" t="s">
        <v>242</v>
      </c>
      <c r="D78" s="23">
        <f>'生産者価格への変換（計算シート）'!L75</f>
        <v>0</v>
      </c>
      <c r="F78" s="171" cm="1">
        <f t="array" ref="F78">_xlfn.IFS(G78="府内産100％",D78*1,G78="府外産(府内産0%)",D78*0,G78="令和２年平均",D78*各係数!DM76)</f>
        <v>0</v>
      </c>
      <c r="G78" s="175" t="str">
        <f>【入力シート】!D75</f>
        <v>令和２年平均</v>
      </c>
      <c r="I78" s="24">
        <v>0</v>
      </c>
      <c r="K78" s="25">
        <f>I78*各係数!DI76</f>
        <v>0</v>
      </c>
      <c r="M78" s="26">
        <f>I78*各係数!DJ76*100</f>
        <v>0</v>
      </c>
      <c r="O78" s="27">
        <f>I78*各係数!DK76</f>
        <v>0</v>
      </c>
      <c r="Q78" s="28">
        <f>$O$4*$P$1*各係数!DL76</f>
        <v>0</v>
      </c>
      <c r="S78" s="29">
        <f>Q78*各係数!DI76</f>
        <v>0</v>
      </c>
      <c r="U78" s="30">
        <f>Q78*各係数!DJ76*100</f>
        <v>0</v>
      </c>
      <c r="W78" s="31">
        <f>Q78*各係数!DK76</f>
        <v>0</v>
      </c>
    </row>
    <row r="79" spans="2:23" ht="12" customHeight="1" x14ac:dyDescent="0.2">
      <c r="B79" s="21" t="s">
        <v>243</v>
      </c>
      <c r="C79" s="22" t="s">
        <v>244</v>
      </c>
      <c r="D79" s="23">
        <f>'生産者価格への変換（計算シート）'!L76</f>
        <v>0</v>
      </c>
      <c r="F79" s="171" cm="1">
        <f t="array" ref="F79">_xlfn.IFS(G79="府内産100％",D79*1,G79="府外産(府内産0%)",D79*0,G79="令和２年平均",D79*各係数!DM77)</f>
        <v>0</v>
      </c>
      <c r="G79" s="175" t="str">
        <f>【入力シート】!D76</f>
        <v>令和２年平均</v>
      </c>
      <c r="I79" s="24">
        <v>0</v>
      </c>
      <c r="K79" s="25">
        <f>I79*各係数!DI77</f>
        <v>0</v>
      </c>
      <c r="M79" s="26">
        <f>I79*各係数!DJ77*100</f>
        <v>0</v>
      </c>
      <c r="O79" s="27">
        <f>I79*各係数!DK77</f>
        <v>0</v>
      </c>
      <c r="Q79" s="28">
        <f>$O$4*$P$1*各係数!DL77</f>
        <v>0</v>
      </c>
      <c r="S79" s="29">
        <f>Q79*各係数!DI77</f>
        <v>0</v>
      </c>
      <c r="U79" s="30">
        <f>Q79*各係数!DJ77*100</f>
        <v>0</v>
      </c>
      <c r="W79" s="31">
        <f>Q79*各係数!DK77</f>
        <v>0</v>
      </c>
    </row>
    <row r="80" spans="2:23" ht="12" customHeight="1" x14ac:dyDescent="0.2">
      <c r="B80" s="21" t="s">
        <v>245</v>
      </c>
      <c r="C80" s="22" t="s">
        <v>246</v>
      </c>
      <c r="D80" s="23">
        <f>'生産者価格への変換（計算シート）'!L77</f>
        <v>0</v>
      </c>
      <c r="F80" s="171" cm="1">
        <f t="array" ref="F80">_xlfn.IFS(G80="府内産100％",D80*1,G80="府外産(府内産0%)",D80*0,G80="令和２年平均",D80*各係数!DM78)</f>
        <v>0</v>
      </c>
      <c r="G80" s="175" t="str">
        <f>【入力シート】!D77</f>
        <v>令和２年平均</v>
      </c>
      <c r="I80" s="24">
        <v>0</v>
      </c>
      <c r="K80" s="25">
        <f>I80*各係数!DI78</f>
        <v>0</v>
      </c>
      <c r="M80" s="26">
        <f>I80*各係数!DJ78*100</f>
        <v>0</v>
      </c>
      <c r="O80" s="27">
        <f>I80*各係数!DK78</f>
        <v>0</v>
      </c>
      <c r="Q80" s="28">
        <f>$O$4*$P$1*各係数!DL78</f>
        <v>0</v>
      </c>
      <c r="S80" s="29">
        <f>Q80*各係数!DI78</f>
        <v>0</v>
      </c>
      <c r="U80" s="30">
        <f>Q80*各係数!DJ78*100</f>
        <v>0</v>
      </c>
      <c r="W80" s="31">
        <f>Q80*各係数!DK78</f>
        <v>0</v>
      </c>
    </row>
    <row r="81" spans="2:23" ht="12" customHeight="1" x14ac:dyDescent="0.2">
      <c r="B81" s="32" t="s">
        <v>247</v>
      </c>
      <c r="C81" s="33" t="s">
        <v>248</v>
      </c>
      <c r="D81" s="34">
        <f>'生産者価格への変換（計算シート）'!L78</f>
        <v>0</v>
      </c>
      <c r="F81" s="172" cm="1">
        <f t="array" ref="F81">_xlfn.IFS(G81="府内産100％",D81*1,G81="府外産(府内産0%)",D81*0,G81="令和２年平均",D81*各係数!DM79)</f>
        <v>0</v>
      </c>
      <c r="G81" s="176" t="str">
        <f>【入力シート】!D78</f>
        <v>令和２年平均</v>
      </c>
      <c r="I81" s="35">
        <v>0</v>
      </c>
      <c r="K81" s="36">
        <f>I81*各係数!DI79</f>
        <v>0</v>
      </c>
      <c r="M81" s="37">
        <f>I81*各係数!DJ79*100</f>
        <v>0</v>
      </c>
      <c r="O81" s="38">
        <f>I81*各係数!DK79</f>
        <v>0</v>
      </c>
      <c r="Q81" s="39">
        <f>$O$4*$P$1*各係数!DL79</f>
        <v>0</v>
      </c>
      <c r="S81" s="40">
        <f>Q81*各係数!DI79</f>
        <v>0</v>
      </c>
      <c r="U81" s="41">
        <f>Q81*各係数!DJ79*100</f>
        <v>0</v>
      </c>
      <c r="W81" s="31">
        <f>Q81*各係数!DK79</f>
        <v>0</v>
      </c>
    </row>
    <row r="82" spans="2:23" ht="12" customHeight="1" x14ac:dyDescent="0.2">
      <c r="B82" s="45" t="s">
        <v>249</v>
      </c>
      <c r="C82" s="46" t="s">
        <v>250</v>
      </c>
      <c r="D82" s="47">
        <f>'生産者価格への変換（計算シート）'!L79</f>
        <v>0</v>
      </c>
      <c r="F82" s="173" cm="1">
        <f t="array" ref="F82">_xlfn.IFS(G82="府内産100％",D82*1,G82="府外産(府内産0%)",D82*0,G82="令和２年平均",D82*各係数!DM80)</f>
        <v>0</v>
      </c>
      <c r="G82" s="177" t="str">
        <f>【入力シート】!D79</f>
        <v>令和２年平均</v>
      </c>
      <c r="I82" s="48">
        <v>0</v>
      </c>
      <c r="K82" s="49">
        <f>I82*各係数!DI80</f>
        <v>0</v>
      </c>
      <c r="M82" s="50">
        <f>I82*各係数!DJ80*100</f>
        <v>0</v>
      </c>
      <c r="O82" s="51">
        <f>I82*各係数!DK80</f>
        <v>0</v>
      </c>
      <c r="Q82" s="52">
        <f>$O$4*$P$1*各係数!DL80</f>
        <v>0</v>
      </c>
      <c r="S82" s="53">
        <f>Q82*各係数!DI80</f>
        <v>0</v>
      </c>
      <c r="U82" s="54">
        <f>Q82*各係数!DJ80*100</f>
        <v>0</v>
      </c>
      <c r="W82" s="31">
        <f>Q82*各係数!DK80</f>
        <v>0</v>
      </c>
    </row>
    <row r="83" spans="2:23" ht="12" customHeight="1" x14ac:dyDescent="0.2">
      <c r="B83" s="21" t="s">
        <v>251</v>
      </c>
      <c r="C83" s="22" t="s">
        <v>252</v>
      </c>
      <c r="D83" s="23">
        <f>'生産者価格への変換（計算シート）'!L80</f>
        <v>0</v>
      </c>
      <c r="F83" s="171" cm="1">
        <f t="array" ref="F83">_xlfn.IFS(G83="府内産100％",D83*1,G83="府外産(府内産0%)",D83*0,G83="令和２年平均",D83*各係数!DM81)</f>
        <v>0</v>
      </c>
      <c r="G83" s="175" t="str">
        <f>【入力シート】!D80</f>
        <v>令和２年平均</v>
      </c>
      <c r="I83" s="24">
        <v>0</v>
      </c>
      <c r="K83" s="25">
        <f>I83*各係数!DI81</f>
        <v>0</v>
      </c>
      <c r="M83" s="26">
        <f>I83*各係数!DJ81*100</f>
        <v>0</v>
      </c>
      <c r="O83" s="27">
        <f>I83*各係数!DK81</f>
        <v>0</v>
      </c>
      <c r="Q83" s="28">
        <f>$O$4*$P$1*各係数!DL81</f>
        <v>0</v>
      </c>
      <c r="S83" s="29">
        <f>Q83*各係数!DI81</f>
        <v>0</v>
      </c>
      <c r="U83" s="30">
        <f>Q83*各係数!DJ81*100</f>
        <v>0</v>
      </c>
      <c r="W83" s="31">
        <f>Q83*各係数!DK81</f>
        <v>0</v>
      </c>
    </row>
    <row r="84" spans="2:23" ht="12" customHeight="1" x14ac:dyDescent="0.2">
      <c r="B84" s="21" t="s">
        <v>253</v>
      </c>
      <c r="C84" s="22" t="s">
        <v>254</v>
      </c>
      <c r="D84" s="23">
        <f>'生産者価格への変換（計算シート）'!L81</f>
        <v>0</v>
      </c>
      <c r="F84" s="171" cm="1">
        <f t="array" ref="F84">_xlfn.IFS(G84="府内産100％",D84*1,G84="府外産(府内産0%)",D84*0,G84="令和２年平均",D84*各係数!DM82)</f>
        <v>0</v>
      </c>
      <c r="G84" s="175" t="str">
        <f>【入力シート】!D81</f>
        <v>令和２年平均</v>
      </c>
      <c r="I84" s="24">
        <v>0</v>
      </c>
      <c r="K84" s="25">
        <f>I84*各係数!DI82</f>
        <v>0</v>
      </c>
      <c r="M84" s="26">
        <f>I84*各係数!DJ82*100</f>
        <v>0</v>
      </c>
      <c r="O84" s="27">
        <f>I84*各係数!DK82</f>
        <v>0</v>
      </c>
      <c r="Q84" s="28">
        <f>$O$4*$P$1*各係数!DL82</f>
        <v>0</v>
      </c>
      <c r="S84" s="29">
        <f>Q84*各係数!DI82</f>
        <v>0</v>
      </c>
      <c r="U84" s="30">
        <f>Q84*各係数!DJ82*100</f>
        <v>0</v>
      </c>
      <c r="W84" s="31">
        <f>Q84*各係数!DK82</f>
        <v>0</v>
      </c>
    </row>
    <row r="85" spans="2:23" ht="12" customHeight="1" x14ac:dyDescent="0.2">
      <c r="B85" s="21" t="s">
        <v>255</v>
      </c>
      <c r="C85" s="22" t="s">
        <v>256</v>
      </c>
      <c r="D85" s="23">
        <f>'生産者価格への変換（計算シート）'!L82</f>
        <v>0</v>
      </c>
      <c r="F85" s="171" cm="1">
        <f t="array" ref="F85">_xlfn.IFS(G85="府内産100％",D85*1,G85="府外産(府内産0%)",D85*0,G85="令和２年平均",D85*各係数!DM83)</f>
        <v>0</v>
      </c>
      <c r="G85" s="175" t="str">
        <f>【入力シート】!D82</f>
        <v>令和２年平均</v>
      </c>
      <c r="I85" s="24">
        <v>0</v>
      </c>
      <c r="K85" s="25">
        <f>I85*各係数!DI83</f>
        <v>0</v>
      </c>
      <c r="M85" s="26">
        <f>I85*各係数!DJ83*100</f>
        <v>0</v>
      </c>
      <c r="O85" s="27">
        <f>I85*各係数!DK83</f>
        <v>0</v>
      </c>
      <c r="Q85" s="28">
        <f>$O$4*$P$1*各係数!DL83</f>
        <v>0</v>
      </c>
      <c r="S85" s="29">
        <f>Q85*各係数!DI83</f>
        <v>0</v>
      </c>
      <c r="U85" s="30">
        <f>Q85*各係数!DJ83*100</f>
        <v>0</v>
      </c>
      <c r="W85" s="31">
        <f>Q85*各係数!DK83</f>
        <v>0</v>
      </c>
    </row>
    <row r="86" spans="2:23" ht="12" customHeight="1" x14ac:dyDescent="0.2">
      <c r="B86" s="32" t="s">
        <v>257</v>
      </c>
      <c r="C86" s="33" t="s">
        <v>258</v>
      </c>
      <c r="D86" s="34">
        <f>'生産者価格への変換（計算シート）'!L83</f>
        <v>0</v>
      </c>
      <c r="F86" s="172" cm="1">
        <f t="array" ref="F86">_xlfn.IFS(G86="府内産100％",D86*1,G86="府外産(府内産0%)",D86*0,G86="令和２年平均",D86*各係数!DM84)</f>
        <v>0</v>
      </c>
      <c r="G86" s="176" t="str">
        <f>【入力シート】!D83</f>
        <v>令和２年平均</v>
      </c>
      <c r="I86" s="35">
        <v>0</v>
      </c>
      <c r="K86" s="36">
        <f>I86*各係数!DI84</f>
        <v>0</v>
      </c>
      <c r="M86" s="37">
        <f>I86*各係数!DJ84*100</f>
        <v>0</v>
      </c>
      <c r="O86" s="38">
        <f>I86*各係数!DK84</f>
        <v>0</v>
      </c>
      <c r="Q86" s="39">
        <f>$O$4*$P$1*各係数!DL84</f>
        <v>0</v>
      </c>
      <c r="S86" s="40">
        <f>Q86*各係数!DI84</f>
        <v>0</v>
      </c>
      <c r="U86" s="41">
        <f>Q86*各係数!DJ84*100</f>
        <v>0</v>
      </c>
      <c r="W86" s="31">
        <f>Q86*各係数!DK84</f>
        <v>0</v>
      </c>
    </row>
    <row r="87" spans="2:23" ht="12" customHeight="1" x14ac:dyDescent="0.2">
      <c r="B87" s="45" t="s">
        <v>259</v>
      </c>
      <c r="C87" s="46" t="s">
        <v>260</v>
      </c>
      <c r="D87" s="47">
        <f>'生産者価格への変換（計算シート）'!L84</f>
        <v>0</v>
      </c>
      <c r="F87" s="173" cm="1">
        <f t="array" ref="F87">_xlfn.IFS(G87="府内産100％",D87*1,G87="府外産(府内産0%)",D87*0,G87="令和２年平均",D87*各係数!DM85)</f>
        <v>0</v>
      </c>
      <c r="G87" s="177" t="str">
        <f>【入力シート】!D84</f>
        <v>令和２年平均</v>
      </c>
      <c r="I87" s="48">
        <v>0</v>
      </c>
      <c r="K87" s="49">
        <f>I87*各係数!DI85</f>
        <v>0</v>
      </c>
      <c r="M87" s="50">
        <f>I87*各係数!DJ85*100</f>
        <v>0</v>
      </c>
      <c r="O87" s="51">
        <f>I87*各係数!DK85</f>
        <v>0</v>
      </c>
      <c r="Q87" s="52">
        <f>$O$4*$P$1*各係数!DL85</f>
        <v>0</v>
      </c>
      <c r="S87" s="53">
        <f>Q87*各係数!DI85</f>
        <v>0</v>
      </c>
      <c r="U87" s="54">
        <f>Q87*各係数!DJ85*100</f>
        <v>0</v>
      </c>
      <c r="W87" s="31">
        <f>Q87*各係数!DK85</f>
        <v>0</v>
      </c>
    </row>
    <row r="88" spans="2:23" ht="12" customHeight="1" x14ac:dyDescent="0.2">
      <c r="B88" s="21" t="s">
        <v>261</v>
      </c>
      <c r="C88" s="22" t="s">
        <v>262</v>
      </c>
      <c r="D88" s="23">
        <f>'生産者価格への変換（計算シート）'!L85</f>
        <v>0</v>
      </c>
      <c r="F88" s="171" cm="1">
        <f t="array" ref="F88">_xlfn.IFS(G88="府内産100％",D88*1,G88="府外産(府内産0%)",D88*0,G88="令和２年平均",D88*各係数!DM86)</f>
        <v>0</v>
      </c>
      <c r="G88" s="175" t="str">
        <f>【入力シート】!D85</f>
        <v>令和２年平均</v>
      </c>
      <c r="I88" s="24">
        <v>0</v>
      </c>
      <c r="K88" s="25">
        <f>I88*各係数!DI86</f>
        <v>0</v>
      </c>
      <c r="M88" s="26">
        <f>I88*各係数!DJ86*100</f>
        <v>0</v>
      </c>
      <c r="O88" s="27">
        <f>I88*各係数!DK86</f>
        <v>0</v>
      </c>
      <c r="Q88" s="28">
        <f>$O$4*$P$1*各係数!DL86</f>
        <v>0</v>
      </c>
      <c r="S88" s="29">
        <f>Q88*各係数!DI86</f>
        <v>0</v>
      </c>
      <c r="U88" s="30">
        <f>Q88*各係数!DJ86*100</f>
        <v>0</v>
      </c>
      <c r="W88" s="31">
        <f>Q88*各係数!DK86</f>
        <v>0</v>
      </c>
    </row>
    <row r="89" spans="2:23" ht="12" customHeight="1" x14ac:dyDescent="0.2">
      <c r="B89" s="21" t="s">
        <v>263</v>
      </c>
      <c r="C89" s="22" t="s">
        <v>264</v>
      </c>
      <c r="D89" s="23">
        <f>'生産者価格への変換（計算シート）'!L86</f>
        <v>0</v>
      </c>
      <c r="F89" s="171" cm="1">
        <f t="array" ref="F89">_xlfn.IFS(G89="府内産100％",D89*1,G89="府外産(府内産0%)",D89*0,G89="令和２年平均",D89*各係数!DM87)</f>
        <v>0</v>
      </c>
      <c r="G89" s="175" t="str">
        <f>【入力シート】!D86</f>
        <v>令和２年平均</v>
      </c>
      <c r="I89" s="24">
        <v>0</v>
      </c>
      <c r="K89" s="25">
        <f>I89*各係数!DI87</f>
        <v>0</v>
      </c>
      <c r="M89" s="26">
        <f>I89*各係数!DJ87*100</f>
        <v>0</v>
      </c>
      <c r="O89" s="27">
        <f>I89*各係数!DK87</f>
        <v>0</v>
      </c>
      <c r="Q89" s="28">
        <f>$O$4*$P$1*各係数!DL87</f>
        <v>0</v>
      </c>
      <c r="S89" s="29">
        <f>Q89*各係数!DI87</f>
        <v>0</v>
      </c>
      <c r="U89" s="30">
        <f>Q89*各係数!DJ87*100</f>
        <v>0</v>
      </c>
      <c r="W89" s="31">
        <f>Q89*各係数!DK87</f>
        <v>0</v>
      </c>
    </row>
    <row r="90" spans="2:23" ht="12" customHeight="1" x14ac:dyDescent="0.2">
      <c r="B90" s="21" t="s">
        <v>265</v>
      </c>
      <c r="C90" s="22" t="s">
        <v>266</v>
      </c>
      <c r="D90" s="23">
        <f>'生産者価格への変換（計算シート）'!L87</f>
        <v>0</v>
      </c>
      <c r="F90" s="171" cm="1">
        <f t="array" ref="F90">_xlfn.IFS(G90="府内産100％",D90*1,G90="府外産(府内産0%)",D90*0,G90="令和２年平均",D90*各係数!DM88)</f>
        <v>0</v>
      </c>
      <c r="G90" s="175" t="str">
        <f>【入力シート】!D87</f>
        <v>令和２年平均</v>
      </c>
      <c r="I90" s="24">
        <v>0</v>
      </c>
      <c r="K90" s="25">
        <f>I90*各係数!DI88</f>
        <v>0</v>
      </c>
      <c r="M90" s="26">
        <f>I90*各係数!DJ88*100</f>
        <v>0</v>
      </c>
      <c r="O90" s="27">
        <f>I90*各係数!DK88</f>
        <v>0</v>
      </c>
      <c r="Q90" s="28">
        <f>$O$4*$P$1*各係数!DL88</f>
        <v>0</v>
      </c>
      <c r="S90" s="29">
        <f>Q90*各係数!DI88</f>
        <v>0</v>
      </c>
      <c r="U90" s="30">
        <f>Q90*各係数!DJ88*100</f>
        <v>0</v>
      </c>
      <c r="W90" s="31">
        <f>Q90*各係数!DK88</f>
        <v>0</v>
      </c>
    </row>
    <row r="91" spans="2:23" ht="12" customHeight="1" thickBot="1" x14ac:dyDescent="0.25">
      <c r="B91" s="32" t="s">
        <v>267</v>
      </c>
      <c r="C91" s="33" t="s">
        <v>268</v>
      </c>
      <c r="D91" s="34">
        <f>'生産者価格への変換（計算シート）'!L88</f>
        <v>0</v>
      </c>
      <c r="F91" s="172" cm="1">
        <f t="array" ref="F91">_xlfn.IFS(G91="府内産100％",D91*1,G91="府外産(府内産0%)",D91*0,G91="令和２年平均",D91*各係数!DM89)</f>
        <v>0</v>
      </c>
      <c r="G91" s="176" t="str">
        <f>【入力シート】!D88</f>
        <v>令和２年平均</v>
      </c>
      <c r="I91" s="35">
        <v>0</v>
      </c>
      <c r="K91" s="36">
        <f>I91*各係数!DI89</f>
        <v>0</v>
      </c>
      <c r="M91" s="37">
        <f>I91*各係数!DJ89*100</f>
        <v>0</v>
      </c>
      <c r="O91" s="38">
        <f>I91*各係数!DK89</f>
        <v>0</v>
      </c>
      <c r="Q91" s="39">
        <f>$O$4*$P$1*各係数!DL89</f>
        <v>0</v>
      </c>
      <c r="S91" s="40">
        <f>Q91*各係数!DI89</f>
        <v>0</v>
      </c>
      <c r="U91" s="41">
        <f>Q91*各係数!DJ89*100</f>
        <v>0</v>
      </c>
      <c r="W91" s="31">
        <f>Q91*各係数!DK89</f>
        <v>0</v>
      </c>
    </row>
    <row r="92" spans="2:23" ht="12" customHeight="1" x14ac:dyDescent="0.2">
      <c r="B92" s="45" t="s">
        <v>269</v>
      </c>
      <c r="C92" s="46" t="s">
        <v>270</v>
      </c>
      <c r="D92" s="47">
        <f>'生産者価格への変換（計算シート）'!L89</f>
        <v>0</v>
      </c>
      <c r="F92" s="173" cm="1">
        <f t="array" ref="F92">_xlfn.IFS(G92="府内産100％",D92*1,G92="府外産(府内産0%)",D92*0,G92="令和２年平均",D92*各係数!DM90)</f>
        <v>0</v>
      </c>
      <c r="G92" s="177" t="str">
        <f>【入力シート】!D89</f>
        <v>令和２年平均</v>
      </c>
      <c r="I92" s="48">
        <v>0</v>
      </c>
      <c r="K92" s="49">
        <f>I92*各係数!DI90</f>
        <v>0</v>
      </c>
      <c r="M92" s="50">
        <f>I92*各係数!DJ90*100</f>
        <v>0</v>
      </c>
      <c r="O92" s="51">
        <f>I92*各係数!DK90</f>
        <v>0</v>
      </c>
      <c r="Q92" s="52">
        <f>$O$4*$P$1*各係数!DL90</f>
        <v>0</v>
      </c>
      <c r="S92" s="53">
        <f>Q92*各係数!DI90</f>
        <v>0</v>
      </c>
      <c r="U92" s="54">
        <f>Q92*各係数!DJ90*100</f>
        <v>0</v>
      </c>
      <c r="W92" s="20">
        <f>Q92*各係数!DK90</f>
        <v>0</v>
      </c>
    </row>
    <row r="93" spans="2:23" ht="12" customHeight="1" x14ac:dyDescent="0.2">
      <c r="B93" s="21" t="s">
        <v>271</v>
      </c>
      <c r="C93" s="22" t="s">
        <v>272</v>
      </c>
      <c r="D93" s="23">
        <f>'生産者価格への変換（計算シート）'!L90</f>
        <v>0</v>
      </c>
      <c r="F93" s="171" cm="1">
        <f t="array" ref="F93">_xlfn.IFS(G93="府内産100％",D93*1,G93="府外産(府内産0%)",D93*0,G93="令和２年平均",D93*各係数!DM91)</f>
        <v>0</v>
      </c>
      <c r="G93" s="175" t="str">
        <f>【入力シート】!D90</f>
        <v>令和２年平均</v>
      </c>
      <c r="I93" s="24">
        <v>0</v>
      </c>
      <c r="K93" s="25">
        <f>I93*各係数!DI91</f>
        <v>0</v>
      </c>
      <c r="M93" s="26">
        <f>I93*各係数!DJ91*100</f>
        <v>0</v>
      </c>
      <c r="O93" s="27">
        <f>I93*各係数!DK91</f>
        <v>0</v>
      </c>
      <c r="Q93" s="28">
        <f>$O$4*$P$1*各係数!DL91</f>
        <v>0</v>
      </c>
      <c r="S93" s="29">
        <f>Q93*各係数!DI91</f>
        <v>0</v>
      </c>
      <c r="U93" s="30">
        <f>Q93*各係数!DJ91*100</f>
        <v>0</v>
      </c>
      <c r="W93" s="31">
        <f>Q93*各係数!DK91</f>
        <v>0</v>
      </c>
    </row>
    <row r="94" spans="2:23" ht="12" customHeight="1" x14ac:dyDescent="0.2">
      <c r="B94" s="21" t="s">
        <v>273</v>
      </c>
      <c r="C94" s="22" t="s">
        <v>274</v>
      </c>
      <c r="D94" s="23">
        <f>'生産者価格への変換（計算シート）'!L91</f>
        <v>0</v>
      </c>
      <c r="F94" s="171" cm="1">
        <f t="array" ref="F94">_xlfn.IFS(G94="府内産100％",D94*1,G94="府外産(府内産0%)",D94*0,G94="令和２年平均",D94*各係数!DM92)</f>
        <v>0</v>
      </c>
      <c r="G94" s="175" t="str">
        <f>【入力シート】!D91</f>
        <v>令和２年平均</v>
      </c>
      <c r="I94" s="24">
        <v>0</v>
      </c>
      <c r="K94" s="25">
        <f>I94*各係数!DI92</f>
        <v>0</v>
      </c>
      <c r="M94" s="26">
        <f>I94*各係数!DJ92*100</f>
        <v>0</v>
      </c>
      <c r="O94" s="27">
        <f>I94*各係数!DK92</f>
        <v>0</v>
      </c>
      <c r="Q94" s="28">
        <f>$O$4*$P$1*各係数!DL92</f>
        <v>0</v>
      </c>
      <c r="S94" s="29">
        <f>Q94*各係数!DI92</f>
        <v>0</v>
      </c>
      <c r="U94" s="30">
        <f>Q94*各係数!DJ92*100</f>
        <v>0</v>
      </c>
      <c r="W94" s="31">
        <f>Q94*各係数!DK92</f>
        <v>0</v>
      </c>
    </row>
    <row r="95" spans="2:23" ht="12" customHeight="1" x14ac:dyDescent="0.2">
      <c r="B95" s="21" t="s">
        <v>275</v>
      </c>
      <c r="C95" s="22" t="s">
        <v>3</v>
      </c>
      <c r="D95" s="23">
        <f>'生産者価格への変換（計算シート）'!L92</f>
        <v>0</v>
      </c>
      <c r="F95" s="171" cm="1">
        <f t="array" ref="F95">_xlfn.IFS(G95="府内産100％",D95*1,G95="府外産(府内産0%)",D95*0,G95="令和２年平均",D95*各係数!DM93)</f>
        <v>0</v>
      </c>
      <c r="G95" s="175" t="str">
        <f>【入力シート】!D92</f>
        <v>令和２年平均</v>
      </c>
      <c r="I95" s="24">
        <v>0</v>
      </c>
      <c r="K95" s="25">
        <f>I95*各係数!DI93</f>
        <v>0</v>
      </c>
      <c r="M95" s="26">
        <f>I95*各係数!DJ93*100</f>
        <v>0</v>
      </c>
      <c r="O95" s="27">
        <f>I95*各係数!DK93</f>
        <v>0</v>
      </c>
      <c r="Q95" s="28">
        <f>$O$4*$P$1*各係数!DL93</f>
        <v>0</v>
      </c>
      <c r="S95" s="29">
        <f>Q95*各係数!DI93</f>
        <v>0</v>
      </c>
      <c r="U95" s="30">
        <f>Q95*各係数!DJ93*100</f>
        <v>0</v>
      </c>
      <c r="W95" s="31">
        <f>Q95*各係数!DK93</f>
        <v>0</v>
      </c>
    </row>
    <row r="96" spans="2:23" ht="12" customHeight="1" x14ac:dyDescent="0.2">
      <c r="B96" s="32" t="s">
        <v>276</v>
      </c>
      <c r="C96" s="33" t="s">
        <v>277</v>
      </c>
      <c r="D96" s="34">
        <f>'生産者価格への変換（計算シート）'!L93</f>
        <v>0</v>
      </c>
      <c r="F96" s="172" cm="1">
        <f t="array" ref="F96">_xlfn.IFS(G96="府内産100％",D96*1,G96="府外産(府内産0%)",D96*0,G96="令和２年平均",D96*各係数!DM94)</f>
        <v>0</v>
      </c>
      <c r="G96" s="176" t="str">
        <f>【入力シート】!D93</f>
        <v>令和２年平均</v>
      </c>
      <c r="I96" s="35">
        <v>0</v>
      </c>
      <c r="K96" s="36">
        <f>I96*各係数!DI94</f>
        <v>0</v>
      </c>
      <c r="M96" s="37">
        <f>I96*各係数!DJ94*100</f>
        <v>0</v>
      </c>
      <c r="O96" s="38">
        <f>I96*各係数!DK94</f>
        <v>0</v>
      </c>
      <c r="Q96" s="39">
        <f>$O$4*$P$1*各係数!DL94</f>
        <v>0</v>
      </c>
      <c r="S96" s="40">
        <f>Q96*各係数!DI94</f>
        <v>0</v>
      </c>
      <c r="U96" s="41">
        <f>Q96*各係数!DJ94*100</f>
        <v>0</v>
      </c>
      <c r="W96" s="42">
        <f>Q96*各係数!DK94</f>
        <v>0</v>
      </c>
    </row>
    <row r="97" spans="2:24" ht="12" customHeight="1" x14ac:dyDescent="0.2">
      <c r="B97" s="45" t="s">
        <v>278</v>
      </c>
      <c r="C97" s="46" t="s">
        <v>279</v>
      </c>
      <c r="D97" s="47">
        <f>'生産者価格への変換（計算シート）'!L94</f>
        <v>0</v>
      </c>
      <c r="F97" s="173" cm="1">
        <f t="array" ref="F97">_xlfn.IFS(G97="府内産100％",D97*1,G97="府外産(府内産0%)",D97*0,G97="令和２年平均",D97*各係数!DM95)</f>
        <v>0</v>
      </c>
      <c r="G97" s="177" t="str">
        <f>【入力シート】!D94</f>
        <v>令和２年平均</v>
      </c>
      <c r="I97" s="48">
        <v>0</v>
      </c>
      <c r="K97" s="49">
        <f>I97*各係数!DI95</f>
        <v>0</v>
      </c>
      <c r="M97" s="50">
        <f>I97*各係数!DJ95*100</f>
        <v>0</v>
      </c>
      <c r="O97" s="51">
        <f>I97*各係数!DK95</f>
        <v>0</v>
      </c>
      <c r="Q97" s="52">
        <f>$O$4*$P$1*各係数!DL95</f>
        <v>0</v>
      </c>
      <c r="S97" s="53">
        <f>Q97*各係数!DI95</f>
        <v>0</v>
      </c>
      <c r="U97" s="54">
        <f>Q97*各係数!DJ95*100</f>
        <v>0</v>
      </c>
      <c r="W97" s="43">
        <f>Q97*各係数!DK95</f>
        <v>0</v>
      </c>
    </row>
    <row r="98" spans="2:24" ht="12" customHeight="1" x14ac:dyDescent="0.2">
      <c r="B98" s="21" t="s">
        <v>280</v>
      </c>
      <c r="C98" s="22" t="s">
        <v>281</v>
      </c>
      <c r="D98" s="23">
        <f>'生産者価格への変換（計算シート）'!L95</f>
        <v>0</v>
      </c>
      <c r="F98" s="171" cm="1">
        <f t="array" ref="F98">_xlfn.IFS(G98="府内産100％",D98*1,G98="府外産(府内産0%)",D98*0,G98="令和２年平均",D98*各係数!DM96)</f>
        <v>0</v>
      </c>
      <c r="G98" s="175" t="str">
        <f>【入力シート】!D95</f>
        <v>令和２年平均</v>
      </c>
      <c r="I98" s="24">
        <v>0</v>
      </c>
      <c r="K98" s="25">
        <f>I98*各係数!DI96</f>
        <v>0</v>
      </c>
      <c r="M98" s="26">
        <f>I98*各係数!DJ96*100</f>
        <v>0</v>
      </c>
      <c r="O98" s="27">
        <f>I98*各係数!DK96</f>
        <v>0</v>
      </c>
      <c r="Q98" s="28">
        <f>$O$4*$P$1*各係数!DL96</f>
        <v>0</v>
      </c>
      <c r="S98" s="29">
        <f>Q98*各係数!DI96</f>
        <v>0</v>
      </c>
      <c r="U98" s="30">
        <f>Q98*各係数!DJ96*100</f>
        <v>0</v>
      </c>
      <c r="W98" s="31">
        <f>Q98*各係数!DK96</f>
        <v>0</v>
      </c>
    </row>
    <row r="99" spans="2:24" ht="12" customHeight="1" x14ac:dyDescent="0.2">
      <c r="B99" s="21" t="s">
        <v>282</v>
      </c>
      <c r="C99" s="22" t="s">
        <v>283</v>
      </c>
      <c r="D99" s="23">
        <f>'生産者価格への変換（計算シート）'!L96</f>
        <v>0</v>
      </c>
      <c r="F99" s="171" cm="1">
        <f t="array" ref="F99">_xlfn.IFS(G99="府内産100％",D99*1,G99="府外産(府内産0%)",D99*0,G99="令和２年平均",D99*各係数!DM97)</f>
        <v>0</v>
      </c>
      <c r="G99" s="175" t="str">
        <f>【入力シート】!D96</f>
        <v>令和２年平均</v>
      </c>
      <c r="I99" s="24">
        <v>0</v>
      </c>
      <c r="K99" s="25">
        <f>I99*各係数!DI97</f>
        <v>0</v>
      </c>
      <c r="M99" s="26">
        <f>I99*各係数!DJ97*100</f>
        <v>0</v>
      </c>
      <c r="O99" s="27">
        <f>I99*各係数!DK97</f>
        <v>0</v>
      </c>
      <c r="Q99" s="28">
        <f>$O$4*$P$1*各係数!DL97</f>
        <v>0</v>
      </c>
      <c r="S99" s="29">
        <f>Q99*各係数!DI97</f>
        <v>0</v>
      </c>
      <c r="U99" s="30">
        <f>Q99*各係数!DJ97*100</f>
        <v>0</v>
      </c>
      <c r="W99" s="31">
        <f>Q99*各係数!DK97</f>
        <v>0</v>
      </c>
    </row>
    <row r="100" spans="2:24" ht="12" customHeight="1" x14ac:dyDescent="0.2">
      <c r="B100" s="21" t="s">
        <v>284</v>
      </c>
      <c r="C100" s="22" t="s">
        <v>285</v>
      </c>
      <c r="D100" s="23">
        <f>'生産者価格への変換（計算シート）'!L97</f>
        <v>0</v>
      </c>
      <c r="F100" s="171" cm="1">
        <f t="array" ref="F100">_xlfn.IFS(G100="府内産100％",D100*1,G100="府外産(府内産0%)",D100*0,G100="令和２年平均",D100*各係数!DM98)</f>
        <v>0</v>
      </c>
      <c r="G100" s="175" t="str">
        <f>【入力シート】!D97</f>
        <v>令和２年平均</v>
      </c>
      <c r="I100" s="24">
        <v>0</v>
      </c>
      <c r="K100" s="25">
        <f>I100*各係数!DI98</f>
        <v>0</v>
      </c>
      <c r="M100" s="26">
        <f>I100*各係数!DJ98*100</f>
        <v>0</v>
      </c>
      <c r="O100" s="27">
        <f>I100*各係数!DK98</f>
        <v>0</v>
      </c>
      <c r="Q100" s="28">
        <f>$O$4*$P$1*各係数!DL98</f>
        <v>0</v>
      </c>
      <c r="S100" s="29">
        <f>Q100*各係数!DI98</f>
        <v>0</v>
      </c>
      <c r="U100" s="30">
        <f>Q100*各係数!DJ98*100</f>
        <v>0</v>
      </c>
      <c r="W100" s="31">
        <f>Q100*各係数!DK98</f>
        <v>0</v>
      </c>
    </row>
    <row r="101" spans="2:24" ht="12" customHeight="1" x14ac:dyDescent="0.2">
      <c r="B101" s="32" t="s">
        <v>286</v>
      </c>
      <c r="C101" s="33" t="s">
        <v>287</v>
      </c>
      <c r="D101" s="34">
        <f>'生産者価格への変換（計算シート）'!L98</f>
        <v>0</v>
      </c>
      <c r="F101" s="172" cm="1">
        <f t="array" ref="F101">_xlfn.IFS(G101="府内産100％",D101*1,G101="府外産(府内産0%)",D101*0,G101="令和２年平均",D101*各係数!DM99)</f>
        <v>0</v>
      </c>
      <c r="G101" s="176" t="str">
        <f>【入力シート】!D98</f>
        <v>令和２年平均</v>
      </c>
      <c r="I101" s="35">
        <v>0</v>
      </c>
      <c r="K101" s="36">
        <f>I101*各係数!DI99</f>
        <v>0</v>
      </c>
      <c r="M101" s="37">
        <f>I101*各係数!DJ99*100</f>
        <v>0</v>
      </c>
      <c r="O101" s="38">
        <f>I101*各係数!DK99</f>
        <v>0</v>
      </c>
      <c r="Q101" s="39">
        <f>$O$4*$P$1*各係数!DL99</f>
        <v>0</v>
      </c>
      <c r="S101" s="40">
        <f>Q101*各係数!DI99</f>
        <v>0</v>
      </c>
      <c r="U101" s="41">
        <f>Q101*各係数!DJ99*100</f>
        <v>0</v>
      </c>
      <c r="W101" s="42">
        <f>Q101*各係数!DK99</f>
        <v>0</v>
      </c>
    </row>
    <row r="102" spans="2:24" ht="12" customHeight="1" x14ac:dyDescent="0.2">
      <c r="B102" s="45" t="s">
        <v>288</v>
      </c>
      <c r="C102" s="46" t="s">
        <v>39</v>
      </c>
      <c r="D102" s="47">
        <f>'生産者価格への変換（計算シート）'!L99</f>
        <v>0</v>
      </c>
      <c r="F102" s="173" cm="1">
        <f t="array" ref="F102">_xlfn.IFS(G102="府内産100％",D102*1,G102="府外産(府内産0%)",D102*0,G102="令和２年平均",D102*各係数!DM100)</f>
        <v>0</v>
      </c>
      <c r="G102" s="177" t="str">
        <f>【入力シート】!D99</f>
        <v>令和２年平均</v>
      </c>
      <c r="I102" s="48">
        <v>0</v>
      </c>
      <c r="K102" s="49">
        <f>I102*各係数!DI100</f>
        <v>0</v>
      </c>
      <c r="M102" s="50">
        <f>I102*各係数!DJ100*100</f>
        <v>0</v>
      </c>
      <c r="O102" s="51">
        <f>I102*各係数!DK100</f>
        <v>0</v>
      </c>
      <c r="Q102" s="52">
        <f>$O$4*$P$1*各係数!DL100</f>
        <v>0</v>
      </c>
      <c r="S102" s="53">
        <f>Q102*各係数!DI100</f>
        <v>0</v>
      </c>
      <c r="U102" s="54">
        <f>Q102*各係数!DJ100*100</f>
        <v>0</v>
      </c>
      <c r="W102" s="43">
        <f>Q102*各係数!DK100</f>
        <v>0</v>
      </c>
      <c r="X102" s="44"/>
    </row>
    <row r="103" spans="2:24" ht="12" customHeight="1" x14ac:dyDescent="0.2">
      <c r="B103" s="21" t="s">
        <v>289</v>
      </c>
      <c r="C103" s="22" t="s">
        <v>290</v>
      </c>
      <c r="D103" s="23">
        <f>'生産者価格への変換（計算シート）'!L100</f>
        <v>0</v>
      </c>
      <c r="F103" s="171" cm="1">
        <f t="array" ref="F103">_xlfn.IFS(G103="府内産100％",D103*1,G103="府外産(府内産0%)",D103*0,G103="令和２年平均",D103*各係数!DM101)</f>
        <v>0</v>
      </c>
      <c r="G103" s="175" t="str">
        <f>【入力シート】!D100</f>
        <v>令和２年平均</v>
      </c>
      <c r="I103" s="24">
        <v>0</v>
      </c>
      <c r="K103" s="25">
        <f>I103*各係数!DI101</f>
        <v>0</v>
      </c>
      <c r="M103" s="26">
        <f>I103*各係数!DJ101*100</f>
        <v>0</v>
      </c>
      <c r="O103" s="27">
        <f>I103*各係数!DK101</f>
        <v>0</v>
      </c>
      <c r="Q103" s="28">
        <f>$O$4*$P$1*各係数!DL101</f>
        <v>0</v>
      </c>
      <c r="S103" s="29">
        <f>Q103*各係数!DI101</f>
        <v>0</v>
      </c>
      <c r="U103" s="30">
        <f>Q103*各係数!DJ101*100</f>
        <v>0</v>
      </c>
      <c r="W103" s="31">
        <f>Q103*各係数!DK101</f>
        <v>0</v>
      </c>
      <c r="X103" s="44"/>
    </row>
    <row r="104" spans="2:24" ht="12" customHeight="1" x14ac:dyDescent="0.2">
      <c r="B104" s="21" t="s">
        <v>291</v>
      </c>
      <c r="C104" s="22" t="s">
        <v>292</v>
      </c>
      <c r="D104" s="23">
        <f>'生産者価格への変換（計算シート）'!L101</f>
        <v>0</v>
      </c>
      <c r="F104" s="171" cm="1">
        <f t="array" ref="F104">_xlfn.IFS(G104="府内産100％",D104*1,G104="府外産(府内産0%)",D104*0,G104="令和２年平均",D104*各係数!DM102)</f>
        <v>0</v>
      </c>
      <c r="G104" s="175" t="str">
        <f>【入力シート】!D101</f>
        <v>令和２年平均</v>
      </c>
      <c r="I104" s="24">
        <v>0</v>
      </c>
      <c r="K104" s="25">
        <f>I104*各係数!DI102</f>
        <v>0</v>
      </c>
      <c r="M104" s="26">
        <f>I104*各係数!DJ102*100</f>
        <v>0</v>
      </c>
      <c r="O104" s="27">
        <f>I104*各係数!DK102</f>
        <v>0</v>
      </c>
      <c r="Q104" s="28">
        <f>$O$4*$P$1*各係数!DL102</f>
        <v>0</v>
      </c>
      <c r="S104" s="29">
        <f>Q104*各係数!DI102</f>
        <v>0</v>
      </c>
      <c r="U104" s="30">
        <f>Q104*各係数!DJ102*100</f>
        <v>0</v>
      </c>
      <c r="W104" s="31">
        <f>Q104*各係数!DK102</f>
        <v>0</v>
      </c>
      <c r="X104" s="44"/>
    </row>
    <row r="105" spans="2:24" ht="12" customHeight="1" x14ac:dyDescent="0.2">
      <c r="B105" s="21" t="s">
        <v>293</v>
      </c>
      <c r="C105" s="22" t="s">
        <v>294</v>
      </c>
      <c r="D105" s="23">
        <f>'生産者価格への変換（計算シート）'!L102</f>
        <v>0</v>
      </c>
      <c r="F105" s="171" cm="1">
        <f t="array" ref="F105">_xlfn.IFS(G105="府内産100％",D105*1,G105="府外産(府内産0%)",D105*0,G105="令和２年平均",D105*各係数!DM103)</f>
        <v>0</v>
      </c>
      <c r="G105" s="175" t="str">
        <f>【入力シート】!D102</f>
        <v>令和２年平均</v>
      </c>
      <c r="I105" s="24">
        <v>0</v>
      </c>
      <c r="K105" s="25">
        <f>I105*各係数!DI103</f>
        <v>0</v>
      </c>
      <c r="M105" s="26">
        <f>I105*各係数!DJ103*100</f>
        <v>0</v>
      </c>
      <c r="O105" s="27">
        <f>I105*各係数!DK103</f>
        <v>0</v>
      </c>
      <c r="Q105" s="28">
        <f>$O$4*$P$1*各係数!DL103</f>
        <v>0</v>
      </c>
      <c r="S105" s="29">
        <f>Q105*各係数!DI103</f>
        <v>0</v>
      </c>
      <c r="U105" s="30">
        <f>Q105*各係数!DJ103*100</f>
        <v>0</v>
      </c>
      <c r="W105" s="31">
        <f>Q105*各係数!DK103</f>
        <v>0</v>
      </c>
      <c r="X105" s="44"/>
    </row>
    <row r="106" spans="2:24" ht="12" customHeight="1" x14ac:dyDescent="0.2">
      <c r="B106" s="32" t="s">
        <v>295</v>
      </c>
      <c r="C106" s="33" t="s">
        <v>296</v>
      </c>
      <c r="D106" s="34">
        <f>'生産者価格への変換（計算シート）'!L103</f>
        <v>0</v>
      </c>
      <c r="F106" s="172" cm="1">
        <f t="array" ref="F106">_xlfn.IFS(G106="府内産100％",D106*1,G106="府外産(府内産0%)",D106*0,G106="令和２年平均",D106*各係数!DM104)</f>
        <v>0</v>
      </c>
      <c r="G106" s="176" t="str">
        <f>【入力シート】!D103</f>
        <v>令和２年平均</v>
      </c>
      <c r="I106" s="35">
        <v>0</v>
      </c>
      <c r="K106" s="36">
        <f>I106*各係数!DI104</f>
        <v>0</v>
      </c>
      <c r="M106" s="37">
        <f>I106*各係数!DJ104*100</f>
        <v>0</v>
      </c>
      <c r="O106" s="38">
        <f>I106*各係数!DK104</f>
        <v>0</v>
      </c>
      <c r="Q106" s="39">
        <f>$O$4*$P$1*各係数!DL104</f>
        <v>0</v>
      </c>
      <c r="S106" s="40">
        <f>Q106*各係数!DI104</f>
        <v>0</v>
      </c>
      <c r="U106" s="41">
        <f>Q106*各係数!DJ104*100</f>
        <v>0</v>
      </c>
      <c r="W106" s="42">
        <f>Q106*各係数!DK104</f>
        <v>0</v>
      </c>
      <c r="X106" s="44"/>
    </row>
    <row r="107" spans="2:24" ht="12" customHeight="1" x14ac:dyDescent="0.2">
      <c r="B107" s="45" t="s">
        <v>297</v>
      </c>
      <c r="C107" s="46" t="s">
        <v>298</v>
      </c>
      <c r="D107" s="47">
        <f>'生産者価格への変換（計算シート）'!L104</f>
        <v>0</v>
      </c>
      <c r="F107" s="173" cm="1">
        <f t="array" ref="F107">_xlfn.IFS(G107="府内産100％",D107*1,G107="府外産(府内産0%)",D107*0,G107="令和２年平均",D107*各係数!DM105)</f>
        <v>0</v>
      </c>
      <c r="G107" s="177" t="str">
        <f>【入力シート】!D104</f>
        <v>令和２年平均</v>
      </c>
      <c r="I107" s="48">
        <v>0</v>
      </c>
      <c r="K107" s="49">
        <f>I107*各係数!DI105</f>
        <v>0</v>
      </c>
      <c r="M107" s="50">
        <f>I107*各係数!DJ105*100</f>
        <v>0</v>
      </c>
      <c r="O107" s="51">
        <f>I107*各係数!DK105</f>
        <v>0</v>
      </c>
      <c r="Q107" s="52">
        <f>$O$4*$P$1*各係数!DL105</f>
        <v>0</v>
      </c>
      <c r="S107" s="53">
        <f>Q107*各係数!DI105</f>
        <v>0</v>
      </c>
      <c r="U107" s="54">
        <f>Q107*各係数!DJ105*100</f>
        <v>0</v>
      </c>
      <c r="W107" s="43">
        <f>Q107*各係数!DK105</f>
        <v>0</v>
      </c>
      <c r="X107" s="44"/>
    </row>
    <row r="108" spans="2:24" ht="12" customHeight="1" x14ac:dyDescent="0.2">
      <c r="B108" s="21" t="s">
        <v>299</v>
      </c>
      <c r="C108" s="22" t="s">
        <v>300</v>
      </c>
      <c r="D108" s="23">
        <f>'生産者価格への変換（計算シート）'!L105</f>
        <v>0</v>
      </c>
      <c r="F108" s="171" cm="1">
        <f t="array" ref="F108">_xlfn.IFS(G108="府内産100％",D108*1,G108="府外産(府内産0%)",D108*0,G108="令和２年平均",D108*各係数!DM106)</f>
        <v>0</v>
      </c>
      <c r="G108" s="175" t="str">
        <f>【入力シート】!D105</f>
        <v>令和２年平均</v>
      </c>
      <c r="I108" s="24">
        <v>0</v>
      </c>
      <c r="K108" s="25">
        <f>I108*各係数!DI106</f>
        <v>0</v>
      </c>
      <c r="M108" s="26">
        <f>I108*各係数!DJ106*100</f>
        <v>0</v>
      </c>
      <c r="O108" s="27">
        <f>I108*各係数!DK106</f>
        <v>0</v>
      </c>
      <c r="Q108" s="28">
        <f>$O$4*$P$1*各係数!DL106</f>
        <v>0</v>
      </c>
      <c r="S108" s="29">
        <f>Q108*各係数!DI106</f>
        <v>0</v>
      </c>
      <c r="U108" s="30">
        <f>Q108*各係数!DJ106*100</f>
        <v>0</v>
      </c>
      <c r="W108" s="31">
        <f>Q108*各係数!DK106</f>
        <v>0</v>
      </c>
      <c r="X108" s="44"/>
    </row>
    <row r="109" spans="2:24" ht="12" customHeight="1" x14ac:dyDescent="0.2">
      <c r="B109" s="21" t="s">
        <v>301</v>
      </c>
      <c r="C109" s="22" t="s">
        <v>302</v>
      </c>
      <c r="D109" s="23">
        <f>'生産者価格への変換（計算シート）'!L106</f>
        <v>0</v>
      </c>
      <c r="F109" s="171" cm="1">
        <f t="array" ref="F109">_xlfn.IFS(G109="府内産100％",D109*1,G109="府外産(府内産0%)",D109*0,G109="令和２年平均",D109*各係数!DM107)</f>
        <v>0</v>
      </c>
      <c r="G109" s="175" t="str">
        <f>【入力シート】!D106</f>
        <v>令和２年平均</v>
      </c>
      <c r="I109" s="24">
        <v>0</v>
      </c>
      <c r="K109" s="25">
        <f>I109*各係数!DI107</f>
        <v>0</v>
      </c>
      <c r="M109" s="26">
        <f>I109*各係数!DJ107*100</f>
        <v>0</v>
      </c>
      <c r="O109" s="27">
        <f>I109*各係数!DK107</f>
        <v>0</v>
      </c>
      <c r="Q109" s="28">
        <f>$O$4*$P$1*各係数!DL107</f>
        <v>0</v>
      </c>
      <c r="S109" s="29">
        <f>Q109*各係数!DI107</f>
        <v>0</v>
      </c>
      <c r="U109" s="30">
        <f>Q109*各係数!DJ107*100</f>
        <v>0</v>
      </c>
      <c r="W109" s="31">
        <f>Q109*各係数!DK107</f>
        <v>0</v>
      </c>
      <c r="X109" s="44"/>
    </row>
    <row r="110" spans="2:24" ht="12" customHeight="1" x14ac:dyDescent="0.2">
      <c r="B110" s="21" t="s">
        <v>303</v>
      </c>
      <c r="C110" s="22" t="s">
        <v>304</v>
      </c>
      <c r="D110" s="23">
        <f>'生産者価格への変換（計算シート）'!L107</f>
        <v>0</v>
      </c>
      <c r="F110" s="171" cm="1">
        <f t="array" ref="F110">_xlfn.IFS(G110="府内産100％",D110*1,G110="府外産(府内産0%)",D110*0,G110="令和２年平均",D110*各係数!DM108)</f>
        <v>0</v>
      </c>
      <c r="G110" s="175" t="str">
        <f>【入力シート】!D107</f>
        <v>令和２年平均</v>
      </c>
      <c r="I110" s="24">
        <v>0</v>
      </c>
      <c r="K110" s="25">
        <f>I110*各係数!DI108</f>
        <v>0</v>
      </c>
      <c r="M110" s="26">
        <f>I110*各係数!DJ108*100</f>
        <v>0</v>
      </c>
      <c r="O110" s="27">
        <f>I110*各係数!DK108</f>
        <v>0</v>
      </c>
      <c r="Q110" s="28">
        <f>$O$4*$P$1*各係数!DL108</f>
        <v>0</v>
      </c>
      <c r="S110" s="29">
        <f>Q110*各係数!DI108</f>
        <v>0</v>
      </c>
      <c r="U110" s="30">
        <f>Q110*各係数!DJ108*100</f>
        <v>0</v>
      </c>
      <c r="W110" s="31">
        <f>Q110*各係数!DK108</f>
        <v>0</v>
      </c>
      <c r="X110" s="44"/>
    </row>
    <row r="111" spans="2:24" ht="12" customHeight="1" x14ac:dyDescent="0.2">
      <c r="B111" s="32" t="s">
        <v>305</v>
      </c>
      <c r="C111" s="33" t="s">
        <v>306</v>
      </c>
      <c r="D111" s="34">
        <f>'生産者価格への変換（計算シート）'!L108</f>
        <v>0</v>
      </c>
      <c r="F111" s="172" cm="1">
        <f t="array" ref="F111">_xlfn.IFS(G111="府内産100％",D111*1,G111="府外産(府内産0%)",D111*0,G111="令和２年平均",D111*各係数!DM109)</f>
        <v>0</v>
      </c>
      <c r="G111" s="176" t="str">
        <f>【入力シート】!D108</f>
        <v>令和２年平均</v>
      </c>
      <c r="I111" s="35">
        <v>0</v>
      </c>
      <c r="K111" s="36">
        <f>I111*各係数!DI109</f>
        <v>0</v>
      </c>
      <c r="M111" s="37">
        <f>I111*各係数!DJ109*100</f>
        <v>0</v>
      </c>
      <c r="O111" s="38">
        <f>I111*各係数!DK109</f>
        <v>0</v>
      </c>
      <c r="Q111" s="39">
        <f>$O$4*$P$1*各係数!DL109</f>
        <v>0</v>
      </c>
      <c r="S111" s="40">
        <f>Q111*各係数!DI109</f>
        <v>0</v>
      </c>
      <c r="U111" s="41">
        <f>Q111*各係数!DJ109*100</f>
        <v>0</v>
      </c>
      <c r="W111" s="42">
        <f>Q111*各係数!DK109</f>
        <v>0</v>
      </c>
      <c r="X111" s="44"/>
    </row>
    <row r="112" spans="2:24" ht="12" customHeight="1" x14ac:dyDescent="0.2">
      <c r="B112" s="45" t="s">
        <v>307</v>
      </c>
      <c r="C112" s="46" t="s">
        <v>308</v>
      </c>
      <c r="D112" s="47">
        <f>'生産者価格への変換（計算シート）'!L109</f>
        <v>0</v>
      </c>
      <c r="F112" s="173" cm="1">
        <f t="array" ref="F112">_xlfn.IFS(G112="府内産100％",D112*1,G112="府外産(府内産0%)",D112*0,G112="令和２年平均",D112*各係数!DM110)</f>
        <v>0</v>
      </c>
      <c r="G112" s="177" t="str">
        <f>【入力シート】!D109</f>
        <v>令和２年平均</v>
      </c>
      <c r="I112" s="48">
        <v>0</v>
      </c>
      <c r="K112" s="49">
        <f>I112*各係数!DI110</f>
        <v>0</v>
      </c>
      <c r="M112" s="50">
        <f>I112*各係数!DJ110*100</f>
        <v>0</v>
      </c>
      <c r="O112" s="51">
        <f>I112*各係数!DK110</f>
        <v>0</v>
      </c>
      <c r="Q112" s="52">
        <f>$O$4*$P$1*各係数!DL110</f>
        <v>0</v>
      </c>
      <c r="S112" s="53">
        <f>Q112*各係数!DI110</f>
        <v>0</v>
      </c>
      <c r="U112" s="54">
        <f>Q112*各係数!DJ110*100</f>
        <v>0</v>
      </c>
      <c r="W112" s="43">
        <f>Q112*各係数!DK110</f>
        <v>0</v>
      </c>
      <c r="X112" s="44"/>
    </row>
    <row r="113" spans="2:24" ht="12" customHeight="1" x14ac:dyDescent="0.2">
      <c r="B113" s="21" t="s">
        <v>309</v>
      </c>
      <c r="C113" s="22" t="s">
        <v>4</v>
      </c>
      <c r="D113" s="23">
        <f>'生産者価格への変換（計算シート）'!L110</f>
        <v>0</v>
      </c>
      <c r="F113" s="171" cm="1">
        <f t="array" ref="F113">_xlfn.IFS(G113="府内産100％",D113*1,G113="府外産(府内産0%)",D113*0,G113="令和２年平均",D113*各係数!DM111)</f>
        <v>0</v>
      </c>
      <c r="G113" s="175" t="str">
        <f>【入力シート】!D110</f>
        <v>令和２年平均</v>
      </c>
      <c r="I113" s="24">
        <v>0</v>
      </c>
      <c r="K113" s="25">
        <f>I113*各係数!DI111</f>
        <v>0</v>
      </c>
      <c r="M113" s="26">
        <f>I113*各係数!DJ111*100</f>
        <v>0</v>
      </c>
      <c r="O113" s="27">
        <f>I113*各係数!DK111</f>
        <v>0</v>
      </c>
      <c r="Q113" s="28">
        <f>$O$4*$P$1*各係数!DL111</f>
        <v>0</v>
      </c>
      <c r="S113" s="29">
        <f>Q113*各係数!DI111</f>
        <v>0</v>
      </c>
      <c r="U113" s="30">
        <f>Q113*各係数!DJ111*100</f>
        <v>0</v>
      </c>
      <c r="W113" s="31">
        <f>Q113*各係数!DK111</f>
        <v>0</v>
      </c>
      <c r="X113" s="44"/>
    </row>
    <row r="114" spans="2:24" ht="12" customHeight="1" thickBot="1" x14ac:dyDescent="0.25">
      <c r="B114" s="222" t="s">
        <v>310</v>
      </c>
      <c r="C114" s="223" t="s">
        <v>5</v>
      </c>
      <c r="D114" s="56">
        <f>'生産者価格への変換（計算シート）'!L111</f>
        <v>0</v>
      </c>
      <c r="F114" s="204" cm="1">
        <f t="array" ref="F114">_xlfn.IFS(G114="府内産100％",D114*1,G114="府外産(府内産0%)",D114*0,G114="令和２年平均",D114*各係数!DM112)</f>
        <v>0</v>
      </c>
      <c r="G114" s="205" t="str">
        <f>【入力シート】!D111</f>
        <v>令和２年平均</v>
      </c>
      <c r="I114" s="206">
        <v>0</v>
      </c>
      <c r="K114" s="207">
        <f>I114*各係数!DI112</f>
        <v>0</v>
      </c>
      <c r="M114" s="208">
        <f>I114*各係数!DJ112*100</f>
        <v>0</v>
      </c>
      <c r="O114" s="209">
        <f>I114*各係数!DK112</f>
        <v>0</v>
      </c>
      <c r="Q114" s="210">
        <f>$O$4*$P$1*各係数!DL112</f>
        <v>0</v>
      </c>
      <c r="S114" s="211">
        <f>Q114*各係数!DI112</f>
        <v>0</v>
      </c>
      <c r="U114" s="212">
        <f>Q114*各係数!DJ112*100</f>
        <v>0</v>
      </c>
      <c r="W114" s="213">
        <f>Q114*各係数!DK112</f>
        <v>0</v>
      </c>
      <c r="X114" s="44"/>
    </row>
    <row r="117" spans="2:24" ht="28.8" x14ac:dyDescent="0.2">
      <c r="D117" s="1" t="s">
        <v>313</v>
      </c>
      <c r="P117" s="44"/>
    </row>
    <row r="118" spans="2:24" ht="8.1" customHeight="1" x14ac:dyDescent="0.2">
      <c r="D118" s="5"/>
      <c r="E118" s="44"/>
      <c r="F118" s="44"/>
      <c r="G118" s="44"/>
      <c r="H118" s="44"/>
      <c r="I118" s="44"/>
      <c r="J118" s="44"/>
      <c r="K118" s="44"/>
      <c r="L118" s="44"/>
      <c r="M118" s="44"/>
      <c r="N118" s="44"/>
      <c r="O118" s="44"/>
      <c r="P118" s="44"/>
    </row>
    <row r="119" spans="2:24" ht="13.5" customHeight="1" x14ac:dyDescent="0.2">
      <c r="D119" s="3" t="s">
        <v>22</v>
      </c>
      <c r="E119" s="3"/>
      <c r="F119" s="3"/>
      <c r="G119" s="3"/>
      <c r="H119" s="3"/>
      <c r="I119" s="3"/>
      <c r="K119" s="57"/>
      <c r="L119" s="44"/>
      <c r="M119" s="44"/>
      <c r="N119" s="44"/>
      <c r="O119" s="44"/>
      <c r="P119" s="44"/>
    </row>
    <row r="120" spans="2:24" ht="8.1" customHeight="1" thickBot="1" x14ac:dyDescent="0.25">
      <c r="D120" s="58"/>
      <c r="E120" s="58"/>
      <c r="F120" s="58"/>
      <c r="G120" s="58"/>
      <c r="H120" s="58"/>
      <c r="I120" s="58"/>
      <c r="K120" s="57"/>
      <c r="L120" s="44"/>
      <c r="M120" s="44"/>
      <c r="N120" s="44"/>
      <c r="O120" s="44"/>
      <c r="P120" s="44"/>
    </row>
    <row r="121" spans="2:24" ht="30" customHeight="1" x14ac:dyDescent="0.2">
      <c r="D121" s="59" t="s">
        <v>36</v>
      </c>
      <c r="E121" s="60"/>
      <c r="F121" s="60"/>
      <c r="G121" s="239">
        <f>$D$4</f>
        <v>0</v>
      </c>
      <c r="H121" s="240"/>
      <c r="I121" s="61" t="s">
        <v>7</v>
      </c>
      <c r="M121" s="62"/>
      <c r="N121" s="44"/>
      <c r="O121" s="57"/>
      <c r="P121" s="44"/>
    </row>
    <row r="122" spans="2:24" ht="30" customHeight="1" thickBot="1" x14ac:dyDescent="0.25">
      <c r="D122" s="63" t="s">
        <v>25</v>
      </c>
      <c r="E122" s="64"/>
      <c r="F122" s="64"/>
      <c r="G122" s="241">
        <f>$F$4</f>
        <v>0</v>
      </c>
      <c r="H122" s="242"/>
      <c r="I122" s="65" t="s">
        <v>7</v>
      </c>
      <c r="M122" s="62"/>
      <c r="N122" s="44"/>
      <c r="O122" s="57"/>
      <c r="P122" s="44"/>
    </row>
    <row r="123" spans="2:24" ht="8.1" customHeight="1" thickBot="1" x14ac:dyDescent="0.25">
      <c r="E123" s="44"/>
      <c r="F123" s="44"/>
      <c r="G123" s="44"/>
      <c r="H123" s="44"/>
      <c r="I123" s="44"/>
      <c r="J123" s="44"/>
      <c r="K123" s="44"/>
      <c r="L123" s="44"/>
      <c r="M123" s="44"/>
      <c r="N123" s="44"/>
      <c r="O123" s="44"/>
      <c r="P123" s="44"/>
    </row>
    <row r="124" spans="2:24" ht="18" x14ac:dyDescent="0.2">
      <c r="D124" s="66"/>
      <c r="E124" s="67"/>
      <c r="F124" s="233" t="s">
        <v>18</v>
      </c>
      <c r="G124" s="234"/>
      <c r="H124" s="68"/>
      <c r="I124" s="68"/>
      <c r="J124" s="68"/>
      <c r="K124" s="69"/>
      <c r="L124" s="233" t="s">
        <v>10</v>
      </c>
      <c r="M124" s="248"/>
    </row>
    <row r="125" spans="2:24" ht="18" x14ac:dyDescent="0.2">
      <c r="D125" s="70"/>
      <c r="E125" s="71"/>
      <c r="F125" s="235"/>
      <c r="G125" s="236"/>
      <c r="H125" s="245" t="s">
        <v>21</v>
      </c>
      <c r="I125" s="246"/>
      <c r="J125" s="72"/>
      <c r="K125" s="72"/>
      <c r="L125" s="235"/>
      <c r="M125" s="249"/>
    </row>
    <row r="126" spans="2:24" ht="18.600000000000001" thickBot="1" x14ac:dyDescent="0.25">
      <c r="D126" s="73"/>
      <c r="E126" s="74"/>
      <c r="F126" s="237"/>
      <c r="G126" s="238"/>
      <c r="H126" s="247"/>
      <c r="I126" s="238"/>
      <c r="J126" s="75" t="s">
        <v>13</v>
      </c>
      <c r="K126" s="76"/>
      <c r="L126" s="237"/>
      <c r="M126" s="250"/>
    </row>
    <row r="127" spans="2:24" ht="30" customHeight="1" x14ac:dyDescent="0.2">
      <c r="D127" s="77" t="s">
        <v>20</v>
      </c>
      <c r="E127" s="78"/>
      <c r="F127" s="79">
        <f>F128+F129</f>
        <v>0</v>
      </c>
      <c r="G127" s="80" t="s">
        <v>7</v>
      </c>
      <c r="H127" s="81">
        <f>H128+H129</f>
        <v>0</v>
      </c>
      <c r="I127" s="80" t="s">
        <v>7</v>
      </c>
      <c r="J127" s="81">
        <f>J128+J129</f>
        <v>0</v>
      </c>
      <c r="K127" s="82" t="s">
        <v>7</v>
      </c>
      <c r="L127" s="79">
        <f>L128+L129</f>
        <v>0</v>
      </c>
      <c r="M127" s="83" t="s">
        <v>12</v>
      </c>
    </row>
    <row r="128" spans="2:24" ht="30" customHeight="1" x14ac:dyDescent="0.2">
      <c r="D128" s="73"/>
      <c r="E128" s="84" t="s">
        <v>26</v>
      </c>
      <c r="F128" s="85">
        <f>$I$4</f>
        <v>0</v>
      </c>
      <c r="G128" s="86" t="s">
        <v>7</v>
      </c>
      <c r="H128" s="87">
        <f>$K$4</f>
        <v>0</v>
      </c>
      <c r="I128" s="86" t="s">
        <v>7</v>
      </c>
      <c r="J128" s="87">
        <f>$O$4</f>
        <v>0</v>
      </c>
      <c r="K128" s="88" t="s">
        <v>7</v>
      </c>
      <c r="L128" s="89">
        <f>$M$4</f>
        <v>0</v>
      </c>
      <c r="M128" s="90" t="s">
        <v>12</v>
      </c>
    </row>
    <row r="129" spans="4:13" ht="30" customHeight="1" thickBot="1" x14ac:dyDescent="0.25">
      <c r="D129" s="91"/>
      <c r="E129" s="92" t="s">
        <v>27</v>
      </c>
      <c r="F129" s="93">
        <f>$Q$4</f>
        <v>0</v>
      </c>
      <c r="G129" s="94" t="s">
        <v>7</v>
      </c>
      <c r="H129" s="95">
        <f>$S$4</f>
        <v>0</v>
      </c>
      <c r="I129" s="94" t="s">
        <v>7</v>
      </c>
      <c r="J129" s="95">
        <f>$W$4</f>
        <v>0</v>
      </c>
      <c r="K129" s="96" t="s">
        <v>7</v>
      </c>
      <c r="L129" s="93">
        <f>$U$4</f>
        <v>0</v>
      </c>
      <c r="M129" s="97" t="s">
        <v>12</v>
      </c>
    </row>
    <row r="130" spans="4:13" ht="8.1" customHeight="1" x14ac:dyDescent="0.2">
      <c r="D130" s="44"/>
    </row>
    <row r="131" spans="4:13" ht="18" x14ac:dyDescent="0.2">
      <c r="D131" s="44" t="s">
        <v>37</v>
      </c>
    </row>
  </sheetData>
  <mergeCells count="7">
    <mergeCell ref="F124:G126"/>
    <mergeCell ref="G121:H121"/>
    <mergeCell ref="G122:H122"/>
    <mergeCell ref="P1:P2"/>
    <mergeCell ref="H125:I126"/>
    <mergeCell ref="L124:M126"/>
    <mergeCell ref="O1:O2"/>
  </mergeCells>
  <phoneticPr fontId="4"/>
  <dataValidations count="2">
    <dataValidation type="decimal" imeMode="off" allowBlank="1" showInputMessage="1" showErrorMessage="1" sqref="P1:P2" xr:uid="{00000000-0002-0000-0200-000000000000}">
      <formula1>0</formula1>
      <formula2>1</formula2>
    </dataValidation>
    <dataValidation imeMode="off" allowBlank="1" showInputMessage="1" showErrorMessage="1" sqref="D7:D114 F7:G114" xr:uid="{00000000-0002-0000-0200-000001000000}"/>
  </dataValidations>
  <pageMargins left="0.31496062992125984" right="0.19685039370078741" top="0.74803149606299213" bottom="0.55118110236220474" header="0.31496062992125984" footer="0.31496062992125984"/>
  <pageSetup paperSize="9" scale="5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P632"/>
  <sheetViews>
    <sheetView zoomScaleNormal="10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6.2" x14ac:dyDescent="0.2"/>
  <cols>
    <col min="1" max="1" width="3.77734375" style="100" bestFit="1" customWidth="1"/>
    <col min="2" max="2" width="27.77734375" style="100" bestFit="1" customWidth="1"/>
    <col min="3" max="111" width="13.88671875" style="100" customWidth="1"/>
    <col min="112" max="112" width="9" style="100"/>
    <col min="113" max="113" width="12.33203125" style="100" bestFit="1" customWidth="1"/>
    <col min="114" max="114" width="9.44140625" style="100" bestFit="1" customWidth="1"/>
    <col min="115" max="115" width="12.33203125" style="100" bestFit="1" customWidth="1"/>
    <col min="116" max="116" width="14.6640625" style="100" customWidth="1"/>
    <col min="117" max="117" width="9.77734375" style="100" bestFit="1" customWidth="1"/>
    <col min="118" max="16384" width="9" style="100"/>
  </cols>
  <sheetData>
    <row r="1" spans="1:120" ht="30" customHeight="1" x14ac:dyDescent="0.2">
      <c r="A1" s="98" t="s">
        <v>314</v>
      </c>
      <c r="B1" s="99"/>
      <c r="C1" s="99"/>
      <c r="D1" s="99"/>
      <c r="E1" s="99"/>
      <c r="F1" s="99"/>
      <c r="G1" s="99"/>
      <c r="H1" s="99"/>
      <c r="I1" s="99"/>
      <c r="J1" s="99"/>
      <c r="K1" s="99"/>
    </row>
    <row r="2" spans="1:120" ht="30" customHeight="1" x14ac:dyDescent="0.2">
      <c r="A2" s="99"/>
      <c r="B2" s="101" t="s">
        <v>29</v>
      </c>
      <c r="C2" s="99"/>
      <c r="D2" s="99"/>
      <c r="E2" s="99"/>
      <c r="F2" s="99"/>
      <c r="G2" s="99"/>
      <c r="H2" s="99"/>
      <c r="I2" s="99"/>
      <c r="J2" s="99"/>
      <c r="K2" s="99"/>
    </row>
    <row r="3" spans="1:120" ht="18" customHeight="1" x14ac:dyDescent="0.2">
      <c r="A3" s="102"/>
      <c r="B3" s="103"/>
      <c r="C3" s="104" t="s">
        <v>107</v>
      </c>
      <c r="D3" s="104" t="s">
        <v>109</v>
      </c>
      <c r="E3" s="104" t="s">
        <v>111</v>
      </c>
      <c r="F3" s="104" t="s">
        <v>113</v>
      </c>
      <c r="G3" s="104" t="s">
        <v>115</v>
      </c>
      <c r="H3" s="104" t="s">
        <v>117</v>
      </c>
      <c r="I3" s="104" t="s">
        <v>119</v>
      </c>
      <c r="J3" s="104" t="s">
        <v>121</v>
      </c>
      <c r="K3" s="104" t="s">
        <v>123</v>
      </c>
      <c r="L3" s="104" t="s">
        <v>125</v>
      </c>
      <c r="M3" s="104" t="s">
        <v>127</v>
      </c>
      <c r="N3" s="104" t="s">
        <v>129</v>
      </c>
      <c r="O3" s="104" t="s">
        <v>131</v>
      </c>
      <c r="P3" s="104" t="s">
        <v>133</v>
      </c>
      <c r="Q3" s="104" t="s">
        <v>135</v>
      </c>
      <c r="R3" s="104" t="s">
        <v>137</v>
      </c>
      <c r="S3" s="104" t="s">
        <v>139</v>
      </c>
      <c r="T3" s="104" t="s">
        <v>141</v>
      </c>
      <c r="U3" s="104" t="s">
        <v>143</v>
      </c>
      <c r="V3" s="104" t="s">
        <v>145</v>
      </c>
      <c r="W3" s="104" t="s">
        <v>147</v>
      </c>
      <c r="X3" s="104" t="s">
        <v>149</v>
      </c>
      <c r="Y3" s="104" t="s">
        <v>151</v>
      </c>
      <c r="Z3" s="104" t="s">
        <v>153</v>
      </c>
      <c r="AA3" s="104" t="s">
        <v>155</v>
      </c>
      <c r="AB3" s="104" t="s">
        <v>157</v>
      </c>
      <c r="AC3" s="104" t="s">
        <v>159</v>
      </c>
      <c r="AD3" s="104" t="s">
        <v>161</v>
      </c>
      <c r="AE3" s="104" t="s">
        <v>163</v>
      </c>
      <c r="AF3" s="104" t="s">
        <v>165</v>
      </c>
      <c r="AG3" s="104" t="s">
        <v>167</v>
      </c>
      <c r="AH3" s="104" t="s">
        <v>169</v>
      </c>
      <c r="AI3" s="104" t="s">
        <v>171</v>
      </c>
      <c r="AJ3" s="104" t="s">
        <v>173</v>
      </c>
      <c r="AK3" s="104" t="s">
        <v>175</v>
      </c>
      <c r="AL3" s="104" t="s">
        <v>177</v>
      </c>
      <c r="AM3" s="104" t="s">
        <v>179</v>
      </c>
      <c r="AN3" s="104" t="s">
        <v>181</v>
      </c>
      <c r="AO3" s="104" t="s">
        <v>183</v>
      </c>
      <c r="AP3" s="104" t="s">
        <v>185</v>
      </c>
      <c r="AQ3" s="104" t="s">
        <v>187</v>
      </c>
      <c r="AR3" s="104" t="s">
        <v>189</v>
      </c>
      <c r="AS3" s="104" t="s">
        <v>191</v>
      </c>
      <c r="AT3" s="104" t="s">
        <v>193</v>
      </c>
      <c r="AU3" s="104" t="s">
        <v>194</v>
      </c>
      <c r="AV3" s="104" t="s">
        <v>195</v>
      </c>
      <c r="AW3" s="104" t="s">
        <v>196</v>
      </c>
      <c r="AX3" s="104" t="s">
        <v>198</v>
      </c>
      <c r="AY3" s="104" t="s">
        <v>200</v>
      </c>
      <c r="AZ3" s="104" t="s">
        <v>202</v>
      </c>
      <c r="BA3" s="104" t="s">
        <v>204</v>
      </c>
      <c r="BB3" s="104" t="s">
        <v>206</v>
      </c>
      <c r="BC3" s="104" t="s">
        <v>208</v>
      </c>
      <c r="BD3" s="104" t="s">
        <v>210</v>
      </c>
      <c r="BE3" s="104" t="s">
        <v>212</v>
      </c>
      <c r="BF3" s="104" t="s">
        <v>214</v>
      </c>
      <c r="BG3" s="104" t="s">
        <v>216</v>
      </c>
      <c r="BH3" s="104" t="s">
        <v>218</v>
      </c>
      <c r="BI3" s="104" t="s">
        <v>220</v>
      </c>
      <c r="BJ3" s="104" t="s">
        <v>222</v>
      </c>
      <c r="BK3" s="104" t="s">
        <v>223</v>
      </c>
      <c r="BL3" s="104" t="s">
        <v>225</v>
      </c>
      <c r="BM3" s="104" t="s">
        <v>227</v>
      </c>
      <c r="BN3" s="104" t="s">
        <v>229</v>
      </c>
      <c r="BO3" s="104" t="s">
        <v>231</v>
      </c>
      <c r="BP3" s="104" t="s">
        <v>233</v>
      </c>
      <c r="BQ3" s="104" t="s">
        <v>235</v>
      </c>
      <c r="BR3" s="104" t="s">
        <v>237</v>
      </c>
      <c r="BS3" s="104" t="s">
        <v>238</v>
      </c>
      <c r="BT3" s="104" t="s">
        <v>239</v>
      </c>
      <c r="BU3" s="104" t="s">
        <v>240</v>
      </c>
      <c r="BV3" s="104" t="s">
        <v>241</v>
      </c>
      <c r="BW3" s="104" t="s">
        <v>243</v>
      </c>
      <c r="BX3" s="104" t="s">
        <v>245</v>
      </c>
      <c r="BY3" s="104" t="s">
        <v>247</v>
      </c>
      <c r="BZ3" s="104" t="s">
        <v>249</v>
      </c>
      <c r="CA3" s="104" t="s">
        <v>251</v>
      </c>
      <c r="CB3" s="104" t="s">
        <v>253</v>
      </c>
      <c r="CC3" s="104" t="s">
        <v>255</v>
      </c>
      <c r="CD3" s="104" t="s">
        <v>257</v>
      </c>
      <c r="CE3" s="104" t="s">
        <v>259</v>
      </c>
      <c r="CF3" s="104" t="s">
        <v>261</v>
      </c>
      <c r="CG3" s="104" t="s">
        <v>263</v>
      </c>
      <c r="CH3" s="104" t="s">
        <v>265</v>
      </c>
      <c r="CI3" s="104" t="s">
        <v>267</v>
      </c>
      <c r="CJ3" s="104" t="s">
        <v>269</v>
      </c>
      <c r="CK3" s="104" t="s">
        <v>271</v>
      </c>
      <c r="CL3" s="104" t="s">
        <v>273</v>
      </c>
      <c r="CM3" s="104" t="s">
        <v>275</v>
      </c>
      <c r="CN3" s="104" t="s">
        <v>276</v>
      </c>
      <c r="CO3" s="104" t="s">
        <v>278</v>
      </c>
      <c r="CP3" s="104" t="s">
        <v>280</v>
      </c>
      <c r="CQ3" s="104" t="s">
        <v>282</v>
      </c>
      <c r="CR3" s="104" t="s">
        <v>284</v>
      </c>
      <c r="CS3" s="104" t="s">
        <v>286</v>
      </c>
      <c r="CT3" s="104" t="s">
        <v>288</v>
      </c>
      <c r="CU3" s="104" t="s">
        <v>289</v>
      </c>
      <c r="CV3" s="104" t="s">
        <v>291</v>
      </c>
      <c r="CW3" s="104" t="s">
        <v>293</v>
      </c>
      <c r="CX3" s="104" t="s">
        <v>295</v>
      </c>
      <c r="CY3" s="104" t="s">
        <v>297</v>
      </c>
      <c r="CZ3" s="104" t="s">
        <v>299</v>
      </c>
      <c r="DA3" s="104" t="s">
        <v>301</v>
      </c>
      <c r="DB3" s="104" t="s">
        <v>303</v>
      </c>
      <c r="DC3" s="104" t="s">
        <v>305</v>
      </c>
      <c r="DD3" s="104" t="s">
        <v>307</v>
      </c>
      <c r="DE3" s="104" t="s">
        <v>309</v>
      </c>
      <c r="DF3" s="105" t="s">
        <v>310</v>
      </c>
      <c r="DG3" s="187"/>
    </row>
    <row r="4" spans="1:120" ht="54" customHeight="1" x14ac:dyDescent="0.2">
      <c r="A4" s="195"/>
      <c r="B4" s="196"/>
      <c r="C4" s="199" t="s">
        <v>108</v>
      </c>
      <c r="D4" s="106" t="s">
        <v>110</v>
      </c>
      <c r="E4" s="106" t="s">
        <v>112</v>
      </c>
      <c r="F4" s="106" t="s">
        <v>114</v>
      </c>
      <c r="G4" s="106" t="s">
        <v>116</v>
      </c>
      <c r="H4" s="106" t="s">
        <v>118</v>
      </c>
      <c r="I4" s="106" t="s">
        <v>120</v>
      </c>
      <c r="J4" s="106" t="s">
        <v>122</v>
      </c>
      <c r="K4" s="106" t="s">
        <v>124</v>
      </c>
      <c r="L4" s="106" t="s">
        <v>126</v>
      </c>
      <c r="M4" s="106" t="s">
        <v>128</v>
      </c>
      <c r="N4" s="106" t="s">
        <v>130</v>
      </c>
      <c r="O4" s="106" t="s">
        <v>132</v>
      </c>
      <c r="P4" s="106" t="s">
        <v>134</v>
      </c>
      <c r="Q4" s="106" t="s">
        <v>136</v>
      </c>
      <c r="R4" s="106" t="s">
        <v>138</v>
      </c>
      <c r="S4" s="106" t="s">
        <v>140</v>
      </c>
      <c r="T4" s="106" t="s">
        <v>142</v>
      </c>
      <c r="U4" s="106" t="s">
        <v>144</v>
      </c>
      <c r="V4" s="106" t="s">
        <v>146</v>
      </c>
      <c r="W4" s="106" t="s">
        <v>148</v>
      </c>
      <c r="X4" s="106" t="s">
        <v>150</v>
      </c>
      <c r="Y4" s="106" t="s">
        <v>152</v>
      </c>
      <c r="Z4" s="106" t="s">
        <v>154</v>
      </c>
      <c r="AA4" s="106" t="s">
        <v>156</v>
      </c>
      <c r="AB4" s="106" t="s">
        <v>158</v>
      </c>
      <c r="AC4" s="106" t="s">
        <v>160</v>
      </c>
      <c r="AD4" s="106" t="s">
        <v>162</v>
      </c>
      <c r="AE4" s="106" t="s">
        <v>164</v>
      </c>
      <c r="AF4" s="106" t="s">
        <v>166</v>
      </c>
      <c r="AG4" s="106" t="s">
        <v>168</v>
      </c>
      <c r="AH4" s="106" t="s">
        <v>170</v>
      </c>
      <c r="AI4" s="106" t="s">
        <v>172</v>
      </c>
      <c r="AJ4" s="106" t="s">
        <v>174</v>
      </c>
      <c r="AK4" s="106" t="s">
        <v>176</v>
      </c>
      <c r="AL4" s="106" t="s">
        <v>178</v>
      </c>
      <c r="AM4" s="106" t="s">
        <v>180</v>
      </c>
      <c r="AN4" s="106" t="s">
        <v>182</v>
      </c>
      <c r="AO4" s="106" t="s">
        <v>184</v>
      </c>
      <c r="AP4" s="106" t="s">
        <v>186</v>
      </c>
      <c r="AQ4" s="106" t="s">
        <v>188</v>
      </c>
      <c r="AR4" s="106" t="s">
        <v>190</v>
      </c>
      <c r="AS4" s="106" t="s">
        <v>192</v>
      </c>
      <c r="AT4" s="106" t="s">
        <v>30</v>
      </c>
      <c r="AU4" s="106" t="s">
        <v>31</v>
      </c>
      <c r="AV4" s="106" t="s">
        <v>32</v>
      </c>
      <c r="AW4" s="106" t="s">
        <v>197</v>
      </c>
      <c r="AX4" s="106" t="s">
        <v>199</v>
      </c>
      <c r="AY4" s="106" t="s">
        <v>201</v>
      </c>
      <c r="AZ4" s="106" t="s">
        <v>203</v>
      </c>
      <c r="BA4" s="106" t="s">
        <v>205</v>
      </c>
      <c r="BB4" s="106" t="s">
        <v>207</v>
      </c>
      <c r="BC4" s="106" t="s">
        <v>209</v>
      </c>
      <c r="BD4" s="106" t="s">
        <v>211</v>
      </c>
      <c r="BE4" s="106" t="s">
        <v>213</v>
      </c>
      <c r="BF4" s="106" t="s">
        <v>215</v>
      </c>
      <c r="BG4" s="106" t="s">
        <v>217</v>
      </c>
      <c r="BH4" s="106" t="s">
        <v>219</v>
      </c>
      <c r="BI4" s="106" t="s">
        <v>221</v>
      </c>
      <c r="BJ4" s="106" t="s">
        <v>0</v>
      </c>
      <c r="BK4" s="106" t="s">
        <v>224</v>
      </c>
      <c r="BL4" s="106" t="s">
        <v>226</v>
      </c>
      <c r="BM4" s="106" t="s">
        <v>228</v>
      </c>
      <c r="BN4" s="106" t="s">
        <v>230</v>
      </c>
      <c r="BO4" s="106" t="s">
        <v>232</v>
      </c>
      <c r="BP4" s="106" t="s">
        <v>234</v>
      </c>
      <c r="BQ4" s="106" t="s">
        <v>236</v>
      </c>
      <c r="BR4" s="106" t="s">
        <v>33</v>
      </c>
      <c r="BS4" s="106" t="s">
        <v>34</v>
      </c>
      <c r="BT4" s="106" t="s">
        <v>1</v>
      </c>
      <c r="BU4" s="106" t="s">
        <v>2</v>
      </c>
      <c r="BV4" s="106" t="s">
        <v>242</v>
      </c>
      <c r="BW4" s="106" t="s">
        <v>244</v>
      </c>
      <c r="BX4" s="106" t="s">
        <v>246</v>
      </c>
      <c r="BY4" s="106" t="s">
        <v>248</v>
      </c>
      <c r="BZ4" s="106" t="s">
        <v>250</v>
      </c>
      <c r="CA4" s="106" t="s">
        <v>252</v>
      </c>
      <c r="CB4" s="106" t="s">
        <v>254</v>
      </c>
      <c r="CC4" s="106" t="s">
        <v>256</v>
      </c>
      <c r="CD4" s="106" t="s">
        <v>258</v>
      </c>
      <c r="CE4" s="106" t="s">
        <v>260</v>
      </c>
      <c r="CF4" s="106" t="s">
        <v>262</v>
      </c>
      <c r="CG4" s="106" t="s">
        <v>264</v>
      </c>
      <c r="CH4" s="106" t="s">
        <v>266</v>
      </c>
      <c r="CI4" s="106" t="s">
        <v>268</v>
      </c>
      <c r="CJ4" s="106" t="s">
        <v>270</v>
      </c>
      <c r="CK4" s="106" t="s">
        <v>272</v>
      </c>
      <c r="CL4" s="106" t="s">
        <v>274</v>
      </c>
      <c r="CM4" s="106" t="s">
        <v>3</v>
      </c>
      <c r="CN4" s="106" t="s">
        <v>277</v>
      </c>
      <c r="CO4" s="106" t="s">
        <v>279</v>
      </c>
      <c r="CP4" s="106" t="s">
        <v>281</v>
      </c>
      <c r="CQ4" s="106" t="s">
        <v>283</v>
      </c>
      <c r="CR4" s="106" t="s">
        <v>285</v>
      </c>
      <c r="CS4" s="106" t="s">
        <v>287</v>
      </c>
      <c r="CT4" s="106" t="s">
        <v>39</v>
      </c>
      <c r="CU4" s="106" t="s">
        <v>290</v>
      </c>
      <c r="CV4" s="106" t="s">
        <v>292</v>
      </c>
      <c r="CW4" s="106" t="s">
        <v>294</v>
      </c>
      <c r="CX4" s="106" t="s">
        <v>296</v>
      </c>
      <c r="CY4" s="106" t="s">
        <v>298</v>
      </c>
      <c r="CZ4" s="106" t="s">
        <v>300</v>
      </c>
      <c r="DA4" s="106" t="s">
        <v>302</v>
      </c>
      <c r="DB4" s="106" t="s">
        <v>304</v>
      </c>
      <c r="DC4" s="106" t="s">
        <v>306</v>
      </c>
      <c r="DD4" s="106" t="s">
        <v>308</v>
      </c>
      <c r="DE4" s="106" t="s">
        <v>4</v>
      </c>
      <c r="DF4" s="107" t="s">
        <v>5</v>
      </c>
      <c r="DG4" s="188"/>
      <c r="DI4" s="193" t="s">
        <v>14</v>
      </c>
      <c r="DJ4" s="194" t="s">
        <v>35</v>
      </c>
      <c r="DK4" s="193" t="s">
        <v>15</v>
      </c>
      <c r="DL4" s="193" t="s">
        <v>16</v>
      </c>
      <c r="DM4" s="194" t="s">
        <v>17</v>
      </c>
    </row>
    <row r="5" spans="1:120" ht="18" customHeight="1" x14ac:dyDescent="0.2">
      <c r="A5" s="187" t="s">
        <v>107</v>
      </c>
      <c r="B5" s="190" t="s">
        <v>108</v>
      </c>
      <c r="C5" s="178">
        <v>1.0016308285305222</v>
      </c>
      <c r="D5" s="178">
        <v>4.7589759315795066E-3</v>
      </c>
      <c r="E5" s="178">
        <v>6.2994289550091917E-4</v>
      </c>
      <c r="F5" s="178">
        <v>1.5402924279879364E-5</v>
      </c>
      <c r="G5" s="178">
        <v>1.6233339318027105E-5</v>
      </c>
      <c r="H5" s="178">
        <v>0</v>
      </c>
      <c r="I5" s="178">
        <v>2.6749204372722575E-6</v>
      </c>
      <c r="J5" s="178">
        <v>4.3880398550049382E-3</v>
      </c>
      <c r="K5" s="178">
        <v>1.9300433261135431E-3</v>
      </c>
      <c r="L5" s="178">
        <v>2.5337934505636371E-3</v>
      </c>
      <c r="M5" s="178">
        <v>0</v>
      </c>
      <c r="N5" s="178">
        <v>1.3051101081120976E-3</v>
      </c>
      <c r="O5" s="178">
        <v>1.1994692718757127E-4</v>
      </c>
      <c r="P5" s="178">
        <v>5.7356945300500243E-6</v>
      </c>
      <c r="Q5" s="178">
        <v>3.0852732630479878E-6</v>
      </c>
      <c r="R5" s="178">
        <v>5.8675358352389453E-5</v>
      </c>
      <c r="S5" s="178">
        <v>3.8836656418490793E-6</v>
      </c>
      <c r="T5" s="178">
        <v>1.3559492076165221E-6</v>
      </c>
      <c r="U5" s="178">
        <v>1.9789430118807242E-6</v>
      </c>
      <c r="V5" s="178">
        <v>1.2534343622879534E-6</v>
      </c>
      <c r="W5" s="178">
        <v>4.8202484660894895E-7</v>
      </c>
      <c r="X5" s="178">
        <v>6.1124947306386744E-6</v>
      </c>
      <c r="Y5" s="178">
        <v>1.5930210324323439E-6</v>
      </c>
      <c r="Z5" s="178">
        <v>1.3808771202813549E-6</v>
      </c>
      <c r="AA5" s="178">
        <v>1.4993352017663437E-4</v>
      </c>
      <c r="AB5" s="178">
        <v>3.500739213046727E-5</v>
      </c>
      <c r="AC5" s="178">
        <v>7.8002166148617469E-8</v>
      </c>
      <c r="AD5" s="178">
        <v>6.2478034827768472E-7</v>
      </c>
      <c r="AE5" s="178">
        <v>9.3750073799040836E-7</v>
      </c>
      <c r="AF5" s="178">
        <v>1.1738377809923019E-3</v>
      </c>
      <c r="AG5" s="178">
        <v>2.1345530522431998E-5</v>
      </c>
      <c r="AH5" s="178">
        <v>2.5285469234291332E-6</v>
      </c>
      <c r="AI5" s="178">
        <v>1.2880787687306964E-6</v>
      </c>
      <c r="AJ5" s="178">
        <v>2.1070607357792014E-6</v>
      </c>
      <c r="AK5" s="178">
        <v>2.0175881695448323E-5</v>
      </c>
      <c r="AL5" s="178">
        <v>6.0329321405248138E-7</v>
      </c>
      <c r="AM5" s="189">
        <v>6.3685282865488106E-7</v>
      </c>
      <c r="AN5" s="189">
        <v>8.9696919658835577E-7</v>
      </c>
      <c r="AO5" s="189">
        <v>4.4846225590844782E-7</v>
      </c>
      <c r="AP5" s="189">
        <v>4.5200278872542879E-7</v>
      </c>
      <c r="AQ5" s="189">
        <v>1.0638223843372324E-6</v>
      </c>
      <c r="AR5" s="189">
        <v>1.0324296650498043E-6</v>
      </c>
      <c r="AS5" s="189">
        <v>7.3428412896263031E-7</v>
      </c>
      <c r="AT5" s="189">
        <v>2.1814425256630044E-6</v>
      </c>
      <c r="AU5" s="189">
        <v>4.5133269435829845E-6</v>
      </c>
      <c r="AV5" s="189">
        <v>2.4700652976184798E-6</v>
      </c>
      <c r="AW5" s="189">
        <v>1.1376846528449816E-6</v>
      </c>
      <c r="AX5" s="189">
        <v>9.2730308787972723E-7</v>
      </c>
      <c r="AY5" s="189">
        <v>1.8201142918291445E-6</v>
      </c>
      <c r="AZ5" s="189">
        <v>2.5864517950032741E-6</v>
      </c>
      <c r="BA5" s="189">
        <v>6.1567151312546251E-7</v>
      </c>
      <c r="BB5" s="189">
        <v>1.2070035936658984E-6</v>
      </c>
      <c r="BC5" s="189">
        <v>1.8868268118463886E-6</v>
      </c>
      <c r="BD5" s="189">
        <v>5.374494573678307E-7</v>
      </c>
      <c r="BE5" s="189">
        <v>2.9353327065454993E-6</v>
      </c>
      <c r="BF5" s="189">
        <v>0</v>
      </c>
      <c r="BG5" s="189">
        <v>2.9837193022179461E-6</v>
      </c>
      <c r="BH5" s="189">
        <v>2.1585191221937121E-6</v>
      </c>
      <c r="BI5" s="189">
        <v>2.9300400499500447E-6</v>
      </c>
      <c r="BJ5" s="189">
        <v>5.3791001767430163E-5</v>
      </c>
      <c r="BK5" s="189">
        <v>7.3923238938538423E-7</v>
      </c>
      <c r="BL5" s="189">
        <v>4.8562990993692211E-5</v>
      </c>
      <c r="BM5" s="189">
        <v>3.4348260367243899E-6</v>
      </c>
      <c r="BN5" s="189">
        <v>5.8826607083646709E-5</v>
      </c>
      <c r="BO5" s="189">
        <v>3.3785995834240959E-5</v>
      </c>
      <c r="BP5" s="189">
        <v>5.47540309268623E-7</v>
      </c>
      <c r="BQ5" s="189">
        <v>1.1968414830405311E-6</v>
      </c>
      <c r="BR5" s="189">
        <v>2.191411069100847E-6</v>
      </c>
      <c r="BS5" s="189">
        <v>5.5230085738826252E-6</v>
      </c>
      <c r="BT5" s="189">
        <v>6.3387699823154215E-6</v>
      </c>
      <c r="BU5" s="189">
        <v>9.893846216337507E-7</v>
      </c>
      <c r="BV5" s="189">
        <v>8.8391778120096951E-7</v>
      </c>
      <c r="BW5" s="189">
        <v>6.5203823158112257E-7</v>
      </c>
      <c r="BX5" s="189">
        <v>1.0039124237452436E-6</v>
      </c>
      <c r="BY5" s="189">
        <v>1.7179909479905927E-6</v>
      </c>
      <c r="BZ5" s="189">
        <v>5.7589215616032554E-7</v>
      </c>
      <c r="CA5" s="189">
        <v>6.3649049106486952E-6</v>
      </c>
      <c r="CB5" s="189">
        <v>3.3575546515496352E-6</v>
      </c>
      <c r="CC5" s="189">
        <v>7.1384766158722727E-6</v>
      </c>
      <c r="CD5" s="189">
        <v>2.5626051198948635E-6</v>
      </c>
      <c r="CE5" s="189">
        <v>1.0537710147490857E-6</v>
      </c>
      <c r="CF5" s="189">
        <v>2.800669948732714E-5</v>
      </c>
      <c r="CG5" s="189">
        <v>8.9292362816401418E-7</v>
      </c>
      <c r="CH5" s="189">
        <v>1.6418685362918498E-6</v>
      </c>
      <c r="CI5" s="189">
        <v>8.5704226616128259E-6</v>
      </c>
      <c r="CJ5" s="189">
        <v>1.5573032418290993E-6</v>
      </c>
      <c r="CK5" s="189">
        <v>1.8260350567085514E-6</v>
      </c>
      <c r="CL5" s="189">
        <v>8.1822626648210668E-6</v>
      </c>
      <c r="CM5" s="189">
        <v>3.5487363605212308E-6</v>
      </c>
      <c r="CN5" s="189">
        <v>6.8271986224834597E-5</v>
      </c>
      <c r="CO5" s="189">
        <v>3.2171678320471096E-5</v>
      </c>
      <c r="CP5" s="189">
        <v>4.5940559312668172E-5</v>
      </c>
      <c r="CQ5" s="189">
        <v>3.0490967168360314E-6</v>
      </c>
      <c r="CR5" s="189">
        <v>6.7340176191894776E-5</v>
      </c>
      <c r="CS5" s="189">
        <v>2.365331350457886E-4</v>
      </c>
      <c r="CT5" s="189">
        <v>1.5507582804443124E-4</v>
      </c>
      <c r="CU5" s="189">
        <v>5.5009056651556337E-6</v>
      </c>
      <c r="CV5" s="189">
        <v>6.3514819102793556E-6</v>
      </c>
      <c r="CW5" s="189">
        <v>5.7725787478320757E-6</v>
      </c>
      <c r="CX5" s="189">
        <v>1.4561141694877472E-6</v>
      </c>
      <c r="CY5" s="189">
        <v>9.0254273826629716E-4</v>
      </c>
      <c r="CZ5" s="189">
        <v>1.0908482707106817E-3</v>
      </c>
      <c r="DA5" s="189">
        <v>9.1775139206303614E-6</v>
      </c>
      <c r="DB5" s="189">
        <v>1.5987838621587578E-4</v>
      </c>
      <c r="DC5" s="189">
        <v>1.0603462134436274E-4</v>
      </c>
      <c r="DD5" s="189">
        <v>1.8674356146279508E-4</v>
      </c>
      <c r="DE5" s="189">
        <v>1.2254667830816025E-5</v>
      </c>
      <c r="DF5" s="108">
        <v>4.3923370310185937E-6</v>
      </c>
      <c r="DG5" s="189"/>
      <c r="DH5" s="179"/>
      <c r="DI5" s="180">
        <v>0.51029197327817155</v>
      </c>
      <c r="DJ5" s="180">
        <v>0.23724100512055343</v>
      </c>
      <c r="DK5" s="180">
        <v>0.20136322018379735</v>
      </c>
      <c r="DL5" s="180">
        <v>6.4912302367899522E-4</v>
      </c>
      <c r="DM5" s="180">
        <v>5.0794563735514608E-2</v>
      </c>
      <c r="DO5"/>
      <c r="DP5"/>
    </row>
    <row r="6" spans="1:120" ht="18" customHeight="1" x14ac:dyDescent="0.2">
      <c r="A6" s="187" t="s">
        <v>109</v>
      </c>
      <c r="B6" s="190" t="s">
        <v>110</v>
      </c>
      <c r="C6" s="178">
        <v>8.8750829047061906E-5</v>
      </c>
      <c r="D6" s="178">
        <v>1.0006994915345426</v>
      </c>
      <c r="E6" s="178">
        <v>6.3026260177174629E-4</v>
      </c>
      <c r="F6" s="178">
        <v>3.3061503600451254E-6</v>
      </c>
      <c r="G6" s="178">
        <v>1.8332363394124581E-6</v>
      </c>
      <c r="H6" s="178">
        <v>0</v>
      </c>
      <c r="I6" s="178">
        <v>8.4129087811290456E-8</v>
      </c>
      <c r="J6" s="178">
        <v>9.8807797355397807E-4</v>
      </c>
      <c r="K6" s="178">
        <v>8.4103048995354754E-6</v>
      </c>
      <c r="L6" s="178">
        <v>3.4241985324155754E-4</v>
      </c>
      <c r="M6" s="178">
        <v>0</v>
      </c>
      <c r="N6" s="178">
        <v>2.7429983614694897E-5</v>
      </c>
      <c r="O6" s="178">
        <v>3.9802839262542549E-6</v>
      </c>
      <c r="P6" s="178">
        <v>5.9005604428497119E-7</v>
      </c>
      <c r="Q6" s="178">
        <v>9.9796499493187514E-8</v>
      </c>
      <c r="R6" s="178">
        <v>7.1891493597897917E-7</v>
      </c>
      <c r="S6" s="178">
        <v>8.2685660531681616E-8</v>
      </c>
      <c r="T6" s="178">
        <v>3.1526149815402876E-8</v>
      </c>
      <c r="U6" s="178">
        <v>9.9432745517640015E-6</v>
      </c>
      <c r="V6" s="178">
        <v>1.1653974221456205E-7</v>
      </c>
      <c r="W6" s="178">
        <v>1.5438278970140512E-8</v>
      </c>
      <c r="X6" s="178">
        <v>6.9820903391423177E-7</v>
      </c>
      <c r="Y6" s="178">
        <v>1.3878024304890475E-7</v>
      </c>
      <c r="Z6" s="178">
        <v>3.6102447746324258E-8</v>
      </c>
      <c r="AA6" s="178">
        <v>2.5969540066067179E-6</v>
      </c>
      <c r="AB6" s="178">
        <v>3.9190061203239345E-6</v>
      </c>
      <c r="AC6" s="178">
        <v>2.0148050761948377E-9</v>
      </c>
      <c r="AD6" s="178">
        <v>2.4115188157430333E-8</v>
      </c>
      <c r="AE6" s="178">
        <v>2.7966043984714468E-8</v>
      </c>
      <c r="AF6" s="178">
        <v>2.3303016974707397E-7</v>
      </c>
      <c r="AG6" s="178">
        <v>1.8830054896926059E-4</v>
      </c>
      <c r="AH6" s="178">
        <v>6.2954865532313154E-8</v>
      </c>
      <c r="AI6" s="178">
        <v>1.8415437502562856E-8</v>
      </c>
      <c r="AJ6" s="178">
        <v>1.9329356086635038E-7</v>
      </c>
      <c r="AK6" s="178">
        <v>3.8748162798780897E-7</v>
      </c>
      <c r="AL6" s="178">
        <v>7.3422737437310522E-9</v>
      </c>
      <c r="AM6" s="189">
        <v>1.2733395531663348E-8</v>
      </c>
      <c r="AN6" s="189">
        <v>2.4882768580549494E-8</v>
      </c>
      <c r="AO6" s="189">
        <v>5.1705745315440691E-9</v>
      </c>
      <c r="AP6" s="189">
        <v>7.5816681738864356E-9</v>
      </c>
      <c r="AQ6" s="189">
        <v>1.1985852668029079E-8</v>
      </c>
      <c r="AR6" s="189">
        <v>2.3224025938255727E-8</v>
      </c>
      <c r="AS6" s="189">
        <v>1.4547609544637725E-8</v>
      </c>
      <c r="AT6" s="189">
        <v>1.3939379857815424E-8</v>
      </c>
      <c r="AU6" s="189">
        <v>1.4417390762711072E-8</v>
      </c>
      <c r="AV6" s="189">
        <v>4.5441399074601899E-8</v>
      </c>
      <c r="AW6" s="189">
        <v>2.6852983331286381E-8</v>
      </c>
      <c r="AX6" s="189">
        <v>2.6396629523025916E-8</v>
      </c>
      <c r="AY6" s="189">
        <v>1.7868970922837651E-8</v>
      </c>
      <c r="AZ6" s="189">
        <v>3.344573504402805E-8</v>
      </c>
      <c r="BA6" s="189">
        <v>1.1822535498321945E-8</v>
      </c>
      <c r="BB6" s="189">
        <v>2.390744518243617E-8</v>
      </c>
      <c r="BC6" s="189">
        <v>2.7850014967307413E-8</v>
      </c>
      <c r="BD6" s="189">
        <v>8.7473523051499888E-9</v>
      </c>
      <c r="BE6" s="189">
        <v>1.9241258291237528E-8</v>
      </c>
      <c r="BF6" s="189">
        <v>0</v>
      </c>
      <c r="BG6" s="189">
        <v>2.3266386652863375E-8</v>
      </c>
      <c r="BH6" s="189">
        <v>2.1704472463676908E-8</v>
      </c>
      <c r="BI6" s="189">
        <v>1.9317216147602899E-8</v>
      </c>
      <c r="BJ6" s="189">
        <v>2.5792351129639765E-6</v>
      </c>
      <c r="BK6" s="189">
        <v>5.521092357137552E-9</v>
      </c>
      <c r="BL6" s="189">
        <v>2.8251311420486633E-8</v>
      </c>
      <c r="BM6" s="189">
        <v>4.8061896064802855E-8</v>
      </c>
      <c r="BN6" s="189">
        <v>1.8943189024789151E-8</v>
      </c>
      <c r="BO6" s="189">
        <v>8.011881766451746E-9</v>
      </c>
      <c r="BP6" s="189">
        <v>1.0853488725416075E-8</v>
      </c>
      <c r="BQ6" s="189">
        <v>1.646007885140121E-7</v>
      </c>
      <c r="BR6" s="189">
        <v>2.4395095292834098E-8</v>
      </c>
      <c r="BS6" s="189">
        <v>3.2630222933011384E-8</v>
      </c>
      <c r="BT6" s="189">
        <v>2.1088147341500736E-8</v>
      </c>
      <c r="BU6" s="189">
        <v>1.4857223131861557E-8</v>
      </c>
      <c r="BV6" s="189">
        <v>1.1706415431020678E-8</v>
      </c>
      <c r="BW6" s="189">
        <v>8.3121162710897424E-9</v>
      </c>
      <c r="BX6" s="189">
        <v>5.4281822440575279E-9</v>
      </c>
      <c r="BY6" s="189">
        <v>4.6881723897508445E-8</v>
      </c>
      <c r="BZ6" s="189">
        <v>7.324031421540636E-9</v>
      </c>
      <c r="CA6" s="189">
        <v>7.3463714333225723E-8</v>
      </c>
      <c r="CB6" s="189">
        <v>5.9601665330071537E-8</v>
      </c>
      <c r="CC6" s="189">
        <v>1.4243770607818089E-7</v>
      </c>
      <c r="CD6" s="189">
        <v>4.5301501729224873E-8</v>
      </c>
      <c r="CE6" s="189">
        <v>1.4884921919668903E-8</v>
      </c>
      <c r="CF6" s="189">
        <v>5.8710743465856846E-7</v>
      </c>
      <c r="CG6" s="189">
        <v>3.2187736030929883E-8</v>
      </c>
      <c r="CH6" s="189">
        <v>5.865404415312844E-8</v>
      </c>
      <c r="CI6" s="189">
        <v>4.2716061133423611E-8</v>
      </c>
      <c r="CJ6" s="189">
        <v>4.1925980955685756E-8</v>
      </c>
      <c r="CK6" s="189">
        <v>5.3370521721684179E-8</v>
      </c>
      <c r="CL6" s="189">
        <v>5.0424006756119899E-8</v>
      </c>
      <c r="CM6" s="189">
        <v>2.8903199700006202E-7</v>
      </c>
      <c r="CN6" s="189">
        <v>3.6597903340457978E-6</v>
      </c>
      <c r="CO6" s="189">
        <v>2.5384223780227042E-5</v>
      </c>
      <c r="CP6" s="189">
        <v>2.3161508996205467E-6</v>
      </c>
      <c r="CQ6" s="189">
        <v>6.4098862120141869E-8</v>
      </c>
      <c r="CR6" s="189">
        <v>4.2159458840266508E-6</v>
      </c>
      <c r="CS6" s="189">
        <v>1.5857263859368075E-5</v>
      </c>
      <c r="CT6" s="189">
        <v>5.0491883887846673E-7</v>
      </c>
      <c r="CU6" s="189">
        <v>4.1985390138448469E-8</v>
      </c>
      <c r="CV6" s="189">
        <v>3.815504869146709E-8</v>
      </c>
      <c r="CW6" s="189">
        <v>1.1817083095169005E-8</v>
      </c>
      <c r="CX6" s="189">
        <v>2.6566781148860371E-8</v>
      </c>
      <c r="CY6" s="189">
        <v>4.1001834526223797E-5</v>
      </c>
      <c r="CZ6" s="189">
        <v>8.3923039465542043E-5</v>
      </c>
      <c r="DA6" s="189">
        <v>4.4339105437517724E-8</v>
      </c>
      <c r="DB6" s="189">
        <v>2.8177409236373864E-7</v>
      </c>
      <c r="DC6" s="189">
        <v>1.7109123721831387E-7</v>
      </c>
      <c r="DD6" s="189">
        <v>2.7086077763219979E-6</v>
      </c>
      <c r="DE6" s="189">
        <v>2.4160074156575309E-7</v>
      </c>
      <c r="DF6" s="108">
        <v>9.7544015540126035E-8</v>
      </c>
      <c r="DG6" s="189"/>
      <c r="DH6" s="179"/>
      <c r="DI6" s="180">
        <v>0.57859358841778696</v>
      </c>
      <c r="DJ6" s="180">
        <v>0.17166494312306102</v>
      </c>
      <c r="DK6" s="180">
        <v>0.31437435367114785</v>
      </c>
      <c r="DL6" s="180">
        <v>2.7898720740965702E-5</v>
      </c>
      <c r="DM6" s="180">
        <v>1.8096235487539802E-2</v>
      </c>
      <c r="DO6"/>
      <c r="DP6"/>
    </row>
    <row r="7" spans="1:120" ht="18" customHeight="1" x14ac:dyDescent="0.2">
      <c r="A7" s="187" t="s">
        <v>111</v>
      </c>
      <c r="B7" s="190" t="s">
        <v>112</v>
      </c>
      <c r="C7" s="178">
        <v>5.0441216197000711E-2</v>
      </c>
      <c r="D7" s="178">
        <v>1.5244969495675775E-2</v>
      </c>
      <c r="E7" s="178">
        <v>1.0000411731936449</v>
      </c>
      <c r="F7" s="178">
        <v>8.2523193272503199E-7</v>
      </c>
      <c r="G7" s="178">
        <v>8.44963679934143E-7</v>
      </c>
      <c r="H7" s="178">
        <v>0</v>
      </c>
      <c r="I7" s="178">
        <v>1.3596450410925837E-7</v>
      </c>
      <c r="J7" s="178">
        <v>2.3578792079127154E-4</v>
      </c>
      <c r="K7" s="178">
        <v>9.7318770698244758E-5</v>
      </c>
      <c r="L7" s="178">
        <v>1.3273069106481598E-4</v>
      </c>
      <c r="M7" s="178">
        <v>0</v>
      </c>
      <c r="N7" s="178">
        <v>6.6133730201580433E-5</v>
      </c>
      <c r="O7" s="178">
        <v>6.0999423128412943E-6</v>
      </c>
      <c r="P7" s="178">
        <v>2.9768452126744403E-7</v>
      </c>
      <c r="Q7" s="178">
        <v>1.5686388360356251E-7</v>
      </c>
      <c r="R7" s="178">
        <v>2.9655396511819479E-6</v>
      </c>
      <c r="S7" s="178">
        <v>1.9681256170632616E-7</v>
      </c>
      <c r="T7" s="178">
        <v>6.8755294712768488E-8</v>
      </c>
      <c r="U7" s="178">
        <v>2.4875284355138424E-7</v>
      </c>
      <c r="V7" s="178">
        <v>6.4867640993964828E-8</v>
      </c>
      <c r="W7" s="178">
        <v>2.4505186149554718E-8</v>
      </c>
      <c r="X7" s="178">
        <v>3.1828107115816163E-7</v>
      </c>
      <c r="Y7" s="178">
        <v>8.2301957720272608E-8</v>
      </c>
      <c r="Z7" s="178">
        <v>7.0079229375646088E-8</v>
      </c>
      <c r="AA7" s="178">
        <v>7.5892571853149983E-6</v>
      </c>
      <c r="AB7" s="178">
        <v>1.821658697437377E-6</v>
      </c>
      <c r="AC7" s="178">
        <v>3.9582260613510677E-9</v>
      </c>
      <c r="AD7" s="178">
        <v>3.1824142288341185E-8</v>
      </c>
      <c r="AE7" s="178">
        <v>4.7629783709543774E-8</v>
      </c>
      <c r="AF7" s="178">
        <v>5.9115336113195591E-5</v>
      </c>
      <c r="AG7" s="178">
        <v>3.8984477161571556E-6</v>
      </c>
      <c r="AH7" s="178">
        <v>1.2827595790244932E-7</v>
      </c>
      <c r="AI7" s="178">
        <v>6.5140898510870123E-8</v>
      </c>
      <c r="AJ7" s="178">
        <v>1.090052638986545E-7</v>
      </c>
      <c r="AK7" s="178">
        <v>1.0218224396122063E-6</v>
      </c>
      <c r="AL7" s="178">
        <v>3.0490591339091228E-8</v>
      </c>
      <c r="AM7" s="189">
        <v>3.226141732573017E-8</v>
      </c>
      <c r="AN7" s="189">
        <v>4.5542472865493749E-8</v>
      </c>
      <c r="AO7" s="189">
        <v>2.2661086768528863E-8</v>
      </c>
      <c r="AP7" s="189">
        <v>2.2875534010002724E-8</v>
      </c>
      <c r="AQ7" s="189">
        <v>5.375143868279886E-8</v>
      </c>
      <c r="AR7" s="189">
        <v>5.2339086133431979E-8</v>
      </c>
      <c r="AS7" s="189">
        <v>3.7195043243428706E-8</v>
      </c>
      <c r="AT7" s="189">
        <v>1.1006157891986432E-7</v>
      </c>
      <c r="AU7" s="189">
        <v>2.2749722369178761E-7</v>
      </c>
      <c r="AV7" s="189">
        <v>1.2506834275380889E-7</v>
      </c>
      <c r="AW7" s="189">
        <v>5.7693907199345333E-8</v>
      </c>
      <c r="AX7" s="189">
        <v>4.7092719785331894E-8</v>
      </c>
      <c r="AY7" s="189">
        <v>9.1924821798539778E-8</v>
      </c>
      <c r="AZ7" s="189">
        <v>1.30749433181667E-7</v>
      </c>
      <c r="BA7" s="189">
        <v>3.1181115520003512E-8</v>
      </c>
      <c r="BB7" s="189">
        <v>6.114048597882319E-8</v>
      </c>
      <c r="BC7" s="189">
        <v>9.5433978957685181E-8</v>
      </c>
      <c r="BD7" s="189">
        <v>2.7195916121449781E-8</v>
      </c>
      <c r="BE7" s="189">
        <v>1.4810530087022737E-7</v>
      </c>
      <c r="BF7" s="189">
        <v>0</v>
      </c>
      <c r="BG7" s="189">
        <v>1.5060229758049228E-7</v>
      </c>
      <c r="BH7" s="189">
        <v>1.0902364389629518E-7</v>
      </c>
      <c r="BI7" s="189">
        <v>1.4783991351196967E-7</v>
      </c>
      <c r="BJ7" s="189">
        <v>2.747469575603961E-6</v>
      </c>
      <c r="BK7" s="189">
        <v>3.7308875471768106E-8</v>
      </c>
      <c r="BL7" s="189">
        <v>2.4459470942318305E-6</v>
      </c>
      <c r="BM7" s="189">
        <v>1.7369082691887444E-7</v>
      </c>
      <c r="BN7" s="189">
        <v>2.9626602416608595E-6</v>
      </c>
      <c r="BO7" s="189">
        <v>1.7015072239799066E-6</v>
      </c>
      <c r="BP7" s="189">
        <v>2.7735649981171578E-8</v>
      </c>
      <c r="BQ7" s="189">
        <v>6.2738417522201178E-8</v>
      </c>
      <c r="BR7" s="189">
        <v>1.1072035411192997E-7</v>
      </c>
      <c r="BS7" s="189">
        <v>2.7861562774346396E-7</v>
      </c>
      <c r="BT7" s="189">
        <v>3.1952247393743128E-7</v>
      </c>
      <c r="BU7" s="189">
        <v>5.0045975365028305E-8</v>
      </c>
      <c r="BV7" s="189">
        <v>4.4687655647772042E-8</v>
      </c>
      <c r="BW7" s="189">
        <v>3.2959823881596972E-8</v>
      </c>
      <c r="BX7" s="189">
        <v>5.0636176085425815E-8</v>
      </c>
      <c r="BY7" s="189">
        <v>8.7217160186312736E-8</v>
      </c>
      <c r="BZ7" s="189">
        <v>2.9110461887230936E-8</v>
      </c>
      <c r="CA7" s="189">
        <v>3.2162393308982341E-7</v>
      </c>
      <c r="CB7" s="189">
        <v>1.6997264988022055E-7</v>
      </c>
      <c r="CC7" s="189">
        <v>3.6161352500432214E-7</v>
      </c>
      <c r="CD7" s="189">
        <v>1.2972634322582399E-7</v>
      </c>
      <c r="CE7" s="189">
        <v>5.3288745268929993E-8</v>
      </c>
      <c r="CF7" s="189">
        <v>1.4191582415669381E-6</v>
      </c>
      <c r="CG7" s="189">
        <v>4.5448283840075854E-8</v>
      </c>
      <c r="CH7" s="189">
        <v>8.35603299412286E-8</v>
      </c>
      <c r="CI7" s="189">
        <v>4.3222781200417397E-7</v>
      </c>
      <c r="CJ7" s="189">
        <v>7.9050976640973829E-8</v>
      </c>
      <c r="CK7" s="189">
        <v>9.2755317955007437E-8</v>
      </c>
      <c r="CL7" s="189">
        <v>4.1279652317135135E-7</v>
      </c>
      <c r="CM7" s="189">
        <v>1.830404012720898E-7</v>
      </c>
      <c r="CN7" s="189">
        <v>3.4929022641805089E-6</v>
      </c>
      <c r="CO7" s="189">
        <v>2.0007257766704821E-6</v>
      </c>
      <c r="CP7" s="189">
        <v>2.3481939715953584E-6</v>
      </c>
      <c r="CQ7" s="189">
        <v>1.5450683377165686E-7</v>
      </c>
      <c r="CR7" s="189">
        <v>3.4543178552654654E-6</v>
      </c>
      <c r="CS7" s="189">
        <v>1.2149055935720279E-5</v>
      </c>
      <c r="CT7" s="189">
        <v>7.8168425830716914E-6</v>
      </c>
      <c r="CU7" s="189">
        <v>2.7764285389494125E-7</v>
      </c>
      <c r="CV7" s="189">
        <v>3.2041853343520101E-7</v>
      </c>
      <c r="CW7" s="189">
        <v>2.9087133331585745E-7</v>
      </c>
      <c r="CX7" s="189">
        <v>7.3725012988328257E-8</v>
      </c>
      <c r="CY7" s="189">
        <v>4.6064846586010629E-5</v>
      </c>
      <c r="CZ7" s="189">
        <v>5.6191087637985083E-5</v>
      </c>
      <c r="DA7" s="189">
        <v>4.628239055124924E-7</v>
      </c>
      <c r="DB7" s="189">
        <v>8.0553426399582373E-6</v>
      </c>
      <c r="DC7" s="189">
        <v>5.3422315524894321E-6</v>
      </c>
      <c r="DD7" s="189">
        <v>9.4446026583922028E-6</v>
      </c>
      <c r="DE7" s="189">
        <v>6.2074038978231616E-7</v>
      </c>
      <c r="DF7" s="108">
        <v>2.226509122040023E-7</v>
      </c>
      <c r="DG7" s="189"/>
      <c r="DH7" s="179"/>
      <c r="DI7" s="180">
        <v>0.52911224263891965</v>
      </c>
      <c r="DJ7" s="180">
        <v>3.7783189432514207E-2</v>
      </c>
      <c r="DK7" s="180">
        <v>0.12574717733008633</v>
      </c>
      <c r="DL7" s="180">
        <v>3.310671833214054E-5</v>
      </c>
      <c r="DM7" s="180">
        <v>1</v>
      </c>
      <c r="DO7"/>
      <c r="DP7"/>
    </row>
    <row r="8" spans="1:120" ht="18" customHeight="1" x14ac:dyDescent="0.2">
      <c r="A8" s="187" t="s">
        <v>113</v>
      </c>
      <c r="B8" s="190" t="s">
        <v>114</v>
      </c>
      <c r="C8" s="178">
        <v>1.4604235050089131E-5</v>
      </c>
      <c r="D8" s="178">
        <v>5.2004421967816708E-7</v>
      </c>
      <c r="E8" s="178">
        <v>8.3557890585104311E-8</v>
      </c>
      <c r="F8" s="178">
        <v>1.0007768886728501</v>
      </c>
      <c r="G8" s="178">
        <v>5.4331564116799616E-8</v>
      </c>
      <c r="H8" s="178">
        <v>0</v>
      </c>
      <c r="I8" s="178">
        <v>6.7620020388068885E-8</v>
      </c>
      <c r="J8" s="178">
        <v>9.3340535958767744E-6</v>
      </c>
      <c r="K8" s="178">
        <v>2.1650239334874161E-7</v>
      </c>
      <c r="L8" s="178">
        <v>1.3569964159294201E-5</v>
      </c>
      <c r="M8" s="178">
        <v>0</v>
      </c>
      <c r="N8" s="178">
        <v>4.561874467038644E-8</v>
      </c>
      <c r="O8" s="178">
        <v>4.7034248154346723E-8</v>
      </c>
      <c r="P8" s="178">
        <v>5.0450011292634044E-4</v>
      </c>
      <c r="Q8" s="178">
        <v>4.1676139253338429E-6</v>
      </c>
      <c r="R8" s="178">
        <v>6.0526056903340799E-8</v>
      </c>
      <c r="S8" s="178">
        <v>1.5763818716405616E-7</v>
      </c>
      <c r="T8" s="178">
        <v>4.741688001067488E-8</v>
      </c>
      <c r="U8" s="178">
        <v>1.0279430642957326E-7</v>
      </c>
      <c r="V8" s="178">
        <v>3.761607181627492E-6</v>
      </c>
      <c r="W8" s="178">
        <v>3.3576640379416803E-8</v>
      </c>
      <c r="X8" s="178">
        <v>1.1748790498547807E-7</v>
      </c>
      <c r="Y8" s="178">
        <v>7.2528257395470119E-8</v>
      </c>
      <c r="Z8" s="178">
        <v>2.1209882431402018E-8</v>
      </c>
      <c r="AA8" s="178">
        <v>1.0659626947762461E-7</v>
      </c>
      <c r="AB8" s="178">
        <v>8.6601142208666331E-6</v>
      </c>
      <c r="AC8" s="178">
        <v>2.5930283392023118E-9</v>
      </c>
      <c r="AD8" s="178">
        <v>4.4808212359383428E-8</v>
      </c>
      <c r="AE8" s="178">
        <v>4.1669127104157304E-8</v>
      </c>
      <c r="AF8" s="178">
        <v>7.8708081519065557E-8</v>
      </c>
      <c r="AG8" s="178">
        <v>5.8569086640077697E-6</v>
      </c>
      <c r="AH8" s="178">
        <v>3.8916844238447646E-7</v>
      </c>
      <c r="AI8" s="178">
        <v>2.8881853950510479E-8</v>
      </c>
      <c r="AJ8" s="178">
        <v>8.6614105175534639E-7</v>
      </c>
      <c r="AK8" s="178">
        <v>1.2556371811285937E-7</v>
      </c>
      <c r="AL8" s="178">
        <v>4.3296061679749303E-8</v>
      </c>
      <c r="AM8" s="189">
        <v>2.6716973946667284E-8</v>
      </c>
      <c r="AN8" s="189">
        <v>5.5624319388343776E-8</v>
      </c>
      <c r="AO8" s="189">
        <v>1.2025974165025543E-8</v>
      </c>
      <c r="AP8" s="189">
        <v>1.9438641338694066E-8</v>
      </c>
      <c r="AQ8" s="189">
        <v>9.2064986342526452E-8</v>
      </c>
      <c r="AR8" s="189">
        <v>1.0202781123637871E-7</v>
      </c>
      <c r="AS8" s="189">
        <v>4.6964770664885431E-8</v>
      </c>
      <c r="AT8" s="189">
        <v>2.9658770311946237E-8</v>
      </c>
      <c r="AU8" s="189">
        <v>2.1560567918650299E-8</v>
      </c>
      <c r="AV8" s="189">
        <v>5.76379956270946E-8</v>
      </c>
      <c r="AW8" s="189">
        <v>4.0278861125543278E-8</v>
      </c>
      <c r="AX8" s="189">
        <v>4.8681515998150738E-8</v>
      </c>
      <c r="AY8" s="189">
        <v>3.2707761620273629E-8</v>
      </c>
      <c r="AZ8" s="189">
        <v>4.1492759191208303E-8</v>
      </c>
      <c r="BA8" s="189">
        <v>2.0021376852081332E-8</v>
      </c>
      <c r="BB8" s="189">
        <v>5.7043671929425776E-8</v>
      </c>
      <c r="BC8" s="189">
        <v>3.535369415118815E-8</v>
      </c>
      <c r="BD8" s="189">
        <v>1.7748504635457484E-8</v>
      </c>
      <c r="BE8" s="189">
        <v>2.2501324578899081E-8</v>
      </c>
      <c r="BF8" s="189">
        <v>0</v>
      </c>
      <c r="BG8" s="189">
        <v>3.7507461025898996E-8</v>
      </c>
      <c r="BH8" s="189">
        <v>6.7031374914339568E-8</v>
      </c>
      <c r="BI8" s="189">
        <v>7.2562959750606647E-8</v>
      </c>
      <c r="BJ8" s="189">
        <v>5.0387569748957059E-6</v>
      </c>
      <c r="BK8" s="189">
        <v>5.6748796867553752E-9</v>
      </c>
      <c r="BL8" s="189">
        <v>2.0245246069635037E-6</v>
      </c>
      <c r="BM8" s="189">
        <v>1.3135373603861877E-6</v>
      </c>
      <c r="BN8" s="189">
        <v>1.6221985641524688E-7</v>
      </c>
      <c r="BO8" s="189">
        <v>1.4300081457043446E-7</v>
      </c>
      <c r="BP8" s="189">
        <v>2.1236830311407144E-7</v>
      </c>
      <c r="BQ8" s="189">
        <v>9.3197339636210413E-8</v>
      </c>
      <c r="BR8" s="189">
        <v>1.1543492277293021E-7</v>
      </c>
      <c r="BS8" s="189">
        <v>5.2335967348273173E-8</v>
      </c>
      <c r="BT8" s="189">
        <v>5.796311213463591E-8</v>
      </c>
      <c r="BU8" s="189">
        <v>2.5126349782063014E-8</v>
      </c>
      <c r="BV8" s="189">
        <v>2.1314646217980371E-8</v>
      </c>
      <c r="BW8" s="189">
        <v>3.1257225221148089E-8</v>
      </c>
      <c r="BX8" s="189">
        <v>3.7994527217292917E-8</v>
      </c>
      <c r="BY8" s="189">
        <v>5.7193501927836098E-8</v>
      </c>
      <c r="BZ8" s="189">
        <v>6.1606957616186553E-9</v>
      </c>
      <c r="CA8" s="189">
        <v>8.5054611945474966E-8</v>
      </c>
      <c r="CB8" s="189">
        <v>4.1860048191147901E-8</v>
      </c>
      <c r="CC8" s="189">
        <v>1.0994949147447263E-7</v>
      </c>
      <c r="CD8" s="189">
        <v>3.752109234127394E-8</v>
      </c>
      <c r="CE8" s="189">
        <v>4.4041283361917893E-8</v>
      </c>
      <c r="CF8" s="189">
        <v>4.3404149674610523E-7</v>
      </c>
      <c r="CG8" s="189">
        <v>1.9499869955128017E-8</v>
      </c>
      <c r="CH8" s="189">
        <v>4.3159818717015672E-8</v>
      </c>
      <c r="CI8" s="189">
        <v>5.5595450918391523E-8</v>
      </c>
      <c r="CJ8" s="189">
        <v>3.8858762316079894E-8</v>
      </c>
      <c r="CK8" s="189">
        <v>4.5668459730960376E-8</v>
      </c>
      <c r="CL8" s="189">
        <v>4.5463320367520864E-8</v>
      </c>
      <c r="CM8" s="189">
        <v>1.0237843106262359E-7</v>
      </c>
      <c r="CN8" s="189">
        <v>8.1762355160598834E-7</v>
      </c>
      <c r="CO8" s="189">
        <v>1.0321250803514987E-6</v>
      </c>
      <c r="CP8" s="189">
        <v>2.9147557127861718E-7</v>
      </c>
      <c r="CQ8" s="189">
        <v>7.6938228667705673E-8</v>
      </c>
      <c r="CR8" s="189">
        <v>6.8592779499614377E-7</v>
      </c>
      <c r="CS8" s="189">
        <v>2.7631643825841874E-6</v>
      </c>
      <c r="CT8" s="189">
        <v>6.8415474542734567E-8</v>
      </c>
      <c r="CU8" s="189">
        <v>4.0837948311647669E-8</v>
      </c>
      <c r="CV8" s="189">
        <v>4.1863641668791227E-8</v>
      </c>
      <c r="CW8" s="189">
        <v>1.872246353706794E-8</v>
      </c>
      <c r="CX8" s="189">
        <v>3.9588832677555694E-8</v>
      </c>
      <c r="CY8" s="189">
        <v>1.7912880856719834E-5</v>
      </c>
      <c r="CZ8" s="189">
        <v>2.7957807232680067E-5</v>
      </c>
      <c r="DA8" s="189">
        <v>7.4481986322976264E-8</v>
      </c>
      <c r="DB8" s="189">
        <v>8.4686973473565696E-8</v>
      </c>
      <c r="DC8" s="189">
        <v>1.9144060041502125E-8</v>
      </c>
      <c r="DD8" s="189">
        <v>1.2900175594260453E-6</v>
      </c>
      <c r="DE8" s="189">
        <v>1.8576136105513407E-7</v>
      </c>
      <c r="DF8" s="108">
        <v>6.0264426169518583E-8</v>
      </c>
      <c r="DG8" s="189"/>
      <c r="DH8" s="179"/>
      <c r="DI8" s="180">
        <v>0.7781818181818182</v>
      </c>
      <c r="DJ8" s="180">
        <v>0.34909090909090912</v>
      </c>
      <c r="DK8" s="180">
        <v>0.43636363636363634</v>
      </c>
      <c r="DL8" s="180">
        <v>8.4168536511686777E-6</v>
      </c>
      <c r="DM8" s="180">
        <v>1.1528009117208748E-2</v>
      </c>
      <c r="DO8"/>
      <c r="DP8"/>
    </row>
    <row r="9" spans="1:120" ht="18" customHeight="1" x14ac:dyDescent="0.2">
      <c r="A9" s="197" t="s">
        <v>115</v>
      </c>
      <c r="B9" s="198" t="s">
        <v>116</v>
      </c>
      <c r="C9" s="109">
        <v>1.7145498091597323E-7</v>
      </c>
      <c r="D9" s="109">
        <v>2.6759975438138851E-6</v>
      </c>
      <c r="E9" s="109">
        <v>1.8773935297535872E-7</v>
      </c>
      <c r="F9" s="109">
        <v>2.5543266593138E-6</v>
      </c>
      <c r="G9" s="109">
        <v>1.0005499751033882</v>
      </c>
      <c r="H9" s="109">
        <v>0</v>
      </c>
      <c r="I9" s="109">
        <v>1.6779808664088363E-7</v>
      </c>
      <c r="J9" s="109">
        <v>7.615183736732605E-4</v>
      </c>
      <c r="K9" s="109">
        <v>6.5003307802926928E-6</v>
      </c>
      <c r="L9" s="109">
        <v>3.8822892312508112E-5</v>
      </c>
      <c r="M9" s="109">
        <v>0</v>
      </c>
      <c r="N9" s="109">
        <v>1.7508950513497575E-7</v>
      </c>
      <c r="O9" s="109">
        <v>9.170395312822587E-7</v>
      </c>
      <c r="P9" s="109">
        <v>5.8863146204829004E-7</v>
      </c>
      <c r="Q9" s="109">
        <v>5.7239471339964349E-7</v>
      </c>
      <c r="R9" s="109">
        <v>6.3159637298805757E-7</v>
      </c>
      <c r="S9" s="109">
        <v>9.5355326045795644E-8</v>
      </c>
      <c r="T9" s="109">
        <v>4.8388763593672917E-8</v>
      </c>
      <c r="U9" s="109">
        <v>4.084200699273949E-6</v>
      </c>
      <c r="V9" s="109">
        <v>1.0362902289165711E-7</v>
      </c>
      <c r="W9" s="109">
        <v>2.1582717786788104E-8</v>
      </c>
      <c r="X9" s="109">
        <v>5.7730941784427821E-7</v>
      </c>
      <c r="Y9" s="109">
        <v>1.3142102381090935E-7</v>
      </c>
      <c r="Z9" s="109">
        <v>1.5142854572581231E-8</v>
      </c>
      <c r="AA9" s="109">
        <v>8.0478427754143729E-6</v>
      </c>
      <c r="AB9" s="109">
        <v>3.0688174010236505E-6</v>
      </c>
      <c r="AC9" s="109">
        <v>3.997820215159956E-9</v>
      </c>
      <c r="AD9" s="109">
        <v>4.2049540816733674E-8</v>
      </c>
      <c r="AE9" s="109">
        <v>5.0667806880839076E-8</v>
      </c>
      <c r="AF9" s="109">
        <v>7.0930439867080144E-8</v>
      </c>
      <c r="AG9" s="109">
        <v>1.5916393452956404E-6</v>
      </c>
      <c r="AH9" s="109">
        <v>2.96675223249767E-7</v>
      </c>
      <c r="AI9" s="109">
        <v>6.7854829552994098E-8</v>
      </c>
      <c r="AJ9" s="109">
        <v>4.1922780030531392E-7</v>
      </c>
      <c r="AK9" s="109">
        <v>4.1277244156566509E-7</v>
      </c>
      <c r="AL9" s="109">
        <v>2.0330360363549241E-8</v>
      </c>
      <c r="AM9" s="109">
        <v>1.3417814429464763E-7</v>
      </c>
      <c r="AN9" s="109">
        <v>1.5676047216171789E-7</v>
      </c>
      <c r="AO9" s="109">
        <v>3.8301412881995363E-8</v>
      </c>
      <c r="AP9" s="109">
        <v>2.1696515375875029E-8</v>
      </c>
      <c r="AQ9" s="109">
        <v>6.7668072762719477E-8</v>
      </c>
      <c r="AR9" s="109">
        <v>5.1134635620305078E-8</v>
      </c>
      <c r="AS9" s="109">
        <v>4.5905457047288787E-8</v>
      </c>
      <c r="AT9" s="109">
        <v>5.3625652310429867E-8</v>
      </c>
      <c r="AU9" s="109">
        <v>8.8697817190207259E-8</v>
      </c>
      <c r="AV9" s="109">
        <v>1.5941308698413372E-7</v>
      </c>
      <c r="AW9" s="109">
        <v>9.1377373562042864E-8</v>
      </c>
      <c r="AX9" s="109">
        <v>1.3254815325639235E-7</v>
      </c>
      <c r="AY9" s="109">
        <v>2.0223083240276505E-7</v>
      </c>
      <c r="AZ9" s="109">
        <v>5.8606268607275475E-8</v>
      </c>
      <c r="BA9" s="109">
        <v>2.1417318969622423E-7</v>
      </c>
      <c r="BB9" s="109">
        <v>8.3369441455396473E-8</v>
      </c>
      <c r="BC9" s="109">
        <v>1.6393587296419971E-7</v>
      </c>
      <c r="BD9" s="109">
        <v>6.739990741154062E-8</v>
      </c>
      <c r="BE9" s="109">
        <v>5.6131180437809638E-8</v>
      </c>
      <c r="BF9" s="109">
        <v>0</v>
      </c>
      <c r="BG9" s="109">
        <v>5.5437360870890965E-8</v>
      </c>
      <c r="BH9" s="109">
        <v>5.3343441306078798E-8</v>
      </c>
      <c r="BI9" s="109">
        <v>4.7368618815726295E-8</v>
      </c>
      <c r="BJ9" s="109">
        <v>2.6415674167503848E-4</v>
      </c>
      <c r="BK9" s="109">
        <v>2.8194541890488392E-8</v>
      </c>
      <c r="BL9" s="109">
        <v>1.4574821683530062E-7</v>
      </c>
      <c r="BM9" s="109">
        <v>3.3639967148347428E-7</v>
      </c>
      <c r="BN9" s="109">
        <v>1.5604132268185971E-7</v>
      </c>
      <c r="BO9" s="109">
        <v>6.8768858061608372E-8</v>
      </c>
      <c r="BP9" s="109">
        <v>3.4655108345780273E-8</v>
      </c>
      <c r="BQ9" s="109">
        <v>6.1046205978320995E-8</v>
      </c>
      <c r="BR9" s="109">
        <v>1.7842275418164411E-7</v>
      </c>
      <c r="BS9" s="109">
        <v>1.3835963885483633E-7</v>
      </c>
      <c r="BT9" s="109">
        <v>1.0409939370132656E-7</v>
      </c>
      <c r="BU9" s="109">
        <v>1.1733593345168172E-7</v>
      </c>
      <c r="BV9" s="109">
        <v>7.5270720541377736E-8</v>
      </c>
      <c r="BW9" s="109">
        <v>5.3930816426913244E-8</v>
      </c>
      <c r="BX9" s="109">
        <v>3.2837944018252198E-8</v>
      </c>
      <c r="BY9" s="109">
        <v>1.187111176097842E-7</v>
      </c>
      <c r="BZ9" s="109">
        <v>3.783658841463091E-8</v>
      </c>
      <c r="CA9" s="109">
        <v>4.0471659995489273E-7</v>
      </c>
      <c r="CB9" s="109">
        <v>1.658726843455547E-7</v>
      </c>
      <c r="CC9" s="109">
        <v>5.8437545269418116E-7</v>
      </c>
      <c r="CD9" s="109">
        <v>2.1167583841748082E-7</v>
      </c>
      <c r="CE9" s="109">
        <v>7.1988158656716621E-8</v>
      </c>
      <c r="CF9" s="109">
        <v>2.2366446351848757E-6</v>
      </c>
      <c r="CG9" s="109">
        <v>1.0263648047329418E-7</v>
      </c>
      <c r="CH9" s="109">
        <v>2.6022898996186418E-7</v>
      </c>
      <c r="CI9" s="109">
        <v>3.3676007285054221E-7</v>
      </c>
      <c r="CJ9" s="109">
        <v>9.5821313472459157E-7</v>
      </c>
      <c r="CK9" s="109">
        <v>2.5546680862853975E-7</v>
      </c>
      <c r="CL9" s="109">
        <v>5.5349987415056407E-7</v>
      </c>
      <c r="CM9" s="109">
        <v>7.133703296493764E-7</v>
      </c>
      <c r="CN9" s="109">
        <v>5.8256667471333973E-6</v>
      </c>
      <c r="CO9" s="109">
        <v>1.2180478598703993E-5</v>
      </c>
      <c r="CP9" s="109">
        <v>7.3439675664055244E-6</v>
      </c>
      <c r="CQ9" s="109">
        <v>1.6037894340960275E-7</v>
      </c>
      <c r="CR9" s="109">
        <v>1.1236621857997486E-5</v>
      </c>
      <c r="CS9" s="109">
        <v>5.0561571637873246E-5</v>
      </c>
      <c r="CT9" s="109">
        <v>7.8563291091432865E-7</v>
      </c>
      <c r="CU9" s="109">
        <v>7.259590971297362E-7</v>
      </c>
      <c r="CV9" s="109">
        <v>3.516783750454733E-7</v>
      </c>
      <c r="CW9" s="109">
        <v>8.5718394112719849E-8</v>
      </c>
      <c r="CX9" s="109">
        <v>2.6267204562351314E-7</v>
      </c>
      <c r="CY9" s="109">
        <v>2.3468081515094327E-4</v>
      </c>
      <c r="CZ9" s="109">
        <v>3.3697662394871535E-4</v>
      </c>
      <c r="DA9" s="109">
        <v>3.0309278812673254E-7</v>
      </c>
      <c r="DB9" s="109">
        <v>1.3568196205883056E-6</v>
      </c>
      <c r="DC9" s="109">
        <v>1.4313117900699755E-7</v>
      </c>
      <c r="DD9" s="109">
        <v>1.201686056045489E-5</v>
      </c>
      <c r="DE9" s="109">
        <v>7.453203756409508E-6</v>
      </c>
      <c r="DF9" s="110">
        <v>2.3983537014004233E-7</v>
      </c>
      <c r="DG9" s="189"/>
      <c r="DH9" s="179"/>
      <c r="DI9" s="180">
        <v>0.82981166743224621</v>
      </c>
      <c r="DJ9" s="180">
        <v>0.19614147909967847</v>
      </c>
      <c r="DK9" s="180">
        <v>0.41731740927882405</v>
      </c>
      <c r="DL9" s="180">
        <v>7.1586922253727423E-5</v>
      </c>
      <c r="DM9" s="180">
        <v>4.0465169531722744E-2</v>
      </c>
      <c r="DO9"/>
      <c r="DP9"/>
    </row>
    <row r="10" spans="1:120" ht="18" customHeight="1" x14ac:dyDescent="0.2">
      <c r="A10" s="187" t="s">
        <v>117</v>
      </c>
      <c r="B10" s="190" t="s">
        <v>118</v>
      </c>
      <c r="C10" s="178">
        <v>0</v>
      </c>
      <c r="D10" s="178">
        <v>0</v>
      </c>
      <c r="E10" s="178">
        <v>0</v>
      </c>
      <c r="F10" s="178">
        <v>0</v>
      </c>
      <c r="G10" s="178">
        <v>0</v>
      </c>
      <c r="H10" s="178">
        <v>1</v>
      </c>
      <c r="I10" s="178">
        <v>0</v>
      </c>
      <c r="J10" s="178">
        <v>0</v>
      </c>
      <c r="K10" s="178">
        <v>0</v>
      </c>
      <c r="L10" s="178">
        <v>0</v>
      </c>
      <c r="M10" s="178">
        <v>0</v>
      </c>
      <c r="N10" s="178">
        <v>0</v>
      </c>
      <c r="O10" s="178">
        <v>0</v>
      </c>
      <c r="P10" s="178">
        <v>0</v>
      </c>
      <c r="Q10" s="178">
        <v>0</v>
      </c>
      <c r="R10" s="178">
        <v>0</v>
      </c>
      <c r="S10" s="178">
        <v>0</v>
      </c>
      <c r="T10" s="178">
        <v>0</v>
      </c>
      <c r="U10" s="178">
        <v>0</v>
      </c>
      <c r="V10" s="178">
        <v>0</v>
      </c>
      <c r="W10" s="178">
        <v>0</v>
      </c>
      <c r="X10" s="178">
        <v>0</v>
      </c>
      <c r="Y10" s="178">
        <v>0</v>
      </c>
      <c r="Z10" s="178">
        <v>0</v>
      </c>
      <c r="AA10" s="178">
        <v>0</v>
      </c>
      <c r="AB10" s="178">
        <v>0</v>
      </c>
      <c r="AC10" s="178">
        <v>0</v>
      </c>
      <c r="AD10" s="178">
        <v>0</v>
      </c>
      <c r="AE10" s="178">
        <v>0</v>
      </c>
      <c r="AF10" s="178">
        <v>0</v>
      </c>
      <c r="AG10" s="178">
        <v>0</v>
      </c>
      <c r="AH10" s="178">
        <v>0</v>
      </c>
      <c r="AI10" s="178">
        <v>0</v>
      </c>
      <c r="AJ10" s="178">
        <v>0</v>
      </c>
      <c r="AK10" s="178">
        <v>0</v>
      </c>
      <c r="AL10" s="178">
        <v>0</v>
      </c>
      <c r="AM10" s="189">
        <v>0</v>
      </c>
      <c r="AN10" s="189">
        <v>0</v>
      </c>
      <c r="AO10" s="189">
        <v>0</v>
      </c>
      <c r="AP10" s="189">
        <v>0</v>
      </c>
      <c r="AQ10" s="189">
        <v>0</v>
      </c>
      <c r="AR10" s="189">
        <v>0</v>
      </c>
      <c r="AS10" s="189">
        <v>0</v>
      </c>
      <c r="AT10" s="189">
        <v>0</v>
      </c>
      <c r="AU10" s="189">
        <v>0</v>
      </c>
      <c r="AV10" s="189">
        <v>0</v>
      </c>
      <c r="AW10" s="189">
        <v>0</v>
      </c>
      <c r="AX10" s="189">
        <v>0</v>
      </c>
      <c r="AY10" s="189">
        <v>0</v>
      </c>
      <c r="AZ10" s="189">
        <v>0</v>
      </c>
      <c r="BA10" s="189">
        <v>0</v>
      </c>
      <c r="BB10" s="189">
        <v>0</v>
      </c>
      <c r="BC10" s="189">
        <v>0</v>
      </c>
      <c r="BD10" s="189">
        <v>0</v>
      </c>
      <c r="BE10" s="189">
        <v>0</v>
      </c>
      <c r="BF10" s="189">
        <v>0</v>
      </c>
      <c r="BG10" s="189">
        <v>0</v>
      </c>
      <c r="BH10" s="189">
        <v>0</v>
      </c>
      <c r="BI10" s="189">
        <v>0</v>
      </c>
      <c r="BJ10" s="189">
        <v>0</v>
      </c>
      <c r="BK10" s="189">
        <v>0</v>
      </c>
      <c r="BL10" s="189">
        <v>0</v>
      </c>
      <c r="BM10" s="189">
        <v>0</v>
      </c>
      <c r="BN10" s="189">
        <v>0</v>
      </c>
      <c r="BO10" s="189">
        <v>0</v>
      </c>
      <c r="BP10" s="189">
        <v>0</v>
      </c>
      <c r="BQ10" s="189">
        <v>0</v>
      </c>
      <c r="BR10" s="189">
        <v>0</v>
      </c>
      <c r="BS10" s="189">
        <v>0</v>
      </c>
      <c r="BT10" s="189">
        <v>0</v>
      </c>
      <c r="BU10" s="189">
        <v>0</v>
      </c>
      <c r="BV10" s="189">
        <v>0</v>
      </c>
      <c r="BW10" s="189">
        <v>0</v>
      </c>
      <c r="BX10" s="189">
        <v>0</v>
      </c>
      <c r="BY10" s="189">
        <v>0</v>
      </c>
      <c r="BZ10" s="189">
        <v>0</v>
      </c>
      <c r="CA10" s="189">
        <v>0</v>
      </c>
      <c r="CB10" s="189">
        <v>0</v>
      </c>
      <c r="CC10" s="189">
        <v>0</v>
      </c>
      <c r="CD10" s="189">
        <v>0</v>
      </c>
      <c r="CE10" s="189">
        <v>0</v>
      </c>
      <c r="CF10" s="189">
        <v>0</v>
      </c>
      <c r="CG10" s="189">
        <v>0</v>
      </c>
      <c r="CH10" s="189">
        <v>0</v>
      </c>
      <c r="CI10" s="189">
        <v>0</v>
      </c>
      <c r="CJ10" s="189">
        <v>0</v>
      </c>
      <c r="CK10" s="189">
        <v>0</v>
      </c>
      <c r="CL10" s="189">
        <v>0</v>
      </c>
      <c r="CM10" s="189">
        <v>0</v>
      </c>
      <c r="CN10" s="189">
        <v>0</v>
      </c>
      <c r="CO10" s="189">
        <v>0</v>
      </c>
      <c r="CP10" s="189">
        <v>0</v>
      </c>
      <c r="CQ10" s="189">
        <v>0</v>
      </c>
      <c r="CR10" s="189">
        <v>0</v>
      </c>
      <c r="CS10" s="189">
        <v>0</v>
      </c>
      <c r="CT10" s="189">
        <v>0</v>
      </c>
      <c r="CU10" s="189">
        <v>0</v>
      </c>
      <c r="CV10" s="189">
        <v>0</v>
      </c>
      <c r="CW10" s="189">
        <v>0</v>
      </c>
      <c r="CX10" s="189">
        <v>0</v>
      </c>
      <c r="CY10" s="189">
        <v>0</v>
      </c>
      <c r="CZ10" s="189">
        <v>0</v>
      </c>
      <c r="DA10" s="189">
        <v>0</v>
      </c>
      <c r="DB10" s="189">
        <v>0</v>
      </c>
      <c r="DC10" s="189">
        <v>0</v>
      </c>
      <c r="DD10" s="189">
        <v>0</v>
      </c>
      <c r="DE10" s="189">
        <v>0</v>
      </c>
      <c r="DF10" s="108">
        <v>0</v>
      </c>
      <c r="DG10" s="189"/>
      <c r="DH10" s="179"/>
      <c r="DI10" s="180">
        <v>0</v>
      </c>
      <c r="DJ10" s="180">
        <v>0</v>
      </c>
      <c r="DK10" s="180">
        <v>0</v>
      </c>
      <c r="DL10" s="180">
        <v>0</v>
      </c>
      <c r="DM10" s="180">
        <v>0</v>
      </c>
      <c r="DO10"/>
      <c r="DP10"/>
    </row>
    <row r="11" spans="1:120" ht="18" customHeight="1" x14ac:dyDescent="0.2">
      <c r="A11" s="187" t="s">
        <v>119</v>
      </c>
      <c r="B11" s="190" t="s">
        <v>120</v>
      </c>
      <c r="C11" s="178">
        <v>8.1798398427158194E-6</v>
      </c>
      <c r="D11" s="178">
        <v>1.2798961563589722E-6</v>
      </c>
      <c r="E11" s="178">
        <v>3.6515425111828844E-6</v>
      </c>
      <c r="F11" s="178">
        <v>7.1137954731422509E-8</v>
      </c>
      <c r="G11" s="178">
        <v>-8.2450087355568468E-8</v>
      </c>
      <c r="H11" s="178">
        <v>0</v>
      </c>
      <c r="I11" s="178">
        <v>0.99999977513176297</v>
      </c>
      <c r="J11" s="178">
        <v>4.7868511106639262E-6</v>
      </c>
      <c r="K11" s="178">
        <v>1.7136541487336042E-5</v>
      </c>
      <c r="L11" s="178">
        <v>5.453146150136876E-5</v>
      </c>
      <c r="M11" s="178">
        <v>0</v>
      </c>
      <c r="N11" s="178">
        <v>6.9628817982649495E-7</v>
      </c>
      <c r="O11" s="178">
        <v>1.2665126547970087E-6</v>
      </c>
      <c r="P11" s="178">
        <v>2.2975390639433655E-6</v>
      </c>
      <c r="Q11" s="178">
        <v>2.6440147403255628E-5</v>
      </c>
      <c r="R11" s="178">
        <v>5.8312666432017095E-5</v>
      </c>
      <c r="S11" s="178">
        <v>4.0329194642849947E-6</v>
      </c>
      <c r="T11" s="178">
        <v>-2.9904070513550089E-7</v>
      </c>
      <c r="U11" s="178">
        <v>2.9968985898153679E-4</v>
      </c>
      <c r="V11" s="178">
        <v>1.4047747641597196E-3</v>
      </c>
      <c r="W11" s="178">
        <v>-1.3529439157312346E-5</v>
      </c>
      <c r="X11" s="178">
        <v>6.3003368550661851E-5</v>
      </c>
      <c r="Y11" s="178">
        <v>3.3986152712669045E-5</v>
      </c>
      <c r="Z11" s="178">
        <v>4.4852662928114755E-6</v>
      </c>
      <c r="AA11" s="178">
        <v>3.8404637976165203E-5</v>
      </c>
      <c r="AB11" s="178">
        <v>4.5234027930924488E-5</v>
      </c>
      <c r="AC11" s="178">
        <v>-4.4551547134338108E-5</v>
      </c>
      <c r="AD11" s="178">
        <v>1.1232677408354937E-3</v>
      </c>
      <c r="AE11" s="178">
        <v>1.0287147629959242E-5</v>
      </c>
      <c r="AF11" s="178">
        <v>2.5916811111067489E-5</v>
      </c>
      <c r="AG11" s="178">
        <v>4.0967950931260658E-6</v>
      </c>
      <c r="AH11" s="178">
        <v>2.4609222397212346E-3</v>
      </c>
      <c r="AI11" s="178">
        <v>1.5546919378013903E-3</v>
      </c>
      <c r="AJ11" s="178">
        <v>2.0231076731751269E-3</v>
      </c>
      <c r="AK11" s="178">
        <v>1.230570384205509E-3</v>
      </c>
      <c r="AL11" s="178">
        <v>1.4259067761441724E-4</v>
      </c>
      <c r="AM11" s="189">
        <v>1.0344850299290188E-4</v>
      </c>
      <c r="AN11" s="189">
        <v>3.009138145992984E-5</v>
      </c>
      <c r="AO11" s="189">
        <v>1.3936448654722211E-5</v>
      </c>
      <c r="AP11" s="189">
        <v>2.4655753992911571E-2</v>
      </c>
      <c r="AQ11" s="189">
        <v>1.6900013974702247E-3</v>
      </c>
      <c r="AR11" s="189">
        <v>3.7384844417593581E-5</v>
      </c>
      <c r="AS11" s="189">
        <v>9.9145835544132052E-5</v>
      </c>
      <c r="AT11" s="189">
        <v>3.0094604640268768E-5</v>
      </c>
      <c r="AU11" s="189">
        <v>1.5354636043273638E-5</v>
      </c>
      <c r="AV11" s="189">
        <v>1.4112348707660973E-4</v>
      </c>
      <c r="AW11" s="189">
        <v>-3.4583186914077312E-5</v>
      </c>
      <c r="AX11" s="189">
        <v>1.7441144885756214E-4</v>
      </c>
      <c r="AY11" s="189">
        <v>7.8628529494307266E-5</v>
      </c>
      <c r="AZ11" s="189">
        <v>3.7607541457407957E-5</v>
      </c>
      <c r="BA11" s="189">
        <v>2.0380524557764201E-5</v>
      </c>
      <c r="BB11" s="189">
        <v>3.6461552634643041E-4</v>
      </c>
      <c r="BC11" s="189">
        <v>3.0931513798437762E-5</v>
      </c>
      <c r="BD11" s="189">
        <v>9.4967002213012709E-6</v>
      </c>
      <c r="BE11" s="189">
        <v>3.0489484642329112E-5</v>
      </c>
      <c r="BF11" s="189">
        <v>0</v>
      </c>
      <c r="BG11" s="189">
        <v>3.5180455330735551E-5</v>
      </c>
      <c r="BH11" s="189">
        <v>1.4255472739447319E-5</v>
      </c>
      <c r="BI11" s="189">
        <v>2.5474974538414648E-5</v>
      </c>
      <c r="BJ11" s="189">
        <v>1.0484846695151123E-4</v>
      </c>
      <c r="BK11" s="189">
        <v>2.0897369404062958E-7</v>
      </c>
      <c r="BL11" s="189">
        <v>7.1520221662573706E-5</v>
      </c>
      <c r="BM11" s="189">
        <v>4.1663265220901587E-5</v>
      </c>
      <c r="BN11" s="189">
        <v>1.2840731095008689E-4</v>
      </c>
      <c r="BO11" s="189">
        <v>6.3115540739773794E-5</v>
      </c>
      <c r="BP11" s="189">
        <v>7.5078649265461607E-6</v>
      </c>
      <c r="BQ11" s="189">
        <v>1.9265843289189154E-6</v>
      </c>
      <c r="BR11" s="189">
        <v>8.6900255589826476E-6</v>
      </c>
      <c r="BS11" s="189">
        <v>5.304964351468975E-6</v>
      </c>
      <c r="BT11" s="189">
        <v>8.4757321510041001E-7</v>
      </c>
      <c r="BU11" s="189">
        <v>6.1166409703360963E-7</v>
      </c>
      <c r="BV11" s="189">
        <v>6.7699834895803934E-7</v>
      </c>
      <c r="BW11" s="189">
        <v>9.6738157875578244E-7</v>
      </c>
      <c r="BX11" s="189">
        <v>1.2393947368626879E-6</v>
      </c>
      <c r="BY11" s="189">
        <v>2.4307320630284749E-6</v>
      </c>
      <c r="BZ11" s="189">
        <v>-2.1003852816575482E-7</v>
      </c>
      <c r="CA11" s="189">
        <v>-3.985977615484548E-6</v>
      </c>
      <c r="CB11" s="189">
        <v>-2.6432676307380372E-7</v>
      </c>
      <c r="CC11" s="189">
        <v>-2.0734893509567405E-6</v>
      </c>
      <c r="CD11" s="189">
        <v>3.0380347013044323E-7</v>
      </c>
      <c r="CE11" s="189">
        <v>1.0721490268702406E-6</v>
      </c>
      <c r="CF11" s="189">
        <v>2.257145218579353E-6</v>
      </c>
      <c r="CG11" s="189">
        <v>1.4633512474187568E-7</v>
      </c>
      <c r="CH11" s="189">
        <v>1.0433389874982524E-6</v>
      </c>
      <c r="CI11" s="189">
        <v>1.8066480563854845E-6</v>
      </c>
      <c r="CJ11" s="189">
        <v>8.2120723516061212E-7</v>
      </c>
      <c r="CK11" s="189">
        <v>1.1974264556241749E-6</v>
      </c>
      <c r="CL11" s="189">
        <v>2.6302411680398831E-6</v>
      </c>
      <c r="CM11" s="189">
        <v>2.6924812870056053E-6</v>
      </c>
      <c r="CN11" s="189">
        <v>1.8871381700607561E-6</v>
      </c>
      <c r="CO11" s="189">
        <v>1.077569297829907E-5</v>
      </c>
      <c r="CP11" s="189">
        <v>3.643238510056242E-6</v>
      </c>
      <c r="CQ11" s="189">
        <v>1.8387455135605635E-5</v>
      </c>
      <c r="CR11" s="189">
        <v>8.83983726062448E-7</v>
      </c>
      <c r="CS11" s="189">
        <v>1.3348138731062884E-6</v>
      </c>
      <c r="CT11" s="189">
        <v>1.5206444143629986E-6</v>
      </c>
      <c r="CU11" s="189">
        <v>1.706450697385103E-6</v>
      </c>
      <c r="CV11" s="189">
        <v>1.2482677031406501E-6</v>
      </c>
      <c r="CW11" s="189">
        <v>1.0597287378585337E-5</v>
      </c>
      <c r="CX11" s="189">
        <v>5.7209691338197948E-7</v>
      </c>
      <c r="CY11" s="189">
        <v>-6.3343888172527721E-7</v>
      </c>
      <c r="CZ11" s="189">
        <v>3.303515815485479E-8</v>
      </c>
      <c r="DA11" s="189">
        <v>2.3034373452757356E-6</v>
      </c>
      <c r="DB11" s="189">
        <v>4.0212613665082153E-6</v>
      </c>
      <c r="DC11" s="189">
        <v>2.1578375285484543E-6</v>
      </c>
      <c r="DD11" s="189">
        <v>6.2208465995553715E-6</v>
      </c>
      <c r="DE11" s="189">
        <v>7.5050133881298612E-6</v>
      </c>
      <c r="DF11" s="108">
        <v>1.6886645788062708E-5</v>
      </c>
      <c r="DG11" s="189"/>
      <c r="DH11" s="179"/>
      <c r="DI11" s="180">
        <v>0.54416521522766859</v>
      </c>
      <c r="DJ11" s="180">
        <v>5.1754167703408807E-2</v>
      </c>
      <c r="DK11" s="180">
        <v>0.27668574272207019</v>
      </c>
      <c r="DL11" s="180">
        <v>2.9110247227209807E-6</v>
      </c>
      <c r="DM11" s="180">
        <v>4.8603943022295648E-2</v>
      </c>
      <c r="DO11"/>
      <c r="DP11"/>
    </row>
    <row r="12" spans="1:120" ht="18" customHeight="1" x14ac:dyDescent="0.2">
      <c r="A12" s="187" t="s">
        <v>121</v>
      </c>
      <c r="B12" s="190" t="s">
        <v>122</v>
      </c>
      <c r="C12" s="178">
        <v>4.6716794980787713E-5</v>
      </c>
      <c r="D12" s="178">
        <v>3.4013168013473766E-3</v>
      </c>
      <c r="E12" s="178">
        <v>6.4379357799723106E-5</v>
      </c>
      <c r="F12" s="178">
        <v>3.4886297148163398E-3</v>
      </c>
      <c r="G12" s="178">
        <v>1.5577175044523865E-3</v>
      </c>
      <c r="H12" s="178">
        <v>0</v>
      </c>
      <c r="I12" s="178">
        <v>1.0152914273080209E-5</v>
      </c>
      <c r="J12" s="178">
        <v>1.0556587666205923</v>
      </c>
      <c r="K12" s="178">
        <v>8.7990138324392526E-3</v>
      </c>
      <c r="L12" s="178">
        <v>2.2670101490551927E-2</v>
      </c>
      <c r="M12" s="178">
        <v>0</v>
      </c>
      <c r="N12" s="178">
        <v>1.3812706331621483E-4</v>
      </c>
      <c r="O12" s="178">
        <v>6.4774617424083448E-4</v>
      </c>
      <c r="P12" s="178">
        <v>6.2058015062635918E-4</v>
      </c>
      <c r="Q12" s="178">
        <v>3.5801424246933202E-5</v>
      </c>
      <c r="R12" s="178">
        <v>7.4702898425303113E-4</v>
      </c>
      <c r="S12" s="178">
        <v>6.8172408767963133E-5</v>
      </c>
      <c r="T12" s="178">
        <v>2.7591144312055982E-5</v>
      </c>
      <c r="U12" s="178">
        <v>3.316966350947848E-5</v>
      </c>
      <c r="V12" s="178">
        <v>7.0061638328515634E-5</v>
      </c>
      <c r="W12" s="178">
        <v>1.3923123952212686E-5</v>
      </c>
      <c r="X12" s="178">
        <v>7.0533308310824245E-4</v>
      </c>
      <c r="Y12" s="178">
        <v>1.2881680444003376E-4</v>
      </c>
      <c r="Z12" s="178">
        <v>1.2296527030017683E-5</v>
      </c>
      <c r="AA12" s="178">
        <v>2.4790099633557328E-3</v>
      </c>
      <c r="AB12" s="178">
        <v>4.1632762168619707E-3</v>
      </c>
      <c r="AC12" s="178">
        <v>1.7088740215772732E-6</v>
      </c>
      <c r="AD12" s="178">
        <v>1.8115371651213435E-5</v>
      </c>
      <c r="AE12" s="178">
        <v>2.1019605972709335E-5</v>
      </c>
      <c r="AF12" s="178">
        <v>3.2509362015176154E-5</v>
      </c>
      <c r="AG12" s="178">
        <v>2.1267105689634852E-3</v>
      </c>
      <c r="AH12" s="178">
        <v>2.4281541994443565E-5</v>
      </c>
      <c r="AI12" s="178">
        <v>1.1633082516314523E-5</v>
      </c>
      <c r="AJ12" s="178">
        <v>1.6878955971652356E-4</v>
      </c>
      <c r="AK12" s="178">
        <v>3.7639399592721557E-4</v>
      </c>
      <c r="AL12" s="178">
        <v>3.8810833200757151E-6</v>
      </c>
      <c r="AM12" s="189">
        <v>3.3590479111695792E-6</v>
      </c>
      <c r="AN12" s="189">
        <v>9.917097511274339E-6</v>
      </c>
      <c r="AO12" s="189">
        <v>1.676455533515602E-6</v>
      </c>
      <c r="AP12" s="189">
        <v>2.5968518497787504E-6</v>
      </c>
      <c r="AQ12" s="189">
        <v>4.4605307412069008E-6</v>
      </c>
      <c r="AR12" s="189">
        <v>8.3464106708811E-6</v>
      </c>
      <c r="AS12" s="189">
        <v>7.2416992406074728E-6</v>
      </c>
      <c r="AT12" s="189">
        <v>6.9511335572794555E-6</v>
      </c>
      <c r="AU12" s="189">
        <v>4.99967782427067E-6</v>
      </c>
      <c r="AV12" s="189">
        <v>1.2813293387947262E-5</v>
      </c>
      <c r="AW12" s="189">
        <v>8.0885022071003207E-6</v>
      </c>
      <c r="AX12" s="189">
        <v>1.0867450459529677E-5</v>
      </c>
      <c r="AY12" s="189">
        <v>8.3970282511479939E-6</v>
      </c>
      <c r="AZ12" s="189">
        <v>8.6644040782634833E-6</v>
      </c>
      <c r="BA12" s="189">
        <v>5.4139441374500772E-6</v>
      </c>
      <c r="BB12" s="189">
        <v>1.0751420145397952E-5</v>
      </c>
      <c r="BC12" s="189">
        <v>1.0580323701346835E-5</v>
      </c>
      <c r="BD12" s="189">
        <v>5.5446888623506217E-6</v>
      </c>
      <c r="BE12" s="189">
        <v>6.7220813416452277E-6</v>
      </c>
      <c r="BF12" s="189">
        <v>0</v>
      </c>
      <c r="BG12" s="189">
        <v>1.2239294578838052E-5</v>
      </c>
      <c r="BH12" s="189">
        <v>8.5748064731236335E-6</v>
      </c>
      <c r="BI12" s="189">
        <v>6.1443151473125515E-6</v>
      </c>
      <c r="BJ12" s="189">
        <v>6.1730005907420678E-4</v>
      </c>
      <c r="BK12" s="189">
        <v>1.5141362742683039E-6</v>
      </c>
      <c r="BL12" s="189">
        <v>1.1921994428111841E-5</v>
      </c>
      <c r="BM12" s="189">
        <v>1.249719580824783E-5</v>
      </c>
      <c r="BN12" s="189">
        <v>4.1175197137215126E-6</v>
      </c>
      <c r="BO12" s="189">
        <v>1.9322662341677352E-6</v>
      </c>
      <c r="BP12" s="189">
        <v>3.0838898381647111E-6</v>
      </c>
      <c r="BQ12" s="189">
        <v>1.0957416324819973E-5</v>
      </c>
      <c r="BR12" s="189">
        <v>9.232356081787136E-6</v>
      </c>
      <c r="BS12" s="189">
        <v>1.1718951288706086E-5</v>
      </c>
      <c r="BT12" s="189">
        <v>5.2495401184605661E-6</v>
      </c>
      <c r="BU12" s="189">
        <v>4.9421769655974285E-6</v>
      </c>
      <c r="BV12" s="189">
        <v>4.2686114712899232E-6</v>
      </c>
      <c r="BW12" s="189">
        <v>3.1002732322961982E-6</v>
      </c>
      <c r="BX12" s="189">
        <v>1.8276328800778192E-6</v>
      </c>
      <c r="BY12" s="189">
        <v>1.3684591110995367E-5</v>
      </c>
      <c r="BZ12" s="189">
        <v>2.3402590737649219E-6</v>
      </c>
      <c r="CA12" s="189">
        <v>2.2495406806093878E-5</v>
      </c>
      <c r="CB12" s="189">
        <v>1.1670060689398905E-5</v>
      </c>
      <c r="CC12" s="189">
        <v>4.3977370511826409E-5</v>
      </c>
      <c r="CD12" s="189">
        <v>1.3007234847404616E-5</v>
      </c>
      <c r="CE12" s="189">
        <v>4.7301342548441257E-6</v>
      </c>
      <c r="CF12" s="189">
        <v>1.8150330349483724E-4</v>
      </c>
      <c r="CG12" s="189">
        <v>5.0357221471597012E-6</v>
      </c>
      <c r="CH12" s="189">
        <v>1.8044736670579039E-5</v>
      </c>
      <c r="CI12" s="189">
        <v>1.1875851366281155E-5</v>
      </c>
      <c r="CJ12" s="189">
        <v>1.4201901298542356E-5</v>
      </c>
      <c r="CK12" s="189">
        <v>1.8609841117330975E-5</v>
      </c>
      <c r="CL12" s="189">
        <v>2.2860091639108392E-5</v>
      </c>
      <c r="CM12" s="189">
        <v>2.4011599765768861E-4</v>
      </c>
      <c r="CN12" s="189">
        <v>1.4449232181595153E-3</v>
      </c>
      <c r="CO12" s="189">
        <v>6.3561630947336423E-4</v>
      </c>
      <c r="CP12" s="189">
        <v>8.4218073517957151E-4</v>
      </c>
      <c r="CQ12" s="189">
        <v>2.6028298706136729E-5</v>
      </c>
      <c r="CR12" s="189">
        <v>1.3275967741588045E-3</v>
      </c>
      <c r="CS12" s="189">
        <v>4.9342078134772434E-3</v>
      </c>
      <c r="CT12" s="189">
        <v>4.712745272104476E-4</v>
      </c>
      <c r="CU12" s="189">
        <v>9.8590579579942897E-6</v>
      </c>
      <c r="CV12" s="189">
        <v>1.3687256623576179E-5</v>
      </c>
      <c r="CW12" s="189">
        <v>5.981045893973519E-6</v>
      </c>
      <c r="CX12" s="189">
        <v>9.9507769858219594E-6</v>
      </c>
      <c r="CY12" s="189">
        <v>1.5286932588530927E-2</v>
      </c>
      <c r="CZ12" s="189">
        <v>3.6913300350107453E-2</v>
      </c>
      <c r="DA12" s="189">
        <v>2.6461243859247119E-5</v>
      </c>
      <c r="DB12" s="189">
        <v>3.1701792436086402E-5</v>
      </c>
      <c r="DC12" s="189">
        <v>3.7081509473655937E-5</v>
      </c>
      <c r="DD12" s="189">
        <v>9.830807446781489E-4</v>
      </c>
      <c r="DE12" s="189">
        <v>4.7359375322870749E-5</v>
      </c>
      <c r="DF12" s="108">
        <v>5.4619776935232377E-5</v>
      </c>
      <c r="DG12" s="189"/>
      <c r="DH12" s="179"/>
      <c r="DI12" s="180">
        <v>0.32067341237898045</v>
      </c>
      <c r="DJ12" s="180">
        <v>4.9307003556972893E-2</v>
      </c>
      <c r="DK12" s="180">
        <v>0.168305982521365</v>
      </c>
      <c r="DL12" s="180">
        <v>1.7858022761275964E-2</v>
      </c>
      <c r="DM12" s="180">
        <v>0.20137154466235163</v>
      </c>
      <c r="DO12"/>
      <c r="DP12"/>
    </row>
    <row r="13" spans="1:120" ht="18" customHeight="1" x14ac:dyDescent="0.2">
      <c r="A13" s="187" t="s">
        <v>123</v>
      </c>
      <c r="B13" s="190" t="s">
        <v>124</v>
      </c>
      <c r="C13" s="178">
        <v>1.5446882160076783E-5</v>
      </c>
      <c r="D13" s="178">
        <v>2.5472395362872007E-6</v>
      </c>
      <c r="E13" s="178">
        <v>5.2553672121299948E-6</v>
      </c>
      <c r="F13" s="178">
        <v>4.2381866901219441E-6</v>
      </c>
      <c r="G13" s="178">
        <v>1.9879364162782758E-3</v>
      </c>
      <c r="H13" s="178">
        <v>0</v>
      </c>
      <c r="I13" s="178">
        <v>1.2206134598620415E-5</v>
      </c>
      <c r="J13" s="178">
        <v>3.4755392506207724E-4</v>
      </c>
      <c r="K13" s="178">
        <v>1.0134053463121442</v>
      </c>
      <c r="L13" s="178">
        <v>9.0601495784572063E-6</v>
      </c>
      <c r="M13" s="178">
        <v>0</v>
      </c>
      <c r="N13" s="178">
        <v>3.991714269802796E-6</v>
      </c>
      <c r="O13" s="178">
        <v>5.3055982899747347E-6</v>
      </c>
      <c r="P13" s="178">
        <v>1.060500542743974E-5</v>
      </c>
      <c r="Q13" s="178">
        <v>5.5708559798894227E-6</v>
      </c>
      <c r="R13" s="178">
        <v>5.9229019459581673E-6</v>
      </c>
      <c r="S13" s="178">
        <v>5.3365513983190959E-6</v>
      </c>
      <c r="T13" s="178">
        <v>3.5743693711184444E-6</v>
      </c>
      <c r="U13" s="178">
        <v>3.3452668233180334E-6</v>
      </c>
      <c r="V13" s="178">
        <v>4.5352889391857376E-6</v>
      </c>
      <c r="W13" s="178">
        <v>1.0923092853712268E-6</v>
      </c>
      <c r="X13" s="178">
        <v>5.8481984688274742E-6</v>
      </c>
      <c r="Y13" s="178">
        <v>4.0294111185666276E-6</v>
      </c>
      <c r="Z13" s="178">
        <v>2.1883249264130534E-6</v>
      </c>
      <c r="AA13" s="178">
        <v>2.7056789827830251E-5</v>
      </c>
      <c r="AB13" s="178">
        <v>5.9959501149254283E-6</v>
      </c>
      <c r="AC13" s="178">
        <v>4.5716325397615644E-7</v>
      </c>
      <c r="AD13" s="178">
        <v>1.3583783337345932E-5</v>
      </c>
      <c r="AE13" s="178">
        <v>3.8928752045121439E-6</v>
      </c>
      <c r="AF13" s="178">
        <v>8.0691185893879741E-6</v>
      </c>
      <c r="AG13" s="178">
        <v>4.8464759975036578E-6</v>
      </c>
      <c r="AH13" s="178">
        <v>1.9499680347867545E-5</v>
      </c>
      <c r="AI13" s="178">
        <v>1.5207989631222482E-5</v>
      </c>
      <c r="AJ13" s="178">
        <v>5.0220874943561311E-6</v>
      </c>
      <c r="AK13" s="178">
        <v>1.2449450709224481E-5</v>
      </c>
      <c r="AL13" s="178">
        <v>1.1198021107806594E-5</v>
      </c>
      <c r="AM13" s="189">
        <v>6.7087449939926208E-6</v>
      </c>
      <c r="AN13" s="189">
        <v>1.6783994879831683E-5</v>
      </c>
      <c r="AO13" s="189">
        <v>8.6892574758624464E-6</v>
      </c>
      <c r="AP13" s="189">
        <v>5.124463076719464E-6</v>
      </c>
      <c r="AQ13" s="189">
        <v>7.7264958371362492E-6</v>
      </c>
      <c r="AR13" s="189">
        <v>5.8721469109596809E-6</v>
      </c>
      <c r="AS13" s="189">
        <v>7.9253648951565569E-6</v>
      </c>
      <c r="AT13" s="189">
        <v>1.0148631305223089E-5</v>
      </c>
      <c r="AU13" s="189">
        <v>7.844375691670473E-6</v>
      </c>
      <c r="AV13" s="189">
        <v>4.7807717846865551E-6</v>
      </c>
      <c r="AW13" s="189">
        <v>4.0458397179906197E-6</v>
      </c>
      <c r="AX13" s="189">
        <v>3.8366599214038304E-6</v>
      </c>
      <c r="AY13" s="189">
        <v>3.8405737103882255E-6</v>
      </c>
      <c r="AZ13" s="189">
        <v>4.4328892308942335E-6</v>
      </c>
      <c r="BA13" s="189">
        <v>2.8089383195732707E-6</v>
      </c>
      <c r="BB13" s="189">
        <v>7.0138372124706238E-6</v>
      </c>
      <c r="BC13" s="189">
        <v>6.248585027982907E-6</v>
      </c>
      <c r="BD13" s="189">
        <v>2.5323866568061314E-6</v>
      </c>
      <c r="BE13" s="189">
        <v>2.0710664285952432E-6</v>
      </c>
      <c r="BF13" s="189">
        <v>0</v>
      </c>
      <c r="BG13" s="189">
        <v>2.5898372822091643E-6</v>
      </c>
      <c r="BH13" s="189">
        <v>6.0543408569595373E-6</v>
      </c>
      <c r="BI13" s="189">
        <v>1.180766700403309E-5</v>
      </c>
      <c r="BJ13" s="189">
        <v>5.6865618959807789E-6</v>
      </c>
      <c r="BK13" s="189">
        <v>2.069498839978514E-6</v>
      </c>
      <c r="BL13" s="189">
        <v>1.749034485606648E-5</v>
      </c>
      <c r="BM13" s="189">
        <v>1.8817806421705881E-5</v>
      </c>
      <c r="BN13" s="189">
        <v>1.0045107369584191E-5</v>
      </c>
      <c r="BO13" s="189">
        <v>4.266814797274806E-6</v>
      </c>
      <c r="BP13" s="189">
        <v>4.7470145610547694E-6</v>
      </c>
      <c r="BQ13" s="189">
        <v>5.1565944575928041E-6</v>
      </c>
      <c r="BR13" s="189">
        <v>1.2987706006038741E-5</v>
      </c>
      <c r="BS13" s="189">
        <v>1.4098026083386857E-5</v>
      </c>
      <c r="BT13" s="189">
        <v>3.8153381642622322E-5</v>
      </c>
      <c r="BU13" s="189">
        <v>1.3187487346362304E-5</v>
      </c>
      <c r="BV13" s="189">
        <v>1.4807189913630384E-5</v>
      </c>
      <c r="BW13" s="189">
        <v>1.016755040078943E-5</v>
      </c>
      <c r="BX13" s="189">
        <v>2.7562599084565537E-6</v>
      </c>
      <c r="BY13" s="189">
        <v>1.1320816767537434E-5</v>
      </c>
      <c r="BZ13" s="189">
        <v>2.4511863394867937E-6</v>
      </c>
      <c r="CA13" s="189">
        <v>2.4676357815922385E-5</v>
      </c>
      <c r="CB13" s="189">
        <v>2.2827665013352769E-5</v>
      </c>
      <c r="CC13" s="189">
        <v>4.751040602074785E-5</v>
      </c>
      <c r="CD13" s="189">
        <v>1.9589299634766439E-5</v>
      </c>
      <c r="CE13" s="189">
        <v>5.1031758741832768E-6</v>
      </c>
      <c r="CF13" s="189">
        <v>1.848607103435191E-4</v>
      </c>
      <c r="CG13" s="189">
        <v>4.904119426358838E-6</v>
      </c>
      <c r="CH13" s="189">
        <v>1.2292341346160574E-5</v>
      </c>
      <c r="CI13" s="189">
        <v>1.0234959508357322E-5</v>
      </c>
      <c r="CJ13" s="189">
        <v>5.1856942802925751E-6</v>
      </c>
      <c r="CK13" s="189">
        <v>1.9461012331681265E-5</v>
      </c>
      <c r="CL13" s="189">
        <v>8.5831477002677529E-6</v>
      </c>
      <c r="CM13" s="189">
        <v>2.7579746477254767E-5</v>
      </c>
      <c r="CN13" s="189">
        <v>1.7176155391371604E-4</v>
      </c>
      <c r="CO13" s="189">
        <v>2.5086979120652404E-5</v>
      </c>
      <c r="CP13" s="189">
        <v>1.8164432075714427E-4</v>
      </c>
      <c r="CQ13" s="189">
        <v>2.310802916672931E-5</v>
      </c>
      <c r="CR13" s="189">
        <v>2.1433723162134034E-4</v>
      </c>
      <c r="CS13" s="189">
        <v>8.0249151117707149E-4</v>
      </c>
      <c r="CT13" s="189">
        <v>1.8538102783545554E-5</v>
      </c>
      <c r="CU13" s="189">
        <v>8.643488468952024E-6</v>
      </c>
      <c r="CV13" s="189">
        <v>7.3087988836867562E-6</v>
      </c>
      <c r="CW13" s="189">
        <v>7.3516935632633789E-6</v>
      </c>
      <c r="CX13" s="189">
        <v>9.17873679782298E-6</v>
      </c>
      <c r="CY13" s="189">
        <v>5.1364870177749268E-3</v>
      </c>
      <c r="CZ13" s="189">
        <v>1.6107241704382727E-2</v>
      </c>
      <c r="DA13" s="189">
        <v>1.0864753741418994E-5</v>
      </c>
      <c r="DB13" s="189">
        <v>5.9476696733492345E-6</v>
      </c>
      <c r="DC13" s="189">
        <v>1.6870808817542204E-5</v>
      </c>
      <c r="DD13" s="189">
        <v>2.5888578090803191E-4</v>
      </c>
      <c r="DE13" s="189">
        <v>8.3577976046629753E-6</v>
      </c>
      <c r="DF13" s="108">
        <v>1.2119860589593163E-3</v>
      </c>
      <c r="DG13" s="189"/>
      <c r="DH13" s="179"/>
      <c r="DI13" s="180">
        <v>0.56957402608842467</v>
      </c>
      <c r="DJ13" s="180">
        <v>7.4837222617797974E-3</v>
      </c>
      <c r="DK13" s="180">
        <v>4.9383758230626372E-2</v>
      </c>
      <c r="DL13" s="180">
        <v>4.591684961250426E-3</v>
      </c>
      <c r="DM13" s="180">
        <v>0.23643352751898905</v>
      </c>
      <c r="DO13"/>
      <c r="DP13"/>
    </row>
    <row r="14" spans="1:120" ht="18" customHeight="1" x14ac:dyDescent="0.2">
      <c r="A14" s="197" t="s">
        <v>125</v>
      </c>
      <c r="B14" s="198" t="s">
        <v>126</v>
      </c>
      <c r="C14" s="109">
        <v>5.5501195324821875E-4</v>
      </c>
      <c r="D14" s="109">
        <v>9.107509511805981E-3</v>
      </c>
      <c r="E14" s="109">
        <v>2.2154165250375031E-3</v>
      </c>
      <c r="F14" s="109">
        <v>1.0970590226750276E-4</v>
      </c>
      <c r="G14" s="109">
        <v>9.6900330246929589E-4</v>
      </c>
      <c r="H14" s="109">
        <v>0</v>
      </c>
      <c r="I14" s="109">
        <v>9.1431151512014329E-8</v>
      </c>
      <c r="J14" s="109">
        <v>1.1808397594157904E-5</v>
      </c>
      <c r="K14" s="109">
        <v>1.2810477125331682E-6</v>
      </c>
      <c r="L14" s="109">
        <v>1.0003714618796915</v>
      </c>
      <c r="M14" s="109">
        <v>0</v>
      </c>
      <c r="N14" s="109">
        <v>1.1580724644190064E-7</v>
      </c>
      <c r="O14" s="109">
        <v>1.82542624986934E-7</v>
      </c>
      <c r="P14" s="109">
        <v>1.9906438372777876E-7</v>
      </c>
      <c r="Q14" s="109">
        <v>1.5874797392993042E-7</v>
      </c>
      <c r="R14" s="109">
        <v>2.0469230172631024E-7</v>
      </c>
      <c r="S14" s="109">
        <v>1.4670400736794038E-7</v>
      </c>
      <c r="T14" s="109">
        <v>8.0670366889700933E-8</v>
      </c>
      <c r="U14" s="109">
        <v>3.601298719107626E-5</v>
      </c>
      <c r="V14" s="109">
        <v>2.3052272910347341E-7</v>
      </c>
      <c r="W14" s="109">
        <v>2.4783631752204757E-8</v>
      </c>
      <c r="X14" s="109">
        <v>2.2997649988753126E-7</v>
      </c>
      <c r="Y14" s="109">
        <v>1.3541002660624068E-7</v>
      </c>
      <c r="Z14" s="109">
        <v>2.7651305825065193E-8</v>
      </c>
      <c r="AA14" s="109">
        <v>3.1468659684512618E-7</v>
      </c>
      <c r="AB14" s="109">
        <v>2.7635701720845978E-7</v>
      </c>
      <c r="AC14" s="109">
        <v>9.2078821227411729E-9</v>
      </c>
      <c r="AD14" s="109">
        <v>3.367622760430168E-8</v>
      </c>
      <c r="AE14" s="109">
        <v>1.1151743867912597E-7</v>
      </c>
      <c r="AF14" s="109">
        <v>7.5158950205317701E-7</v>
      </c>
      <c r="AG14" s="109">
        <v>1.8110959843494785E-6</v>
      </c>
      <c r="AH14" s="109">
        <v>9.7874862871490835E-8</v>
      </c>
      <c r="AI14" s="109">
        <v>1.064556442105228E-7</v>
      </c>
      <c r="AJ14" s="109">
        <v>1.1667042724569241E-7</v>
      </c>
      <c r="AK14" s="109">
        <v>1.0760198442411962E-7</v>
      </c>
      <c r="AL14" s="109">
        <v>5.2708991352808479E-8</v>
      </c>
      <c r="AM14" s="109">
        <v>5.3567633792550457E-8</v>
      </c>
      <c r="AN14" s="109">
        <v>6.7102910737760992E-8</v>
      </c>
      <c r="AO14" s="109">
        <v>6.8969522867190506E-8</v>
      </c>
      <c r="AP14" s="109">
        <v>3.9696341900146955E-8</v>
      </c>
      <c r="AQ14" s="109">
        <v>6.2450044667422199E-8</v>
      </c>
      <c r="AR14" s="109">
        <v>8.1615531393911203E-8</v>
      </c>
      <c r="AS14" s="109">
        <v>6.9870728669582215E-8</v>
      </c>
      <c r="AT14" s="109">
        <v>1.0868465374728838E-7</v>
      </c>
      <c r="AU14" s="109">
        <v>8.1768633305960054E-8</v>
      </c>
      <c r="AV14" s="109">
        <v>1.1171807145157042E-7</v>
      </c>
      <c r="AW14" s="109">
        <v>1.3067014681373054E-7</v>
      </c>
      <c r="AX14" s="109">
        <v>1.2102431813423979E-7</v>
      </c>
      <c r="AY14" s="109">
        <v>1.1395073529436398E-7</v>
      </c>
      <c r="AZ14" s="109">
        <v>1.5182645226582279E-7</v>
      </c>
      <c r="BA14" s="109">
        <v>9.3065061037400835E-8</v>
      </c>
      <c r="BB14" s="109">
        <v>1.1551610715720556E-7</v>
      </c>
      <c r="BC14" s="109">
        <v>1.7268905971059592E-7</v>
      </c>
      <c r="BD14" s="109">
        <v>6.9120210473818498E-8</v>
      </c>
      <c r="BE14" s="109">
        <v>6.7154175587060741E-8</v>
      </c>
      <c r="BF14" s="109">
        <v>0</v>
      </c>
      <c r="BG14" s="109">
        <v>8.8090566456644467E-8</v>
      </c>
      <c r="BH14" s="109">
        <v>8.419660714755797E-8</v>
      </c>
      <c r="BI14" s="109">
        <v>7.4965258481347892E-8</v>
      </c>
      <c r="BJ14" s="109">
        <v>5.0255480081394647E-7</v>
      </c>
      <c r="BK14" s="109">
        <v>1.3562833245929622E-8</v>
      </c>
      <c r="BL14" s="109">
        <v>1.6364046565856888E-7</v>
      </c>
      <c r="BM14" s="109">
        <v>1.4654559078225596E-7</v>
      </c>
      <c r="BN14" s="109">
        <v>2.4938812945439398E-7</v>
      </c>
      <c r="BO14" s="109">
        <v>4.4442671816473455E-8</v>
      </c>
      <c r="BP14" s="109">
        <v>3.6038507166252174E-8</v>
      </c>
      <c r="BQ14" s="109">
        <v>7.3034970024993867E-8</v>
      </c>
      <c r="BR14" s="109">
        <v>1.1309905200627698E-7</v>
      </c>
      <c r="BS14" s="109">
        <v>9.2410003465628612E-8</v>
      </c>
      <c r="BT14" s="109">
        <v>2.2369224524545779E-6</v>
      </c>
      <c r="BU14" s="109">
        <v>1.0809160361597605E-7</v>
      </c>
      <c r="BV14" s="109">
        <v>7.0157699803424705E-8</v>
      </c>
      <c r="BW14" s="109">
        <v>5.8304236049231202E-8</v>
      </c>
      <c r="BX14" s="109">
        <v>1.9990721897777342E-8</v>
      </c>
      <c r="BY14" s="109">
        <v>1.3985599398118638E-7</v>
      </c>
      <c r="BZ14" s="109">
        <v>1.7285713883422708E-8</v>
      </c>
      <c r="CA14" s="109">
        <v>2.1258874968711793E-7</v>
      </c>
      <c r="CB14" s="109">
        <v>4.1643764799456698E-8</v>
      </c>
      <c r="CC14" s="109">
        <v>7.4884763382993742E-8</v>
      </c>
      <c r="CD14" s="109">
        <v>7.6527779850648786E-8</v>
      </c>
      <c r="CE14" s="109">
        <v>3.3012866909287403E-8</v>
      </c>
      <c r="CF14" s="109">
        <v>1.3709481631414305E-7</v>
      </c>
      <c r="CG14" s="109">
        <v>4.7869977921990354E-8</v>
      </c>
      <c r="CH14" s="109">
        <v>2.1884565198334588E-7</v>
      </c>
      <c r="CI14" s="109">
        <v>4.7548908601138017E-6</v>
      </c>
      <c r="CJ14" s="109">
        <v>1.5844784173012342E-7</v>
      </c>
      <c r="CK14" s="109">
        <v>2.8716433375975661E-7</v>
      </c>
      <c r="CL14" s="109">
        <v>4.0030497582760158E-6</v>
      </c>
      <c r="CM14" s="109">
        <v>9.2351179206729619E-8</v>
      </c>
      <c r="CN14" s="109">
        <v>1.347605752941872E-5</v>
      </c>
      <c r="CO14" s="109">
        <v>3.0810684521727317E-4</v>
      </c>
      <c r="CP14" s="109">
        <v>3.2289555590074227E-6</v>
      </c>
      <c r="CQ14" s="109">
        <v>1.1194338181597865E-7</v>
      </c>
      <c r="CR14" s="109">
        <v>2.3754115275088912E-6</v>
      </c>
      <c r="CS14" s="109">
        <v>1.3145616230597862E-6</v>
      </c>
      <c r="CT14" s="109">
        <v>2.4775445102323256E-7</v>
      </c>
      <c r="CU14" s="109">
        <v>1.2519006420747177E-7</v>
      </c>
      <c r="CV14" s="109">
        <v>3.3683023368668476E-6</v>
      </c>
      <c r="CW14" s="109">
        <v>1.14295296951413E-7</v>
      </c>
      <c r="CX14" s="109">
        <v>9.8210535337344992E-8</v>
      </c>
      <c r="CY14" s="109">
        <v>1.4205424562466622E-6</v>
      </c>
      <c r="CZ14" s="109">
        <v>1.9705165100937928E-6</v>
      </c>
      <c r="DA14" s="109">
        <v>1.5173274338303324E-7</v>
      </c>
      <c r="DB14" s="109">
        <v>1.0714782109178286E-4</v>
      </c>
      <c r="DC14" s="109">
        <v>3.6440093253204347E-4</v>
      </c>
      <c r="DD14" s="109">
        <v>3.4396630752381791E-7</v>
      </c>
      <c r="DE14" s="109">
        <v>4.3637586434665482E-7</v>
      </c>
      <c r="DF14" s="110">
        <v>1.763361956982939E-7</v>
      </c>
      <c r="DG14" s="189"/>
      <c r="DH14" s="179"/>
      <c r="DI14" s="180">
        <v>0.6960132890365448</v>
      </c>
      <c r="DJ14" s="180">
        <v>5.9800664451827246E-2</v>
      </c>
      <c r="DK14" s="180">
        <v>0.32059800664451826</v>
      </c>
      <c r="DL14" s="180">
        <v>5.2771104466102178E-5</v>
      </c>
      <c r="DM14" s="180">
        <v>6.0212782011620058E-2</v>
      </c>
      <c r="DO14"/>
      <c r="DP14"/>
    </row>
    <row r="15" spans="1:120" ht="18" customHeight="1" x14ac:dyDescent="0.2">
      <c r="A15" s="187" t="s">
        <v>127</v>
      </c>
      <c r="B15" s="190" t="s">
        <v>128</v>
      </c>
      <c r="C15" s="178">
        <v>0</v>
      </c>
      <c r="D15" s="178">
        <v>0</v>
      </c>
      <c r="E15" s="178">
        <v>0</v>
      </c>
      <c r="F15" s="178">
        <v>0</v>
      </c>
      <c r="G15" s="178">
        <v>0</v>
      </c>
      <c r="H15" s="178">
        <v>0</v>
      </c>
      <c r="I15" s="178">
        <v>0</v>
      </c>
      <c r="J15" s="178">
        <v>0</v>
      </c>
      <c r="K15" s="178">
        <v>0</v>
      </c>
      <c r="L15" s="178">
        <v>0</v>
      </c>
      <c r="M15" s="178">
        <v>1</v>
      </c>
      <c r="N15" s="178">
        <v>0</v>
      </c>
      <c r="O15" s="178">
        <v>0</v>
      </c>
      <c r="P15" s="178">
        <v>0</v>
      </c>
      <c r="Q15" s="178">
        <v>0</v>
      </c>
      <c r="R15" s="178">
        <v>0</v>
      </c>
      <c r="S15" s="178">
        <v>0</v>
      </c>
      <c r="T15" s="178">
        <v>0</v>
      </c>
      <c r="U15" s="178">
        <v>0</v>
      </c>
      <c r="V15" s="178">
        <v>0</v>
      </c>
      <c r="W15" s="178">
        <v>0</v>
      </c>
      <c r="X15" s="178">
        <v>0</v>
      </c>
      <c r="Y15" s="178">
        <v>0</v>
      </c>
      <c r="Z15" s="178">
        <v>0</v>
      </c>
      <c r="AA15" s="178">
        <v>0</v>
      </c>
      <c r="AB15" s="178">
        <v>0</v>
      </c>
      <c r="AC15" s="178">
        <v>0</v>
      </c>
      <c r="AD15" s="178">
        <v>0</v>
      </c>
      <c r="AE15" s="178">
        <v>0</v>
      </c>
      <c r="AF15" s="178">
        <v>0</v>
      </c>
      <c r="AG15" s="178">
        <v>0</v>
      </c>
      <c r="AH15" s="178">
        <v>0</v>
      </c>
      <c r="AI15" s="178">
        <v>0</v>
      </c>
      <c r="AJ15" s="178">
        <v>0</v>
      </c>
      <c r="AK15" s="178">
        <v>0</v>
      </c>
      <c r="AL15" s="178">
        <v>0</v>
      </c>
      <c r="AM15" s="189">
        <v>0</v>
      </c>
      <c r="AN15" s="189">
        <v>0</v>
      </c>
      <c r="AO15" s="189">
        <v>0</v>
      </c>
      <c r="AP15" s="189">
        <v>0</v>
      </c>
      <c r="AQ15" s="189">
        <v>0</v>
      </c>
      <c r="AR15" s="189">
        <v>0</v>
      </c>
      <c r="AS15" s="189">
        <v>0</v>
      </c>
      <c r="AT15" s="189">
        <v>0</v>
      </c>
      <c r="AU15" s="189">
        <v>0</v>
      </c>
      <c r="AV15" s="189">
        <v>0</v>
      </c>
      <c r="AW15" s="189">
        <v>0</v>
      </c>
      <c r="AX15" s="189">
        <v>0</v>
      </c>
      <c r="AY15" s="189">
        <v>0</v>
      </c>
      <c r="AZ15" s="189">
        <v>0</v>
      </c>
      <c r="BA15" s="189">
        <v>0</v>
      </c>
      <c r="BB15" s="189">
        <v>0</v>
      </c>
      <c r="BC15" s="189">
        <v>0</v>
      </c>
      <c r="BD15" s="189">
        <v>0</v>
      </c>
      <c r="BE15" s="189">
        <v>0</v>
      </c>
      <c r="BF15" s="189">
        <v>0</v>
      </c>
      <c r="BG15" s="189">
        <v>0</v>
      </c>
      <c r="BH15" s="189">
        <v>0</v>
      </c>
      <c r="BI15" s="189">
        <v>0</v>
      </c>
      <c r="BJ15" s="189">
        <v>0</v>
      </c>
      <c r="BK15" s="189">
        <v>0</v>
      </c>
      <c r="BL15" s="189">
        <v>0</v>
      </c>
      <c r="BM15" s="189">
        <v>0</v>
      </c>
      <c r="BN15" s="189">
        <v>0</v>
      </c>
      <c r="BO15" s="189">
        <v>0</v>
      </c>
      <c r="BP15" s="189">
        <v>0</v>
      </c>
      <c r="BQ15" s="189">
        <v>0</v>
      </c>
      <c r="BR15" s="189">
        <v>0</v>
      </c>
      <c r="BS15" s="189">
        <v>0</v>
      </c>
      <c r="BT15" s="189">
        <v>0</v>
      </c>
      <c r="BU15" s="189">
        <v>0</v>
      </c>
      <c r="BV15" s="189">
        <v>0</v>
      </c>
      <c r="BW15" s="189">
        <v>0</v>
      </c>
      <c r="BX15" s="189">
        <v>0</v>
      </c>
      <c r="BY15" s="189">
        <v>0</v>
      </c>
      <c r="BZ15" s="189">
        <v>0</v>
      </c>
      <c r="CA15" s="189">
        <v>0</v>
      </c>
      <c r="CB15" s="189">
        <v>0</v>
      </c>
      <c r="CC15" s="189">
        <v>0</v>
      </c>
      <c r="CD15" s="189">
        <v>0</v>
      </c>
      <c r="CE15" s="189">
        <v>0</v>
      </c>
      <c r="CF15" s="189">
        <v>0</v>
      </c>
      <c r="CG15" s="189">
        <v>0</v>
      </c>
      <c r="CH15" s="189">
        <v>0</v>
      </c>
      <c r="CI15" s="189">
        <v>0</v>
      </c>
      <c r="CJ15" s="189">
        <v>0</v>
      </c>
      <c r="CK15" s="189">
        <v>0</v>
      </c>
      <c r="CL15" s="189">
        <v>0</v>
      </c>
      <c r="CM15" s="189">
        <v>0</v>
      </c>
      <c r="CN15" s="189">
        <v>0</v>
      </c>
      <c r="CO15" s="189">
        <v>0</v>
      </c>
      <c r="CP15" s="189">
        <v>0</v>
      </c>
      <c r="CQ15" s="189">
        <v>0</v>
      </c>
      <c r="CR15" s="189">
        <v>0</v>
      </c>
      <c r="CS15" s="189">
        <v>0</v>
      </c>
      <c r="CT15" s="189">
        <v>0</v>
      </c>
      <c r="CU15" s="189">
        <v>0</v>
      </c>
      <c r="CV15" s="189">
        <v>0</v>
      </c>
      <c r="CW15" s="189">
        <v>0</v>
      </c>
      <c r="CX15" s="189">
        <v>0</v>
      </c>
      <c r="CY15" s="189">
        <v>0</v>
      </c>
      <c r="CZ15" s="189">
        <v>0</v>
      </c>
      <c r="DA15" s="189">
        <v>0</v>
      </c>
      <c r="DB15" s="189">
        <v>0</v>
      </c>
      <c r="DC15" s="189">
        <v>0</v>
      </c>
      <c r="DD15" s="189">
        <v>0</v>
      </c>
      <c r="DE15" s="189">
        <v>0</v>
      </c>
      <c r="DF15" s="108">
        <v>0</v>
      </c>
      <c r="DG15" s="189"/>
      <c r="DH15" s="179"/>
      <c r="DI15" s="180">
        <v>0</v>
      </c>
      <c r="DJ15" s="180">
        <v>0</v>
      </c>
      <c r="DK15" s="180">
        <v>0</v>
      </c>
      <c r="DL15" s="180">
        <v>0</v>
      </c>
      <c r="DM15" s="180">
        <v>0</v>
      </c>
      <c r="DO15"/>
      <c r="DP15"/>
    </row>
    <row r="16" spans="1:120" ht="18" customHeight="1" x14ac:dyDescent="0.2">
      <c r="A16" s="187" t="s">
        <v>129</v>
      </c>
      <c r="B16" s="190" t="s">
        <v>130</v>
      </c>
      <c r="C16" s="178">
        <v>9.7421508826990322E-5</v>
      </c>
      <c r="D16" s="178">
        <v>1.1328215801371826E-5</v>
      </c>
      <c r="E16" s="178">
        <v>8.9865304788542286E-5</v>
      </c>
      <c r="F16" s="178">
        <v>1.7510984370504742E-5</v>
      </c>
      <c r="G16" s="178">
        <v>2.3200098723166981E-3</v>
      </c>
      <c r="H16" s="178">
        <v>0</v>
      </c>
      <c r="I16" s="178">
        <v>6.3047266622912829E-5</v>
      </c>
      <c r="J16" s="178">
        <v>3.9129009590050621E-5</v>
      </c>
      <c r="K16" s="178">
        <v>7.0580417686635203E-5</v>
      </c>
      <c r="L16" s="178">
        <v>1.1513656256848561E-5</v>
      </c>
      <c r="M16" s="178">
        <v>0</v>
      </c>
      <c r="N16" s="178">
        <v>1.0526707464553997</v>
      </c>
      <c r="O16" s="178">
        <v>4.5361019482363658E-2</v>
      </c>
      <c r="P16" s="178">
        <v>1.3670700443763699E-4</v>
      </c>
      <c r="Q16" s="178">
        <v>1.4471573335053819E-3</v>
      </c>
      <c r="R16" s="178">
        <v>3.7469328138015951E-4</v>
      </c>
      <c r="S16" s="178">
        <v>5.2149424837797027E-4</v>
      </c>
      <c r="T16" s="178">
        <v>8.1210223722872994E-5</v>
      </c>
      <c r="U16" s="178">
        <v>4.9822459806796757E-4</v>
      </c>
      <c r="V16" s="178">
        <v>3.0653049940113622E-5</v>
      </c>
      <c r="W16" s="178">
        <v>1.337119318956179E-5</v>
      </c>
      <c r="X16" s="178">
        <v>3.039519786431196E-5</v>
      </c>
      <c r="Y16" s="178">
        <v>3.3066651433297067E-5</v>
      </c>
      <c r="Z16" s="178">
        <v>9.0359744104793333E-4</v>
      </c>
      <c r="AA16" s="178">
        <v>4.5437383467133324E-5</v>
      </c>
      <c r="AB16" s="178">
        <v>5.4184701478950029E-5</v>
      </c>
      <c r="AC16" s="178">
        <v>4.0597403881799765E-6</v>
      </c>
      <c r="AD16" s="178">
        <v>2.3932002920895151E-5</v>
      </c>
      <c r="AE16" s="178">
        <v>1.2534427324438014E-4</v>
      </c>
      <c r="AF16" s="178">
        <v>3.4946053194233823E-3</v>
      </c>
      <c r="AG16" s="178">
        <v>7.6344818150201679E-3</v>
      </c>
      <c r="AH16" s="178">
        <v>1.0973486500696734E-3</v>
      </c>
      <c r="AI16" s="178">
        <v>4.2843601958897594E-5</v>
      </c>
      <c r="AJ16" s="178">
        <v>5.5376135946709849E-5</v>
      </c>
      <c r="AK16" s="178">
        <v>6.1644636657208127E-4</v>
      </c>
      <c r="AL16" s="178">
        <v>3.1096221733905639E-5</v>
      </c>
      <c r="AM16" s="189">
        <v>1.8691467884211922E-5</v>
      </c>
      <c r="AN16" s="189">
        <v>4.1168688723810041E-5</v>
      </c>
      <c r="AO16" s="189">
        <v>1.9671846582379901E-5</v>
      </c>
      <c r="AP16" s="189">
        <v>2.9241600903558405E-5</v>
      </c>
      <c r="AQ16" s="189">
        <v>1.4535752087380626E-4</v>
      </c>
      <c r="AR16" s="189">
        <v>7.3985559954937565E-5</v>
      </c>
      <c r="AS16" s="189">
        <v>1.2806286770542798E-4</v>
      </c>
      <c r="AT16" s="189">
        <v>5.6020311643673049E-5</v>
      </c>
      <c r="AU16" s="189">
        <v>7.6087182481706373E-5</v>
      </c>
      <c r="AV16" s="189">
        <v>2.4055271584807398E-4</v>
      </c>
      <c r="AW16" s="189">
        <v>3.8607384161492572E-4</v>
      </c>
      <c r="AX16" s="189">
        <v>7.79736828111338E-5</v>
      </c>
      <c r="AY16" s="189">
        <v>3.9908697390703567E-5</v>
      </c>
      <c r="AZ16" s="189">
        <v>6.5769076497683801E-4</v>
      </c>
      <c r="BA16" s="189">
        <v>2.4687071925888825E-5</v>
      </c>
      <c r="BB16" s="189">
        <v>2.3129166873528024E-4</v>
      </c>
      <c r="BC16" s="189">
        <v>1.6139675109035377E-4</v>
      </c>
      <c r="BD16" s="189">
        <v>2.4279752842974554E-5</v>
      </c>
      <c r="BE16" s="189">
        <v>3.1435179955843784E-4</v>
      </c>
      <c r="BF16" s="189">
        <v>0</v>
      </c>
      <c r="BG16" s="189">
        <v>2.5810908813119447E-4</v>
      </c>
      <c r="BH16" s="189">
        <v>3.4157481023710108E-4</v>
      </c>
      <c r="BI16" s="189">
        <v>2.5954069130778191E-4</v>
      </c>
      <c r="BJ16" s="189">
        <v>1.6726748587457486E-3</v>
      </c>
      <c r="BK16" s="189">
        <v>4.2374544622793632E-5</v>
      </c>
      <c r="BL16" s="189">
        <v>2.331377771777865E-4</v>
      </c>
      <c r="BM16" s="189">
        <v>1.1213302535263859E-3</v>
      </c>
      <c r="BN16" s="189">
        <v>1.7348649482132981E-4</v>
      </c>
      <c r="BO16" s="189">
        <v>2.9313540589836793E-5</v>
      </c>
      <c r="BP16" s="189">
        <v>3.6354605470875136E-5</v>
      </c>
      <c r="BQ16" s="189">
        <v>8.7716495848061827E-5</v>
      </c>
      <c r="BR16" s="189">
        <v>1.4601727332098918E-4</v>
      </c>
      <c r="BS16" s="189">
        <v>1.226869927577104E-4</v>
      </c>
      <c r="BT16" s="189">
        <v>1.5665769390279882E-4</v>
      </c>
      <c r="BU16" s="189">
        <v>6.662055013502618E-5</v>
      </c>
      <c r="BV16" s="189">
        <v>3.8118114344556355E-5</v>
      </c>
      <c r="BW16" s="189">
        <v>3.8286951462874002E-5</v>
      </c>
      <c r="BX16" s="189">
        <v>3.6857947272550584E-5</v>
      </c>
      <c r="BY16" s="189">
        <v>3.5584726296116696E-4</v>
      </c>
      <c r="BZ16" s="189">
        <v>2.4652767663652762E-5</v>
      </c>
      <c r="CA16" s="189">
        <v>1.3269385913846211E-4</v>
      </c>
      <c r="CB16" s="189">
        <v>9.754149931765928E-4</v>
      </c>
      <c r="CC16" s="189">
        <v>1.6779305213337827E-4</v>
      </c>
      <c r="CD16" s="189">
        <v>3.2558120621913538E-4</v>
      </c>
      <c r="CE16" s="189">
        <v>1.6015938818629709E-4</v>
      </c>
      <c r="CF16" s="189">
        <v>4.8700457979404147E-4</v>
      </c>
      <c r="CG16" s="189">
        <v>8.3085207787467403E-5</v>
      </c>
      <c r="CH16" s="189">
        <v>7.8782370602584813E-5</v>
      </c>
      <c r="CI16" s="189">
        <v>1.3548263064617984E-4</v>
      </c>
      <c r="CJ16" s="189">
        <v>1.9873251420673746E-4</v>
      </c>
      <c r="CK16" s="189">
        <v>8.0613273736375115E-5</v>
      </c>
      <c r="CL16" s="189">
        <v>1.2289810752219563E-4</v>
      </c>
      <c r="CM16" s="189">
        <v>1.4579699856184046E-4</v>
      </c>
      <c r="CN16" s="189">
        <v>4.9547833453234466E-5</v>
      </c>
      <c r="CO16" s="189">
        <v>1.3425532143140209E-4</v>
      </c>
      <c r="CP16" s="189">
        <v>6.7236471111988428E-5</v>
      </c>
      <c r="CQ16" s="189">
        <v>1.0163687209827827E-3</v>
      </c>
      <c r="CR16" s="189">
        <v>5.959342253192731E-5</v>
      </c>
      <c r="CS16" s="189">
        <v>8.4036082113724938E-5</v>
      </c>
      <c r="CT16" s="189">
        <v>1.6658391304013714E-4</v>
      </c>
      <c r="CU16" s="189">
        <v>1.1243502318737764E-4</v>
      </c>
      <c r="CV16" s="189">
        <v>9.7895960411923638E-5</v>
      </c>
      <c r="CW16" s="189">
        <v>5.8784589345458785E-5</v>
      </c>
      <c r="CX16" s="189">
        <v>1.9519696518514103E-4</v>
      </c>
      <c r="CY16" s="189">
        <v>3.7242805205594474E-4</v>
      </c>
      <c r="CZ16" s="189">
        <v>4.3693443854227572E-5</v>
      </c>
      <c r="DA16" s="189">
        <v>1.0158171857003917E-4</v>
      </c>
      <c r="DB16" s="189">
        <v>1.2856795900128999E-3</v>
      </c>
      <c r="DC16" s="189">
        <v>4.579114969828723E-5</v>
      </c>
      <c r="DD16" s="189">
        <v>1.6904577258948972E-4</v>
      </c>
      <c r="DE16" s="189">
        <v>5.3266666766900493E-3</v>
      </c>
      <c r="DF16" s="108">
        <v>1.0115307111800859E-4</v>
      </c>
      <c r="DG16" s="189"/>
      <c r="DH16" s="179"/>
      <c r="DI16" s="180">
        <v>0.53741372772089491</v>
      </c>
      <c r="DJ16" s="180">
        <v>0.12307925673113386</v>
      </c>
      <c r="DK16" s="180">
        <v>0.39503981797497156</v>
      </c>
      <c r="DL16" s="180">
        <v>2.2249262326710817E-4</v>
      </c>
      <c r="DM16" s="180">
        <v>0.31724160664546008</v>
      </c>
      <c r="DO16"/>
      <c r="DP16"/>
    </row>
    <row r="17" spans="1:120" ht="18" customHeight="1" x14ac:dyDescent="0.2">
      <c r="A17" s="187" t="s">
        <v>131</v>
      </c>
      <c r="B17" s="190" t="s">
        <v>132</v>
      </c>
      <c r="C17" s="178">
        <v>2.4661225756851708E-4</v>
      </c>
      <c r="D17" s="178">
        <v>2.0333142492064443E-5</v>
      </c>
      <c r="E17" s="178">
        <v>3.9887861466333821E-4</v>
      </c>
      <c r="F17" s="178">
        <v>1.3063193906228143E-5</v>
      </c>
      <c r="G17" s="178">
        <v>1.5950668909827539E-4</v>
      </c>
      <c r="H17" s="178">
        <v>0</v>
      </c>
      <c r="I17" s="178">
        <v>2.1164314339410043E-4</v>
      </c>
      <c r="J17" s="178">
        <v>1.0298612921383373E-4</v>
      </c>
      <c r="K17" s="178">
        <v>3.5514530767518152E-5</v>
      </c>
      <c r="L17" s="178">
        <v>1.1243364772761002E-5</v>
      </c>
      <c r="M17" s="178">
        <v>0</v>
      </c>
      <c r="N17" s="178">
        <v>1.1964337971547001E-4</v>
      </c>
      <c r="O17" s="178">
        <v>1.0005695825762646</v>
      </c>
      <c r="P17" s="178">
        <v>7.602983805394544E-5</v>
      </c>
      <c r="Q17" s="178">
        <v>1.3569568617001528E-4</v>
      </c>
      <c r="R17" s="178">
        <v>1.0240789335395656E-4</v>
      </c>
      <c r="S17" s="178">
        <v>1.1873862234608259E-4</v>
      </c>
      <c r="T17" s="178">
        <v>4.6637580476019744E-5</v>
      </c>
      <c r="U17" s="178">
        <v>4.4267709387788554E-4</v>
      </c>
      <c r="V17" s="178">
        <v>7.0025556826199198E-5</v>
      </c>
      <c r="W17" s="178">
        <v>1.5795083030632043E-5</v>
      </c>
      <c r="X17" s="178">
        <v>7.5963675764997621E-5</v>
      </c>
      <c r="Y17" s="178">
        <v>7.9443404558033034E-5</v>
      </c>
      <c r="Z17" s="178">
        <v>6.4030923857810512E-6</v>
      </c>
      <c r="AA17" s="178">
        <v>1.2797771542100806E-4</v>
      </c>
      <c r="AB17" s="178">
        <v>7.1273877353966855E-5</v>
      </c>
      <c r="AC17" s="178">
        <v>3.1516541015616782E-6</v>
      </c>
      <c r="AD17" s="178">
        <v>3.93546136852925E-5</v>
      </c>
      <c r="AE17" s="178">
        <v>7.4619455365616198E-5</v>
      </c>
      <c r="AF17" s="178">
        <v>1.5722371290277447E-4</v>
      </c>
      <c r="AG17" s="178">
        <v>1.4312326171058746E-4</v>
      </c>
      <c r="AH17" s="178">
        <v>4.5846809001436409E-4</v>
      </c>
      <c r="AI17" s="178">
        <v>6.1460388174650448E-5</v>
      </c>
      <c r="AJ17" s="178">
        <v>2.8425991050872807E-4</v>
      </c>
      <c r="AK17" s="178">
        <v>1.5482943091290729E-4</v>
      </c>
      <c r="AL17" s="178">
        <v>1.7363356705149616E-5</v>
      </c>
      <c r="AM17" s="189">
        <v>3.2633365960581687E-5</v>
      </c>
      <c r="AN17" s="189">
        <v>1.2460742974516382E-4</v>
      </c>
      <c r="AO17" s="189">
        <v>5.0451907287991185E-5</v>
      </c>
      <c r="AP17" s="189">
        <v>3.1826718998751457E-5</v>
      </c>
      <c r="AQ17" s="189">
        <v>5.7156370238645575E-5</v>
      </c>
      <c r="AR17" s="189">
        <v>8.2752658080330365E-5</v>
      </c>
      <c r="AS17" s="189">
        <v>7.3745459881886769E-5</v>
      </c>
      <c r="AT17" s="189">
        <v>1.0801947895955742E-4</v>
      </c>
      <c r="AU17" s="189">
        <v>6.207359522486137E-5</v>
      </c>
      <c r="AV17" s="189">
        <v>1.0640604612285156E-4</v>
      </c>
      <c r="AW17" s="189">
        <v>3.3327907055481331E-5</v>
      </c>
      <c r="AX17" s="189">
        <v>2.3627898973517538E-4</v>
      </c>
      <c r="AY17" s="189">
        <v>1.3983456594759774E-4</v>
      </c>
      <c r="AZ17" s="189">
        <v>1.9396652550917443E-4</v>
      </c>
      <c r="BA17" s="189">
        <v>5.9228122128780019E-5</v>
      </c>
      <c r="BB17" s="189">
        <v>5.5156279178018436E-5</v>
      </c>
      <c r="BC17" s="189">
        <v>7.2148575217233059E-5</v>
      </c>
      <c r="BD17" s="189">
        <v>5.5707390892788062E-5</v>
      </c>
      <c r="BE17" s="189">
        <v>1.4759631079425955E-4</v>
      </c>
      <c r="BF17" s="189">
        <v>0</v>
      </c>
      <c r="BG17" s="189">
        <v>5.2344405779929561E-5</v>
      </c>
      <c r="BH17" s="189">
        <v>4.9729462249997466E-5</v>
      </c>
      <c r="BI17" s="189">
        <v>5.0785615852511419E-5</v>
      </c>
      <c r="BJ17" s="189">
        <v>5.3550511343395041E-4</v>
      </c>
      <c r="BK17" s="189">
        <v>5.3363225235982172E-5</v>
      </c>
      <c r="BL17" s="189">
        <v>3.2449840717447734E-4</v>
      </c>
      <c r="BM17" s="189">
        <v>1.5035292145146458E-4</v>
      </c>
      <c r="BN17" s="189">
        <v>8.8554276194186451E-5</v>
      </c>
      <c r="BO17" s="189">
        <v>3.7256334012568726E-5</v>
      </c>
      <c r="BP17" s="189">
        <v>2.4694855438269026E-5</v>
      </c>
      <c r="BQ17" s="189">
        <v>5.6453638158577993E-5</v>
      </c>
      <c r="BR17" s="189">
        <v>1.1473746400847919E-4</v>
      </c>
      <c r="BS17" s="189">
        <v>2.6520450850520447E-4</v>
      </c>
      <c r="BT17" s="189">
        <v>2.8662155964215877E-4</v>
      </c>
      <c r="BU17" s="189">
        <v>1.2923715405506109E-4</v>
      </c>
      <c r="BV17" s="189">
        <v>4.1384584359059353E-5</v>
      </c>
      <c r="BW17" s="189">
        <v>2.5380986959741779E-5</v>
      </c>
      <c r="BX17" s="189">
        <v>1.8572067864303394E-5</v>
      </c>
      <c r="BY17" s="189">
        <v>9.4548334358522169E-5</v>
      </c>
      <c r="BZ17" s="189">
        <v>2.5981839656690782E-5</v>
      </c>
      <c r="CA17" s="189">
        <v>1.4253253140635131E-4</v>
      </c>
      <c r="CB17" s="189">
        <v>1.8108125074992043E-4</v>
      </c>
      <c r="CC17" s="189">
        <v>1.5895992057009091E-4</v>
      </c>
      <c r="CD17" s="189">
        <v>6.4619888440617555E-5</v>
      </c>
      <c r="CE17" s="189">
        <v>8.6044201953885694E-5</v>
      </c>
      <c r="CF17" s="189">
        <v>2.2216297279704214E-4</v>
      </c>
      <c r="CG17" s="189">
        <v>1.7848695771508177E-4</v>
      </c>
      <c r="CH17" s="189">
        <v>7.7651411842986559E-5</v>
      </c>
      <c r="CI17" s="189">
        <v>1.0046807551839469E-4</v>
      </c>
      <c r="CJ17" s="189">
        <v>9.1574528363978642E-5</v>
      </c>
      <c r="CK17" s="189">
        <v>1.0205485310099006E-4</v>
      </c>
      <c r="CL17" s="189">
        <v>1.2410973350087068E-4</v>
      </c>
      <c r="CM17" s="189">
        <v>4.8896150744596534E-4</v>
      </c>
      <c r="CN17" s="189">
        <v>3.0680776877521024E-5</v>
      </c>
      <c r="CO17" s="189">
        <v>1.3589877406292315E-4</v>
      </c>
      <c r="CP17" s="189">
        <v>1.8082810788983493E-4</v>
      </c>
      <c r="CQ17" s="189">
        <v>7.9067899404965797E-4</v>
      </c>
      <c r="CR17" s="189">
        <v>2.1966112812074159E-4</v>
      </c>
      <c r="CS17" s="189">
        <v>1.8832414402301763E-4</v>
      </c>
      <c r="CT17" s="189">
        <v>1.317848091331155E-3</v>
      </c>
      <c r="CU17" s="189">
        <v>2.6283033214932142E-4</v>
      </c>
      <c r="CV17" s="189">
        <v>7.256132897387734E-5</v>
      </c>
      <c r="CW17" s="189">
        <v>7.587273605708145E-5</v>
      </c>
      <c r="CX17" s="189">
        <v>1.5521655280220897E-4</v>
      </c>
      <c r="CY17" s="189">
        <v>3.5573804106701917E-4</v>
      </c>
      <c r="CZ17" s="189">
        <v>1.161306481505644E-4</v>
      </c>
      <c r="DA17" s="189">
        <v>6.2950243885403351E-4</v>
      </c>
      <c r="DB17" s="189">
        <v>2.6037302858811142E-4</v>
      </c>
      <c r="DC17" s="189">
        <v>3.9054587344556995E-4</v>
      </c>
      <c r="DD17" s="189">
        <v>1.7065870259112828E-4</v>
      </c>
      <c r="DE17" s="189">
        <v>4.0610109781914798E-4</v>
      </c>
      <c r="DF17" s="108">
        <v>1.0370237071078797E-4</v>
      </c>
      <c r="DG17" s="189"/>
      <c r="DH17" s="179"/>
      <c r="DI17" s="180">
        <v>0.59617368542612981</v>
      </c>
      <c r="DJ17" s="180">
        <v>0.14161213334359843</v>
      </c>
      <c r="DK17" s="180">
        <v>0.45702517514820235</v>
      </c>
      <c r="DL17" s="180">
        <v>8.1587919818476541E-4</v>
      </c>
      <c r="DM17" s="180">
        <v>5.7894551886516155E-2</v>
      </c>
      <c r="DO17"/>
      <c r="DP17"/>
    </row>
    <row r="18" spans="1:120" ht="18" customHeight="1" x14ac:dyDescent="0.2">
      <c r="A18" s="187" t="s">
        <v>133</v>
      </c>
      <c r="B18" s="190" t="s">
        <v>134</v>
      </c>
      <c r="C18" s="178">
        <v>6.274718454121071E-5</v>
      </c>
      <c r="D18" s="178">
        <v>6.0540127224458407E-4</v>
      </c>
      <c r="E18" s="178">
        <v>4.3831147613788205E-5</v>
      </c>
      <c r="F18" s="178">
        <v>1.477636294384774E-3</v>
      </c>
      <c r="G18" s="178">
        <v>4.5572036431723649E-5</v>
      </c>
      <c r="H18" s="178">
        <v>0</v>
      </c>
      <c r="I18" s="178">
        <v>1.0492912777285642E-4</v>
      </c>
      <c r="J18" s="178">
        <v>5.2756745562472512E-5</v>
      </c>
      <c r="K18" s="178">
        <v>2.057624390422781E-4</v>
      </c>
      <c r="L18" s="178">
        <v>1.1089577131169915E-3</v>
      </c>
      <c r="M18" s="178">
        <v>0</v>
      </c>
      <c r="N18" s="178">
        <v>2.5782404120777821E-5</v>
      </c>
      <c r="O18" s="178">
        <v>3.0288846166259021E-5</v>
      </c>
      <c r="P18" s="178">
        <v>1.0189510143432208</v>
      </c>
      <c r="Q18" s="178">
        <v>8.048297093235221E-3</v>
      </c>
      <c r="R18" s="178">
        <v>5.4806973219202862E-5</v>
      </c>
      <c r="S18" s="178">
        <v>2.4934685827811292E-4</v>
      </c>
      <c r="T18" s="178">
        <v>1.661813259971828E-5</v>
      </c>
      <c r="U18" s="178">
        <v>5.4685623466114628E-5</v>
      </c>
      <c r="V18" s="178">
        <v>3.4921008791750971E-5</v>
      </c>
      <c r="W18" s="178">
        <v>1.2321313086538555E-5</v>
      </c>
      <c r="X18" s="178">
        <v>3.1960274526468783E-5</v>
      </c>
      <c r="Y18" s="178">
        <v>3.6437507031572229E-5</v>
      </c>
      <c r="Z18" s="178">
        <v>8.3931162777809633E-6</v>
      </c>
      <c r="AA18" s="178">
        <v>2.7689837760245438E-5</v>
      </c>
      <c r="AB18" s="178">
        <v>4.0774627223643229E-5</v>
      </c>
      <c r="AC18" s="178">
        <v>2.0370921491610529E-6</v>
      </c>
      <c r="AD18" s="178">
        <v>1.6561089535133515E-5</v>
      </c>
      <c r="AE18" s="178">
        <v>4.7982318077587919E-5</v>
      </c>
      <c r="AF18" s="178">
        <v>3.3290836754956049E-5</v>
      </c>
      <c r="AG18" s="178">
        <v>3.3152447520403023E-5</v>
      </c>
      <c r="AH18" s="178">
        <v>6.9603207106369938E-4</v>
      </c>
      <c r="AI18" s="178">
        <v>2.3634755902126413E-5</v>
      </c>
      <c r="AJ18" s="178">
        <v>1.6743676516607594E-3</v>
      </c>
      <c r="AK18" s="178">
        <v>1.5643599565349104E-4</v>
      </c>
      <c r="AL18" s="178">
        <v>4.9437186432249753E-5</v>
      </c>
      <c r="AM18" s="189">
        <v>2.2505501769176111E-5</v>
      </c>
      <c r="AN18" s="189">
        <v>7.5203081489587124E-5</v>
      </c>
      <c r="AO18" s="189">
        <v>1.4111565993209651E-5</v>
      </c>
      <c r="AP18" s="189">
        <v>2.1811501622202429E-5</v>
      </c>
      <c r="AQ18" s="189">
        <v>1.6752816980153745E-4</v>
      </c>
      <c r="AR18" s="189">
        <v>1.5800133477036546E-4</v>
      </c>
      <c r="AS18" s="189">
        <v>6.1758688386448119E-5</v>
      </c>
      <c r="AT18" s="189">
        <v>3.5544849289499551E-5</v>
      </c>
      <c r="AU18" s="189">
        <v>2.3438248153301335E-5</v>
      </c>
      <c r="AV18" s="189">
        <v>6.2517735730902089E-5</v>
      </c>
      <c r="AW18" s="189">
        <v>2.5996236786615082E-5</v>
      </c>
      <c r="AX18" s="189">
        <v>5.2625178892065432E-5</v>
      </c>
      <c r="AY18" s="189">
        <v>3.5030229390948756E-5</v>
      </c>
      <c r="AZ18" s="189">
        <v>4.213111159623586E-5</v>
      </c>
      <c r="BA18" s="189">
        <v>1.6647928197516005E-5</v>
      </c>
      <c r="BB18" s="189">
        <v>4.0018451461018196E-5</v>
      </c>
      <c r="BC18" s="189">
        <v>3.5004666136568322E-5</v>
      </c>
      <c r="BD18" s="189">
        <v>1.2460547924686801E-5</v>
      </c>
      <c r="BE18" s="189">
        <v>1.877426382536108E-5</v>
      </c>
      <c r="BF18" s="189">
        <v>0</v>
      </c>
      <c r="BG18" s="189">
        <v>2.6694606125621999E-5</v>
      </c>
      <c r="BH18" s="189">
        <v>1.001380215343534E-4</v>
      </c>
      <c r="BI18" s="189">
        <v>1.1729984322194431E-4</v>
      </c>
      <c r="BJ18" s="189">
        <v>1.7203485644700174E-3</v>
      </c>
      <c r="BK18" s="189">
        <v>7.4178888367884855E-6</v>
      </c>
      <c r="BL18" s="189">
        <v>3.8904347660823112E-3</v>
      </c>
      <c r="BM18" s="189">
        <v>1.5081890821039552E-3</v>
      </c>
      <c r="BN18" s="189">
        <v>7.8370993248181548E-5</v>
      </c>
      <c r="BO18" s="189">
        <v>8.0400881416314396E-5</v>
      </c>
      <c r="BP18" s="189">
        <v>4.0229279008956425E-4</v>
      </c>
      <c r="BQ18" s="189">
        <v>9.3374273528170644E-5</v>
      </c>
      <c r="BR18" s="189">
        <v>1.2569857127073906E-4</v>
      </c>
      <c r="BS18" s="189">
        <v>5.1699165609723547E-5</v>
      </c>
      <c r="BT18" s="189">
        <v>1.0086532910624505E-4</v>
      </c>
      <c r="BU18" s="189">
        <v>3.4301613063737941E-5</v>
      </c>
      <c r="BV18" s="189">
        <v>2.383017479038935E-5</v>
      </c>
      <c r="BW18" s="189">
        <v>3.6896212527932448E-5</v>
      </c>
      <c r="BX18" s="189">
        <v>4.3474083244493117E-5</v>
      </c>
      <c r="BY18" s="189">
        <v>6.3770965345850207E-5</v>
      </c>
      <c r="BZ18" s="189">
        <v>9.0466666537255864E-6</v>
      </c>
      <c r="CA18" s="189">
        <v>1.2826874681188418E-4</v>
      </c>
      <c r="CB18" s="189">
        <v>7.2022125645412771E-5</v>
      </c>
      <c r="CC18" s="189">
        <v>2.0309617640220241E-4</v>
      </c>
      <c r="CD18" s="189">
        <v>5.7029610891429638E-5</v>
      </c>
      <c r="CE18" s="189">
        <v>7.0455268166445391E-5</v>
      </c>
      <c r="CF18" s="189">
        <v>8.2710245660482288E-4</v>
      </c>
      <c r="CG18" s="189">
        <v>2.5406510322568993E-5</v>
      </c>
      <c r="CH18" s="189">
        <v>4.4688472782903359E-5</v>
      </c>
      <c r="CI18" s="189">
        <v>6.0604014556727722E-5</v>
      </c>
      <c r="CJ18" s="189">
        <v>2.7821474332297866E-5</v>
      </c>
      <c r="CK18" s="189">
        <v>4.6621254234797006E-5</v>
      </c>
      <c r="CL18" s="189">
        <v>3.9750788704041405E-5</v>
      </c>
      <c r="CM18" s="189">
        <v>5.4242601728879269E-5</v>
      </c>
      <c r="CN18" s="189">
        <v>4.3871239859907653E-5</v>
      </c>
      <c r="CO18" s="189">
        <v>7.2516760778366325E-5</v>
      </c>
      <c r="CP18" s="189">
        <v>1.9863071956223768E-5</v>
      </c>
      <c r="CQ18" s="189">
        <v>4.7805049595245703E-5</v>
      </c>
      <c r="CR18" s="189">
        <v>2.7696866378523096E-5</v>
      </c>
      <c r="CS18" s="189">
        <v>2.9638920544704974E-5</v>
      </c>
      <c r="CT18" s="189">
        <v>8.3874122509434418E-5</v>
      </c>
      <c r="CU18" s="189">
        <v>3.4556667263130403E-5</v>
      </c>
      <c r="CV18" s="189">
        <v>3.565211745898996E-5</v>
      </c>
      <c r="CW18" s="189">
        <v>1.5152837490547772E-5</v>
      </c>
      <c r="CX18" s="189">
        <v>4.4477488242042812E-5</v>
      </c>
      <c r="CY18" s="189">
        <v>7.1370995533156186E-5</v>
      </c>
      <c r="CZ18" s="189">
        <v>9.1070244484948027E-5</v>
      </c>
      <c r="DA18" s="189">
        <v>3.8754711238048642E-5</v>
      </c>
      <c r="DB18" s="189">
        <v>1.1142870594723058E-4</v>
      </c>
      <c r="DC18" s="189">
        <v>8.190925603680937E-6</v>
      </c>
      <c r="DD18" s="189">
        <v>7.8975149297604412E-5</v>
      </c>
      <c r="DE18" s="189">
        <v>9.7082762282791796E-5</v>
      </c>
      <c r="DF18" s="108">
        <v>5.8617631200058439E-5</v>
      </c>
      <c r="DG18" s="189"/>
      <c r="DH18" s="179"/>
      <c r="DI18" s="180">
        <v>0.44159942890957421</v>
      </c>
      <c r="DJ18" s="180">
        <v>5.0721847026666544E-2</v>
      </c>
      <c r="DK18" s="180">
        <v>0.20848557714886862</v>
      </c>
      <c r="DL18" s="180">
        <v>6.8377226409522681E-5</v>
      </c>
      <c r="DM18" s="180">
        <v>7.9380916049734629E-2</v>
      </c>
      <c r="DO18"/>
      <c r="DP18"/>
    </row>
    <row r="19" spans="1:120" ht="18" customHeight="1" x14ac:dyDescent="0.2">
      <c r="A19" s="197" t="s">
        <v>135</v>
      </c>
      <c r="B19" s="198" t="s">
        <v>136</v>
      </c>
      <c r="C19" s="109">
        <v>1.8847018819790473E-4</v>
      </c>
      <c r="D19" s="109">
        <v>6.2906486984439384E-5</v>
      </c>
      <c r="E19" s="109">
        <v>2.1286631816164802E-4</v>
      </c>
      <c r="F19" s="109">
        <v>5.6902922328845817E-5</v>
      </c>
      <c r="G19" s="109">
        <v>5.6710613525382934E-5</v>
      </c>
      <c r="H19" s="109">
        <v>0</v>
      </c>
      <c r="I19" s="109">
        <v>3.1780457162978011E-4</v>
      </c>
      <c r="J19" s="109">
        <v>3.0217571255126068E-4</v>
      </c>
      <c r="K19" s="109">
        <v>1.7516140828799091E-4</v>
      </c>
      <c r="L19" s="109">
        <v>6.7866148948596042E-5</v>
      </c>
      <c r="M19" s="109">
        <v>0</v>
      </c>
      <c r="N19" s="109">
        <v>4.814395749328785E-4</v>
      </c>
      <c r="O19" s="109">
        <v>3.7812402854769933E-4</v>
      </c>
      <c r="P19" s="109">
        <v>3.565497211606523E-4</v>
      </c>
      <c r="Q19" s="109">
        <v>1.0072568873721335</v>
      </c>
      <c r="R19" s="109">
        <v>5.4196350545430885E-4</v>
      </c>
      <c r="S19" s="109">
        <v>5.3866951093151842E-4</v>
      </c>
      <c r="T19" s="109">
        <v>2.4036695537600034E-4</v>
      </c>
      <c r="U19" s="109">
        <v>5.1874026365139473E-4</v>
      </c>
      <c r="V19" s="109">
        <v>4.6559862726314541E-4</v>
      </c>
      <c r="W19" s="109">
        <v>1.2628607870058465E-4</v>
      </c>
      <c r="X19" s="109">
        <v>3.5430742916877712E-4</v>
      </c>
      <c r="Y19" s="109">
        <v>4.5676234535261E-4</v>
      </c>
      <c r="Z19" s="109">
        <v>4.9999072888358178E-5</v>
      </c>
      <c r="AA19" s="109">
        <v>7.4540113899301689E-4</v>
      </c>
      <c r="AB19" s="109">
        <v>3.3388855181927556E-4</v>
      </c>
      <c r="AC19" s="109">
        <v>1.6376475068743225E-5</v>
      </c>
      <c r="AD19" s="109">
        <v>2.3272828750862658E-4</v>
      </c>
      <c r="AE19" s="109">
        <v>3.8674936054467732E-4</v>
      </c>
      <c r="AF19" s="109">
        <v>6.0349639232288633E-4</v>
      </c>
      <c r="AG19" s="109">
        <v>3.5528938603868795E-4</v>
      </c>
      <c r="AH19" s="109">
        <v>4.7169375659513905E-4</v>
      </c>
      <c r="AI19" s="109">
        <v>2.8898595231803775E-4</v>
      </c>
      <c r="AJ19" s="109">
        <v>1.6404321933358389E-3</v>
      </c>
      <c r="AK19" s="109">
        <v>6.5709022280677708E-4</v>
      </c>
      <c r="AL19" s="109">
        <v>2.0943728892868242E-4</v>
      </c>
      <c r="AM19" s="109">
        <v>1.6403251354565356E-4</v>
      </c>
      <c r="AN19" s="109">
        <v>4.4812628060469852E-4</v>
      </c>
      <c r="AO19" s="109">
        <v>1.2163983302134183E-4</v>
      </c>
      <c r="AP19" s="109">
        <v>1.9324097741076028E-4</v>
      </c>
      <c r="AQ19" s="109">
        <v>3.0124554535423384E-4</v>
      </c>
      <c r="AR19" s="109">
        <v>2.4638456832053196E-4</v>
      </c>
      <c r="AS19" s="109">
        <v>2.549899853603182E-4</v>
      </c>
      <c r="AT19" s="109">
        <v>3.2826534971589898E-4</v>
      </c>
      <c r="AU19" s="109">
        <v>2.7013901625574032E-4</v>
      </c>
      <c r="AV19" s="109">
        <v>4.1338286067488434E-4</v>
      </c>
      <c r="AW19" s="109">
        <v>3.0482329442145186E-4</v>
      </c>
      <c r="AX19" s="109">
        <v>5.7127434934631011E-4</v>
      </c>
      <c r="AY19" s="109">
        <v>3.4349988573422217E-4</v>
      </c>
      <c r="AZ19" s="109">
        <v>3.8967984110135635E-4</v>
      </c>
      <c r="BA19" s="109">
        <v>3.0181402456729337E-4</v>
      </c>
      <c r="BB19" s="109">
        <v>2.8678126642124222E-4</v>
      </c>
      <c r="BC19" s="109">
        <v>8.6804940150671185E-4</v>
      </c>
      <c r="BD19" s="109">
        <v>2.6508107459176464E-4</v>
      </c>
      <c r="BE19" s="109">
        <v>2.3770782678031034E-4</v>
      </c>
      <c r="BF19" s="109">
        <v>0</v>
      </c>
      <c r="BG19" s="109">
        <v>2.8868717403384293E-4</v>
      </c>
      <c r="BH19" s="109">
        <v>5.8726781474891497E-4</v>
      </c>
      <c r="BI19" s="109">
        <v>4.7536788890479382E-4</v>
      </c>
      <c r="BJ19" s="109">
        <v>9.0778754524819519E-4</v>
      </c>
      <c r="BK19" s="109">
        <v>8.5798085122198455E-5</v>
      </c>
      <c r="BL19" s="109">
        <v>3.1197575830854843E-3</v>
      </c>
      <c r="BM19" s="109">
        <v>8.4108735827778149E-3</v>
      </c>
      <c r="BN19" s="109">
        <v>1.5116217152251872E-4</v>
      </c>
      <c r="BO19" s="109">
        <v>5.9021942857580499E-5</v>
      </c>
      <c r="BP19" s="109">
        <v>4.6245653800163579E-4</v>
      </c>
      <c r="BQ19" s="109">
        <v>7.6071177529544857E-4</v>
      </c>
      <c r="BR19" s="109">
        <v>2.4361674323958031E-3</v>
      </c>
      <c r="BS19" s="109">
        <v>1.8337423230129024E-3</v>
      </c>
      <c r="BT19" s="109">
        <v>6.115792696486141E-4</v>
      </c>
      <c r="BU19" s="109">
        <v>1.2030313901803321E-3</v>
      </c>
      <c r="BV19" s="109">
        <v>5.298270173176526E-4</v>
      </c>
      <c r="BW19" s="109">
        <v>8.9888913681197521E-4</v>
      </c>
      <c r="BX19" s="109">
        <v>4.3095807795461618E-4</v>
      </c>
      <c r="BY19" s="109">
        <v>5.9228284901983465E-4</v>
      </c>
      <c r="BZ19" s="109">
        <v>9.8986374520916305E-5</v>
      </c>
      <c r="CA19" s="109">
        <v>6.9216071235989301E-4</v>
      </c>
      <c r="CB19" s="109">
        <v>5.7158605759847743E-4</v>
      </c>
      <c r="CC19" s="109">
        <v>7.5454506059487408E-4</v>
      </c>
      <c r="CD19" s="109">
        <v>4.8088034107414158E-4</v>
      </c>
      <c r="CE19" s="109">
        <v>6.8716738047593746E-4</v>
      </c>
      <c r="CF19" s="109">
        <v>1.6578535601352159E-3</v>
      </c>
      <c r="CG19" s="109">
        <v>3.2110729736911393E-4</v>
      </c>
      <c r="CH19" s="109">
        <v>1.7061817362736295E-3</v>
      </c>
      <c r="CI19" s="109">
        <v>8.342056405666714E-4</v>
      </c>
      <c r="CJ19" s="109">
        <v>1.110299703565716E-3</v>
      </c>
      <c r="CK19" s="109">
        <v>1.6851724796046299E-3</v>
      </c>
      <c r="CL19" s="109">
        <v>8.6738549430008787E-4</v>
      </c>
      <c r="CM19" s="109">
        <v>9.5473482486321186E-4</v>
      </c>
      <c r="CN19" s="109">
        <v>1.385620615717583E-3</v>
      </c>
      <c r="CO19" s="109">
        <v>2.6581569654480835E-3</v>
      </c>
      <c r="CP19" s="109">
        <v>7.7538633074728989E-4</v>
      </c>
      <c r="CQ19" s="109">
        <v>5.071622664190805E-4</v>
      </c>
      <c r="CR19" s="109">
        <v>1.7216699980889308E-3</v>
      </c>
      <c r="CS19" s="109">
        <v>1.3836851763907193E-3</v>
      </c>
      <c r="CT19" s="109">
        <v>6.5519617581364939E-3</v>
      </c>
      <c r="CU19" s="109">
        <v>1.0959434919077093E-3</v>
      </c>
      <c r="CV19" s="109">
        <v>6.9890965469414064E-4</v>
      </c>
      <c r="CW19" s="109">
        <v>1.8979006150929604E-4</v>
      </c>
      <c r="CX19" s="109">
        <v>9.0979155913003716E-4</v>
      </c>
      <c r="CY19" s="109">
        <v>9.2102617694898501E-4</v>
      </c>
      <c r="CZ19" s="109">
        <v>1.0200161617496704E-3</v>
      </c>
      <c r="DA19" s="109">
        <v>3.5453688727580168E-4</v>
      </c>
      <c r="DB19" s="109">
        <v>1.8271570639013157E-3</v>
      </c>
      <c r="DC19" s="109">
        <v>1.1437489368175613E-4</v>
      </c>
      <c r="DD19" s="109">
        <v>9.6221886058742644E-4</v>
      </c>
      <c r="DE19" s="109">
        <v>2.2410694673886955E-4</v>
      </c>
      <c r="DF19" s="110">
        <v>5.2142117710256156E-4</v>
      </c>
      <c r="DG19" s="189"/>
      <c r="DH19" s="179"/>
      <c r="DI19" s="180">
        <v>0.39298553612024795</v>
      </c>
      <c r="DJ19" s="180">
        <v>5.8437427569644096E-2</v>
      </c>
      <c r="DK19" s="180">
        <v>0.2558227841858951</v>
      </c>
      <c r="DL19" s="180">
        <v>8.2726545852235072E-4</v>
      </c>
      <c r="DM19" s="180">
        <v>0.33137982016044987</v>
      </c>
      <c r="DO19"/>
      <c r="DP19"/>
    </row>
    <row r="20" spans="1:120" ht="18" customHeight="1" x14ac:dyDescent="0.2">
      <c r="A20" s="187" t="s">
        <v>137</v>
      </c>
      <c r="B20" s="190" t="s">
        <v>138</v>
      </c>
      <c r="C20" s="178">
        <v>1.093184985839403E-3</v>
      </c>
      <c r="D20" s="178">
        <v>6.5018778546247267E-5</v>
      </c>
      <c r="E20" s="178">
        <v>9.3220761639790537E-4</v>
      </c>
      <c r="F20" s="178">
        <v>1.2748802663103593E-4</v>
      </c>
      <c r="G20" s="178">
        <v>3.7727918901812151E-5</v>
      </c>
      <c r="H20" s="178">
        <v>0</v>
      </c>
      <c r="I20" s="178">
        <v>1.7545228492123107E-4</v>
      </c>
      <c r="J20" s="178">
        <v>4.4206452599936981E-4</v>
      </c>
      <c r="K20" s="178">
        <v>3.9888609865816257E-4</v>
      </c>
      <c r="L20" s="178">
        <v>4.3204627349590437E-5</v>
      </c>
      <c r="M20" s="178">
        <v>0</v>
      </c>
      <c r="N20" s="178">
        <v>2.4674795995717025E-4</v>
      </c>
      <c r="O20" s="178">
        <v>2.9599642126824054E-4</v>
      </c>
      <c r="P20" s="178">
        <v>1.653207519322564E-3</v>
      </c>
      <c r="Q20" s="178">
        <v>6.3803077218157545E-4</v>
      </c>
      <c r="R20" s="178">
        <v>1.0611066701442102</v>
      </c>
      <c r="S20" s="178">
        <v>4.4368238841602292E-2</v>
      </c>
      <c r="T20" s="178">
        <v>1.2212252573066563E-2</v>
      </c>
      <c r="U20" s="178">
        <v>1.6397392286375602E-4</v>
      </c>
      <c r="V20" s="178">
        <v>9.4435669763105477E-5</v>
      </c>
      <c r="W20" s="178">
        <v>2.8862114869525105E-5</v>
      </c>
      <c r="X20" s="178">
        <v>8.3974082737318698E-5</v>
      </c>
      <c r="Y20" s="178">
        <v>1.5396180570391172E-4</v>
      </c>
      <c r="Z20" s="178">
        <v>9.8998888106665672E-4</v>
      </c>
      <c r="AA20" s="178">
        <v>1.1290740396328973E-3</v>
      </c>
      <c r="AB20" s="178">
        <v>1.0150821557654074E-3</v>
      </c>
      <c r="AC20" s="178">
        <v>8.998283526851178E-6</v>
      </c>
      <c r="AD20" s="178">
        <v>4.9122101953929974E-5</v>
      </c>
      <c r="AE20" s="178">
        <v>3.3077515219485302E-4</v>
      </c>
      <c r="AF20" s="178">
        <v>8.6162536428266163E-4</v>
      </c>
      <c r="AG20" s="178">
        <v>1.5228856946226409E-4</v>
      </c>
      <c r="AH20" s="178">
        <v>1.6606990535844653E-3</v>
      </c>
      <c r="AI20" s="178">
        <v>1.1608302437606802E-4</v>
      </c>
      <c r="AJ20" s="178">
        <v>3.0717755261008392E-3</v>
      </c>
      <c r="AK20" s="178">
        <v>1.2244182018428462E-3</v>
      </c>
      <c r="AL20" s="178">
        <v>4.9277768765475265E-5</v>
      </c>
      <c r="AM20" s="189">
        <v>6.7970963791687654E-5</v>
      </c>
      <c r="AN20" s="189">
        <v>7.787152873711018E-5</v>
      </c>
      <c r="AO20" s="189">
        <v>9.2106823299785526E-5</v>
      </c>
      <c r="AP20" s="189">
        <v>4.6883929275376868E-5</v>
      </c>
      <c r="AQ20" s="189">
        <v>1.6822377317576653E-4</v>
      </c>
      <c r="AR20" s="189">
        <v>1.1686016125108082E-4</v>
      </c>
      <c r="AS20" s="189">
        <v>2.1703346942374992E-4</v>
      </c>
      <c r="AT20" s="189">
        <v>2.6387792300742682E-4</v>
      </c>
      <c r="AU20" s="189">
        <v>1.1332034976131074E-4</v>
      </c>
      <c r="AV20" s="189">
        <v>2.2533809876573911E-4</v>
      </c>
      <c r="AW20" s="189">
        <v>1.2850616201598862E-4</v>
      </c>
      <c r="AX20" s="189">
        <v>5.5142097815220339E-4</v>
      </c>
      <c r="AY20" s="189">
        <v>9.8691816619409759E-4</v>
      </c>
      <c r="AZ20" s="189">
        <v>6.1295358729110622E-4</v>
      </c>
      <c r="BA20" s="189">
        <v>9.3364338103952749E-5</v>
      </c>
      <c r="BB20" s="189">
        <v>8.8389199102206501E-4</v>
      </c>
      <c r="BC20" s="189">
        <v>4.4284012823436357E-4</v>
      </c>
      <c r="BD20" s="189">
        <v>1.4959234707083357E-4</v>
      </c>
      <c r="BE20" s="189">
        <v>8.9357288679932015E-5</v>
      </c>
      <c r="BF20" s="189">
        <v>0</v>
      </c>
      <c r="BG20" s="189">
        <v>1.5199668404365001E-4</v>
      </c>
      <c r="BH20" s="189">
        <v>9.2318259617471827E-5</v>
      </c>
      <c r="BI20" s="189">
        <v>1.2627583167163899E-4</v>
      </c>
      <c r="BJ20" s="189">
        <v>2.1111348935700588E-3</v>
      </c>
      <c r="BK20" s="189">
        <v>6.179773561125094E-5</v>
      </c>
      <c r="BL20" s="189">
        <v>8.1667151210643673E-4</v>
      </c>
      <c r="BM20" s="189">
        <v>9.9445848666865561E-4</v>
      </c>
      <c r="BN20" s="189">
        <v>1.2697504664272463E-4</v>
      </c>
      <c r="BO20" s="189">
        <v>2.8799026050855507E-5</v>
      </c>
      <c r="BP20" s="189">
        <v>8.5912192068202339E-5</v>
      </c>
      <c r="BQ20" s="189">
        <v>1.7446072748970878E-4</v>
      </c>
      <c r="BR20" s="189">
        <v>3.119011332910774E-4</v>
      </c>
      <c r="BS20" s="189">
        <v>3.6180318219223613E-4</v>
      </c>
      <c r="BT20" s="189">
        <v>2.6233108214874173E-4</v>
      </c>
      <c r="BU20" s="189">
        <v>4.9790396017597785E-4</v>
      </c>
      <c r="BV20" s="189">
        <v>1.7646934096791187E-4</v>
      </c>
      <c r="BW20" s="189">
        <v>1.2775070717347181E-4</v>
      </c>
      <c r="BX20" s="189">
        <v>1.0145717272168343E-4</v>
      </c>
      <c r="BY20" s="189">
        <v>2.3449486256728588E-4</v>
      </c>
      <c r="BZ20" s="189">
        <v>7.6119871079319686E-5</v>
      </c>
      <c r="CA20" s="189">
        <v>3.8432240391166609E-4</v>
      </c>
      <c r="CB20" s="189">
        <v>2.4765596132363062E-4</v>
      </c>
      <c r="CC20" s="189">
        <v>6.6871582070565942E-4</v>
      </c>
      <c r="CD20" s="189">
        <v>7.2583646933190179E-4</v>
      </c>
      <c r="CE20" s="189">
        <v>6.4937953280490193E-4</v>
      </c>
      <c r="CF20" s="189">
        <v>2.3391623434987872E-3</v>
      </c>
      <c r="CG20" s="189">
        <v>3.0934875316182163E-4</v>
      </c>
      <c r="CH20" s="189">
        <v>4.0653206728843218E-4</v>
      </c>
      <c r="CI20" s="189">
        <v>1.4913098467028588E-3</v>
      </c>
      <c r="CJ20" s="189">
        <v>1.2997676918275838E-3</v>
      </c>
      <c r="CK20" s="189">
        <v>4.6406485167903674E-4</v>
      </c>
      <c r="CL20" s="189">
        <v>1.0505350725736978E-2</v>
      </c>
      <c r="CM20" s="189">
        <v>4.3821848819141474E-4</v>
      </c>
      <c r="CN20" s="189">
        <v>6.2507624233902918E-4</v>
      </c>
      <c r="CO20" s="189">
        <v>2.0669238930054418E-3</v>
      </c>
      <c r="CP20" s="189">
        <v>1.6672679162280712E-4</v>
      </c>
      <c r="CQ20" s="189">
        <v>1.3631198561369282E-3</v>
      </c>
      <c r="CR20" s="189">
        <v>3.1709776354389252E-4</v>
      </c>
      <c r="CS20" s="189">
        <v>4.3494568497707008E-4</v>
      </c>
      <c r="CT20" s="189">
        <v>1.0140719333993232E-3</v>
      </c>
      <c r="CU20" s="189">
        <v>2.3860582529738419E-4</v>
      </c>
      <c r="CV20" s="189">
        <v>1.766059353442703E-3</v>
      </c>
      <c r="CW20" s="189">
        <v>1.6120059003035212E-4</v>
      </c>
      <c r="CX20" s="189">
        <v>8.9017502004321545E-4</v>
      </c>
      <c r="CY20" s="189">
        <v>3.3597350459765694E-4</v>
      </c>
      <c r="CZ20" s="189">
        <v>1.8755086840085031E-4</v>
      </c>
      <c r="DA20" s="189">
        <v>3.2775982759307627E-4</v>
      </c>
      <c r="DB20" s="189">
        <v>4.0253956513566682E-4</v>
      </c>
      <c r="DC20" s="189">
        <v>1.1623357309802319E-4</v>
      </c>
      <c r="DD20" s="189">
        <v>1.9578474506183759E-4</v>
      </c>
      <c r="DE20" s="189">
        <v>2.3839116762806544E-2</v>
      </c>
      <c r="DF20" s="108">
        <v>2.6472288788988781E-4</v>
      </c>
      <c r="DG20" s="189"/>
      <c r="DH20" s="179"/>
      <c r="DI20" s="180">
        <v>0.28231216457960645</v>
      </c>
      <c r="DJ20" s="180">
        <v>3.3775817206049767E-2</v>
      </c>
      <c r="DK20" s="180">
        <v>0.14443405431777526</v>
      </c>
      <c r="DL20" s="180">
        <v>2.558707592994303E-4</v>
      </c>
      <c r="DM20" s="180">
        <v>0.15261368104052753</v>
      </c>
      <c r="DO20"/>
      <c r="DP20"/>
    </row>
    <row r="21" spans="1:120" ht="18" customHeight="1" x14ac:dyDescent="0.2">
      <c r="A21" s="187" t="s">
        <v>139</v>
      </c>
      <c r="B21" s="190" t="s">
        <v>140</v>
      </c>
      <c r="C21" s="178">
        <v>2.1611288744391017E-2</v>
      </c>
      <c r="D21" s="178">
        <v>1.0279729829788893E-3</v>
      </c>
      <c r="E21" s="178">
        <v>1.8015749989991208E-2</v>
      </c>
      <c r="F21" s="178">
        <v>1.5721362554957962E-3</v>
      </c>
      <c r="G21" s="178">
        <v>1.5819703647285721E-4</v>
      </c>
      <c r="H21" s="178">
        <v>0</v>
      </c>
      <c r="I21" s="178">
        <v>4.8497441530141538E-4</v>
      </c>
      <c r="J21" s="178">
        <v>5.7423361404904203E-3</v>
      </c>
      <c r="K21" s="178">
        <v>5.4436113490911415E-3</v>
      </c>
      <c r="L21" s="178">
        <v>4.3417190295914529E-4</v>
      </c>
      <c r="M21" s="178">
        <v>0</v>
      </c>
      <c r="N21" s="178">
        <v>7.8930971756644873E-4</v>
      </c>
      <c r="O21" s="178">
        <v>1.070102265392563E-3</v>
      </c>
      <c r="P21" s="178">
        <v>9.5777041581209508E-4</v>
      </c>
      <c r="Q21" s="178">
        <v>2.3803046729197388E-3</v>
      </c>
      <c r="R21" s="178">
        <v>6.6343841041734055E-4</v>
      </c>
      <c r="S21" s="178">
        <v>1.0030455351601446</v>
      </c>
      <c r="T21" s="178">
        <v>5.4193229468415822E-4</v>
      </c>
      <c r="U21" s="178">
        <v>1.2480067717375587E-3</v>
      </c>
      <c r="V21" s="178">
        <v>5.1375800875157846E-4</v>
      </c>
      <c r="W21" s="178">
        <v>8.7804946865406084E-5</v>
      </c>
      <c r="X21" s="178">
        <v>6.1896635287632981E-4</v>
      </c>
      <c r="Y21" s="178">
        <v>1.0327177757185266E-3</v>
      </c>
      <c r="Z21" s="178">
        <v>4.3247753451404399E-4</v>
      </c>
      <c r="AA21" s="178">
        <v>8.2143282575680675E-3</v>
      </c>
      <c r="AB21" s="178">
        <v>9.1805608332659588E-3</v>
      </c>
      <c r="AC21" s="178">
        <v>2.3956866410494953E-5</v>
      </c>
      <c r="AD21" s="178">
        <v>1.6324053636506013E-4</v>
      </c>
      <c r="AE21" s="178">
        <v>1.181887622713564E-3</v>
      </c>
      <c r="AF21" s="178">
        <v>1.1502601142574611E-3</v>
      </c>
      <c r="AG21" s="178">
        <v>1.1462596064617271E-3</v>
      </c>
      <c r="AH21" s="178">
        <v>3.2343781921360189E-3</v>
      </c>
      <c r="AI21" s="178">
        <v>5.3890530055491473E-4</v>
      </c>
      <c r="AJ21" s="178">
        <v>7.9944737742829661E-3</v>
      </c>
      <c r="AK21" s="178">
        <v>8.8696662380381914E-4</v>
      </c>
      <c r="AL21" s="178">
        <v>1.1321453535161684E-4</v>
      </c>
      <c r="AM21" s="189">
        <v>1.1697204869111024E-4</v>
      </c>
      <c r="AN21" s="189">
        <v>2.1448637750935313E-4</v>
      </c>
      <c r="AO21" s="189">
        <v>3.6146924211060316E-4</v>
      </c>
      <c r="AP21" s="189">
        <v>1.2631840069638405E-4</v>
      </c>
      <c r="AQ21" s="189">
        <v>2.7120082045769986E-4</v>
      </c>
      <c r="AR21" s="189">
        <v>3.6594701284294804E-4</v>
      </c>
      <c r="AS21" s="189">
        <v>1.1430524767121839E-3</v>
      </c>
      <c r="AT21" s="189">
        <v>5.0141509467405338E-4</v>
      </c>
      <c r="AU21" s="189">
        <v>3.5689353425779626E-4</v>
      </c>
      <c r="AV21" s="189">
        <v>1.9394114382961475E-3</v>
      </c>
      <c r="AW21" s="189">
        <v>4.1277570751770668E-4</v>
      </c>
      <c r="AX21" s="189">
        <v>6.8078249993689462E-4</v>
      </c>
      <c r="AY21" s="189">
        <v>1.1395659673014763E-3</v>
      </c>
      <c r="AZ21" s="189">
        <v>1.8231023710176728E-3</v>
      </c>
      <c r="BA21" s="189">
        <v>2.9571154465930311E-4</v>
      </c>
      <c r="BB21" s="189">
        <v>2.0076888014540924E-3</v>
      </c>
      <c r="BC21" s="189">
        <v>8.491424027159011E-4</v>
      </c>
      <c r="BD21" s="189">
        <v>3.8157999473504222E-4</v>
      </c>
      <c r="BE21" s="189">
        <v>2.0594847013683714E-4</v>
      </c>
      <c r="BF21" s="189">
        <v>0</v>
      </c>
      <c r="BG21" s="189">
        <v>3.1681071247454236E-4</v>
      </c>
      <c r="BH21" s="189">
        <v>2.4298067459733552E-4</v>
      </c>
      <c r="BI21" s="189">
        <v>6.7372043339552145E-4</v>
      </c>
      <c r="BJ21" s="189">
        <v>2.5660689107291947E-3</v>
      </c>
      <c r="BK21" s="189">
        <v>2.8161425845354575E-4</v>
      </c>
      <c r="BL21" s="189">
        <v>3.7200281658611472E-4</v>
      </c>
      <c r="BM21" s="189">
        <v>7.5876145819866764E-4</v>
      </c>
      <c r="BN21" s="189">
        <v>3.3091196255779386E-4</v>
      </c>
      <c r="BO21" s="189">
        <v>6.8758826904197996E-5</v>
      </c>
      <c r="BP21" s="189">
        <v>1.1596637853542708E-4</v>
      </c>
      <c r="BQ21" s="189">
        <v>1.8643052689650246E-4</v>
      </c>
      <c r="BR21" s="189">
        <v>4.719141970044989E-4</v>
      </c>
      <c r="BS21" s="189">
        <v>1.3030585767056903E-3</v>
      </c>
      <c r="BT21" s="189">
        <v>2.9585041445313177E-3</v>
      </c>
      <c r="BU21" s="189">
        <v>1.2365054190206397E-3</v>
      </c>
      <c r="BV21" s="189">
        <v>3.9044463174753329E-4</v>
      </c>
      <c r="BW21" s="189">
        <v>2.4208794186337363E-4</v>
      </c>
      <c r="BX21" s="189">
        <v>1.5895951451512906E-4</v>
      </c>
      <c r="BY21" s="189">
        <v>7.2785859339240581E-4</v>
      </c>
      <c r="BZ21" s="189">
        <v>2.1730330887542729E-4</v>
      </c>
      <c r="CA21" s="189">
        <v>1.0674495773065425E-3</v>
      </c>
      <c r="CB21" s="189">
        <v>8.7964827435416148E-4</v>
      </c>
      <c r="CC21" s="189">
        <v>1.779006362543574E-3</v>
      </c>
      <c r="CD21" s="189">
        <v>1.2892967743224468E-3</v>
      </c>
      <c r="CE21" s="189">
        <v>7.8232381840586448E-4</v>
      </c>
      <c r="CF21" s="189">
        <v>5.597413542906801E-3</v>
      </c>
      <c r="CG21" s="189">
        <v>1.0273423846321272E-3</v>
      </c>
      <c r="CH21" s="189">
        <v>7.1223383329325118E-4</v>
      </c>
      <c r="CI21" s="189">
        <v>6.6927795771402421E-4</v>
      </c>
      <c r="CJ21" s="189">
        <v>6.4670444394702932E-4</v>
      </c>
      <c r="CK21" s="189">
        <v>6.8233111906963208E-4</v>
      </c>
      <c r="CL21" s="189">
        <v>6.2928479751007016E-4</v>
      </c>
      <c r="CM21" s="189">
        <v>9.0535339919168016E-4</v>
      </c>
      <c r="CN21" s="189">
        <v>6.6180375812158534E-4</v>
      </c>
      <c r="CO21" s="189">
        <v>2.6434241467438529E-3</v>
      </c>
      <c r="CP21" s="189">
        <v>1.0105555870247762E-3</v>
      </c>
      <c r="CQ21" s="189">
        <v>2.8231645596541585E-3</v>
      </c>
      <c r="CR21" s="189">
        <v>1.1512674211904444E-3</v>
      </c>
      <c r="CS21" s="189">
        <v>2.7862253236494703E-3</v>
      </c>
      <c r="CT21" s="189">
        <v>1.585413407795096E-3</v>
      </c>
      <c r="CU21" s="189">
        <v>4.9499803373937996E-4</v>
      </c>
      <c r="CV21" s="189">
        <v>7.060979722812125E-4</v>
      </c>
      <c r="CW21" s="189">
        <v>3.503713220263312E-4</v>
      </c>
      <c r="CX21" s="189">
        <v>7.1547054147550859E-4</v>
      </c>
      <c r="CY21" s="189">
        <v>1.3357800802950301E-3</v>
      </c>
      <c r="CZ21" s="189">
        <v>1.8602171760054443E-3</v>
      </c>
      <c r="DA21" s="189">
        <v>8.9857031896035163E-4</v>
      </c>
      <c r="DB21" s="189">
        <v>8.5266242932169637E-4</v>
      </c>
      <c r="DC21" s="189">
        <v>4.7821826401095755E-4</v>
      </c>
      <c r="DD21" s="189">
        <v>9.3999162218831979E-4</v>
      </c>
      <c r="DE21" s="189">
        <v>0.11248578017568632</v>
      </c>
      <c r="DF21" s="108">
        <v>5.0989227323885598E-4</v>
      </c>
      <c r="DG21" s="189"/>
      <c r="DH21" s="179"/>
      <c r="DI21" s="180">
        <v>0.5037953761707511</v>
      </c>
      <c r="DJ21" s="180">
        <v>9.0191197175913645E-2</v>
      </c>
      <c r="DK21" s="180">
        <v>0.28971881567939273</v>
      </c>
      <c r="DL21" s="180">
        <v>1.3254241273765734E-3</v>
      </c>
      <c r="DM21" s="180">
        <v>0.34688483011907312</v>
      </c>
      <c r="DO21"/>
      <c r="DP21"/>
    </row>
    <row r="22" spans="1:120" ht="18" customHeight="1" x14ac:dyDescent="0.2">
      <c r="A22" s="187" t="s">
        <v>141</v>
      </c>
      <c r="B22" s="190" t="s">
        <v>142</v>
      </c>
      <c r="C22" s="178">
        <v>6.6553600214334279E-4</v>
      </c>
      <c r="D22" s="178">
        <v>2.0621513198451562E-4</v>
      </c>
      <c r="E22" s="178">
        <v>6.8446031926033845E-4</v>
      </c>
      <c r="F22" s="178">
        <v>2.9403952731069772E-4</v>
      </c>
      <c r="G22" s="178">
        <v>2.5272032578414912E-4</v>
      </c>
      <c r="H22" s="178">
        <v>0</v>
      </c>
      <c r="I22" s="178">
        <v>1.3532377473304328E-3</v>
      </c>
      <c r="J22" s="178">
        <v>5.4162732166885708E-3</v>
      </c>
      <c r="K22" s="178">
        <v>1.3406808700312661E-3</v>
      </c>
      <c r="L22" s="178">
        <v>2.7223272773608073E-4</v>
      </c>
      <c r="M22" s="178">
        <v>0</v>
      </c>
      <c r="N22" s="178">
        <v>4.5851773308185268E-4</v>
      </c>
      <c r="O22" s="178">
        <v>6.0502588888336083E-4</v>
      </c>
      <c r="P22" s="178">
        <v>7.1500654548899416E-4</v>
      </c>
      <c r="Q22" s="178">
        <v>8.286965101438682E-4</v>
      </c>
      <c r="R22" s="178">
        <v>7.1433717419587431E-4</v>
      </c>
      <c r="S22" s="178">
        <v>1.9234949393593388E-3</v>
      </c>
      <c r="T22" s="178">
        <v>1.0139397106665926</v>
      </c>
      <c r="U22" s="178">
        <v>6.9528739420879901E-4</v>
      </c>
      <c r="V22" s="178">
        <v>5.7917808284243231E-4</v>
      </c>
      <c r="W22" s="178">
        <v>2.1966514906153923E-4</v>
      </c>
      <c r="X22" s="178">
        <v>4.6165832665388048E-4</v>
      </c>
      <c r="Y22" s="178">
        <v>5.4158455868751466E-4</v>
      </c>
      <c r="Z22" s="178">
        <v>3.7964912258384501E-4</v>
      </c>
      <c r="AA22" s="178">
        <v>2.9027700793049639E-3</v>
      </c>
      <c r="AB22" s="178">
        <v>4.042124683572082E-3</v>
      </c>
      <c r="AC22" s="178">
        <v>6.3328742733701691E-5</v>
      </c>
      <c r="AD22" s="178">
        <v>3.7481089193699637E-4</v>
      </c>
      <c r="AE22" s="178">
        <v>7.0700915981580564E-4</v>
      </c>
      <c r="AF22" s="178">
        <v>5.3712620392373637E-4</v>
      </c>
      <c r="AG22" s="178">
        <v>3.9208383034158726E-4</v>
      </c>
      <c r="AH22" s="178">
        <v>2.9179448834024762E-3</v>
      </c>
      <c r="AI22" s="178">
        <v>5.6758953490583671E-4</v>
      </c>
      <c r="AJ22" s="178">
        <v>1.2461783983936734E-3</v>
      </c>
      <c r="AK22" s="178">
        <v>6.5938406820032413E-4</v>
      </c>
      <c r="AL22" s="178">
        <v>2.7375997573367581E-4</v>
      </c>
      <c r="AM22" s="189">
        <v>2.6168345605843615E-4</v>
      </c>
      <c r="AN22" s="189">
        <v>9.346242841675621E-4</v>
      </c>
      <c r="AO22" s="189">
        <v>2.8387357514939162E-4</v>
      </c>
      <c r="AP22" s="189">
        <v>3.3212539537482073E-4</v>
      </c>
      <c r="AQ22" s="189">
        <v>5.005502449606968E-4</v>
      </c>
      <c r="AR22" s="189">
        <v>5.259141671694424E-4</v>
      </c>
      <c r="AS22" s="189">
        <v>9.9793482606425304E-4</v>
      </c>
      <c r="AT22" s="189">
        <v>1.0717465913133153E-3</v>
      </c>
      <c r="AU22" s="189">
        <v>9.2440442982860834E-4</v>
      </c>
      <c r="AV22" s="189">
        <v>1.5345387634073321E-3</v>
      </c>
      <c r="AW22" s="189">
        <v>2.1720709439832101E-3</v>
      </c>
      <c r="AX22" s="189">
        <v>5.4775313584903319E-4</v>
      </c>
      <c r="AY22" s="189">
        <v>7.1980872073401528E-4</v>
      </c>
      <c r="AZ22" s="189">
        <v>4.5268163332412839E-3</v>
      </c>
      <c r="BA22" s="189">
        <v>5.4889534743375612E-4</v>
      </c>
      <c r="BB22" s="189">
        <v>5.1211277857788392E-4</v>
      </c>
      <c r="BC22" s="189">
        <v>2.4365987952415734E-3</v>
      </c>
      <c r="BD22" s="189">
        <v>4.3098241340206405E-4</v>
      </c>
      <c r="BE22" s="189">
        <v>7.8061913613292652E-4</v>
      </c>
      <c r="BF22" s="189">
        <v>0</v>
      </c>
      <c r="BG22" s="189">
        <v>4.3587345257778962E-4</v>
      </c>
      <c r="BH22" s="189">
        <v>9.5668234351028569E-4</v>
      </c>
      <c r="BI22" s="189">
        <v>1.9064769097433395E-3</v>
      </c>
      <c r="BJ22" s="189">
        <v>2.6361139981395409E-3</v>
      </c>
      <c r="BK22" s="189">
        <v>7.6147708436266387E-4</v>
      </c>
      <c r="BL22" s="189">
        <v>1.0556653343562713E-3</v>
      </c>
      <c r="BM22" s="189">
        <v>1.0813823128835213E-3</v>
      </c>
      <c r="BN22" s="189">
        <v>6.1761158060268302E-4</v>
      </c>
      <c r="BO22" s="189">
        <v>1.9092499796666173E-4</v>
      </c>
      <c r="BP22" s="189">
        <v>1.1111350221551274E-3</v>
      </c>
      <c r="BQ22" s="189">
        <v>3.4576946402208549E-3</v>
      </c>
      <c r="BR22" s="189">
        <v>2.9116762813338895E-3</v>
      </c>
      <c r="BS22" s="189">
        <v>4.5870586181827305E-3</v>
      </c>
      <c r="BT22" s="189">
        <v>3.346901356172756E-3</v>
      </c>
      <c r="BU22" s="189">
        <v>9.9095976670895026E-3</v>
      </c>
      <c r="BV22" s="189">
        <v>1.8057807471316308E-3</v>
      </c>
      <c r="BW22" s="189">
        <v>1.1611375781950632E-3</v>
      </c>
      <c r="BX22" s="189">
        <v>1.0498643167257858E-3</v>
      </c>
      <c r="BY22" s="189">
        <v>1.857665991257613E-3</v>
      </c>
      <c r="BZ22" s="189">
        <v>4.4205128995497632E-4</v>
      </c>
      <c r="CA22" s="189">
        <v>1.7342636352373824E-3</v>
      </c>
      <c r="CB22" s="189">
        <v>1.368519354376829E-3</v>
      </c>
      <c r="CC22" s="189">
        <v>2.2306128386316024E-3</v>
      </c>
      <c r="CD22" s="189">
        <v>1.9411323643594256E-3</v>
      </c>
      <c r="CE22" s="189">
        <v>8.3205862726856174E-4</v>
      </c>
      <c r="CF22" s="189">
        <v>5.6378261077452193E-3</v>
      </c>
      <c r="CG22" s="189">
        <v>5.7273971076762173E-3</v>
      </c>
      <c r="CH22" s="189">
        <v>6.559887471236316E-3</v>
      </c>
      <c r="CI22" s="189">
        <v>6.8945709128954095E-3</v>
      </c>
      <c r="CJ22" s="189">
        <v>4.0165903117644688E-3</v>
      </c>
      <c r="CK22" s="189">
        <v>6.3417652951842235E-3</v>
      </c>
      <c r="CL22" s="189">
        <v>3.8190298775739151E-2</v>
      </c>
      <c r="CM22" s="189">
        <v>6.2346576647491613E-3</v>
      </c>
      <c r="CN22" s="189">
        <v>2.1215586519438795E-3</v>
      </c>
      <c r="CO22" s="189">
        <v>2.0069162375311367E-2</v>
      </c>
      <c r="CP22" s="189">
        <v>1.4342179551716377E-3</v>
      </c>
      <c r="CQ22" s="189">
        <v>5.7004080213358928E-3</v>
      </c>
      <c r="CR22" s="189">
        <v>2.9913868871200146E-3</v>
      </c>
      <c r="CS22" s="189">
        <v>1.1874587376686672E-3</v>
      </c>
      <c r="CT22" s="189">
        <v>2.5344855683801584E-2</v>
      </c>
      <c r="CU22" s="189">
        <v>1.6523380851282631E-3</v>
      </c>
      <c r="CV22" s="189">
        <v>2.050222149438145E-2</v>
      </c>
      <c r="CW22" s="189">
        <v>1.0936593590437551E-3</v>
      </c>
      <c r="CX22" s="189">
        <v>2.7329160883379877E-3</v>
      </c>
      <c r="CY22" s="189">
        <v>1.5649329189353913E-3</v>
      </c>
      <c r="CZ22" s="189">
        <v>1.2490560045736738E-3</v>
      </c>
      <c r="DA22" s="189">
        <v>1.4320044596687505E-3</v>
      </c>
      <c r="DB22" s="189">
        <v>3.6911246010268672E-3</v>
      </c>
      <c r="DC22" s="189">
        <v>4.8471614128358243E-4</v>
      </c>
      <c r="DD22" s="189">
        <v>1.6835001268079492E-3</v>
      </c>
      <c r="DE22" s="189">
        <v>9.4100573681145567E-4</v>
      </c>
      <c r="DF22" s="108">
        <v>1.8292890611371242E-3</v>
      </c>
      <c r="DG22" s="189"/>
      <c r="DH22" s="179"/>
      <c r="DI22" s="180">
        <v>0.72060746225245598</v>
      </c>
      <c r="DJ22" s="180">
        <v>0.10621270779857057</v>
      </c>
      <c r="DK22" s="180">
        <v>0.42663266775666492</v>
      </c>
      <c r="DL22" s="180">
        <v>2.3649977254804311E-3</v>
      </c>
      <c r="DM22" s="180">
        <v>0.52473471180153286</v>
      </c>
      <c r="DO22"/>
      <c r="DP22"/>
    </row>
    <row r="23" spans="1:120" ht="18" customHeight="1" x14ac:dyDescent="0.2">
      <c r="A23" s="187" t="s">
        <v>143</v>
      </c>
      <c r="B23" s="190" t="s">
        <v>144</v>
      </c>
      <c r="C23" s="178">
        <v>2.0800142247224929E-2</v>
      </c>
      <c r="D23" s="178">
        <v>1.1479383159266316E-4</v>
      </c>
      <c r="E23" s="178">
        <v>8.6353039479044225E-4</v>
      </c>
      <c r="F23" s="178">
        <v>1.3952785544826016E-6</v>
      </c>
      <c r="G23" s="178">
        <v>2.6895674450535316E-6</v>
      </c>
      <c r="H23" s="178">
        <v>0</v>
      </c>
      <c r="I23" s="178">
        <v>4.6561148204112228E-6</v>
      </c>
      <c r="J23" s="178">
        <v>1.0656317649619685E-4</v>
      </c>
      <c r="K23" s="178">
        <v>6.4044695260677046E-5</v>
      </c>
      <c r="L23" s="178">
        <v>5.5879171864544716E-5</v>
      </c>
      <c r="M23" s="178">
        <v>0</v>
      </c>
      <c r="N23" s="178">
        <v>3.3097344860938578E-5</v>
      </c>
      <c r="O23" s="178">
        <v>7.9115176000905714E-6</v>
      </c>
      <c r="P23" s="178">
        <v>2.3549145623757147E-5</v>
      </c>
      <c r="Q23" s="178">
        <v>1.8418276975647223E-5</v>
      </c>
      <c r="R23" s="178">
        <v>2.4634404381115583E-5</v>
      </c>
      <c r="S23" s="178">
        <v>1.0683205405864905E-5</v>
      </c>
      <c r="T23" s="178">
        <v>8.685187530477828E-6</v>
      </c>
      <c r="U23" s="178">
        <v>1.1076837416439107</v>
      </c>
      <c r="V23" s="178">
        <v>5.1702970969643861E-3</v>
      </c>
      <c r="W23" s="178">
        <v>4.5644615524014603E-5</v>
      </c>
      <c r="X23" s="178">
        <v>3.7093579301658076E-3</v>
      </c>
      <c r="Y23" s="178">
        <v>1.5356368295592246E-3</v>
      </c>
      <c r="Z23" s="178">
        <v>6.185411519794139E-5</v>
      </c>
      <c r="AA23" s="178">
        <v>7.0267118890745216E-4</v>
      </c>
      <c r="AB23" s="178">
        <v>1.0675142856954257E-3</v>
      </c>
      <c r="AC23" s="178">
        <v>2.4463297479238561E-6</v>
      </c>
      <c r="AD23" s="178">
        <v>-3.6220930934873917E-4</v>
      </c>
      <c r="AE23" s="178">
        <v>8.5686175257646631E-5</v>
      </c>
      <c r="AF23" s="178">
        <v>1.8698552967349408E-4</v>
      </c>
      <c r="AG23" s="178">
        <v>7.4925937544341544E-6</v>
      </c>
      <c r="AH23" s="178">
        <v>7.3834554005769521E-5</v>
      </c>
      <c r="AI23" s="178">
        <v>8.7799566945341149E-6</v>
      </c>
      <c r="AJ23" s="178">
        <v>3.4114922065531335E-5</v>
      </c>
      <c r="AK23" s="178">
        <v>1.0892992527592687E-4</v>
      </c>
      <c r="AL23" s="178">
        <v>1.5179280961818982E-5</v>
      </c>
      <c r="AM23" s="189">
        <v>3.3259638635620506E-4</v>
      </c>
      <c r="AN23" s="189">
        <v>1.710475786345314E-5</v>
      </c>
      <c r="AO23" s="189">
        <v>4.9174752389502345E-5</v>
      </c>
      <c r="AP23" s="189">
        <v>7.748628345797764E-5</v>
      </c>
      <c r="AQ23" s="189">
        <v>1.8713134768679159E-5</v>
      </c>
      <c r="AR23" s="189">
        <v>3.2113226843390164E-5</v>
      </c>
      <c r="AS23" s="189">
        <v>2.1788065090099365E-5</v>
      </c>
      <c r="AT23" s="189">
        <v>1.7786002066449292E-5</v>
      </c>
      <c r="AU23" s="189">
        <v>1.2318434345908298E-5</v>
      </c>
      <c r="AV23" s="189">
        <v>1.0577743735260441E-5</v>
      </c>
      <c r="AW23" s="189">
        <v>4.1638211905924404E-5</v>
      </c>
      <c r="AX23" s="189">
        <v>1.7302164704949916E-5</v>
      </c>
      <c r="AY23" s="189">
        <v>1.1822412194874509E-5</v>
      </c>
      <c r="AZ23" s="189">
        <v>2.7245459946288624E-5</v>
      </c>
      <c r="BA23" s="189">
        <v>5.2871232956860087E-6</v>
      </c>
      <c r="BB23" s="189">
        <v>2.2191745092017403E-4</v>
      </c>
      <c r="BC23" s="189">
        <v>1.1644121458550359E-5</v>
      </c>
      <c r="BD23" s="189">
        <v>4.2124999990327078E-6</v>
      </c>
      <c r="BE23" s="189">
        <v>9.2859431152048694E-6</v>
      </c>
      <c r="BF23" s="189">
        <v>0</v>
      </c>
      <c r="BG23" s="189">
        <v>9.2482709632063845E-6</v>
      </c>
      <c r="BH23" s="189">
        <v>1.1485421268294448E-5</v>
      </c>
      <c r="BI23" s="189">
        <v>1.2634490551829029E-5</v>
      </c>
      <c r="BJ23" s="189">
        <v>2.3591541921097493E-5</v>
      </c>
      <c r="BK23" s="189">
        <v>1.5553774705487638E-6</v>
      </c>
      <c r="BL23" s="189">
        <v>1.2232601797482402E-5</v>
      </c>
      <c r="BM23" s="189">
        <v>1.2295436607599272E-5</v>
      </c>
      <c r="BN23" s="189">
        <v>7.0333680236685697E-5</v>
      </c>
      <c r="BO23" s="189">
        <v>2.9988592525064873E-5</v>
      </c>
      <c r="BP23" s="189">
        <v>6.0419952058341159E-5</v>
      </c>
      <c r="BQ23" s="189">
        <v>7.7652099150818802E-5</v>
      </c>
      <c r="BR23" s="189">
        <v>2.2922525687706363E-5</v>
      </c>
      <c r="BS23" s="189">
        <v>2.4161664060023595E-5</v>
      </c>
      <c r="BT23" s="189">
        <v>4.0161153922604011E-6</v>
      </c>
      <c r="BU23" s="189">
        <v>4.501586570715734E-6</v>
      </c>
      <c r="BV23" s="189">
        <v>8.3338259451927815E-6</v>
      </c>
      <c r="BW23" s="189">
        <v>4.096259769469059E-6</v>
      </c>
      <c r="BX23" s="189">
        <v>1.3778782788773344E-6</v>
      </c>
      <c r="BY23" s="189">
        <v>5.741349288580988E-6</v>
      </c>
      <c r="BZ23" s="189">
        <v>6.4522805094886027E-7</v>
      </c>
      <c r="CA23" s="189">
        <v>4.0105788738918597E-6</v>
      </c>
      <c r="CB23" s="189">
        <v>4.8731305233985881E-6</v>
      </c>
      <c r="CC23" s="189">
        <v>3.8903454962152884E-6</v>
      </c>
      <c r="CD23" s="189">
        <v>4.387431178476976E-6</v>
      </c>
      <c r="CE23" s="189">
        <v>6.3754435712280261E-6</v>
      </c>
      <c r="CF23" s="189">
        <v>6.8772182460309975E-6</v>
      </c>
      <c r="CG23" s="189">
        <v>2.0190331295795186E-6</v>
      </c>
      <c r="CH23" s="189">
        <v>4.4566264421139156E-6</v>
      </c>
      <c r="CI23" s="189">
        <v>9.3872335061279129E-6</v>
      </c>
      <c r="CJ23" s="189">
        <v>2.500636501698216E-6</v>
      </c>
      <c r="CK23" s="189">
        <v>6.2864593577046659E-6</v>
      </c>
      <c r="CL23" s="189">
        <v>9.3372335996206606E-6</v>
      </c>
      <c r="CM23" s="189">
        <v>6.5194995397380631E-6</v>
      </c>
      <c r="CN23" s="189">
        <v>8.1902268465830332E-6</v>
      </c>
      <c r="CO23" s="189">
        <v>3.7177744222384945E-5</v>
      </c>
      <c r="CP23" s="189">
        <v>2.511657224303424E-5</v>
      </c>
      <c r="CQ23" s="189">
        <v>4.6466823976632325E-5</v>
      </c>
      <c r="CR23" s="189">
        <v>4.8615440098723828E-6</v>
      </c>
      <c r="CS23" s="189">
        <v>9.3520506853440812E-6</v>
      </c>
      <c r="CT23" s="189">
        <v>1.0025833062571843E-5</v>
      </c>
      <c r="CU23" s="189">
        <v>3.9527934161963256E-6</v>
      </c>
      <c r="CV23" s="189">
        <v>7.9934697278612857E-6</v>
      </c>
      <c r="CW23" s="189">
        <v>6.2386216123407071E-6</v>
      </c>
      <c r="CX23" s="189">
        <v>3.7947022086976166E-6</v>
      </c>
      <c r="CY23" s="189">
        <v>3.0161718936125393E-5</v>
      </c>
      <c r="CZ23" s="189">
        <v>2.7981415035512619E-5</v>
      </c>
      <c r="DA23" s="189">
        <v>1.3545971845409325E-5</v>
      </c>
      <c r="DB23" s="189">
        <v>1.1919165113521597E-4</v>
      </c>
      <c r="DC23" s="189">
        <v>1.7006178257012449E-5</v>
      </c>
      <c r="DD23" s="189">
        <v>2.3848538025090547E-4</v>
      </c>
      <c r="DE23" s="189">
        <v>6.4640059713488929E-6</v>
      </c>
      <c r="DF23" s="108">
        <v>3.3186633365973645E-4</v>
      </c>
      <c r="DG23" s="189"/>
      <c r="DH23" s="179"/>
      <c r="DI23" s="180">
        <v>0.33163242469003179</v>
      </c>
      <c r="DJ23" s="180">
        <v>9.1311937693030754E-3</v>
      </c>
      <c r="DK23" s="180">
        <v>8.0166510004028468E-2</v>
      </c>
      <c r="DL23" s="180">
        <v>3.9463163034169632E-5</v>
      </c>
      <c r="DM23" s="180">
        <v>0.46961695797694314</v>
      </c>
      <c r="DO23"/>
      <c r="DP23"/>
    </row>
    <row r="24" spans="1:120" ht="18" customHeight="1" x14ac:dyDescent="0.2">
      <c r="A24" s="197" t="s">
        <v>145</v>
      </c>
      <c r="B24" s="198" t="s">
        <v>146</v>
      </c>
      <c r="C24" s="109">
        <v>9.3204740274517453E-4</v>
      </c>
      <c r="D24" s="109">
        <v>3.728694972550639E-4</v>
      </c>
      <c r="E24" s="109">
        <v>1.2317583804851817E-4</v>
      </c>
      <c r="F24" s="109">
        <v>1.4099070137164719E-5</v>
      </c>
      <c r="G24" s="109">
        <v>8.9753995397432983E-5</v>
      </c>
      <c r="H24" s="109">
        <v>0</v>
      </c>
      <c r="I24" s="109">
        <v>5.8737424238624831E-5</v>
      </c>
      <c r="J24" s="109">
        <v>1.6509024204510369E-3</v>
      </c>
      <c r="K24" s="109">
        <v>8.1346957472270111E-4</v>
      </c>
      <c r="L24" s="109">
        <v>3.986999442466542E-4</v>
      </c>
      <c r="M24" s="109">
        <v>0</v>
      </c>
      <c r="N24" s="109">
        <v>1.4083715539325005E-4</v>
      </c>
      <c r="O24" s="109">
        <v>2.0385999666768396E-4</v>
      </c>
      <c r="P24" s="109">
        <v>2.6477419600466683E-4</v>
      </c>
      <c r="Q24" s="109">
        <v>4.2619205310195479E-4</v>
      </c>
      <c r="R24" s="109">
        <v>1.1826137439313079E-3</v>
      </c>
      <c r="S24" s="109">
        <v>3.9008929646318466E-4</v>
      </c>
      <c r="T24" s="109">
        <v>9.3719437700861221E-5</v>
      </c>
      <c r="U24" s="109">
        <v>1.6985890544276214E-2</v>
      </c>
      <c r="V24" s="109">
        <v>1.050869082295532</v>
      </c>
      <c r="W24" s="109">
        <v>2.758944670643017E-3</v>
      </c>
      <c r="X24" s="109">
        <v>1.9249848754723225E-2</v>
      </c>
      <c r="Y24" s="109">
        <v>7.3120910394643612E-3</v>
      </c>
      <c r="Z24" s="109">
        <v>2.8153198071734771E-3</v>
      </c>
      <c r="AA24" s="109">
        <v>1.0691367957312606E-2</v>
      </c>
      <c r="AB24" s="109">
        <v>1.2907181359152493E-2</v>
      </c>
      <c r="AC24" s="109">
        <v>1.8141993441223092E-5</v>
      </c>
      <c r="AD24" s="109">
        <v>1.3383424345546276E-4</v>
      </c>
      <c r="AE24" s="109">
        <v>1.5519285900214357E-3</v>
      </c>
      <c r="AF24" s="109">
        <v>5.8121589518186304E-3</v>
      </c>
      <c r="AG24" s="109">
        <v>3.3217011666408661E-4</v>
      </c>
      <c r="AH24" s="109">
        <v>8.5082726647376719E-3</v>
      </c>
      <c r="AI24" s="109">
        <v>3.3353625979839585E-4</v>
      </c>
      <c r="AJ24" s="109">
        <v>5.8527988745689938E-3</v>
      </c>
      <c r="AK24" s="109">
        <v>7.8744205963618516E-4</v>
      </c>
      <c r="AL24" s="109">
        <v>2.3652372517973842E-3</v>
      </c>
      <c r="AM24" s="109">
        <v>2.2615560862895754E-3</v>
      </c>
      <c r="AN24" s="109">
        <v>5.6640757694210433E-4</v>
      </c>
      <c r="AO24" s="109">
        <v>3.905154562391558E-4</v>
      </c>
      <c r="AP24" s="109">
        <v>1.2411782622423154E-3</v>
      </c>
      <c r="AQ24" s="109">
        <v>4.8634056638297273E-4</v>
      </c>
      <c r="AR24" s="109">
        <v>2.1268705681716077E-3</v>
      </c>
      <c r="AS24" s="109">
        <v>4.2203791089124264E-4</v>
      </c>
      <c r="AT24" s="109">
        <v>8.3185561205653875E-4</v>
      </c>
      <c r="AU24" s="109">
        <v>2.8996915704730534E-4</v>
      </c>
      <c r="AV24" s="109">
        <v>3.3571455858298356E-4</v>
      </c>
      <c r="AW24" s="109">
        <v>4.6190826692046614E-3</v>
      </c>
      <c r="AX24" s="109">
        <v>1.2275616257602065E-3</v>
      </c>
      <c r="AY24" s="109">
        <v>5.0396402537451735E-4</v>
      </c>
      <c r="AZ24" s="109">
        <v>3.0008481763223451E-3</v>
      </c>
      <c r="BA24" s="109">
        <v>3.6174827665653455E-4</v>
      </c>
      <c r="BB24" s="109">
        <v>6.2247714396789422E-3</v>
      </c>
      <c r="BC24" s="109">
        <v>8.6250137853097382E-4</v>
      </c>
      <c r="BD24" s="109">
        <v>2.4674206823959658E-4</v>
      </c>
      <c r="BE24" s="109">
        <v>2.1703152002924107E-4</v>
      </c>
      <c r="BF24" s="109">
        <v>0</v>
      </c>
      <c r="BG24" s="109">
        <v>1.630206480192163E-4</v>
      </c>
      <c r="BH24" s="109">
        <v>3.394764055103039E-4</v>
      </c>
      <c r="BI24" s="109">
        <v>7.298416693415549E-4</v>
      </c>
      <c r="BJ24" s="109">
        <v>9.9504074807936493E-4</v>
      </c>
      <c r="BK24" s="109">
        <v>1.1339369172163999E-4</v>
      </c>
      <c r="BL24" s="109">
        <v>2.1146200846573627E-4</v>
      </c>
      <c r="BM24" s="109">
        <v>2.9303246763422343E-4</v>
      </c>
      <c r="BN24" s="109">
        <v>1.9303066833418244E-4</v>
      </c>
      <c r="BO24" s="109">
        <v>9.5782828839428039E-5</v>
      </c>
      <c r="BP24" s="109">
        <v>5.6222776105038917E-5</v>
      </c>
      <c r="BQ24" s="109">
        <v>6.9232778205474986E-5</v>
      </c>
      <c r="BR24" s="109">
        <v>3.0579889000134377E-3</v>
      </c>
      <c r="BS24" s="109">
        <v>3.0857538689819226E-3</v>
      </c>
      <c r="BT24" s="109">
        <v>3.2863397986317337E-5</v>
      </c>
      <c r="BU24" s="109">
        <v>3.6528120529177594E-5</v>
      </c>
      <c r="BV24" s="109">
        <v>2.3845943594406718E-5</v>
      </c>
      <c r="BW24" s="109">
        <v>1.7831327785544979E-5</v>
      </c>
      <c r="BX24" s="109">
        <v>1.284078637596846E-5</v>
      </c>
      <c r="BY24" s="109">
        <v>1.9066296185320903E-4</v>
      </c>
      <c r="BZ24" s="109">
        <v>1.8657797582347194E-5</v>
      </c>
      <c r="CA24" s="109">
        <v>1.2087562458255394E-4</v>
      </c>
      <c r="CB24" s="109">
        <v>3.6464526730016275E-5</v>
      </c>
      <c r="CC24" s="109">
        <v>9.9439654106817885E-5</v>
      </c>
      <c r="CD24" s="109">
        <v>4.3701157771418299E-5</v>
      </c>
      <c r="CE24" s="109">
        <v>2.0819377720731629E-4</v>
      </c>
      <c r="CF24" s="109">
        <v>2.3884147216018402E-4</v>
      </c>
      <c r="CG24" s="109">
        <v>2.8278684204012995E-5</v>
      </c>
      <c r="CH24" s="109">
        <v>7.1068477991604838E-5</v>
      </c>
      <c r="CI24" s="109">
        <v>7.9299485717513154E-5</v>
      </c>
      <c r="CJ24" s="109">
        <v>2.8991642235381437E-5</v>
      </c>
      <c r="CK24" s="109">
        <v>4.6557191157711325E-5</v>
      </c>
      <c r="CL24" s="109">
        <v>1.1587333697696297E-4</v>
      </c>
      <c r="CM24" s="109">
        <v>2.4107610171249084E-4</v>
      </c>
      <c r="CN24" s="109">
        <v>8.2497673157243184E-5</v>
      </c>
      <c r="CO24" s="109">
        <v>4.0122338571348419E-3</v>
      </c>
      <c r="CP24" s="109">
        <v>5.3750272687779735E-4</v>
      </c>
      <c r="CQ24" s="109">
        <v>6.4374594317675683E-3</v>
      </c>
      <c r="CR24" s="109">
        <v>1.1010188486404146E-4</v>
      </c>
      <c r="CS24" s="109">
        <v>2.0122173503492159E-4</v>
      </c>
      <c r="CT24" s="109">
        <v>4.6955376561772412E-5</v>
      </c>
      <c r="CU24" s="109">
        <v>4.9194565585791306E-5</v>
      </c>
      <c r="CV24" s="109">
        <v>1.3247648347996846E-4</v>
      </c>
      <c r="CW24" s="109">
        <v>2.3772388493336068E-4</v>
      </c>
      <c r="CX24" s="109">
        <v>3.5967502240873486E-5</v>
      </c>
      <c r="CY24" s="109">
        <v>2.662780365510365E-4</v>
      </c>
      <c r="CZ24" s="109">
        <v>2.7141377227189999E-4</v>
      </c>
      <c r="DA24" s="109">
        <v>7.4695050924407608E-4</v>
      </c>
      <c r="DB24" s="109">
        <v>6.2197594487212388E-4</v>
      </c>
      <c r="DC24" s="109">
        <v>1.206608233633959E-3</v>
      </c>
      <c r="DD24" s="109">
        <v>1.3474969488798955E-4</v>
      </c>
      <c r="DE24" s="109">
        <v>1.5373299612497679E-4</v>
      </c>
      <c r="DF24" s="110">
        <v>3.9123697258673152E-4</v>
      </c>
      <c r="DG24" s="189"/>
      <c r="DH24" s="179"/>
      <c r="DI24" s="180">
        <v>0.47265878592881655</v>
      </c>
      <c r="DJ24" s="180">
        <v>2.0346286374694128E-2</v>
      </c>
      <c r="DK24" s="180">
        <v>0.1305244233910953</v>
      </c>
      <c r="DL24" s="180">
        <v>1.9352532233112064E-4</v>
      </c>
      <c r="DM24" s="180">
        <v>0.3016364005740837</v>
      </c>
      <c r="DO24"/>
      <c r="DP24"/>
    </row>
    <row r="25" spans="1:120" ht="18" customHeight="1" x14ac:dyDescent="0.2">
      <c r="A25" s="187" t="s">
        <v>147</v>
      </c>
      <c r="B25" s="190" t="s">
        <v>148</v>
      </c>
      <c r="C25" s="178">
        <v>5.4447918765180019E-4</v>
      </c>
      <c r="D25" s="178">
        <v>1.8167337186352018E-5</v>
      </c>
      <c r="E25" s="178">
        <v>7.4227557083044021E-5</v>
      </c>
      <c r="F25" s="178">
        <v>1.4046157447293998E-5</v>
      </c>
      <c r="G25" s="178">
        <v>2.0420084464962301E-5</v>
      </c>
      <c r="H25" s="178">
        <v>0</v>
      </c>
      <c r="I25" s="178">
        <v>4.830804610826819E-5</v>
      </c>
      <c r="J25" s="178">
        <v>2.4351059694136123E-4</v>
      </c>
      <c r="K25" s="178">
        <v>3.2301856349665098E-4</v>
      </c>
      <c r="L25" s="178">
        <v>3.5572739579338551E-5</v>
      </c>
      <c r="M25" s="178">
        <v>0</v>
      </c>
      <c r="N25" s="178">
        <v>2.31962621777523E-4</v>
      </c>
      <c r="O25" s="178">
        <v>1.2455016564097494E-4</v>
      </c>
      <c r="P25" s="178">
        <v>4.6394297573435243E-4</v>
      </c>
      <c r="Q25" s="178">
        <v>3.4907547045484691E-4</v>
      </c>
      <c r="R25" s="178">
        <v>9.040083689959708E-4</v>
      </c>
      <c r="S25" s="178">
        <v>3.273238672590947E-4</v>
      </c>
      <c r="T25" s="178">
        <v>1.9320383023112731E-4</v>
      </c>
      <c r="U25" s="178">
        <v>1.8386853339628379E-2</v>
      </c>
      <c r="V25" s="178">
        <v>1.4314693154855536E-3</v>
      </c>
      <c r="W25" s="178">
        <v>1.1253917537334375</v>
      </c>
      <c r="X25" s="178">
        <v>0.19912484852478032</v>
      </c>
      <c r="Y25" s="178">
        <v>0.16244885315683877</v>
      </c>
      <c r="Z25" s="178">
        <v>2.7679489726242972E-3</v>
      </c>
      <c r="AA25" s="178">
        <v>5.5580747477735042E-3</v>
      </c>
      <c r="AB25" s="178">
        <v>2.2682748986945948E-2</v>
      </c>
      <c r="AC25" s="178">
        <v>1.1360307000975718E-4</v>
      </c>
      <c r="AD25" s="178">
        <v>2.3622677475141067E-4</v>
      </c>
      <c r="AE25" s="178">
        <v>5.783595228143602E-3</v>
      </c>
      <c r="AF25" s="178">
        <v>6.1303375338975933E-3</v>
      </c>
      <c r="AG25" s="178">
        <v>2.4587597948971666E-4</v>
      </c>
      <c r="AH25" s="178">
        <v>1.7943018418520404E-3</v>
      </c>
      <c r="AI25" s="178">
        <v>5.4059696062860561E-5</v>
      </c>
      <c r="AJ25" s="178">
        <v>8.6394784503794744E-5</v>
      </c>
      <c r="AK25" s="178">
        <v>1.4833243152004864E-3</v>
      </c>
      <c r="AL25" s="178">
        <v>2.0819023590342819E-5</v>
      </c>
      <c r="AM25" s="189">
        <v>2.0738213231310447E-5</v>
      </c>
      <c r="AN25" s="189">
        <v>5.7619079060536423E-5</v>
      </c>
      <c r="AO25" s="189">
        <v>6.3447955411209297E-6</v>
      </c>
      <c r="AP25" s="189">
        <v>4.5795540198280115E-5</v>
      </c>
      <c r="AQ25" s="189">
        <v>3.5104635335888944E-4</v>
      </c>
      <c r="AR25" s="189">
        <v>5.5098084853194295E-5</v>
      </c>
      <c r="AS25" s="189">
        <v>8.1168292744030642E-5</v>
      </c>
      <c r="AT25" s="189">
        <v>1.6762744052300715E-4</v>
      </c>
      <c r="AU25" s="189">
        <v>5.1832120448408586E-5</v>
      </c>
      <c r="AV25" s="189">
        <v>2.9532898149578566E-4</v>
      </c>
      <c r="AW25" s="189">
        <v>1.0190294527629839E-3</v>
      </c>
      <c r="AX25" s="189">
        <v>3.6084297945502869E-4</v>
      </c>
      <c r="AY25" s="189">
        <v>2.2085676811299556E-4</v>
      </c>
      <c r="AZ25" s="189">
        <v>4.4769895666766789E-4</v>
      </c>
      <c r="BA25" s="189">
        <v>9.3432338655615523E-5</v>
      </c>
      <c r="BB25" s="189">
        <v>4.987094173865799E-4</v>
      </c>
      <c r="BC25" s="189">
        <v>1.9665621715756778E-4</v>
      </c>
      <c r="BD25" s="189">
        <v>9.1454560694514766E-5</v>
      </c>
      <c r="BE25" s="189">
        <v>1.3826884819229584E-4</v>
      </c>
      <c r="BF25" s="189">
        <v>0</v>
      </c>
      <c r="BG25" s="189">
        <v>2.3329364608576001E-4</v>
      </c>
      <c r="BH25" s="189">
        <v>7.0775894413709666E-5</v>
      </c>
      <c r="BI25" s="189">
        <v>5.9715164958997572E-5</v>
      </c>
      <c r="BJ25" s="189">
        <v>7.2439597690992087E-4</v>
      </c>
      <c r="BK25" s="189">
        <v>6.917459202568173E-6</v>
      </c>
      <c r="BL25" s="189">
        <v>7.0926009914780265E-5</v>
      </c>
      <c r="BM25" s="189">
        <v>1.0100300436397215E-4</v>
      </c>
      <c r="BN25" s="189">
        <v>3.2420695082995865E-5</v>
      </c>
      <c r="BO25" s="189">
        <v>1.3238097693923607E-5</v>
      </c>
      <c r="BP25" s="189">
        <v>1.6723152961282243E-5</v>
      </c>
      <c r="BQ25" s="189">
        <v>3.4713555555001044E-4</v>
      </c>
      <c r="BR25" s="189">
        <v>1.2776001178281963E-4</v>
      </c>
      <c r="BS25" s="189">
        <v>7.0817499807075931E-5</v>
      </c>
      <c r="BT25" s="189">
        <v>1.7807529952791849E-5</v>
      </c>
      <c r="BU25" s="189">
        <v>1.5895786352591928E-5</v>
      </c>
      <c r="BV25" s="189">
        <v>8.9281124293221895E-6</v>
      </c>
      <c r="BW25" s="189">
        <v>9.5932533520669185E-6</v>
      </c>
      <c r="BX25" s="189">
        <v>6.1651824143394796E-6</v>
      </c>
      <c r="BY25" s="189">
        <v>1.4743860420034921E-5</v>
      </c>
      <c r="BZ25" s="189">
        <v>5.28406020750668E-6</v>
      </c>
      <c r="CA25" s="189">
        <v>5.5434348416753258E-5</v>
      </c>
      <c r="CB25" s="189">
        <v>1.4100082736028458E-5</v>
      </c>
      <c r="CC25" s="189">
        <v>3.7298261956407644E-5</v>
      </c>
      <c r="CD25" s="189">
        <v>1.8858631403706681E-5</v>
      </c>
      <c r="CE25" s="189">
        <v>1.4410383556292493E-5</v>
      </c>
      <c r="CF25" s="189">
        <v>7.9396222182829491E-5</v>
      </c>
      <c r="CG25" s="189">
        <v>9.6456501344392073E-6</v>
      </c>
      <c r="CH25" s="189">
        <v>1.4585168136982359E-5</v>
      </c>
      <c r="CI25" s="189">
        <v>2.3300354621298405E-5</v>
      </c>
      <c r="CJ25" s="189">
        <v>3.4913716301621983E-5</v>
      </c>
      <c r="CK25" s="189">
        <v>1.5729964227680428E-5</v>
      </c>
      <c r="CL25" s="189">
        <v>6.5137530342745831E-5</v>
      </c>
      <c r="CM25" s="189">
        <v>2.6407963068960002E-5</v>
      </c>
      <c r="CN25" s="189">
        <v>8.6670232917502812E-5</v>
      </c>
      <c r="CO25" s="189">
        <v>2.1606723367936509E-3</v>
      </c>
      <c r="CP25" s="189">
        <v>2.828457568800912E-4</v>
      </c>
      <c r="CQ25" s="189">
        <v>2.9108013770823401E-4</v>
      </c>
      <c r="CR25" s="189">
        <v>2.1167887520808974E-5</v>
      </c>
      <c r="CS25" s="189">
        <v>3.4312517482955581E-5</v>
      </c>
      <c r="CT25" s="189">
        <v>3.70739989949167E-5</v>
      </c>
      <c r="CU25" s="189">
        <v>3.1281500153498466E-5</v>
      </c>
      <c r="CV25" s="189">
        <v>4.1100369281944463E-5</v>
      </c>
      <c r="CW25" s="189">
        <v>9.7009421828353544E-5</v>
      </c>
      <c r="CX25" s="189">
        <v>3.2688087044204055E-5</v>
      </c>
      <c r="CY25" s="189">
        <v>4.5019183037263843E-5</v>
      </c>
      <c r="CZ25" s="189">
        <v>3.8381578059190729E-5</v>
      </c>
      <c r="DA25" s="189">
        <v>1.5930650615346973E-4</v>
      </c>
      <c r="DB25" s="189">
        <v>4.2606879450636174E-5</v>
      </c>
      <c r="DC25" s="189">
        <v>1.2363330587786652E-4</v>
      </c>
      <c r="DD25" s="189">
        <v>5.3332557739911212E-5</v>
      </c>
      <c r="DE25" s="189">
        <v>1.8998129706413234E-4</v>
      </c>
      <c r="DF25" s="108">
        <v>5.9167747468272544E-5</v>
      </c>
      <c r="DG25" s="189"/>
      <c r="DH25" s="179"/>
      <c r="DI25" s="180">
        <v>0.11396785505167797</v>
      </c>
      <c r="DJ25" s="180">
        <v>3.0394936808794794E-3</v>
      </c>
      <c r="DK25" s="180">
        <v>1.9125125823196205E-2</v>
      </c>
      <c r="DL25" s="180">
        <v>7.0254616638845612E-5</v>
      </c>
      <c r="DM25" s="180">
        <v>0.8004225112829717</v>
      </c>
      <c r="DO25"/>
      <c r="DP25"/>
    </row>
    <row r="26" spans="1:120" ht="18" customHeight="1" x14ac:dyDescent="0.2">
      <c r="A26" s="187" t="s">
        <v>149</v>
      </c>
      <c r="B26" s="190" t="s">
        <v>150</v>
      </c>
      <c r="C26" s="178">
        <v>5.5143580913635879E-4</v>
      </c>
      <c r="D26" s="178">
        <v>6.2803488733578606E-5</v>
      </c>
      <c r="E26" s="178">
        <v>1.7781804596096127E-4</v>
      </c>
      <c r="F26" s="178">
        <v>4.4777166017834505E-5</v>
      </c>
      <c r="G26" s="178">
        <v>5.8527473393841749E-5</v>
      </c>
      <c r="H26" s="178">
        <v>0</v>
      </c>
      <c r="I26" s="178">
        <v>1.8236773633776548E-4</v>
      </c>
      <c r="J26" s="178">
        <v>1.1913798654988297E-3</v>
      </c>
      <c r="K26" s="178">
        <v>1.6705781495889658E-3</v>
      </c>
      <c r="L26" s="178">
        <v>1.435033913680904E-4</v>
      </c>
      <c r="M26" s="178">
        <v>0</v>
      </c>
      <c r="N26" s="178">
        <v>6.3846320519941175E-4</v>
      </c>
      <c r="O26" s="178">
        <v>5.1911912576036129E-4</v>
      </c>
      <c r="P26" s="178">
        <v>1.446568763428936E-3</v>
      </c>
      <c r="Q26" s="178">
        <v>1.128970530420803E-3</v>
      </c>
      <c r="R26" s="178">
        <v>3.9511540350747861E-3</v>
      </c>
      <c r="S26" s="178">
        <v>1.2391940711386814E-3</v>
      </c>
      <c r="T26" s="178">
        <v>5.3585162790641496E-4</v>
      </c>
      <c r="U26" s="178">
        <v>3.3105959041547645E-3</v>
      </c>
      <c r="V26" s="178">
        <v>3.8538492760961962E-3</v>
      </c>
      <c r="W26" s="178">
        <v>9.081145546077387E-3</v>
      </c>
      <c r="X26" s="178">
        <v>1.1157498958612766</v>
      </c>
      <c r="Y26" s="178">
        <v>0.17163323222666746</v>
      </c>
      <c r="Z26" s="178">
        <v>1.3782572721851656E-2</v>
      </c>
      <c r="AA26" s="178">
        <v>2.9147302751459089E-2</v>
      </c>
      <c r="AB26" s="178">
        <v>4.9902085836097204E-2</v>
      </c>
      <c r="AC26" s="178">
        <v>8.2605331983627166E-5</v>
      </c>
      <c r="AD26" s="178">
        <v>1.0010307188223204E-3</v>
      </c>
      <c r="AE26" s="178">
        <v>1.7615115329419909E-2</v>
      </c>
      <c r="AF26" s="178">
        <v>3.1849096070753445E-2</v>
      </c>
      <c r="AG26" s="178">
        <v>9.5294777376487064E-4</v>
      </c>
      <c r="AH26" s="178">
        <v>7.6536503216741028E-3</v>
      </c>
      <c r="AI26" s="178">
        <v>1.688156679741232E-4</v>
      </c>
      <c r="AJ26" s="178">
        <v>3.6267995805362545E-4</v>
      </c>
      <c r="AK26" s="178">
        <v>6.7789728442338272E-3</v>
      </c>
      <c r="AL26" s="178">
        <v>7.8163946941638184E-5</v>
      </c>
      <c r="AM26" s="189">
        <v>3.8764043828428127E-5</v>
      </c>
      <c r="AN26" s="189">
        <v>1.031143878347382E-4</v>
      </c>
      <c r="AO26" s="189">
        <v>1.4349724842407248E-5</v>
      </c>
      <c r="AP26" s="189">
        <v>2.2866091318277576E-4</v>
      </c>
      <c r="AQ26" s="189">
        <v>1.3246528276483326E-3</v>
      </c>
      <c r="AR26" s="189">
        <v>1.6777176266322892E-4</v>
      </c>
      <c r="AS26" s="189">
        <v>3.1762711805673828E-4</v>
      </c>
      <c r="AT26" s="189">
        <v>7.459936252698342E-4</v>
      </c>
      <c r="AU26" s="189">
        <v>1.9391267478046322E-4</v>
      </c>
      <c r="AV26" s="189">
        <v>7.8175910745945305E-4</v>
      </c>
      <c r="AW26" s="189">
        <v>4.618455274234174E-3</v>
      </c>
      <c r="AX26" s="189">
        <v>8.0396652331722997E-4</v>
      </c>
      <c r="AY26" s="189">
        <v>7.1175273272790012E-4</v>
      </c>
      <c r="AZ26" s="189">
        <v>1.7973323179555089E-3</v>
      </c>
      <c r="BA26" s="189">
        <v>4.2289296811200524E-4</v>
      </c>
      <c r="BB26" s="189">
        <v>1.7786711593248507E-3</v>
      </c>
      <c r="BC26" s="189">
        <v>5.6067494577516103E-4</v>
      </c>
      <c r="BD26" s="189">
        <v>2.3586070991129802E-4</v>
      </c>
      <c r="BE26" s="189">
        <v>4.3670849156990187E-4</v>
      </c>
      <c r="BF26" s="189">
        <v>0</v>
      </c>
      <c r="BG26" s="189">
        <v>6.1581359304703465E-4</v>
      </c>
      <c r="BH26" s="189">
        <v>2.2311482850513641E-4</v>
      </c>
      <c r="BI26" s="189">
        <v>2.047599507528799E-4</v>
      </c>
      <c r="BJ26" s="189">
        <v>1.3287242707242287E-3</v>
      </c>
      <c r="BK26" s="189">
        <v>2.2842391119245236E-5</v>
      </c>
      <c r="BL26" s="189">
        <v>2.1217872624577986E-4</v>
      </c>
      <c r="BM26" s="189">
        <v>3.3404837348602475E-4</v>
      </c>
      <c r="BN26" s="189">
        <v>9.9712278723495629E-5</v>
      </c>
      <c r="BO26" s="189">
        <v>4.0791441563311688E-5</v>
      </c>
      <c r="BP26" s="189">
        <v>3.3842245229598705E-5</v>
      </c>
      <c r="BQ26" s="189">
        <v>9.2846919604484154E-5</v>
      </c>
      <c r="BR26" s="189">
        <v>3.9233940548378529E-4</v>
      </c>
      <c r="BS26" s="189">
        <v>2.562114247057183E-4</v>
      </c>
      <c r="BT26" s="189">
        <v>5.1600526413455212E-5</v>
      </c>
      <c r="BU26" s="189">
        <v>4.5857201019514522E-5</v>
      </c>
      <c r="BV26" s="189">
        <v>2.363786304933919E-5</v>
      </c>
      <c r="BW26" s="189">
        <v>2.7936232220258788E-5</v>
      </c>
      <c r="BX26" s="189">
        <v>1.8795293367045146E-5</v>
      </c>
      <c r="BY26" s="189">
        <v>4.652190696530395E-5</v>
      </c>
      <c r="BZ26" s="189">
        <v>1.5671272465768551E-5</v>
      </c>
      <c r="CA26" s="189">
        <v>1.6512763018063472E-4</v>
      </c>
      <c r="CB26" s="189">
        <v>4.4871941234777094E-5</v>
      </c>
      <c r="CC26" s="189">
        <v>1.1727521942138353E-4</v>
      </c>
      <c r="CD26" s="189">
        <v>6.0219015068722773E-5</v>
      </c>
      <c r="CE26" s="189">
        <v>4.5283322798919491E-5</v>
      </c>
      <c r="CF26" s="189">
        <v>3.5856592119153498E-4</v>
      </c>
      <c r="CG26" s="189">
        <v>3.0434320271663204E-5</v>
      </c>
      <c r="CH26" s="189">
        <v>4.3568245154156043E-5</v>
      </c>
      <c r="CI26" s="189">
        <v>6.7446279510799574E-5</v>
      </c>
      <c r="CJ26" s="189">
        <v>1.0068218767379104E-4</v>
      </c>
      <c r="CK26" s="189">
        <v>4.6310245140128305E-5</v>
      </c>
      <c r="CL26" s="189">
        <v>2.0264191815300755E-4</v>
      </c>
      <c r="CM26" s="189">
        <v>7.8419282178856937E-5</v>
      </c>
      <c r="CN26" s="189">
        <v>4.5377045339105862E-4</v>
      </c>
      <c r="CO26" s="189">
        <v>3.4079288766713641E-3</v>
      </c>
      <c r="CP26" s="189">
        <v>1.127676776477378E-3</v>
      </c>
      <c r="CQ26" s="189">
        <v>9.4974429278047888E-4</v>
      </c>
      <c r="CR26" s="189">
        <v>6.4199286017928376E-5</v>
      </c>
      <c r="CS26" s="189">
        <v>1.089470564440584E-4</v>
      </c>
      <c r="CT26" s="189">
        <v>1.0960897421933466E-4</v>
      </c>
      <c r="CU26" s="189">
        <v>9.1462831067478276E-5</v>
      </c>
      <c r="CV26" s="189">
        <v>1.1059966571795991E-4</v>
      </c>
      <c r="CW26" s="189">
        <v>4.0057889535222206E-4</v>
      </c>
      <c r="CX26" s="189">
        <v>7.9513058930774278E-5</v>
      </c>
      <c r="CY26" s="189">
        <v>1.2071070588553995E-4</v>
      </c>
      <c r="CZ26" s="189">
        <v>1.2200148295403599E-4</v>
      </c>
      <c r="DA26" s="189">
        <v>4.7124213074140845E-4</v>
      </c>
      <c r="DB26" s="189">
        <v>1.2069312194844688E-4</v>
      </c>
      <c r="DC26" s="189">
        <v>6.5054441406371016E-4</v>
      </c>
      <c r="DD26" s="189">
        <v>1.3253024020857106E-4</v>
      </c>
      <c r="DE26" s="189">
        <v>5.8921391639197922E-4</v>
      </c>
      <c r="DF26" s="108">
        <v>1.569425293765764E-4</v>
      </c>
      <c r="DG26" s="189"/>
      <c r="DH26" s="179"/>
      <c r="DI26" s="180">
        <v>0.22797459949948076</v>
      </c>
      <c r="DJ26" s="180">
        <v>1.4045182927867345E-2</v>
      </c>
      <c r="DK26" s="180">
        <v>8.267363534732744E-2</v>
      </c>
      <c r="DL26" s="180">
        <v>2.1724287970206264E-4</v>
      </c>
      <c r="DM26" s="180">
        <v>0.31844822843378029</v>
      </c>
      <c r="DO26"/>
      <c r="DP26"/>
    </row>
    <row r="27" spans="1:120" ht="18" customHeight="1" x14ac:dyDescent="0.2">
      <c r="A27" s="187" t="s">
        <v>151</v>
      </c>
      <c r="B27" s="190" t="s">
        <v>152</v>
      </c>
      <c r="C27" s="178">
        <v>1.4505884249657166E-4</v>
      </c>
      <c r="D27" s="178">
        <v>6.2410455757079077E-6</v>
      </c>
      <c r="E27" s="178">
        <v>5.8974160390349658E-5</v>
      </c>
      <c r="F27" s="178">
        <v>3.7199873220751181E-5</v>
      </c>
      <c r="G27" s="178">
        <v>4.4596912114227088E-5</v>
      </c>
      <c r="H27" s="178">
        <v>0</v>
      </c>
      <c r="I27" s="178">
        <v>1.4777666374693314E-5</v>
      </c>
      <c r="J27" s="178">
        <v>1.2998621955454239E-4</v>
      </c>
      <c r="K27" s="178">
        <v>1.1666521413677257E-4</v>
      </c>
      <c r="L27" s="178">
        <v>5.2125046613381747E-5</v>
      </c>
      <c r="M27" s="178">
        <v>0</v>
      </c>
      <c r="N27" s="178">
        <v>7.7904136017593168E-4</v>
      </c>
      <c r="O27" s="178">
        <v>8.275781087477372E-5</v>
      </c>
      <c r="P27" s="178">
        <v>4.4337583736974681E-4</v>
      </c>
      <c r="Q27" s="178">
        <v>4.4286634185525009E-4</v>
      </c>
      <c r="R27" s="178">
        <v>5.9555827005609797E-4</v>
      </c>
      <c r="S27" s="178">
        <v>4.0081210176018341E-4</v>
      </c>
      <c r="T27" s="178">
        <v>2.3487127036401448E-4</v>
      </c>
      <c r="U27" s="178">
        <v>9.6765084241852385E-5</v>
      </c>
      <c r="V27" s="178">
        <v>4.8785059012089345E-5</v>
      </c>
      <c r="W27" s="178">
        <v>7.716492472865253E-6</v>
      </c>
      <c r="X27" s="178">
        <v>2.5845497420463394E-5</v>
      </c>
      <c r="Y27" s="178">
        <v>1.0001958102334745</v>
      </c>
      <c r="Z27" s="178">
        <v>2.2666876020200634E-3</v>
      </c>
      <c r="AA27" s="178">
        <v>3.8321958535472223E-4</v>
      </c>
      <c r="AB27" s="178">
        <v>2.9150310771724817E-3</v>
      </c>
      <c r="AC27" s="178">
        <v>1.4954456118341816E-6</v>
      </c>
      <c r="AD27" s="178">
        <v>1.6182178225543944E-5</v>
      </c>
      <c r="AE27" s="178">
        <v>1.9833997991672153E-2</v>
      </c>
      <c r="AF27" s="178">
        <v>3.4755283204002189E-4</v>
      </c>
      <c r="AG27" s="178">
        <v>4.9095235934297769E-4</v>
      </c>
      <c r="AH27" s="178">
        <v>2.8877753141037961E-4</v>
      </c>
      <c r="AI27" s="178">
        <v>1.5865035911312323E-5</v>
      </c>
      <c r="AJ27" s="178">
        <v>4.633523605433192E-5</v>
      </c>
      <c r="AK27" s="178">
        <v>2.7706498021189108E-4</v>
      </c>
      <c r="AL27" s="178">
        <v>7.5389358484972968E-6</v>
      </c>
      <c r="AM27" s="189">
        <v>8.0899073320776045E-6</v>
      </c>
      <c r="AN27" s="189">
        <v>1.3488464163176699E-5</v>
      </c>
      <c r="AO27" s="189">
        <v>4.9194516827479648E-6</v>
      </c>
      <c r="AP27" s="189">
        <v>6.7275497808911084E-6</v>
      </c>
      <c r="AQ27" s="189">
        <v>8.1420579794245725E-4</v>
      </c>
      <c r="AR27" s="189">
        <v>3.6249693079974453E-5</v>
      </c>
      <c r="AS27" s="189">
        <v>4.1405519483653747E-5</v>
      </c>
      <c r="AT27" s="189">
        <v>6.6455079409884945E-5</v>
      </c>
      <c r="AU27" s="189">
        <v>4.5356064463128362E-5</v>
      </c>
      <c r="AV27" s="189">
        <v>9.1323330499472539E-4</v>
      </c>
      <c r="AW27" s="189">
        <v>1.3541224112785949E-3</v>
      </c>
      <c r="AX27" s="189">
        <v>5.8310716994960444E-4</v>
      </c>
      <c r="AY27" s="189">
        <v>6.0586479794741063E-4</v>
      </c>
      <c r="AZ27" s="189">
        <v>8.6747659590757432E-4</v>
      </c>
      <c r="BA27" s="189">
        <v>5.4090981171480542E-5</v>
      </c>
      <c r="BB27" s="189">
        <v>1.157364903223556E-3</v>
      </c>
      <c r="BC27" s="189">
        <v>6.036252982812905E-4</v>
      </c>
      <c r="BD27" s="189">
        <v>2.6259416037142621E-4</v>
      </c>
      <c r="BE27" s="189">
        <v>2.9645628375703003E-4</v>
      </c>
      <c r="BF27" s="189">
        <v>0</v>
      </c>
      <c r="BG27" s="189">
        <v>6.6101894808458152E-4</v>
      </c>
      <c r="BH27" s="189">
        <v>7.0119616536744994E-5</v>
      </c>
      <c r="BI27" s="189">
        <v>4.2749742141224797E-5</v>
      </c>
      <c r="BJ27" s="189">
        <v>1.1484355678953422E-3</v>
      </c>
      <c r="BK27" s="189">
        <v>8.0364748027147272E-6</v>
      </c>
      <c r="BL27" s="189">
        <v>1.0493560897724335E-4</v>
      </c>
      <c r="BM27" s="189">
        <v>1.3390859400913053E-4</v>
      </c>
      <c r="BN27" s="189">
        <v>5.8410824680245091E-5</v>
      </c>
      <c r="BO27" s="189">
        <v>2.1096493350593836E-5</v>
      </c>
      <c r="BP27" s="189">
        <v>7.6650323642620563E-6</v>
      </c>
      <c r="BQ27" s="189">
        <v>1.6675596994428812E-5</v>
      </c>
      <c r="BR27" s="189">
        <v>3.348363445165374E-4</v>
      </c>
      <c r="BS27" s="189">
        <v>4.1668971631510758E-5</v>
      </c>
      <c r="BT27" s="189">
        <v>3.8999788133074208E-5</v>
      </c>
      <c r="BU27" s="189">
        <v>3.131977075260594E-5</v>
      </c>
      <c r="BV27" s="189">
        <v>1.4895974258914004E-5</v>
      </c>
      <c r="BW27" s="189">
        <v>2.0262904346825602E-5</v>
      </c>
      <c r="BX27" s="189">
        <v>1.1436668320324627E-5</v>
      </c>
      <c r="BY27" s="189">
        <v>1.6328811518875977E-5</v>
      </c>
      <c r="BZ27" s="189">
        <v>3.6692104557500827E-6</v>
      </c>
      <c r="CA27" s="189">
        <v>3.0819642644144759E-5</v>
      </c>
      <c r="CB27" s="189">
        <v>1.1521734426371784E-5</v>
      </c>
      <c r="CC27" s="189">
        <v>2.4316241092798451E-5</v>
      </c>
      <c r="CD27" s="189">
        <v>2.6172311274937046E-5</v>
      </c>
      <c r="CE27" s="189">
        <v>2.159986149365667E-5</v>
      </c>
      <c r="CF27" s="189">
        <v>5.8251510040105306E-5</v>
      </c>
      <c r="CG27" s="189">
        <v>8.0748080151460752E-6</v>
      </c>
      <c r="CH27" s="189">
        <v>1.565135325977571E-5</v>
      </c>
      <c r="CI27" s="189">
        <v>2.4179644880271637E-5</v>
      </c>
      <c r="CJ27" s="189">
        <v>7.7766767259430158E-5</v>
      </c>
      <c r="CK27" s="189">
        <v>1.8008061277347862E-5</v>
      </c>
      <c r="CL27" s="189">
        <v>5.1930673657650909E-5</v>
      </c>
      <c r="CM27" s="189">
        <v>2.6922315738919917E-5</v>
      </c>
      <c r="CN27" s="189">
        <v>1.3972970012946293E-5</v>
      </c>
      <c r="CO27" s="189">
        <v>1.2764136357356612E-4</v>
      </c>
      <c r="CP27" s="189">
        <v>5.7665955835336219E-5</v>
      </c>
      <c r="CQ27" s="189">
        <v>1.1295872683881456E-4</v>
      </c>
      <c r="CR27" s="189">
        <v>1.0080104513878133E-5</v>
      </c>
      <c r="CS27" s="189">
        <v>1.7575187634713194E-5</v>
      </c>
      <c r="CT27" s="189">
        <v>4.32413893432897E-5</v>
      </c>
      <c r="CU27" s="189">
        <v>2.2842964350644718E-5</v>
      </c>
      <c r="CV27" s="189">
        <v>4.338282047461031E-5</v>
      </c>
      <c r="CW27" s="189">
        <v>7.1384195342315246E-5</v>
      </c>
      <c r="CX27" s="189">
        <v>2.3256651045574015E-5</v>
      </c>
      <c r="CY27" s="189">
        <v>2.9540846425767338E-5</v>
      </c>
      <c r="CZ27" s="189">
        <v>2.44891099979005E-5</v>
      </c>
      <c r="DA27" s="189">
        <v>4.5960540307393275E-5</v>
      </c>
      <c r="DB27" s="189">
        <v>6.0852869856196153E-5</v>
      </c>
      <c r="DC27" s="189">
        <v>9.375340658775837E-6</v>
      </c>
      <c r="DD27" s="189">
        <v>1.8517387398914704E-5</v>
      </c>
      <c r="DE27" s="189">
        <v>3.3031337822689066E-4</v>
      </c>
      <c r="DF27" s="108">
        <v>1.5197577732749208E-4</v>
      </c>
      <c r="DG27" s="189"/>
      <c r="DH27" s="179"/>
      <c r="DI27" s="180">
        <v>0.21119540406268583</v>
      </c>
      <c r="DJ27" s="180">
        <v>9.2359925574971701E-3</v>
      </c>
      <c r="DK27" s="180">
        <v>6.3951815548692767E-2</v>
      </c>
      <c r="DL27" s="180">
        <v>4.1067314279404332E-5</v>
      </c>
      <c r="DM27" s="180">
        <v>0.16141655253375076</v>
      </c>
      <c r="DO27"/>
      <c r="DP27"/>
    </row>
    <row r="28" spans="1:120" ht="18" customHeight="1" x14ac:dyDescent="0.2">
      <c r="A28" s="187" t="s">
        <v>153</v>
      </c>
      <c r="B28" s="190" t="s">
        <v>154</v>
      </c>
      <c r="C28" s="178">
        <v>0</v>
      </c>
      <c r="D28" s="178">
        <v>0</v>
      </c>
      <c r="E28" s="178">
        <v>0</v>
      </c>
      <c r="F28" s="178">
        <v>0</v>
      </c>
      <c r="G28" s="178">
        <v>0</v>
      </c>
      <c r="H28" s="178">
        <v>0</v>
      </c>
      <c r="I28" s="178">
        <v>0</v>
      </c>
      <c r="J28" s="178">
        <v>0</v>
      </c>
      <c r="K28" s="178">
        <v>0</v>
      </c>
      <c r="L28" s="178">
        <v>0</v>
      </c>
      <c r="M28" s="178">
        <v>0</v>
      </c>
      <c r="N28" s="178">
        <v>0</v>
      </c>
      <c r="O28" s="178">
        <v>0</v>
      </c>
      <c r="P28" s="178">
        <v>0</v>
      </c>
      <c r="Q28" s="178">
        <v>0</v>
      </c>
      <c r="R28" s="178">
        <v>0</v>
      </c>
      <c r="S28" s="178">
        <v>0</v>
      </c>
      <c r="T28" s="178">
        <v>0</v>
      </c>
      <c r="U28" s="178">
        <v>0</v>
      </c>
      <c r="V28" s="178">
        <v>0</v>
      </c>
      <c r="W28" s="178">
        <v>0</v>
      </c>
      <c r="X28" s="178">
        <v>0</v>
      </c>
      <c r="Y28" s="178">
        <v>0</v>
      </c>
      <c r="Z28" s="178">
        <v>1</v>
      </c>
      <c r="AA28" s="178">
        <v>0</v>
      </c>
      <c r="AB28" s="178">
        <v>0</v>
      </c>
      <c r="AC28" s="178">
        <v>0</v>
      </c>
      <c r="AD28" s="178">
        <v>0</v>
      </c>
      <c r="AE28" s="178">
        <v>0</v>
      </c>
      <c r="AF28" s="178">
        <v>0</v>
      </c>
      <c r="AG28" s="178">
        <v>0</v>
      </c>
      <c r="AH28" s="178">
        <v>0</v>
      </c>
      <c r="AI28" s="178">
        <v>0</v>
      </c>
      <c r="AJ28" s="178">
        <v>0</v>
      </c>
      <c r="AK28" s="178">
        <v>0</v>
      </c>
      <c r="AL28" s="178">
        <v>0</v>
      </c>
      <c r="AM28" s="189">
        <v>0</v>
      </c>
      <c r="AN28" s="189">
        <v>0</v>
      </c>
      <c r="AO28" s="189">
        <v>0</v>
      </c>
      <c r="AP28" s="189">
        <v>0</v>
      </c>
      <c r="AQ28" s="189">
        <v>0</v>
      </c>
      <c r="AR28" s="189">
        <v>0</v>
      </c>
      <c r="AS28" s="189">
        <v>0</v>
      </c>
      <c r="AT28" s="189">
        <v>0</v>
      </c>
      <c r="AU28" s="189">
        <v>0</v>
      </c>
      <c r="AV28" s="189">
        <v>0</v>
      </c>
      <c r="AW28" s="189">
        <v>0</v>
      </c>
      <c r="AX28" s="189">
        <v>0</v>
      </c>
      <c r="AY28" s="189">
        <v>0</v>
      </c>
      <c r="AZ28" s="189">
        <v>0</v>
      </c>
      <c r="BA28" s="189">
        <v>0</v>
      </c>
      <c r="BB28" s="189">
        <v>0</v>
      </c>
      <c r="BC28" s="189">
        <v>0</v>
      </c>
      <c r="BD28" s="189">
        <v>0</v>
      </c>
      <c r="BE28" s="189">
        <v>0</v>
      </c>
      <c r="BF28" s="189">
        <v>0</v>
      </c>
      <c r="BG28" s="189">
        <v>0</v>
      </c>
      <c r="BH28" s="189">
        <v>0</v>
      </c>
      <c r="BI28" s="189">
        <v>0</v>
      </c>
      <c r="BJ28" s="189">
        <v>0</v>
      </c>
      <c r="BK28" s="189">
        <v>0</v>
      </c>
      <c r="BL28" s="189">
        <v>0</v>
      </c>
      <c r="BM28" s="189">
        <v>0</v>
      </c>
      <c r="BN28" s="189">
        <v>0</v>
      </c>
      <c r="BO28" s="189">
        <v>0</v>
      </c>
      <c r="BP28" s="189">
        <v>0</v>
      </c>
      <c r="BQ28" s="189">
        <v>0</v>
      </c>
      <c r="BR28" s="189">
        <v>0</v>
      </c>
      <c r="BS28" s="189">
        <v>0</v>
      </c>
      <c r="BT28" s="189">
        <v>0</v>
      </c>
      <c r="BU28" s="189">
        <v>0</v>
      </c>
      <c r="BV28" s="189">
        <v>0</v>
      </c>
      <c r="BW28" s="189">
        <v>0</v>
      </c>
      <c r="BX28" s="189">
        <v>0</v>
      </c>
      <c r="BY28" s="189">
        <v>0</v>
      </c>
      <c r="BZ28" s="189">
        <v>0</v>
      </c>
      <c r="CA28" s="189">
        <v>0</v>
      </c>
      <c r="CB28" s="189">
        <v>0</v>
      </c>
      <c r="CC28" s="189">
        <v>0</v>
      </c>
      <c r="CD28" s="189">
        <v>0</v>
      </c>
      <c r="CE28" s="189">
        <v>0</v>
      </c>
      <c r="CF28" s="189">
        <v>0</v>
      </c>
      <c r="CG28" s="189">
        <v>0</v>
      </c>
      <c r="CH28" s="189">
        <v>0</v>
      </c>
      <c r="CI28" s="189">
        <v>0</v>
      </c>
      <c r="CJ28" s="189">
        <v>0</v>
      </c>
      <c r="CK28" s="189">
        <v>0</v>
      </c>
      <c r="CL28" s="189">
        <v>0</v>
      </c>
      <c r="CM28" s="189">
        <v>0</v>
      </c>
      <c r="CN28" s="189">
        <v>0</v>
      </c>
      <c r="CO28" s="189">
        <v>0</v>
      </c>
      <c r="CP28" s="189">
        <v>0</v>
      </c>
      <c r="CQ28" s="189">
        <v>0</v>
      </c>
      <c r="CR28" s="189">
        <v>0</v>
      </c>
      <c r="CS28" s="189">
        <v>0</v>
      </c>
      <c r="CT28" s="189">
        <v>0</v>
      </c>
      <c r="CU28" s="189">
        <v>0</v>
      </c>
      <c r="CV28" s="189">
        <v>0</v>
      </c>
      <c r="CW28" s="189">
        <v>0</v>
      </c>
      <c r="CX28" s="189">
        <v>0</v>
      </c>
      <c r="CY28" s="189">
        <v>0</v>
      </c>
      <c r="CZ28" s="189">
        <v>0</v>
      </c>
      <c r="DA28" s="189">
        <v>0</v>
      </c>
      <c r="DB28" s="189">
        <v>0</v>
      </c>
      <c r="DC28" s="189">
        <v>0</v>
      </c>
      <c r="DD28" s="189">
        <v>0</v>
      </c>
      <c r="DE28" s="189">
        <v>0</v>
      </c>
      <c r="DF28" s="108">
        <v>0</v>
      </c>
      <c r="DG28" s="189"/>
      <c r="DH28" s="179"/>
      <c r="DI28" s="180">
        <v>0.878755364806867</v>
      </c>
      <c r="DJ28" s="180">
        <v>0.11051502145922747</v>
      </c>
      <c r="DK28" s="180">
        <v>0.64002145922746778</v>
      </c>
      <c r="DL28" s="180">
        <v>0</v>
      </c>
      <c r="DM28" s="180">
        <v>0</v>
      </c>
      <c r="DO28"/>
      <c r="DP28"/>
    </row>
    <row r="29" spans="1:120" ht="18" customHeight="1" x14ac:dyDescent="0.2">
      <c r="A29" s="197" t="s">
        <v>155</v>
      </c>
      <c r="B29" s="198" t="s">
        <v>156</v>
      </c>
      <c r="C29" s="109">
        <v>1.1163631263849302E-5</v>
      </c>
      <c r="D29" s="109">
        <v>1.1384126457317492E-3</v>
      </c>
      <c r="E29" s="109">
        <v>1.0648522204764277E-4</v>
      </c>
      <c r="F29" s="109">
        <v>8.3691326302008921E-7</v>
      </c>
      <c r="G29" s="109">
        <v>6.5202386618532507E-5</v>
      </c>
      <c r="H29" s="109">
        <v>0</v>
      </c>
      <c r="I29" s="109">
        <v>4.8297784719676346E-6</v>
      </c>
      <c r="J29" s="109">
        <v>5.2013083071412769E-6</v>
      </c>
      <c r="K29" s="109">
        <v>4.3854426507158173E-6</v>
      </c>
      <c r="L29" s="109">
        <v>1.7654289730834866E-6</v>
      </c>
      <c r="M29" s="109">
        <v>0</v>
      </c>
      <c r="N29" s="109">
        <v>1.7088732423499271E-6</v>
      </c>
      <c r="O29" s="109">
        <v>8.4427552606007875E-6</v>
      </c>
      <c r="P29" s="109">
        <v>5.9448123552327277E-6</v>
      </c>
      <c r="Q29" s="109">
        <v>3.7952070923320873E-6</v>
      </c>
      <c r="R29" s="109">
        <v>4.9910185566100849E-6</v>
      </c>
      <c r="S29" s="109">
        <v>3.4029990932750217E-6</v>
      </c>
      <c r="T29" s="109">
        <v>3.0133442217017963E-6</v>
      </c>
      <c r="U29" s="109">
        <v>1.3383565297179615E-5</v>
      </c>
      <c r="V29" s="109">
        <v>8.9777478714575868E-6</v>
      </c>
      <c r="W29" s="109">
        <v>3.4426466992856656E-6</v>
      </c>
      <c r="X29" s="109">
        <v>5.0097401247754696E-6</v>
      </c>
      <c r="Y29" s="109">
        <v>6.3881365036349408E-6</v>
      </c>
      <c r="Z29" s="109">
        <v>2.1047646446597199E-6</v>
      </c>
      <c r="AA29" s="109">
        <v>1.0097921466103688</v>
      </c>
      <c r="AB29" s="109">
        <v>3.0672064271625453E-4</v>
      </c>
      <c r="AC29" s="109">
        <v>3.4474221768017354E-7</v>
      </c>
      <c r="AD29" s="109">
        <v>4.6775464403506035E-6</v>
      </c>
      <c r="AE29" s="109">
        <v>1.6558493853643696E-6</v>
      </c>
      <c r="AF29" s="109">
        <v>3.2006607578464768E-6</v>
      </c>
      <c r="AG29" s="109">
        <v>1.673409604387506E-6</v>
      </c>
      <c r="AH29" s="109">
        <v>7.3740527077569119E-6</v>
      </c>
      <c r="AI29" s="109">
        <v>9.2606525432798119E-6</v>
      </c>
      <c r="AJ29" s="109">
        <v>2.2978681681142332E-6</v>
      </c>
      <c r="AK29" s="109">
        <v>9.2855199792358691E-6</v>
      </c>
      <c r="AL29" s="109">
        <v>3.6614189121613193E-6</v>
      </c>
      <c r="AM29" s="109">
        <v>1.8953937645161835E-6</v>
      </c>
      <c r="AN29" s="109">
        <v>5.1235299248222774E-6</v>
      </c>
      <c r="AO29" s="109">
        <v>2.1971278288619431E-6</v>
      </c>
      <c r="AP29" s="109">
        <v>1.9232062421836787E-6</v>
      </c>
      <c r="AQ29" s="109">
        <v>2.6997135314928277E-6</v>
      </c>
      <c r="AR29" s="109">
        <v>2.2413081721769791E-6</v>
      </c>
      <c r="AS29" s="109">
        <v>2.638199434127469E-6</v>
      </c>
      <c r="AT29" s="109">
        <v>3.2813287458942608E-6</v>
      </c>
      <c r="AU29" s="109">
        <v>2.2125985539751746E-6</v>
      </c>
      <c r="AV29" s="109">
        <v>3.072555736213728E-6</v>
      </c>
      <c r="AW29" s="109">
        <v>2.8743508645069653E-6</v>
      </c>
      <c r="AX29" s="109">
        <v>2.8654396361770141E-6</v>
      </c>
      <c r="AY29" s="109">
        <v>1.6973644142540173E-6</v>
      </c>
      <c r="AZ29" s="109">
        <v>1.5403219950398895E-6</v>
      </c>
      <c r="BA29" s="109">
        <v>1.1037835671499593E-6</v>
      </c>
      <c r="BB29" s="109">
        <v>2.7738571877112155E-6</v>
      </c>
      <c r="BC29" s="109">
        <v>2.3209366775081584E-6</v>
      </c>
      <c r="BD29" s="109">
        <v>1.3869636579537369E-6</v>
      </c>
      <c r="BE29" s="109">
        <v>1.1740561107336327E-6</v>
      </c>
      <c r="BF29" s="109">
        <v>0</v>
      </c>
      <c r="BG29" s="109">
        <v>1.569023317862523E-6</v>
      </c>
      <c r="BH29" s="109">
        <v>2.8315793547145498E-6</v>
      </c>
      <c r="BI29" s="109">
        <v>9.7954545979439123E-6</v>
      </c>
      <c r="BJ29" s="109">
        <v>2.8307148793652679E-6</v>
      </c>
      <c r="BK29" s="109">
        <v>4.5866248166211365E-6</v>
      </c>
      <c r="BL29" s="109">
        <v>5.7612126479632304E-6</v>
      </c>
      <c r="BM29" s="109">
        <v>5.9625175248340637E-6</v>
      </c>
      <c r="BN29" s="109">
        <v>5.9600657328571089E-6</v>
      </c>
      <c r="BO29" s="109">
        <v>2.8323534373962074E-6</v>
      </c>
      <c r="BP29" s="109">
        <v>1.7214812491859967E-5</v>
      </c>
      <c r="BQ29" s="109">
        <v>6.5827978113760323E-6</v>
      </c>
      <c r="BR29" s="109">
        <v>1.1982993910548818E-5</v>
      </c>
      <c r="BS29" s="109">
        <v>1.3352411659111212E-3</v>
      </c>
      <c r="BT29" s="109">
        <v>5.0335711419309805E-6</v>
      </c>
      <c r="BU29" s="109">
        <v>1.1078117031550872E-5</v>
      </c>
      <c r="BV29" s="109">
        <v>4.9715851244021304E-6</v>
      </c>
      <c r="BW29" s="109">
        <v>3.406123549045875E-6</v>
      </c>
      <c r="BX29" s="109">
        <v>1.47786814113185E-6</v>
      </c>
      <c r="BY29" s="109">
        <v>4.410460290289865E-5</v>
      </c>
      <c r="BZ29" s="109">
        <v>3.3150114080944322E-6</v>
      </c>
      <c r="CA29" s="109">
        <v>4.883972095974283E-6</v>
      </c>
      <c r="CB29" s="109">
        <v>1.1621779809585496E-5</v>
      </c>
      <c r="CC29" s="109">
        <v>8.2973520821166864E-6</v>
      </c>
      <c r="CD29" s="109">
        <v>9.5991981110155811E-6</v>
      </c>
      <c r="CE29" s="109">
        <v>3.0621697249212648E-5</v>
      </c>
      <c r="CF29" s="109">
        <v>2.2274777711888884E-5</v>
      </c>
      <c r="CG29" s="109">
        <v>2.2337385748155209E-4</v>
      </c>
      <c r="CH29" s="109">
        <v>2.0102419265663601E-5</v>
      </c>
      <c r="CI29" s="109">
        <v>1.3082878301768552E-5</v>
      </c>
      <c r="CJ29" s="109">
        <v>2.9645179439973979E-6</v>
      </c>
      <c r="CK29" s="109">
        <v>1.1963878720501399E-5</v>
      </c>
      <c r="CL29" s="109">
        <v>7.9776929383185448E-6</v>
      </c>
      <c r="CM29" s="109">
        <v>1.2052358042128174E-4</v>
      </c>
      <c r="CN29" s="109">
        <v>1.6072416174256489E-5</v>
      </c>
      <c r="CO29" s="109">
        <v>1.7728655119275338E-4</v>
      </c>
      <c r="CP29" s="109">
        <v>2.9605628526516617E-2</v>
      </c>
      <c r="CQ29" s="109">
        <v>3.8200903574256945E-3</v>
      </c>
      <c r="CR29" s="109">
        <v>5.9166587172672066E-4</v>
      </c>
      <c r="CS29" s="109">
        <v>5.3333380078357409E-4</v>
      </c>
      <c r="CT29" s="109">
        <v>6.5930399018669586E-6</v>
      </c>
      <c r="CU29" s="109">
        <v>4.4602155319480304E-6</v>
      </c>
      <c r="CV29" s="109">
        <v>7.523426726345982E-6</v>
      </c>
      <c r="CW29" s="109">
        <v>4.4925883267658137E-6</v>
      </c>
      <c r="CX29" s="109">
        <v>5.1429807384871811E-6</v>
      </c>
      <c r="CY29" s="109">
        <v>6.1105755530843229E-5</v>
      </c>
      <c r="CZ29" s="109">
        <v>1.9399433610395445E-5</v>
      </c>
      <c r="DA29" s="109">
        <v>1.431648056100309E-5</v>
      </c>
      <c r="DB29" s="109">
        <v>3.9352617552330561E-5</v>
      </c>
      <c r="DC29" s="109">
        <v>1.0081855327645418E-2</v>
      </c>
      <c r="DD29" s="109">
        <v>2.2804980437693523E-5</v>
      </c>
      <c r="DE29" s="109">
        <v>2.392308753955442E-6</v>
      </c>
      <c r="DF29" s="110">
        <v>2.6733665111167956E-4</v>
      </c>
      <c r="DG29" s="189"/>
      <c r="DH29" s="179"/>
      <c r="DI29" s="180">
        <v>0.45689014809476075</v>
      </c>
      <c r="DJ29" s="180">
        <v>2.534427958788622E-2</v>
      </c>
      <c r="DK29" s="180">
        <v>0.15807728099897</v>
      </c>
      <c r="DL29" s="180">
        <v>1.7222386482813965E-3</v>
      </c>
      <c r="DM29" s="180">
        <v>0.13758019838805402</v>
      </c>
      <c r="DO29"/>
      <c r="DP29"/>
    </row>
    <row r="30" spans="1:120" ht="18" customHeight="1" x14ac:dyDescent="0.2">
      <c r="A30" s="187" t="s">
        <v>157</v>
      </c>
      <c r="B30" s="190" t="s">
        <v>158</v>
      </c>
      <c r="C30" s="178">
        <v>6.9003393753391479E-3</v>
      </c>
      <c r="D30" s="178">
        <v>2.6493530070660138E-4</v>
      </c>
      <c r="E30" s="178">
        <v>1.4521881076798762E-3</v>
      </c>
      <c r="F30" s="178">
        <v>4.9567415861458457E-5</v>
      </c>
      <c r="G30" s="178">
        <v>1.8473972193948715E-4</v>
      </c>
      <c r="H30" s="178">
        <v>0</v>
      </c>
      <c r="I30" s="178">
        <v>6.2281198946886787E-4</v>
      </c>
      <c r="J30" s="178">
        <v>6.4598734203234439E-4</v>
      </c>
      <c r="K30" s="178">
        <v>3.2025238053905798E-4</v>
      </c>
      <c r="L30" s="178">
        <v>6.6529688354001891E-5</v>
      </c>
      <c r="M30" s="178">
        <v>0</v>
      </c>
      <c r="N30" s="178">
        <v>9.8572486641292263E-4</v>
      </c>
      <c r="O30" s="178">
        <v>1.4517644874790666E-3</v>
      </c>
      <c r="P30" s="178">
        <v>1.1092840111690736E-2</v>
      </c>
      <c r="Q30" s="178">
        <v>6.5270308512147693E-3</v>
      </c>
      <c r="R30" s="178">
        <v>1.6219497184931731E-3</v>
      </c>
      <c r="S30" s="178">
        <v>3.3194648095909848E-3</v>
      </c>
      <c r="T30" s="178">
        <v>4.3414956338288955E-3</v>
      </c>
      <c r="U30" s="178">
        <v>1.1690518524310343E-3</v>
      </c>
      <c r="V30" s="178">
        <v>2.4155880156386746E-3</v>
      </c>
      <c r="W30" s="178">
        <v>1.7284581367202044E-3</v>
      </c>
      <c r="X30" s="178">
        <v>2.581481211618056E-3</v>
      </c>
      <c r="Y30" s="178">
        <v>2.4189451770031296E-3</v>
      </c>
      <c r="Z30" s="178">
        <v>6.0792014931275874E-4</v>
      </c>
      <c r="AA30" s="178">
        <v>3.3213421577350721E-3</v>
      </c>
      <c r="AB30" s="178">
        <v>1.0174053782299222</v>
      </c>
      <c r="AC30" s="178">
        <v>1.4316217751231925E-4</v>
      </c>
      <c r="AD30" s="178">
        <v>3.7518303240269475E-3</v>
      </c>
      <c r="AE30" s="178">
        <v>9.4343308328487241E-4</v>
      </c>
      <c r="AF30" s="178">
        <v>2.3711051092373632E-3</v>
      </c>
      <c r="AG30" s="178">
        <v>7.4111838574567588E-4</v>
      </c>
      <c r="AH30" s="178">
        <v>5.8645551028195693E-4</v>
      </c>
      <c r="AI30" s="178">
        <v>1.3731061329328245E-3</v>
      </c>
      <c r="AJ30" s="178">
        <v>2.8734847234416106E-4</v>
      </c>
      <c r="AK30" s="178">
        <v>3.9340803438147982E-3</v>
      </c>
      <c r="AL30" s="178">
        <v>1.1779094943905854E-4</v>
      </c>
      <c r="AM30" s="189">
        <v>2.4942803330528154E-4</v>
      </c>
      <c r="AN30" s="189">
        <v>9.5285172580223754E-4</v>
      </c>
      <c r="AO30" s="189">
        <v>9.0889210319682409E-5</v>
      </c>
      <c r="AP30" s="189">
        <v>6.9660167361183757E-5</v>
      </c>
      <c r="AQ30" s="189">
        <v>3.9189938083531139E-4</v>
      </c>
      <c r="AR30" s="189">
        <v>1.2711698452870081E-3</v>
      </c>
      <c r="AS30" s="189">
        <v>1.2406521447124049E-3</v>
      </c>
      <c r="AT30" s="189">
        <v>5.9452013089735661E-4</v>
      </c>
      <c r="AU30" s="189">
        <v>5.7172711004738663E-4</v>
      </c>
      <c r="AV30" s="189">
        <v>2.3562583718498985E-3</v>
      </c>
      <c r="AW30" s="189">
        <v>7.4659019229757618E-4</v>
      </c>
      <c r="AX30" s="189">
        <v>1.0937074433852616E-3</v>
      </c>
      <c r="AY30" s="189">
        <v>8.6435899631705985E-4</v>
      </c>
      <c r="AZ30" s="189">
        <v>6.0829749076122869E-4</v>
      </c>
      <c r="BA30" s="189">
        <v>5.9117384179299551E-4</v>
      </c>
      <c r="BB30" s="189">
        <v>1.2936464311779823E-3</v>
      </c>
      <c r="BC30" s="189">
        <v>9.6270939816121002E-4</v>
      </c>
      <c r="BD30" s="189">
        <v>9.5807931840289587E-4</v>
      </c>
      <c r="BE30" s="189">
        <v>1.2446474528279273E-3</v>
      </c>
      <c r="BF30" s="189">
        <v>0</v>
      </c>
      <c r="BG30" s="189">
        <v>2.5563021365883724E-3</v>
      </c>
      <c r="BH30" s="189">
        <v>1.4481699884611912E-3</v>
      </c>
      <c r="BI30" s="189">
        <v>1.0024051074764462E-3</v>
      </c>
      <c r="BJ30" s="189">
        <v>4.1315837525857779E-3</v>
      </c>
      <c r="BK30" s="189">
        <v>6.2029310331710062E-5</v>
      </c>
      <c r="BL30" s="189">
        <v>1.2716914413511333E-3</v>
      </c>
      <c r="BM30" s="189">
        <v>1.5949298997853941E-3</v>
      </c>
      <c r="BN30" s="189">
        <v>3.2918006663055648E-4</v>
      </c>
      <c r="BO30" s="189">
        <v>1.5880629236404185E-4</v>
      </c>
      <c r="BP30" s="189">
        <v>1.9496009791082088E-4</v>
      </c>
      <c r="BQ30" s="189">
        <v>1.2653199657649771E-3</v>
      </c>
      <c r="BR30" s="189">
        <v>6.5634171377196965E-4</v>
      </c>
      <c r="BS30" s="189">
        <v>9.4439994154418621E-4</v>
      </c>
      <c r="BT30" s="189">
        <v>1.3362391628034463E-4</v>
      </c>
      <c r="BU30" s="189">
        <v>1.9590997115389778E-4</v>
      </c>
      <c r="BV30" s="189">
        <v>1.1869917225643809E-4</v>
      </c>
      <c r="BW30" s="189">
        <v>1.0485114093029908E-4</v>
      </c>
      <c r="BX30" s="189">
        <v>8.0571162561554453E-5</v>
      </c>
      <c r="BY30" s="189">
        <v>2.2569382424457833E-4</v>
      </c>
      <c r="BZ30" s="189">
        <v>5.806542210018054E-5</v>
      </c>
      <c r="CA30" s="189">
        <v>3.9670320893965501E-4</v>
      </c>
      <c r="CB30" s="189">
        <v>1.1183020979399414E-4</v>
      </c>
      <c r="CC30" s="189">
        <v>2.7181634558877393E-4</v>
      </c>
      <c r="CD30" s="189">
        <v>1.8302984223509671E-4</v>
      </c>
      <c r="CE30" s="189">
        <v>1.6956145427701982E-4</v>
      </c>
      <c r="CF30" s="189">
        <v>4.5588499872366506E-4</v>
      </c>
      <c r="CG30" s="189">
        <v>1.1058921138999241E-4</v>
      </c>
      <c r="CH30" s="189">
        <v>2.5928004021570671E-4</v>
      </c>
      <c r="CI30" s="189">
        <v>4.5148248072295451E-4</v>
      </c>
      <c r="CJ30" s="189">
        <v>3.7402461875785315E-4</v>
      </c>
      <c r="CK30" s="189">
        <v>2.9058218834455025E-4</v>
      </c>
      <c r="CL30" s="189">
        <v>1.1489542618272135E-3</v>
      </c>
      <c r="CM30" s="189">
        <v>4.0144510685895837E-4</v>
      </c>
      <c r="CN30" s="189">
        <v>1.4748467239693568E-4</v>
      </c>
      <c r="CO30" s="189">
        <v>3.2163481093484005E-3</v>
      </c>
      <c r="CP30" s="189">
        <v>5.4516693442326644E-4</v>
      </c>
      <c r="CQ30" s="189">
        <v>2.7946780828890672E-3</v>
      </c>
      <c r="CR30" s="189">
        <v>4.9100911360687406E-4</v>
      </c>
      <c r="CS30" s="189">
        <v>7.4783570612599228E-4</v>
      </c>
      <c r="CT30" s="189">
        <v>7.2431382352585762E-4</v>
      </c>
      <c r="CU30" s="189">
        <v>7.6550902613617183E-4</v>
      </c>
      <c r="CV30" s="189">
        <v>1.027414452137079E-3</v>
      </c>
      <c r="CW30" s="189">
        <v>8.2985124969222604E-4</v>
      </c>
      <c r="CX30" s="189">
        <v>1.0684632473292655E-3</v>
      </c>
      <c r="CY30" s="189">
        <v>9.5470381196276753E-4</v>
      </c>
      <c r="CZ30" s="189">
        <v>5.9990178212201691E-4</v>
      </c>
      <c r="DA30" s="189">
        <v>5.0019641413196394E-3</v>
      </c>
      <c r="DB30" s="189">
        <v>6.1650341419616512E-4</v>
      </c>
      <c r="DC30" s="189">
        <v>1.2280474522252045E-4</v>
      </c>
      <c r="DD30" s="189">
        <v>1.619008704991047E-3</v>
      </c>
      <c r="DE30" s="189">
        <v>2.1906259139119976E-3</v>
      </c>
      <c r="DF30" s="108">
        <v>2.8658101033142126E-4</v>
      </c>
      <c r="DG30" s="189"/>
      <c r="DH30" s="179"/>
      <c r="DI30" s="180">
        <v>0.37756812825912556</v>
      </c>
      <c r="DJ30" s="180">
        <v>3.4029658042519055E-2</v>
      </c>
      <c r="DK30" s="180">
        <v>0.19524669073405534</v>
      </c>
      <c r="DL30" s="180">
        <v>1.224597645945693E-3</v>
      </c>
      <c r="DM30" s="180">
        <v>0.16714425694603852</v>
      </c>
      <c r="DO30"/>
      <c r="DP30"/>
    </row>
    <row r="31" spans="1:120" ht="18" customHeight="1" x14ac:dyDescent="0.2">
      <c r="A31" s="187" t="s">
        <v>159</v>
      </c>
      <c r="B31" s="190" t="s">
        <v>160</v>
      </c>
      <c r="C31" s="178">
        <v>1.6429284476730834E-2</v>
      </c>
      <c r="D31" s="178">
        <v>1.8530923928909765E-3</v>
      </c>
      <c r="E31" s="178">
        <v>6.0010378602255729E-3</v>
      </c>
      <c r="F31" s="178">
        <v>3.3709987375143444E-3</v>
      </c>
      <c r="G31" s="178">
        <v>1.3229856274552863E-2</v>
      </c>
      <c r="H31" s="178">
        <v>0</v>
      </c>
      <c r="I31" s="178">
        <v>4.9638278392111532E-2</v>
      </c>
      <c r="J31" s="178">
        <v>4.0187681578601649E-3</v>
      </c>
      <c r="K31" s="178">
        <v>2.3644563499220228E-3</v>
      </c>
      <c r="L31" s="178">
        <v>4.5974432060701597E-3</v>
      </c>
      <c r="M31" s="178">
        <v>0</v>
      </c>
      <c r="N31" s="178">
        <v>4.0692818383597307E-3</v>
      </c>
      <c r="O31" s="178">
        <v>2.324878232178165E-3</v>
      </c>
      <c r="P31" s="178">
        <v>4.4085076397624269E-3</v>
      </c>
      <c r="Q31" s="178">
        <v>2.3358807166770621E-3</v>
      </c>
      <c r="R31" s="178">
        <v>3.9135469083441858E-3</v>
      </c>
      <c r="S31" s="178">
        <v>2.1791261413817557E-3</v>
      </c>
      <c r="T31" s="178">
        <v>1.778604036363176E-3</v>
      </c>
      <c r="U31" s="178">
        <v>3.7850147520180205E-2</v>
      </c>
      <c r="V31" s="178">
        <v>8.8853521709837714E-3</v>
      </c>
      <c r="W31" s="178">
        <v>0.38087180142419585</v>
      </c>
      <c r="X31" s="178">
        <v>7.5290100272409219E-2</v>
      </c>
      <c r="Y31" s="178">
        <v>5.7864621726235785E-2</v>
      </c>
      <c r="Z31" s="178">
        <v>2.1850391247396493E-3</v>
      </c>
      <c r="AA31" s="178">
        <v>4.2596985629611084E-3</v>
      </c>
      <c r="AB31" s="178">
        <v>1.209769220049595E-2</v>
      </c>
      <c r="AC31" s="178">
        <v>1.0218499138672636</v>
      </c>
      <c r="AD31" s="178">
        <v>9.3401747548162578E-2</v>
      </c>
      <c r="AE31" s="178">
        <v>3.1715425331744888E-3</v>
      </c>
      <c r="AF31" s="178">
        <v>4.8251419999672729E-3</v>
      </c>
      <c r="AG31" s="178">
        <v>1.8331665370897089E-3</v>
      </c>
      <c r="AH31" s="178">
        <v>1.4149679371032E-2</v>
      </c>
      <c r="AI31" s="178">
        <v>1.3969378632840498E-2</v>
      </c>
      <c r="AJ31" s="178">
        <v>1.8729103781249413E-2</v>
      </c>
      <c r="AK31" s="178">
        <v>1.5830520620795086E-2</v>
      </c>
      <c r="AL31" s="178">
        <v>1.8959924178844991E-3</v>
      </c>
      <c r="AM31" s="189">
        <v>3.0166118607063358E-3</v>
      </c>
      <c r="AN31" s="189">
        <v>3.8913178423546171E-3</v>
      </c>
      <c r="AO31" s="189">
        <v>1.3905624698877981E-3</v>
      </c>
      <c r="AP31" s="189">
        <v>4.958830671934057E-3</v>
      </c>
      <c r="AQ31" s="189">
        <v>3.3553030559624495E-3</v>
      </c>
      <c r="AR31" s="189">
        <v>3.476255913851368E-3</v>
      </c>
      <c r="AS31" s="189">
        <v>3.5094665044198229E-3</v>
      </c>
      <c r="AT31" s="189">
        <v>2.1190306601724211E-3</v>
      </c>
      <c r="AU31" s="189">
        <v>1.5200409628949494E-3</v>
      </c>
      <c r="AV31" s="189">
        <v>2.2296197937016035E-3</v>
      </c>
      <c r="AW31" s="189">
        <v>1.6901918973071394E-3</v>
      </c>
      <c r="AX31" s="189">
        <v>1.7097545436788046E-3</v>
      </c>
      <c r="AY31" s="189">
        <v>1.3807490896943898E-3</v>
      </c>
      <c r="AZ31" s="189">
        <v>1.558967918460299E-3</v>
      </c>
      <c r="BA31" s="189">
        <v>8.2415140139108884E-4</v>
      </c>
      <c r="BB31" s="189">
        <v>1.978384508559786E-3</v>
      </c>
      <c r="BC31" s="189">
        <v>9.4131981707290438E-4</v>
      </c>
      <c r="BD31" s="189">
        <v>7.5665244548466816E-4</v>
      </c>
      <c r="BE31" s="189">
        <v>1.1116058644829905E-3</v>
      </c>
      <c r="BF31" s="189">
        <v>0</v>
      </c>
      <c r="BG31" s="189">
        <v>1.552897946918447E-3</v>
      </c>
      <c r="BH31" s="189">
        <v>2.9443222531490496E-3</v>
      </c>
      <c r="BI31" s="189">
        <v>3.3625992946648207E-3</v>
      </c>
      <c r="BJ31" s="189">
        <v>4.356827363889839E-3</v>
      </c>
      <c r="BK31" s="189">
        <v>3.9424938539873279E-3</v>
      </c>
      <c r="BL31" s="189">
        <v>4.2861277704886154E-3</v>
      </c>
      <c r="BM31" s="189">
        <v>4.5412476935096186E-3</v>
      </c>
      <c r="BN31" s="189">
        <v>5.5003971616455578E-3</v>
      </c>
      <c r="BO31" s="189">
        <v>1.3840524090912027E-3</v>
      </c>
      <c r="BP31" s="189">
        <v>1.322536146902438E-2</v>
      </c>
      <c r="BQ31" s="189">
        <v>1.9093628772464278E-2</v>
      </c>
      <c r="BR31" s="189">
        <v>1.1782269696503762E-2</v>
      </c>
      <c r="BS31" s="189">
        <v>1.4629710161814491E-2</v>
      </c>
      <c r="BT31" s="189">
        <v>3.9625124106352728E-3</v>
      </c>
      <c r="BU31" s="189">
        <v>2.0165531869863963E-3</v>
      </c>
      <c r="BV31" s="189">
        <v>1.8223614796045859E-3</v>
      </c>
      <c r="BW31" s="189">
        <v>1.3089626963302856E-3</v>
      </c>
      <c r="BX31" s="189">
        <v>5.1841211966404191E-4</v>
      </c>
      <c r="BY31" s="189">
        <v>3.3791954095533515E-3</v>
      </c>
      <c r="BZ31" s="189">
        <v>1.0659768661445908E-2</v>
      </c>
      <c r="CA31" s="189">
        <v>0.15794185538352951</v>
      </c>
      <c r="CB31" s="189">
        <v>2.6457682502352562E-2</v>
      </c>
      <c r="CC31" s="189">
        <v>9.2511851385514765E-2</v>
      </c>
      <c r="CD31" s="189">
        <v>1.5859012247685388E-2</v>
      </c>
      <c r="CE31" s="189">
        <v>1.616641956637596E-3</v>
      </c>
      <c r="CF31" s="189">
        <v>3.3313792303171822E-3</v>
      </c>
      <c r="CG31" s="189">
        <v>8.5646267933901007E-3</v>
      </c>
      <c r="CH31" s="189">
        <v>2.3267679764405543E-3</v>
      </c>
      <c r="CI31" s="189">
        <v>2.9773380733460063E-3</v>
      </c>
      <c r="CJ31" s="189">
        <v>2.4595372550616844E-3</v>
      </c>
      <c r="CK31" s="189">
        <v>1.5963917700768915E-3</v>
      </c>
      <c r="CL31" s="189">
        <v>3.7989238388883928E-3</v>
      </c>
      <c r="CM31" s="189">
        <v>1.1288003191656189E-2</v>
      </c>
      <c r="CN31" s="189">
        <v>3.0807263755489086E-3</v>
      </c>
      <c r="CO31" s="189">
        <v>6.6703927385116414E-3</v>
      </c>
      <c r="CP31" s="189">
        <v>2.1444261207672539E-3</v>
      </c>
      <c r="CQ31" s="189">
        <v>6.3316317826452142E-3</v>
      </c>
      <c r="CR31" s="189">
        <v>1.2607461994868746E-3</v>
      </c>
      <c r="CS31" s="189">
        <v>2.7939914643987022E-3</v>
      </c>
      <c r="CT31" s="189">
        <v>4.3384336607803107E-3</v>
      </c>
      <c r="CU31" s="189">
        <v>3.4661459745677233E-3</v>
      </c>
      <c r="CV31" s="189">
        <v>3.1221033554530682E-3</v>
      </c>
      <c r="CW31" s="189">
        <v>3.2616938522637287E-3</v>
      </c>
      <c r="CX31" s="189">
        <v>2.4305492431410595E-3</v>
      </c>
      <c r="CY31" s="189">
        <v>7.7685708586309465E-3</v>
      </c>
      <c r="CZ31" s="189">
        <v>3.2621408368885604E-3</v>
      </c>
      <c r="DA31" s="189">
        <v>5.6841480348376059E-3</v>
      </c>
      <c r="DB31" s="189">
        <v>8.9084848589804453E-3</v>
      </c>
      <c r="DC31" s="189">
        <v>1.339899491315811E-3</v>
      </c>
      <c r="DD31" s="189">
        <v>5.2616128777474248E-3</v>
      </c>
      <c r="DE31" s="189">
        <v>1.5827290761957688E-3</v>
      </c>
      <c r="DF31" s="108">
        <v>9.655582852680332E-3</v>
      </c>
      <c r="DG31" s="189"/>
      <c r="DH31" s="179"/>
      <c r="DI31" s="180">
        <v>0.59564944372846584</v>
      </c>
      <c r="DJ31" s="180">
        <v>1.4679387706793615E-3</v>
      </c>
      <c r="DK31" s="180">
        <v>1.4046513768706767E-2</v>
      </c>
      <c r="DL31" s="180">
        <v>9.9767174262776013E-3</v>
      </c>
      <c r="DM31" s="180">
        <v>0.50965064331770049</v>
      </c>
      <c r="DO31"/>
      <c r="DP31"/>
    </row>
    <row r="32" spans="1:120" ht="18" customHeight="1" x14ac:dyDescent="0.2">
      <c r="A32" s="187" t="s">
        <v>161</v>
      </c>
      <c r="B32" s="190" t="s">
        <v>162</v>
      </c>
      <c r="C32" s="178">
        <v>7.7949198724121762E-5</v>
      </c>
      <c r="D32" s="178">
        <v>3.2784139236440394E-5</v>
      </c>
      <c r="E32" s="178">
        <v>2.1023685071653371E-4</v>
      </c>
      <c r="F32" s="178">
        <v>1.7959345534895268E-5</v>
      </c>
      <c r="G32" s="178">
        <v>1.9249667207810487E-5</v>
      </c>
      <c r="H32" s="178">
        <v>0</v>
      </c>
      <c r="I32" s="178">
        <v>6.6687931728931063E-5</v>
      </c>
      <c r="J32" s="178">
        <v>5.2097757455199047E-5</v>
      </c>
      <c r="K32" s="178">
        <v>3.2085537024155202E-5</v>
      </c>
      <c r="L32" s="178">
        <v>2.7435311221311686E-5</v>
      </c>
      <c r="M32" s="178">
        <v>0</v>
      </c>
      <c r="N32" s="178">
        <v>7.9584430267757596E-5</v>
      </c>
      <c r="O32" s="178">
        <v>3.5898908987553292E-5</v>
      </c>
      <c r="P32" s="178">
        <v>4.1309581764965663E-5</v>
      </c>
      <c r="Q32" s="178">
        <v>8.5687234054905944E-5</v>
      </c>
      <c r="R32" s="178">
        <v>2.454648030853108E-4</v>
      </c>
      <c r="S32" s="178">
        <v>5.5961186567564961E-5</v>
      </c>
      <c r="T32" s="178">
        <v>5.2886181614934803E-5</v>
      </c>
      <c r="U32" s="178">
        <v>1.6906766476955744E-3</v>
      </c>
      <c r="V32" s="178">
        <v>4.811457584568037E-4</v>
      </c>
      <c r="W32" s="178">
        <v>1.3409920236359348E-4</v>
      </c>
      <c r="X32" s="178">
        <v>1.1395792611893132E-3</v>
      </c>
      <c r="Y32" s="178">
        <v>2.5153229671766715E-4</v>
      </c>
      <c r="Z32" s="178">
        <v>4.5583366631895166E-5</v>
      </c>
      <c r="AA32" s="178">
        <v>7.4617841310765297E-5</v>
      </c>
      <c r="AB32" s="178">
        <v>1.4609672977599386E-4</v>
      </c>
      <c r="AC32" s="178">
        <v>1.1692972385150662E-5</v>
      </c>
      <c r="AD32" s="178">
        <v>1.0045410242995378</v>
      </c>
      <c r="AE32" s="178">
        <v>1.1179023861478503E-4</v>
      </c>
      <c r="AF32" s="178">
        <v>1.2283872200252038E-4</v>
      </c>
      <c r="AG32" s="178">
        <v>3.6393859254723534E-5</v>
      </c>
      <c r="AH32" s="178">
        <v>1.1230070303597726E-4</v>
      </c>
      <c r="AI32" s="178">
        <v>9.3688863975137908E-5</v>
      </c>
      <c r="AJ32" s="178">
        <v>1.2123954243851275E-4</v>
      </c>
      <c r="AK32" s="178">
        <v>3.1559017329630995E-3</v>
      </c>
      <c r="AL32" s="178">
        <v>1.427313760243719E-3</v>
      </c>
      <c r="AM32" s="189">
        <v>2.4821051767908494E-3</v>
      </c>
      <c r="AN32" s="189">
        <v>5.7014508662581453E-3</v>
      </c>
      <c r="AO32" s="189">
        <v>4.1683314902788945E-4</v>
      </c>
      <c r="AP32" s="189">
        <v>7.0767058830722963E-4</v>
      </c>
      <c r="AQ32" s="189">
        <v>1.745752847806743E-4</v>
      </c>
      <c r="AR32" s="189">
        <v>2.4481293379799998E-4</v>
      </c>
      <c r="AS32" s="189">
        <v>2.0829227928906082E-4</v>
      </c>
      <c r="AT32" s="189">
        <v>2.2791183573646733E-4</v>
      </c>
      <c r="AU32" s="189">
        <v>1.6371679681235544E-4</v>
      </c>
      <c r="AV32" s="189">
        <v>9.1180839792809313E-5</v>
      </c>
      <c r="AW32" s="189">
        <v>9.6686004585004199E-5</v>
      </c>
      <c r="AX32" s="189">
        <v>1.056295712797965E-4</v>
      </c>
      <c r="AY32" s="189">
        <v>1.0016677420380679E-4</v>
      </c>
      <c r="AZ32" s="189">
        <v>6.6525739588874346E-5</v>
      </c>
      <c r="BA32" s="189">
        <v>3.3420421362394753E-5</v>
      </c>
      <c r="BB32" s="189">
        <v>8.2547056227090401E-5</v>
      </c>
      <c r="BC32" s="189">
        <v>3.7060346626714251E-5</v>
      </c>
      <c r="BD32" s="189">
        <v>2.5352935944511936E-5</v>
      </c>
      <c r="BE32" s="189">
        <v>7.1536293003685538E-5</v>
      </c>
      <c r="BF32" s="189">
        <v>0</v>
      </c>
      <c r="BG32" s="189">
        <v>1.4165244488776804E-4</v>
      </c>
      <c r="BH32" s="189">
        <v>2.0370570321373287E-4</v>
      </c>
      <c r="BI32" s="189">
        <v>4.3844521055313383E-4</v>
      </c>
      <c r="BJ32" s="189">
        <v>5.8720091720834446E-5</v>
      </c>
      <c r="BK32" s="189">
        <v>6.6674957667952202E-5</v>
      </c>
      <c r="BL32" s="189">
        <v>5.3670324599062894E-4</v>
      </c>
      <c r="BM32" s="189">
        <v>6.6682583427651388E-5</v>
      </c>
      <c r="BN32" s="189">
        <v>7.7907293809717617E-3</v>
      </c>
      <c r="BO32" s="189">
        <v>1.4890297040721691E-3</v>
      </c>
      <c r="BP32" s="189">
        <v>6.7049903529930862E-3</v>
      </c>
      <c r="BQ32" s="189">
        <v>7.9157104011152462E-5</v>
      </c>
      <c r="BR32" s="189">
        <v>2.2702700594277062E-4</v>
      </c>
      <c r="BS32" s="189">
        <v>3.7216129930815511E-4</v>
      </c>
      <c r="BT32" s="189">
        <v>6.9205194704685099E-5</v>
      </c>
      <c r="BU32" s="189">
        <v>2.4426408475605983E-5</v>
      </c>
      <c r="BV32" s="189">
        <v>5.1815797841965628E-5</v>
      </c>
      <c r="BW32" s="189">
        <v>2.6796206487786456E-5</v>
      </c>
      <c r="BX32" s="189">
        <v>6.5382424107775701E-6</v>
      </c>
      <c r="BY32" s="189">
        <v>1.8430549638755075E-4</v>
      </c>
      <c r="BZ32" s="189">
        <v>7.3098967594782321E-6</v>
      </c>
      <c r="CA32" s="189">
        <v>3.3675979604096962E-5</v>
      </c>
      <c r="CB32" s="189">
        <v>1.3623040733196697E-5</v>
      </c>
      <c r="CC32" s="189">
        <v>4.3531714407812029E-5</v>
      </c>
      <c r="CD32" s="189">
        <v>2.6603964492746844E-5</v>
      </c>
      <c r="CE32" s="189">
        <v>9.4103440464968457E-5</v>
      </c>
      <c r="CF32" s="189">
        <v>6.2555623896184701E-5</v>
      </c>
      <c r="CG32" s="189">
        <v>3.4202330276512921E-5</v>
      </c>
      <c r="CH32" s="189">
        <v>5.9425755524902651E-5</v>
      </c>
      <c r="CI32" s="189">
        <v>3.675986786281436E-5</v>
      </c>
      <c r="CJ32" s="189">
        <v>1.8165091567311249E-5</v>
      </c>
      <c r="CK32" s="189">
        <v>3.0275837184915336E-5</v>
      </c>
      <c r="CL32" s="189">
        <v>3.6589275076949844E-5</v>
      </c>
      <c r="CM32" s="189">
        <v>7.192445250647192E-5</v>
      </c>
      <c r="CN32" s="189">
        <v>5.5767662765604269E-5</v>
      </c>
      <c r="CO32" s="189">
        <v>5.4794373848295383E-5</v>
      </c>
      <c r="CP32" s="189">
        <v>2.9842259884300464E-5</v>
      </c>
      <c r="CQ32" s="189">
        <v>8.4896194654870478E-5</v>
      </c>
      <c r="CR32" s="189">
        <v>4.3581083836244284E-5</v>
      </c>
      <c r="CS32" s="189">
        <v>5.5548408019692249E-5</v>
      </c>
      <c r="CT32" s="189">
        <v>1.2442053830761594E-4</v>
      </c>
      <c r="CU32" s="189">
        <v>3.0596363137097069E-5</v>
      </c>
      <c r="CV32" s="189">
        <v>3.3068142592601297E-5</v>
      </c>
      <c r="CW32" s="189">
        <v>3.0041337986728211E-5</v>
      </c>
      <c r="CX32" s="189">
        <v>2.3707463250717905E-5</v>
      </c>
      <c r="CY32" s="189">
        <v>1.5160192442694451E-4</v>
      </c>
      <c r="CZ32" s="189">
        <v>2.3539773204063594E-4</v>
      </c>
      <c r="DA32" s="189">
        <v>6.4634031261982835E-5</v>
      </c>
      <c r="DB32" s="189">
        <v>1.3476549937931553E-4</v>
      </c>
      <c r="DC32" s="189">
        <v>1.9038945894849517E-5</v>
      </c>
      <c r="DD32" s="189">
        <v>8.1069190868261388E-5</v>
      </c>
      <c r="DE32" s="189">
        <v>3.0944008413785247E-5</v>
      </c>
      <c r="DF32" s="108">
        <v>4.0727418203335275E-5</v>
      </c>
      <c r="DG32" s="189"/>
      <c r="DH32" s="179"/>
      <c r="DI32" s="180">
        <v>0.44011647334001625</v>
      </c>
      <c r="DJ32" s="180">
        <v>1.2745238436202205E-2</v>
      </c>
      <c r="DK32" s="180">
        <v>9.2033032602988216E-2</v>
      </c>
      <c r="DL32" s="180">
        <v>9.5741058885486321E-5</v>
      </c>
      <c r="DM32" s="180">
        <v>0.34315907923383648</v>
      </c>
      <c r="DO32"/>
      <c r="DP32"/>
    </row>
    <row r="33" spans="1:120" ht="18" customHeight="1" x14ac:dyDescent="0.2">
      <c r="A33" s="187" t="s">
        <v>163</v>
      </c>
      <c r="B33" s="190" t="s">
        <v>164</v>
      </c>
      <c r="C33" s="178">
        <v>6.3770532446410745E-3</v>
      </c>
      <c r="D33" s="178">
        <v>2.2944184609389171E-4</v>
      </c>
      <c r="E33" s="178">
        <v>2.5548823494888962E-3</v>
      </c>
      <c r="F33" s="178">
        <v>1.9168896483823064E-3</v>
      </c>
      <c r="G33" s="178">
        <v>2.216070335352217E-3</v>
      </c>
      <c r="H33" s="178">
        <v>0</v>
      </c>
      <c r="I33" s="178">
        <v>5.594475912683969E-4</v>
      </c>
      <c r="J33" s="178">
        <v>5.7835930779378117E-3</v>
      </c>
      <c r="K33" s="178">
        <v>5.9619807763791619E-3</v>
      </c>
      <c r="L33" s="178">
        <v>3.2206858390681033E-4</v>
      </c>
      <c r="M33" s="178">
        <v>0</v>
      </c>
      <c r="N33" s="178">
        <v>1.3611999745066299E-3</v>
      </c>
      <c r="O33" s="178">
        <v>2.3815114425095678E-3</v>
      </c>
      <c r="P33" s="178">
        <v>4.4293656992263394E-3</v>
      </c>
      <c r="Q33" s="178">
        <v>2.0416270087495133E-2</v>
      </c>
      <c r="R33" s="178">
        <v>3.5475523734679677E-3</v>
      </c>
      <c r="S33" s="178">
        <v>6.1250093971605777E-3</v>
      </c>
      <c r="T33" s="178">
        <v>9.4184357461787657E-3</v>
      </c>
      <c r="U33" s="178">
        <v>4.95236201677785E-3</v>
      </c>
      <c r="V33" s="178">
        <v>2.1827749069935893E-3</v>
      </c>
      <c r="W33" s="178">
        <v>1.5483787457234337E-4</v>
      </c>
      <c r="X33" s="178">
        <v>9.6757568616835838E-4</v>
      </c>
      <c r="Y33" s="178">
        <v>6.4235970092346825E-4</v>
      </c>
      <c r="Z33" s="178">
        <v>6.2838741251677898E-4</v>
      </c>
      <c r="AA33" s="178">
        <v>1.9922019633288903E-2</v>
      </c>
      <c r="AB33" s="178">
        <v>1.3704325884274289E-2</v>
      </c>
      <c r="AC33" s="178">
        <v>5.5289261778705523E-5</v>
      </c>
      <c r="AD33" s="178">
        <v>2.151276643432253E-4</v>
      </c>
      <c r="AE33" s="178">
        <v>1.0678841778640329</v>
      </c>
      <c r="AF33" s="178">
        <v>1.2246747556731488E-2</v>
      </c>
      <c r="AG33" s="178">
        <v>1.2386525471704707E-2</v>
      </c>
      <c r="AH33" s="178">
        <v>1.0811456509694698E-2</v>
      </c>
      <c r="AI33" s="178">
        <v>4.4417149673454037E-4</v>
      </c>
      <c r="AJ33" s="178">
        <v>2.0817650274621287E-3</v>
      </c>
      <c r="AK33" s="178">
        <v>1.3202425972905023E-3</v>
      </c>
      <c r="AL33" s="178">
        <v>2.2514794387008377E-4</v>
      </c>
      <c r="AM33" s="189">
        <v>2.0956100361019139E-4</v>
      </c>
      <c r="AN33" s="189">
        <v>4.072443292849826E-4</v>
      </c>
      <c r="AO33" s="189">
        <v>1.7226895782740978E-4</v>
      </c>
      <c r="AP33" s="189">
        <v>2.5684321492310414E-4</v>
      </c>
      <c r="AQ33" s="189">
        <v>3.9308918904325443E-3</v>
      </c>
      <c r="AR33" s="189">
        <v>9.938632785113624E-4</v>
      </c>
      <c r="AS33" s="189">
        <v>1.1136009838353693E-3</v>
      </c>
      <c r="AT33" s="189">
        <v>2.6488960945411687E-3</v>
      </c>
      <c r="AU33" s="189">
        <v>1.6931187001648809E-3</v>
      </c>
      <c r="AV33" s="189">
        <v>1.2719852066693094E-2</v>
      </c>
      <c r="AW33" s="189">
        <v>1.6319378233950186E-3</v>
      </c>
      <c r="AX33" s="189">
        <v>5.1746358469625985E-3</v>
      </c>
      <c r="AY33" s="189">
        <v>6.7020030379367108E-3</v>
      </c>
      <c r="AZ33" s="189">
        <v>1.4364792538780848E-2</v>
      </c>
      <c r="BA33" s="189">
        <v>1.9681616054623889E-3</v>
      </c>
      <c r="BB33" s="189">
        <v>2.1621410226992401E-2</v>
      </c>
      <c r="BC33" s="189">
        <v>1.4856722260708029E-2</v>
      </c>
      <c r="BD33" s="189">
        <v>8.9315530874819384E-3</v>
      </c>
      <c r="BE33" s="189">
        <v>1.2324046174380481E-2</v>
      </c>
      <c r="BF33" s="189">
        <v>0</v>
      </c>
      <c r="BG33" s="189">
        <v>1.1863266666775975E-2</v>
      </c>
      <c r="BH33" s="189">
        <v>2.2847813594876454E-3</v>
      </c>
      <c r="BI33" s="189">
        <v>1.1380273015909755E-3</v>
      </c>
      <c r="BJ33" s="189">
        <v>1.9184595367761102E-2</v>
      </c>
      <c r="BK33" s="189">
        <v>3.9507075803233566E-4</v>
      </c>
      <c r="BL33" s="189">
        <v>5.0175305035135443E-3</v>
      </c>
      <c r="BM33" s="189">
        <v>6.4287006228012445E-3</v>
      </c>
      <c r="BN33" s="189">
        <v>2.9290365837999683E-3</v>
      </c>
      <c r="BO33" s="189">
        <v>1.0074494735877698E-3</v>
      </c>
      <c r="BP33" s="189">
        <v>3.0801722237454814E-4</v>
      </c>
      <c r="BQ33" s="189">
        <v>6.3204012163328054E-4</v>
      </c>
      <c r="BR33" s="189">
        <v>1.7736509095779038E-2</v>
      </c>
      <c r="BS33" s="189">
        <v>1.9209492815608464E-3</v>
      </c>
      <c r="BT33" s="189">
        <v>1.942910401608672E-3</v>
      </c>
      <c r="BU33" s="189">
        <v>1.5037285199383081E-3</v>
      </c>
      <c r="BV33" s="189">
        <v>6.7376918240137325E-4</v>
      </c>
      <c r="BW33" s="189">
        <v>9.9503062326912971E-4</v>
      </c>
      <c r="BX33" s="189">
        <v>5.6860224564912005E-4</v>
      </c>
      <c r="BY33" s="189">
        <v>7.0502988312145848E-4</v>
      </c>
      <c r="BZ33" s="189">
        <v>1.6088092114891438E-4</v>
      </c>
      <c r="CA33" s="189">
        <v>1.3248414680834737E-3</v>
      </c>
      <c r="CB33" s="189">
        <v>4.4318607216210722E-4</v>
      </c>
      <c r="CC33" s="189">
        <v>1.0996613021964879E-3</v>
      </c>
      <c r="CD33" s="189">
        <v>1.2283448644652922E-3</v>
      </c>
      <c r="CE33" s="189">
        <v>1.0297649394625736E-3</v>
      </c>
      <c r="CF33" s="189">
        <v>2.7827004490027373E-3</v>
      </c>
      <c r="CG33" s="189">
        <v>3.3658241326628831E-4</v>
      </c>
      <c r="CH33" s="189">
        <v>6.5177126275648908E-4</v>
      </c>
      <c r="CI33" s="189">
        <v>1.0226610586725404E-3</v>
      </c>
      <c r="CJ33" s="189">
        <v>3.8874935844842892E-3</v>
      </c>
      <c r="CK33" s="189">
        <v>7.3642847529944283E-4</v>
      </c>
      <c r="CL33" s="189">
        <v>1.9823793072465518E-3</v>
      </c>
      <c r="CM33" s="189">
        <v>1.2009958864873768E-3</v>
      </c>
      <c r="CN33" s="189">
        <v>5.7879370553257699E-4</v>
      </c>
      <c r="CO33" s="189">
        <v>6.0379644211913767E-3</v>
      </c>
      <c r="CP33" s="189">
        <v>1.3740051984469119E-3</v>
      </c>
      <c r="CQ33" s="189">
        <v>7.6848998003451439E-4</v>
      </c>
      <c r="CR33" s="189">
        <v>3.662273586002735E-4</v>
      </c>
      <c r="CS33" s="189">
        <v>5.9844533184440988E-4</v>
      </c>
      <c r="CT33" s="189">
        <v>1.918616393976049E-3</v>
      </c>
      <c r="CU33" s="189">
        <v>8.2077700082659234E-4</v>
      </c>
      <c r="CV33" s="189">
        <v>1.9682141819211572E-3</v>
      </c>
      <c r="CW33" s="189">
        <v>2.4543154072282393E-3</v>
      </c>
      <c r="CX33" s="189">
        <v>9.6663128376945609E-4</v>
      </c>
      <c r="CY33" s="189">
        <v>1.2178531975030268E-3</v>
      </c>
      <c r="CZ33" s="189">
        <v>1.098337934781582E-3</v>
      </c>
      <c r="DA33" s="189">
        <v>1.6257219844549851E-3</v>
      </c>
      <c r="DB33" s="189">
        <v>2.9583991333217543E-3</v>
      </c>
      <c r="DC33" s="189">
        <v>4.0846932043245749E-4</v>
      </c>
      <c r="DD33" s="189">
        <v>6.0591080652758536E-4</v>
      </c>
      <c r="DE33" s="189">
        <v>1.3661784526438309E-2</v>
      </c>
      <c r="DF33" s="108">
        <v>1.3687810264795188E-3</v>
      </c>
      <c r="DG33" s="189"/>
      <c r="DH33" s="179"/>
      <c r="DI33" s="180">
        <v>0.47168072901218594</v>
      </c>
      <c r="DJ33" s="180">
        <v>6.1808583815576072E-2</v>
      </c>
      <c r="DK33" s="180">
        <v>0.29305633562832495</v>
      </c>
      <c r="DL33" s="180">
        <v>1.734646287483887E-3</v>
      </c>
      <c r="DM33" s="180">
        <v>0.30462069493494348</v>
      </c>
      <c r="DO33"/>
      <c r="DP33"/>
    </row>
    <row r="34" spans="1:120" ht="18" customHeight="1" x14ac:dyDescent="0.2">
      <c r="A34" s="197" t="s">
        <v>165</v>
      </c>
      <c r="B34" s="198" t="s">
        <v>166</v>
      </c>
      <c r="C34" s="109">
        <v>3.2041619296885792E-4</v>
      </c>
      <c r="D34" s="109">
        <v>5.9136558716494488E-5</v>
      </c>
      <c r="E34" s="109">
        <v>4.8090069338525528E-4</v>
      </c>
      <c r="F34" s="109">
        <v>4.7526738949195567E-5</v>
      </c>
      <c r="G34" s="109">
        <v>5.0314013015852779E-5</v>
      </c>
      <c r="H34" s="109">
        <v>0</v>
      </c>
      <c r="I34" s="109">
        <v>9.4741961346895968E-4</v>
      </c>
      <c r="J34" s="109">
        <v>8.7021902542505405E-5</v>
      </c>
      <c r="K34" s="109">
        <v>5.9512812866291803E-5</v>
      </c>
      <c r="L34" s="109">
        <v>3.3544480201168159E-5</v>
      </c>
      <c r="M34" s="109">
        <v>0</v>
      </c>
      <c r="N34" s="109">
        <v>6.9066224714861267E-5</v>
      </c>
      <c r="O34" s="109">
        <v>3.6902759731303022E-4</v>
      </c>
      <c r="P34" s="109">
        <v>1.044135474521861E-4</v>
      </c>
      <c r="Q34" s="109">
        <v>2.2538067123664603E-4</v>
      </c>
      <c r="R34" s="109">
        <v>7.4620655329140495E-5</v>
      </c>
      <c r="S34" s="109">
        <v>1.0372203195495137E-4</v>
      </c>
      <c r="T34" s="109">
        <v>5.3509536943967098E-5</v>
      </c>
      <c r="U34" s="109">
        <v>3.3094517744568529E-4</v>
      </c>
      <c r="V34" s="109">
        <v>1.2110733069580972E-4</v>
      </c>
      <c r="W34" s="109">
        <v>1.3768714535431387E-4</v>
      </c>
      <c r="X34" s="109">
        <v>2.9249236806321862E-4</v>
      </c>
      <c r="Y34" s="109">
        <v>1.5524622070764972E-4</v>
      </c>
      <c r="Z34" s="109">
        <v>1.6188159404469803E-5</v>
      </c>
      <c r="AA34" s="109">
        <v>4.0682653037407425E-4</v>
      </c>
      <c r="AB34" s="109">
        <v>1.1816204915077503E-4</v>
      </c>
      <c r="AC34" s="109">
        <v>7.1694940019079459E-6</v>
      </c>
      <c r="AD34" s="109">
        <v>1.0909880859946763E-4</v>
      </c>
      <c r="AE34" s="109">
        <v>1.5392865855543629E-4</v>
      </c>
      <c r="AF34" s="109">
        <v>1.0078007926404375</v>
      </c>
      <c r="AG34" s="109">
        <v>1.5720910030918344E-3</v>
      </c>
      <c r="AH34" s="109">
        <v>1.2921557589103976E-4</v>
      </c>
      <c r="AI34" s="109">
        <v>2.1384796164686105E-4</v>
      </c>
      <c r="AJ34" s="109">
        <v>1.3809142647973493E-4</v>
      </c>
      <c r="AK34" s="109">
        <v>3.2965935345137868E-4</v>
      </c>
      <c r="AL34" s="109">
        <v>1.621528793277528E-4</v>
      </c>
      <c r="AM34" s="109">
        <v>1.657788909537772E-4</v>
      </c>
      <c r="AN34" s="109">
        <v>2.6854656734553848E-4</v>
      </c>
      <c r="AO34" s="109">
        <v>5.4311235288105624E-5</v>
      </c>
      <c r="AP34" s="109">
        <v>6.6939456478389123E-5</v>
      </c>
      <c r="AQ34" s="109">
        <v>6.4010587230419719E-5</v>
      </c>
      <c r="AR34" s="109">
        <v>3.9786497574941404E-4</v>
      </c>
      <c r="AS34" s="109">
        <v>1.2956778263114051E-4</v>
      </c>
      <c r="AT34" s="109">
        <v>1.1165653956251669E-3</v>
      </c>
      <c r="AU34" s="109">
        <v>3.4029065714259242E-3</v>
      </c>
      <c r="AV34" s="109">
        <v>1.3452362787581826E-3</v>
      </c>
      <c r="AW34" s="109">
        <v>1.0352286326159113E-4</v>
      </c>
      <c r="AX34" s="109">
        <v>9.4101259400631169E-5</v>
      </c>
      <c r="AY34" s="109">
        <v>9.4310044838670211E-4</v>
      </c>
      <c r="AZ34" s="109">
        <v>9.4054801396706755E-4</v>
      </c>
      <c r="BA34" s="109">
        <v>8.5097519221844951E-5</v>
      </c>
      <c r="BB34" s="109">
        <v>2.3889712869708439E-4</v>
      </c>
      <c r="BC34" s="109">
        <v>7.4935513249104759E-4</v>
      </c>
      <c r="BD34" s="109">
        <v>1.5602543778261434E-4</v>
      </c>
      <c r="BE34" s="109">
        <v>1.9191281377914061E-3</v>
      </c>
      <c r="BF34" s="109">
        <v>0</v>
      </c>
      <c r="BG34" s="109">
        <v>1.9159713386022355E-3</v>
      </c>
      <c r="BH34" s="109">
        <v>1.0697301924635799E-3</v>
      </c>
      <c r="BI34" s="109">
        <v>1.8571917490886336E-3</v>
      </c>
      <c r="BJ34" s="109">
        <v>8.8368881236379265E-4</v>
      </c>
      <c r="BK34" s="109">
        <v>3.152968090466004E-4</v>
      </c>
      <c r="BL34" s="109">
        <v>1.2864193562705901E-4</v>
      </c>
      <c r="BM34" s="109">
        <v>1.2695872409153878E-4</v>
      </c>
      <c r="BN34" s="109">
        <v>3.8260385327269384E-4</v>
      </c>
      <c r="BO34" s="109">
        <v>1.766466139001441E-4</v>
      </c>
      <c r="BP34" s="109">
        <v>1.2860681517957016E-4</v>
      </c>
      <c r="BQ34" s="109">
        <v>5.4292231600648329E-5</v>
      </c>
      <c r="BR34" s="109">
        <v>4.3096351714503722E-4</v>
      </c>
      <c r="BS34" s="109">
        <v>3.6921827539141447E-3</v>
      </c>
      <c r="BT34" s="109">
        <v>6.940827296514308E-5</v>
      </c>
      <c r="BU34" s="109">
        <v>6.4434594233975164E-5</v>
      </c>
      <c r="BV34" s="109">
        <v>3.3666443907918141E-5</v>
      </c>
      <c r="BW34" s="109">
        <v>2.4181361737530885E-5</v>
      </c>
      <c r="BX34" s="109">
        <v>1.2431076671038935E-5</v>
      </c>
      <c r="BY34" s="109">
        <v>2.1730197802422138E-4</v>
      </c>
      <c r="BZ34" s="109">
        <v>1.4399704053139252E-4</v>
      </c>
      <c r="CA34" s="109">
        <v>1.6961227171906714E-3</v>
      </c>
      <c r="CB34" s="109">
        <v>3.422276140767736E-4</v>
      </c>
      <c r="CC34" s="109">
        <v>1.7539328415444401E-4</v>
      </c>
      <c r="CD34" s="109">
        <v>2.3185488609208188E-4</v>
      </c>
      <c r="CE34" s="109">
        <v>9.4091683332081651E-5</v>
      </c>
      <c r="CF34" s="109">
        <v>1.5075151821606944E-4</v>
      </c>
      <c r="CG34" s="109">
        <v>1.3320407458306585E-4</v>
      </c>
      <c r="CH34" s="109">
        <v>1.4875439047459216E-4</v>
      </c>
      <c r="CI34" s="109">
        <v>1.2797371862131708E-4</v>
      </c>
      <c r="CJ34" s="109">
        <v>8.5740538729007045E-5</v>
      </c>
      <c r="CK34" s="109">
        <v>1.3026593170504269E-4</v>
      </c>
      <c r="CL34" s="109">
        <v>9.0283754342066109E-5</v>
      </c>
      <c r="CM34" s="109">
        <v>4.7817844780788442E-4</v>
      </c>
      <c r="CN34" s="109">
        <v>8.2736818864003936E-5</v>
      </c>
      <c r="CO34" s="109">
        <v>2.0445955188834881E-4</v>
      </c>
      <c r="CP34" s="109">
        <v>1.9922951272534009E-4</v>
      </c>
      <c r="CQ34" s="109">
        <v>2.4168825523729402E-4</v>
      </c>
      <c r="CR34" s="109">
        <v>1.6475894338324144E-4</v>
      </c>
      <c r="CS34" s="109">
        <v>2.4518916069453265E-4</v>
      </c>
      <c r="CT34" s="109">
        <v>7.0791966407918172E-4</v>
      </c>
      <c r="CU34" s="109">
        <v>4.8784181058770517E-4</v>
      </c>
      <c r="CV34" s="109">
        <v>9.4099519770245204E-5</v>
      </c>
      <c r="CW34" s="109">
        <v>4.2964174583036748E-3</v>
      </c>
      <c r="CX34" s="109">
        <v>5.9338207562044416E-5</v>
      </c>
      <c r="CY34" s="109">
        <v>2.7658788543914145E-4</v>
      </c>
      <c r="CZ34" s="109">
        <v>9.2395597140335956E-5</v>
      </c>
      <c r="DA34" s="109">
        <v>1.5195200791171516E-4</v>
      </c>
      <c r="DB34" s="109">
        <v>6.596853914519438E-4</v>
      </c>
      <c r="DC34" s="109">
        <v>1.0674467997982163E-3</v>
      </c>
      <c r="DD34" s="109">
        <v>2.113188723695259E-4</v>
      </c>
      <c r="DE34" s="109">
        <v>1.4262368178618685E-3</v>
      </c>
      <c r="DF34" s="110">
        <v>1.5937626557877791E-4</v>
      </c>
      <c r="DG34" s="189"/>
      <c r="DH34" s="179"/>
      <c r="DI34" s="180">
        <v>0.53714225589225584</v>
      </c>
      <c r="DJ34" s="180">
        <v>7.3519283746556474E-2</v>
      </c>
      <c r="DK34" s="180">
        <v>0.31682353841444749</v>
      </c>
      <c r="DL34" s="180">
        <v>2.6426444939961485E-4</v>
      </c>
      <c r="DM34" s="180">
        <v>0.12776855738878579</v>
      </c>
      <c r="DO34"/>
      <c r="DP34"/>
    </row>
    <row r="35" spans="1:120" ht="18" customHeight="1" x14ac:dyDescent="0.2">
      <c r="A35" s="187" t="s">
        <v>167</v>
      </c>
      <c r="B35" s="190" t="s">
        <v>168</v>
      </c>
      <c r="C35" s="178">
        <v>6.0651881917047501E-6</v>
      </c>
      <c r="D35" s="178">
        <v>1.4663938231204237E-6</v>
      </c>
      <c r="E35" s="178">
        <v>4.8238943416238586E-6</v>
      </c>
      <c r="F35" s="178">
        <v>2.0455057701757548E-6</v>
      </c>
      <c r="G35" s="178">
        <v>2.2633460665400708E-6</v>
      </c>
      <c r="H35" s="178">
        <v>0</v>
      </c>
      <c r="I35" s="178">
        <v>3.2829964297109677E-4</v>
      </c>
      <c r="J35" s="178">
        <v>1.1910358586018508E-5</v>
      </c>
      <c r="K35" s="178">
        <v>9.0721823430565582E-6</v>
      </c>
      <c r="L35" s="178">
        <v>2.7800005929924076E-6</v>
      </c>
      <c r="M35" s="178">
        <v>0</v>
      </c>
      <c r="N35" s="178">
        <v>1.5833816177483179E-5</v>
      </c>
      <c r="O35" s="178">
        <v>5.1565738162813544E-4</v>
      </c>
      <c r="P35" s="178">
        <v>1.2977285212560847E-5</v>
      </c>
      <c r="Q35" s="178">
        <v>1.1897388912742852E-4</v>
      </c>
      <c r="R35" s="178">
        <v>9.5163899645159503E-6</v>
      </c>
      <c r="S35" s="178">
        <v>1.7620250869947355E-5</v>
      </c>
      <c r="T35" s="178">
        <v>9.2904518708460906E-6</v>
      </c>
      <c r="U35" s="178">
        <v>3.6344263926296009E-5</v>
      </c>
      <c r="V35" s="178">
        <v>7.7317346219870714E-6</v>
      </c>
      <c r="W35" s="178">
        <v>4.2411008633159079E-6</v>
      </c>
      <c r="X35" s="178">
        <v>7.4687335215785821E-6</v>
      </c>
      <c r="Y35" s="178">
        <v>6.3558179709046252E-6</v>
      </c>
      <c r="Z35" s="178">
        <v>8.8824226106562072E-7</v>
      </c>
      <c r="AA35" s="178">
        <v>8.582456899396918E-6</v>
      </c>
      <c r="AB35" s="178">
        <v>3.042968221003165E-5</v>
      </c>
      <c r="AC35" s="178">
        <v>3.5326820441703448E-7</v>
      </c>
      <c r="AD35" s="178">
        <v>4.6779755589107633E-5</v>
      </c>
      <c r="AE35" s="178">
        <v>1.1232505707275128E-5</v>
      </c>
      <c r="AF35" s="178">
        <v>2.4793335269512647E-5</v>
      </c>
      <c r="AG35" s="178">
        <v>1.0107539857154175</v>
      </c>
      <c r="AH35" s="178">
        <v>1.4460773620344191E-5</v>
      </c>
      <c r="AI35" s="178">
        <v>1.2331410938255188E-5</v>
      </c>
      <c r="AJ35" s="178">
        <v>1.1940285663252635E-4</v>
      </c>
      <c r="AK35" s="178">
        <v>6.3906785299566377E-5</v>
      </c>
      <c r="AL35" s="178">
        <v>9.5092104233627873E-6</v>
      </c>
      <c r="AM35" s="189">
        <v>1.3043618563246833E-5</v>
      </c>
      <c r="AN35" s="189">
        <v>5.8109313175533577E-5</v>
      </c>
      <c r="AO35" s="189">
        <v>6.1319864935979535E-6</v>
      </c>
      <c r="AP35" s="189">
        <v>1.1310596016449252E-5</v>
      </c>
      <c r="AQ35" s="189">
        <v>1.0005436012489068E-5</v>
      </c>
      <c r="AR35" s="189">
        <v>5.2232173592821694E-5</v>
      </c>
      <c r="AS35" s="189">
        <v>1.0190808190045333E-5</v>
      </c>
      <c r="AT35" s="189">
        <v>9.796519495301461E-6</v>
      </c>
      <c r="AU35" s="189">
        <v>2.1819061186960479E-5</v>
      </c>
      <c r="AV35" s="189">
        <v>1.2766590194316385E-4</v>
      </c>
      <c r="AW35" s="189">
        <v>3.393191531878844E-5</v>
      </c>
      <c r="AX35" s="189">
        <v>3.613149470799329E-5</v>
      </c>
      <c r="AY35" s="189">
        <v>1.5539446716994126E-5</v>
      </c>
      <c r="AZ35" s="189">
        <v>5.8716819099219229E-6</v>
      </c>
      <c r="BA35" s="189">
        <v>8.2658404252515723E-6</v>
      </c>
      <c r="BB35" s="189">
        <v>7.8645246308064588E-6</v>
      </c>
      <c r="BC35" s="189">
        <v>2.2497350715039314E-5</v>
      </c>
      <c r="BD35" s="189">
        <v>2.6927299167051259E-6</v>
      </c>
      <c r="BE35" s="189">
        <v>1.4772694413807757E-5</v>
      </c>
      <c r="BF35" s="189">
        <v>0</v>
      </c>
      <c r="BG35" s="189">
        <v>1.5768831249873918E-5</v>
      </c>
      <c r="BH35" s="189">
        <v>6.2882680459327133E-6</v>
      </c>
      <c r="BI35" s="189">
        <v>2.5489207930071618E-5</v>
      </c>
      <c r="BJ35" s="189">
        <v>4.5389844649528334E-4</v>
      </c>
      <c r="BK35" s="189">
        <v>6.6918504256460662E-6</v>
      </c>
      <c r="BL35" s="189">
        <v>1.056511590235165E-5</v>
      </c>
      <c r="BM35" s="189">
        <v>1.2016545314311451E-5</v>
      </c>
      <c r="BN35" s="189">
        <v>7.9084855551306379E-6</v>
      </c>
      <c r="BO35" s="189">
        <v>4.5716745409985114E-6</v>
      </c>
      <c r="BP35" s="189">
        <v>2.2678966392833333E-5</v>
      </c>
      <c r="BQ35" s="189">
        <v>8.0366177799345503E-4</v>
      </c>
      <c r="BR35" s="189">
        <v>3.7021165099613854E-5</v>
      </c>
      <c r="BS35" s="189">
        <v>6.8288080190902822E-5</v>
      </c>
      <c r="BT35" s="189">
        <v>2.0322930020239402E-5</v>
      </c>
      <c r="BU35" s="189">
        <v>2.2320700351332629E-5</v>
      </c>
      <c r="BV35" s="189">
        <v>8.0444959530700783E-6</v>
      </c>
      <c r="BW35" s="189">
        <v>4.8170718450946638E-6</v>
      </c>
      <c r="BX35" s="189">
        <v>2.9467245163067446E-6</v>
      </c>
      <c r="BY35" s="189">
        <v>2.9935213499575299E-5</v>
      </c>
      <c r="BZ35" s="189">
        <v>3.3804013840133041E-6</v>
      </c>
      <c r="CA35" s="189">
        <v>2.4909838046574653E-5</v>
      </c>
      <c r="CB35" s="189">
        <v>7.2806265413506063E-6</v>
      </c>
      <c r="CC35" s="189">
        <v>1.3356597927947554E-5</v>
      </c>
      <c r="CD35" s="189">
        <v>7.5348406949176864E-6</v>
      </c>
      <c r="CE35" s="189">
        <v>5.8740010408764906E-6</v>
      </c>
      <c r="CF35" s="189">
        <v>2.0119157620763164E-5</v>
      </c>
      <c r="CG35" s="189">
        <v>9.975669951534788E-5</v>
      </c>
      <c r="CH35" s="189">
        <v>7.4857376166989978E-5</v>
      </c>
      <c r="CI35" s="189">
        <v>4.3109304579786458E-5</v>
      </c>
      <c r="CJ35" s="189">
        <v>8.8955782489084647E-6</v>
      </c>
      <c r="CK35" s="189">
        <v>3.9421171779346526E-5</v>
      </c>
      <c r="CL35" s="189">
        <v>1.4505842755970286E-5</v>
      </c>
      <c r="CM35" s="189">
        <v>6.9692795412875874E-5</v>
      </c>
      <c r="CN35" s="189">
        <v>1.9752495444006222E-5</v>
      </c>
      <c r="CO35" s="189">
        <v>1.1441570824279463E-4</v>
      </c>
      <c r="CP35" s="189">
        <v>1.0289265629546009E-5</v>
      </c>
      <c r="CQ35" s="189">
        <v>3.6915891174421016E-5</v>
      </c>
      <c r="CR35" s="189">
        <v>1.3249256650175789E-5</v>
      </c>
      <c r="CS35" s="189">
        <v>1.4646321153149506E-5</v>
      </c>
      <c r="CT35" s="189">
        <v>1.7784190837707005E-4</v>
      </c>
      <c r="CU35" s="189">
        <v>9.4864744505199913E-5</v>
      </c>
      <c r="CV35" s="189">
        <v>2.4659912351334522E-5</v>
      </c>
      <c r="CW35" s="189">
        <v>7.7471023038934558E-6</v>
      </c>
      <c r="CX35" s="189">
        <v>2.5843179630455363E-5</v>
      </c>
      <c r="CY35" s="189">
        <v>3.7204249798861566E-5</v>
      </c>
      <c r="CZ35" s="189">
        <v>1.7657951173559574E-5</v>
      </c>
      <c r="DA35" s="189">
        <v>3.5563489880379668E-5</v>
      </c>
      <c r="DB35" s="189">
        <v>5.261281717613924E-5</v>
      </c>
      <c r="DC35" s="189">
        <v>7.7998430156042616E-6</v>
      </c>
      <c r="DD35" s="189">
        <v>1.126537470155915E-4</v>
      </c>
      <c r="DE35" s="189">
        <v>1.9635429501492546E-5</v>
      </c>
      <c r="DF35" s="108">
        <v>8.7787714105513198E-5</v>
      </c>
      <c r="DG35" s="189"/>
      <c r="DH35" s="179"/>
      <c r="DI35" s="180">
        <v>0.69790160992872452</v>
      </c>
      <c r="DJ35" s="180">
        <v>0.21153366894283007</v>
      </c>
      <c r="DK35" s="180">
        <v>0.66176543886756711</v>
      </c>
      <c r="DL35" s="180">
        <v>4.0409391300977744E-4</v>
      </c>
      <c r="DM35" s="180">
        <v>0.12673073151598357</v>
      </c>
      <c r="DO35"/>
      <c r="DP35"/>
    </row>
    <row r="36" spans="1:120" ht="18" customHeight="1" x14ac:dyDescent="0.2">
      <c r="A36" s="187" t="s">
        <v>169</v>
      </c>
      <c r="B36" s="190" t="s">
        <v>170</v>
      </c>
      <c r="C36" s="178">
        <v>1.1084943530079966E-4</v>
      </c>
      <c r="D36" s="178">
        <v>2.9500339565812472E-5</v>
      </c>
      <c r="E36" s="178">
        <v>1.5142822910691907E-4</v>
      </c>
      <c r="F36" s="178">
        <v>1.7237528196111084E-5</v>
      </c>
      <c r="G36" s="178">
        <v>2.2800908649967248E-5</v>
      </c>
      <c r="H36" s="178">
        <v>0</v>
      </c>
      <c r="I36" s="178">
        <v>1.0531840561901925E-4</v>
      </c>
      <c r="J36" s="178">
        <v>3.6264384844451013E-4</v>
      </c>
      <c r="K36" s="178">
        <v>4.8813427859536723E-3</v>
      </c>
      <c r="L36" s="178">
        <v>2.2994804444611355E-5</v>
      </c>
      <c r="M36" s="178">
        <v>0</v>
      </c>
      <c r="N36" s="178">
        <v>8.6518701611207691E-5</v>
      </c>
      <c r="O36" s="178">
        <v>2.3759282851001641E-4</v>
      </c>
      <c r="P36" s="178">
        <v>1.0516824775996447E-4</v>
      </c>
      <c r="Q36" s="178">
        <v>3.9186508604981502E-3</v>
      </c>
      <c r="R36" s="178">
        <v>5.9239993984366495E-5</v>
      </c>
      <c r="S36" s="178">
        <v>4.0738979649613101E-5</v>
      </c>
      <c r="T36" s="178">
        <v>4.0468131682806762E-5</v>
      </c>
      <c r="U36" s="178">
        <v>8.2757495702644196E-5</v>
      </c>
      <c r="V36" s="178">
        <v>6.0846715980971799E-4</v>
      </c>
      <c r="W36" s="178">
        <v>5.0110636809993178E-5</v>
      </c>
      <c r="X36" s="178">
        <v>3.403387763028564E-4</v>
      </c>
      <c r="Y36" s="178">
        <v>9.3271724778057946E-5</v>
      </c>
      <c r="Z36" s="178">
        <v>1.5626752956899452E-5</v>
      </c>
      <c r="AA36" s="178">
        <v>6.1302940434991397E-3</v>
      </c>
      <c r="AB36" s="178">
        <v>3.1902772625135934E-3</v>
      </c>
      <c r="AC36" s="178">
        <v>3.8138538128276183E-6</v>
      </c>
      <c r="AD36" s="178">
        <v>4.7489468419562021E-5</v>
      </c>
      <c r="AE36" s="178">
        <v>1.4498146055397069E-3</v>
      </c>
      <c r="AF36" s="178">
        <v>4.6133624032832502E-4</v>
      </c>
      <c r="AG36" s="178">
        <v>3.7910138401043557E-5</v>
      </c>
      <c r="AH36" s="178">
        <v>1.0211128225016677</v>
      </c>
      <c r="AI36" s="178">
        <v>9.0082253363715474E-5</v>
      </c>
      <c r="AJ36" s="178">
        <v>6.3769047471039963E-5</v>
      </c>
      <c r="AK36" s="178">
        <v>2.5227575738882664E-3</v>
      </c>
      <c r="AL36" s="178">
        <v>5.9592226673884389E-5</v>
      </c>
      <c r="AM36" s="189">
        <v>2.2493926356186979E-5</v>
      </c>
      <c r="AN36" s="189">
        <v>5.5313318650382438E-5</v>
      </c>
      <c r="AO36" s="189">
        <v>1.5015862802312324E-5</v>
      </c>
      <c r="AP36" s="189">
        <v>3.0978781205308972E-5</v>
      </c>
      <c r="AQ36" s="189">
        <v>1.2256418741568136E-4</v>
      </c>
      <c r="AR36" s="189">
        <v>1.9963667130837708E-4</v>
      </c>
      <c r="AS36" s="189">
        <v>1.0861808932860983E-3</v>
      </c>
      <c r="AT36" s="189">
        <v>2.2009222277660916E-4</v>
      </c>
      <c r="AU36" s="189">
        <v>1.1239082549636288E-4</v>
      </c>
      <c r="AV36" s="189">
        <v>4.3914281974124381E-3</v>
      </c>
      <c r="AW36" s="189">
        <v>4.2858517032992446E-3</v>
      </c>
      <c r="AX36" s="189">
        <v>4.4850217904445801E-3</v>
      </c>
      <c r="AY36" s="189">
        <v>1.6796047161135469E-4</v>
      </c>
      <c r="AZ36" s="189">
        <v>1.1398023833878023E-3</v>
      </c>
      <c r="BA36" s="189">
        <v>2.0279455145423556E-4</v>
      </c>
      <c r="BB36" s="189">
        <v>7.3178341846939499E-3</v>
      </c>
      <c r="BC36" s="189">
        <v>3.6456223145229111E-4</v>
      </c>
      <c r="BD36" s="189">
        <v>3.1274021366336987E-4</v>
      </c>
      <c r="BE36" s="189">
        <v>7.8705784866860244E-3</v>
      </c>
      <c r="BF36" s="189">
        <v>0</v>
      </c>
      <c r="BG36" s="189">
        <v>7.0439924548677357E-5</v>
      </c>
      <c r="BH36" s="189">
        <v>1.7135935733562064E-4</v>
      </c>
      <c r="BI36" s="189">
        <v>2.6889158226599576E-3</v>
      </c>
      <c r="BJ36" s="189">
        <v>2.8696377970668162E-3</v>
      </c>
      <c r="BK36" s="189">
        <v>1.2951754150051513E-5</v>
      </c>
      <c r="BL36" s="189">
        <v>1.8407031088134281E-3</v>
      </c>
      <c r="BM36" s="189">
        <v>1.2895477684638549E-3</v>
      </c>
      <c r="BN36" s="189">
        <v>4.5104277848952817E-5</v>
      </c>
      <c r="BO36" s="189">
        <v>1.9173930360907574E-5</v>
      </c>
      <c r="BP36" s="189">
        <v>6.0312242616570688E-5</v>
      </c>
      <c r="BQ36" s="189">
        <v>8.9094590813209402E-5</v>
      </c>
      <c r="BR36" s="189">
        <v>1.7395477535693866E-4</v>
      </c>
      <c r="BS36" s="189">
        <v>1.6664283277260095E-4</v>
      </c>
      <c r="BT36" s="189">
        <v>5.5140775788768516E-5</v>
      </c>
      <c r="BU36" s="189">
        <v>3.6654813975884984E-5</v>
      </c>
      <c r="BV36" s="189">
        <v>2.8412023488158038E-5</v>
      </c>
      <c r="BW36" s="189">
        <v>3.6546622379075169E-5</v>
      </c>
      <c r="BX36" s="189">
        <v>3.838617798604182E-5</v>
      </c>
      <c r="BY36" s="189">
        <v>1.2650881233541633E-4</v>
      </c>
      <c r="BZ36" s="189">
        <v>2.6987764885534902E-5</v>
      </c>
      <c r="CA36" s="189">
        <v>2.7826230682118303E-4</v>
      </c>
      <c r="CB36" s="189">
        <v>5.6202788570760281E-5</v>
      </c>
      <c r="CC36" s="189">
        <v>1.7499307899884346E-4</v>
      </c>
      <c r="CD36" s="189">
        <v>5.5781013756051589E-5</v>
      </c>
      <c r="CE36" s="189">
        <v>5.5815345305317272E-5</v>
      </c>
      <c r="CF36" s="189">
        <v>8.1106207309165188E-5</v>
      </c>
      <c r="CG36" s="189">
        <v>2.9090490489625763E-5</v>
      </c>
      <c r="CH36" s="189">
        <v>5.7407433405442951E-5</v>
      </c>
      <c r="CI36" s="189">
        <v>8.9424820558997272E-5</v>
      </c>
      <c r="CJ36" s="189">
        <v>5.4120419217897914E-5</v>
      </c>
      <c r="CK36" s="189">
        <v>6.0135134381272487E-5</v>
      </c>
      <c r="CL36" s="189">
        <v>6.6928495741761586E-5</v>
      </c>
      <c r="CM36" s="189">
        <v>1.7463632674305407E-4</v>
      </c>
      <c r="CN36" s="189">
        <v>2.5012707933440341E-4</v>
      </c>
      <c r="CO36" s="189">
        <v>1.4561643783399002E-3</v>
      </c>
      <c r="CP36" s="189">
        <v>3.6219524677773225E-4</v>
      </c>
      <c r="CQ36" s="189">
        <v>3.7006820423197912E-3</v>
      </c>
      <c r="CR36" s="189">
        <v>8.7732789607842238E-5</v>
      </c>
      <c r="CS36" s="189">
        <v>1.4034167335188997E-4</v>
      </c>
      <c r="CT36" s="189">
        <v>1.8225646288212442E-4</v>
      </c>
      <c r="CU36" s="189">
        <v>1.888231022146312E-4</v>
      </c>
      <c r="CV36" s="189">
        <v>7.2136698424676358E-5</v>
      </c>
      <c r="CW36" s="189">
        <v>1.7279001176036153E-3</v>
      </c>
      <c r="CX36" s="189">
        <v>3.6795696749526329E-5</v>
      </c>
      <c r="CY36" s="189">
        <v>3.0400324650530522E-4</v>
      </c>
      <c r="CZ36" s="189">
        <v>2.0053752341640956E-4</v>
      </c>
      <c r="DA36" s="189">
        <v>1.084971934016224E-4</v>
      </c>
      <c r="DB36" s="189">
        <v>5.4085544148289031E-4</v>
      </c>
      <c r="DC36" s="189">
        <v>8.4924537306786807E-5</v>
      </c>
      <c r="DD36" s="189">
        <v>1.0349215949669206E-4</v>
      </c>
      <c r="DE36" s="189">
        <v>1.5282327322127754E-4</v>
      </c>
      <c r="DF36" s="108">
        <v>4.5725413794754709E-4</v>
      </c>
      <c r="DG36" s="189"/>
      <c r="DH36" s="179"/>
      <c r="DI36" s="180">
        <v>0.4808370426036187</v>
      </c>
      <c r="DJ36" s="180">
        <v>4.2222093762645241E-2</v>
      </c>
      <c r="DK36" s="180">
        <v>0.21919186080120237</v>
      </c>
      <c r="DL36" s="180">
        <v>1.5404815729062871E-4</v>
      </c>
      <c r="DM36" s="180">
        <v>0.46141537346778572</v>
      </c>
      <c r="DO36"/>
      <c r="DP36"/>
    </row>
    <row r="37" spans="1:120" ht="18" customHeight="1" x14ac:dyDescent="0.2">
      <c r="A37" s="187" t="s">
        <v>171</v>
      </c>
      <c r="B37" s="190" t="s">
        <v>172</v>
      </c>
      <c r="C37" s="178">
        <v>8.4642304487070588E-5</v>
      </c>
      <c r="D37" s="178">
        <v>3.0974301778862003E-5</v>
      </c>
      <c r="E37" s="178">
        <v>1.3104822047861934E-4</v>
      </c>
      <c r="F37" s="178">
        <v>7.4763587044692175E-6</v>
      </c>
      <c r="G37" s="178">
        <v>6.786143038418379E-6</v>
      </c>
      <c r="H37" s="178">
        <v>0</v>
      </c>
      <c r="I37" s="178">
        <v>1.1448739779705011E-4</v>
      </c>
      <c r="J37" s="178">
        <v>2.8251384651800169E-5</v>
      </c>
      <c r="K37" s="178">
        <v>2.9231615910834841E-5</v>
      </c>
      <c r="L37" s="178">
        <v>4.2657740913506554E-5</v>
      </c>
      <c r="M37" s="178">
        <v>0</v>
      </c>
      <c r="N37" s="178">
        <v>5.0831419368434966E-5</v>
      </c>
      <c r="O37" s="178">
        <v>2.9925990041118947E-5</v>
      </c>
      <c r="P37" s="178">
        <v>3.2347285630937692E-5</v>
      </c>
      <c r="Q37" s="178">
        <v>5.2283694415197437E-5</v>
      </c>
      <c r="R37" s="178">
        <v>1.2959075526221289E-4</v>
      </c>
      <c r="S37" s="178">
        <v>6.3639045514497951E-5</v>
      </c>
      <c r="T37" s="178">
        <v>2.8186649774041441E-5</v>
      </c>
      <c r="U37" s="178">
        <v>7.0973974954255376E-5</v>
      </c>
      <c r="V37" s="178">
        <v>6.3238058302678867E-5</v>
      </c>
      <c r="W37" s="178">
        <v>5.4249721367610043E-5</v>
      </c>
      <c r="X37" s="178">
        <v>8.5720017081127595E-5</v>
      </c>
      <c r="Y37" s="178">
        <v>1.2252835385459624E-4</v>
      </c>
      <c r="Z37" s="178">
        <v>3.4760954165572257E-5</v>
      </c>
      <c r="AA37" s="178">
        <v>3.8876476258842929E-5</v>
      </c>
      <c r="AB37" s="178">
        <v>6.6128735689792087E-5</v>
      </c>
      <c r="AC37" s="178">
        <v>4.3121582518092538E-6</v>
      </c>
      <c r="AD37" s="178">
        <v>1.1039223796501451E-4</v>
      </c>
      <c r="AE37" s="178">
        <v>6.774251882728844E-5</v>
      </c>
      <c r="AF37" s="178">
        <v>6.5536748733955862E-5</v>
      </c>
      <c r="AG37" s="178">
        <v>1.8778177430869363E-5</v>
      </c>
      <c r="AH37" s="178">
        <v>9.2972884719907283E-5</v>
      </c>
      <c r="AI37" s="178">
        <v>1.0509367172240052</v>
      </c>
      <c r="AJ37" s="178">
        <v>8.4275386778353596E-5</v>
      </c>
      <c r="AK37" s="178">
        <v>1.8650389845555957E-4</v>
      </c>
      <c r="AL37" s="178">
        <v>1.7966446530054628E-4</v>
      </c>
      <c r="AM37" s="189">
        <v>6.5112216704005973E-5</v>
      </c>
      <c r="AN37" s="189">
        <v>1.1689512872546587E-4</v>
      </c>
      <c r="AO37" s="189">
        <v>4.2640496270074377E-5</v>
      </c>
      <c r="AP37" s="189">
        <v>6.3941424067909982E-5</v>
      </c>
      <c r="AQ37" s="189">
        <v>5.73674292798675E-5</v>
      </c>
      <c r="AR37" s="189">
        <v>7.6364681677997743E-5</v>
      </c>
      <c r="AS37" s="189">
        <v>9.1629775982270912E-5</v>
      </c>
      <c r="AT37" s="189">
        <v>5.0616200052803802E-5</v>
      </c>
      <c r="AU37" s="189">
        <v>3.7105039415070205E-5</v>
      </c>
      <c r="AV37" s="189">
        <v>3.8899259139624264E-5</v>
      </c>
      <c r="AW37" s="189">
        <v>5.3349154851094296E-5</v>
      </c>
      <c r="AX37" s="189">
        <v>9.8631202260875865E-5</v>
      </c>
      <c r="AY37" s="189">
        <v>3.9028710922831576E-5</v>
      </c>
      <c r="AZ37" s="189">
        <v>4.186283181987432E-5</v>
      </c>
      <c r="BA37" s="189">
        <v>2.7134585536493137E-5</v>
      </c>
      <c r="BB37" s="189">
        <v>4.4817432790319893E-5</v>
      </c>
      <c r="BC37" s="189">
        <v>3.4327652508748739E-5</v>
      </c>
      <c r="BD37" s="189">
        <v>2.5464548515394952E-5</v>
      </c>
      <c r="BE37" s="189">
        <v>1.4424959529768925E-5</v>
      </c>
      <c r="BF37" s="189">
        <v>0</v>
      </c>
      <c r="BG37" s="189">
        <v>1.9868480434607858E-5</v>
      </c>
      <c r="BH37" s="189">
        <v>4.5892576605803354E-5</v>
      </c>
      <c r="BI37" s="189">
        <v>4.5929216361233122E-5</v>
      </c>
      <c r="BJ37" s="189">
        <v>1.2426499868236585E-4</v>
      </c>
      <c r="BK37" s="189">
        <v>9.45416017917175E-6</v>
      </c>
      <c r="BL37" s="189">
        <v>9.5696484345854562E-3</v>
      </c>
      <c r="BM37" s="189">
        <v>1.0983711418022606E-2</v>
      </c>
      <c r="BN37" s="189">
        <v>1.0020953330828147E-2</v>
      </c>
      <c r="BO37" s="189">
        <v>2.7022039202071212E-3</v>
      </c>
      <c r="BP37" s="189">
        <v>2.0465300788473755E-4</v>
      </c>
      <c r="BQ37" s="189">
        <v>6.0038658775964733E-4</v>
      </c>
      <c r="BR37" s="189">
        <v>6.5313392036895322E-4</v>
      </c>
      <c r="BS37" s="189">
        <v>1.6288845163994699E-4</v>
      </c>
      <c r="BT37" s="189">
        <v>7.4816446620113542E-5</v>
      </c>
      <c r="BU37" s="189">
        <v>6.6249060740780009E-5</v>
      </c>
      <c r="BV37" s="189">
        <v>9.7485815496118041E-5</v>
      </c>
      <c r="BW37" s="189">
        <v>2.059446546541772E-4</v>
      </c>
      <c r="BX37" s="189">
        <v>3.2921498834556493E-4</v>
      </c>
      <c r="BY37" s="189">
        <v>3.1816048965524756E-4</v>
      </c>
      <c r="BZ37" s="189">
        <v>8.5918833006950581E-6</v>
      </c>
      <c r="CA37" s="189">
        <v>2.6228274178805629E-4</v>
      </c>
      <c r="CB37" s="189">
        <v>6.3448813865716228E-5</v>
      </c>
      <c r="CC37" s="189">
        <v>7.4438640883797767E-5</v>
      </c>
      <c r="CD37" s="189">
        <v>8.4172875618388106E-5</v>
      </c>
      <c r="CE37" s="189">
        <v>1.0721434711456578E-4</v>
      </c>
      <c r="CF37" s="189">
        <v>2.690632062660529E-4</v>
      </c>
      <c r="CG37" s="189">
        <v>5.4885466929188416E-5</v>
      </c>
      <c r="CH37" s="189">
        <v>1.292992941966196E-4</v>
      </c>
      <c r="CI37" s="189">
        <v>2.5403105382835751E-4</v>
      </c>
      <c r="CJ37" s="189">
        <v>3.320396949069212E-5</v>
      </c>
      <c r="CK37" s="189">
        <v>1.6054986477495175E-4</v>
      </c>
      <c r="CL37" s="189">
        <v>4.4612333098730353E-5</v>
      </c>
      <c r="CM37" s="189">
        <v>2.3837796908707327E-4</v>
      </c>
      <c r="CN37" s="189">
        <v>1.6807655263032965E-4</v>
      </c>
      <c r="CO37" s="189">
        <v>1.3244933392470934E-4</v>
      </c>
      <c r="CP37" s="189">
        <v>4.1762859797973498E-5</v>
      </c>
      <c r="CQ37" s="189">
        <v>7.8450828920776457E-5</v>
      </c>
      <c r="CR37" s="189">
        <v>4.4389678118119049E-5</v>
      </c>
      <c r="CS37" s="189">
        <v>5.0275781435217643E-5</v>
      </c>
      <c r="CT37" s="189">
        <v>4.2141097398751589E-5</v>
      </c>
      <c r="CU37" s="189">
        <v>6.0800806207687924E-5</v>
      </c>
      <c r="CV37" s="189">
        <v>1.1197127514269589E-4</v>
      </c>
      <c r="CW37" s="189">
        <v>2.3374841226549367E-5</v>
      </c>
      <c r="CX37" s="189">
        <v>4.1866865541519142E-5</v>
      </c>
      <c r="CY37" s="189">
        <v>8.7919099257912907E-5</v>
      </c>
      <c r="CZ37" s="189">
        <v>5.4907325030509812E-5</v>
      </c>
      <c r="DA37" s="189">
        <v>6.3139211391139761E-5</v>
      </c>
      <c r="DB37" s="189">
        <v>1.1744146775528599E-4</v>
      </c>
      <c r="DC37" s="189">
        <v>1.7879433324107264E-5</v>
      </c>
      <c r="DD37" s="189">
        <v>5.6714417730157458E-5</v>
      </c>
      <c r="DE37" s="189">
        <v>2.940431707802124E-5</v>
      </c>
      <c r="DF37" s="108">
        <v>4.0405369569319796E-4</v>
      </c>
      <c r="DG37" s="189"/>
      <c r="DH37" s="179"/>
      <c r="DI37" s="180">
        <v>0.41557592462021664</v>
      </c>
      <c r="DJ37" s="180">
        <v>2.5447086725209924E-2</v>
      </c>
      <c r="DK37" s="180">
        <v>0.14270880071790271</v>
      </c>
      <c r="DL37" s="180">
        <v>1.1596654183241305E-4</v>
      </c>
      <c r="DM37" s="180">
        <v>0.2572311389580294</v>
      </c>
      <c r="DO37"/>
      <c r="DP37"/>
    </row>
    <row r="38" spans="1:120" ht="18" customHeight="1" x14ac:dyDescent="0.2">
      <c r="A38" s="187" t="s">
        <v>173</v>
      </c>
      <c r="B38" s="190" t="s">
        <v>174</v>
      </c>
      <c r="C38" s="178">
        <v>1.0622977614724746E-5</v>
      </c>
      <c r="D38" s="178">
        <v>9.7460581008423855E-7</v>
      </c>
      <c r="E38" s="178">
        <v>5.1304813764019354E-6</v>
      </c>
      <c r="F38" s="178">
        <v>7.4697181118729214E-7</v>
      </c>
      <c r="G38" s="178">
        <v>7.3098418805518938E-7</v>
      </c>
      <c r="H38" s="178">
        <v>0</v>
      </c>
      <c r="I38" s="178">
        <v>4.0568744010133084E-6</v>
      </c>
      <c r="J38" s="178">
        <v>1.6531933931485274E-6</v>
      </c>
      <c r="K38" s="178">
        <v>7.2753836207120084E-6</v>
      </c>
      <c r="L38" s="178">
        <v>8.6274860248934875E-7</v>
      </c>
      <c r="M38" s="178">
        <v>0</v>
      </c>
      <c r="N38" s="178">
        <v>1.2751521446519044E-6</v>
      </c>
      <c r="O38" s="178">
        <v>1.1600590557689585E-6</v>
      </c>
      <c r="P38" s="178">
        <v>2.8453584364416018E-6</v>
      </c>
      <c r="Q38" s="178">
        <v>7.3880516835319351E-5</v>
      </c>
      <c r="R38" s="178">
        <v>2.2590022529676017E-6</v>
      </c>
      <c r="S38" s="178">
        <v>1.5417697698677678E-6</v>
      </c>
      <c r="T38" s="178">
        <v>1.0057996783335079E-6</v>
      </c>
      <c r="U38" s="178">
        <v>2.1929814553355684E-6</v>
      </c>
      <c r="V38" s="178">
        <v>1.6309037560380291E-5</v>
      </c>
      <c r="W38" s="178">
        <v>9.2631947711836148E-7</v>
      </c>
      <c r="X38" s="178">
        <v>2.5991177400887371E-6</v>
      </c>
      <c r="Y38" s="178">
        <v>2.0793923345967719E-6</v>
      </c>
      <c r="Z38" s="178">
        <v>6.2722003861133296E-7</v>
      </c>
      <c r="AA38" s="178">
        <v>1.7720694919163094E-6</v>
      </c>
      <c r="AB38" s="178">
        <v>5.4950475883656431E-6</v>
      </c>
      <c r="AC38" s="178">
        <v>1.6928509993841905E-7</v>
      </c>
      <c r="AD38" s="178">
        <v>2.0596809327660268E-6</v>
      </c>
      <c r="AE38" s="178">
        <v>8.4740034502229366E-6</v>
      </c>
      <c r="AF38" s="178">
        <v>2.4323193710691281E-6</v>
      </c>
      <c r="AG38" s="178">
        <v>9.9437679663377786E-7</v>
      </c>
      <c r="AH38" s="178">
        <v>2.992763289761708E-6</v>
      </c>
      <c r="AI38" s="178">
        <v>2.8689633653732704E-6</v>
      </c>
      <c r="AJ38" s="178">
        <v>1.0005008710560144</v>
      </c>
      <c r="AK38" s="178">
        <v>3.1488241338249847E-6</v>
      </c>
      <c r="AL38" s="178">
        <v>2.8171393118982197E-6</v>
      </c>
      <c r="AM38" s="189">
        <v>1.2909203438339647E-6</v>
      </c>
      <c r="AN38" s="189">
        <v>3.2196812088702301E-6</v>
      </c>
      <c r="AO38" s="189">
        <v>1.2471812991842374E-6</v>
      </c>
      <c r="AP38" s="189">
        <v>1.4446641535038554E-6</v>
      </c>
      <c r="AQ38" s="189">
        <v>1.7181459860340679E-6</v>
      </c>
      <c r="AR38" s="189">
        <v>1.9481300555934206E-6</v>
      </c>
      <c r="AS38" s="189">
        <v>1.3311427890901403E-5</v>
      </c>
      <c r="AT38" s="189">
        <v>1.3339282096213714E-5</v>
      </c>
      <c r="AU38" s="189">
        <v>9.1193088663230057E-6</v>
      </c>
      <c r="AV38" s="189">
        <v>7.4796327728384314E-5</v>
      </c>
      <c r="AW38" s="189">
        <v>5.8851970406642428E-5</v>
      </c>
      <c r="AX38" s="189">
        <v>4.0725989720453281E-3</v>
      </c>
      <c r="AY38" s="189">
        <v>4.3344598969018464E-4</v>
      </c>
      <c r="AZ38" s="189">
        <v>3.4435484142182106E-5</v>
      </c>
      <c r="BA38" s="189">
        <v>8.2607650897574084E-5</v>
      </c>
      <c r="BB38" s="189">
        <v>1.2193461464130968E-4</v>
      </c>
      <c r="BC38" s="189">
        <v>1.2351588463441459E-4</v>
      </c>
      <c r="BD38" s="189">
        <v>4.4502546754160083E-5</v>
      </c>
      <c r="BE38" s="189">
        <v>7.4341574051057871E-6</v>
      </c>
      <c r="BF38" s="189">
        <v>0</v>
      </c>
      <c r="BG38" s="189">
        <v>2.019529887494804E-5</v>
      </c>
      <c r="BH38" s="189">
        <v>3.8451979250779745E-6</v>
      </c>
      <c r="BI38" s="189">
        <v>1.0854228560323052E-5</v>
      </c>
      <c r="BJ38" s="189">
        <v>2.6638431594175483E-5</v>
      </c>
      <c r="BK38" s="189">
        <v>5.405850829654496E-6</v>
      </c>
      <c r="BL38" s="189">
        <v>5.4808921439515254E-4</v>
      </c>
      <c r="BM38" s="189">
        <v>8.420198732892767E-5</v>
      </c>
      <c r="BN38" s="189">
        <v>1.51815703625609E-5</v>
      </c>
      <c r="BO38" s="189">
        <v>4.6030545655028736E-6</v>
      </c>
      <c r="BP38" s="189">
        <v>3.2187049396961531E-6</v>
      </c>
      <c r="BQ38" s="189">
        <v>5.4392257458104581E-6</v>
      </c>
      <c r="BR38" s="189">
        <v>8.0592008629673419E-6</v>
      </c>
      <c r="BS38" s="189">
        <v>3.2724546748320216E-5</v>
      </c>
      <c r="BT38" s="189">
        <v>8.7288795586877782E-6</v>
      </c>
      <c r="BU38" s="189">
        <v>2.5968369836547432E-6</v>
      </c>
      <c r="BV38" s="189">
        <v>2.1544692200685779E-6</v>
      </c>
      <c r="BW38" s="189">
        <v>2.4680141331216846E-6</v>
      </c>
      <c r="BX38" s="189">
        <v>2.4950818031018788E-6</v>
      </c>
      <c r="BY38" s="189">
        <v>4.7686871620810852E-6</v>
      </c>
      <c r="BZ38" s="189">
        <v>1.9069446073506016E-6</v>
      </c>
      <c r="CA38" s="189">
        <v>9.9410215050883309E-6</v>
      </c>
      <c r="CB38" s="189">
        <v>1.1235895617239561E-5</v>
      </c>
      <c r="CC38" s="189">
        <v>2.7603283755627613E-6</v>
      </c>
      <c r="CD38" s="189">
        <v>1.9197310007600407E-5</v>
      </c>
      <c r="CE38" s="189">
        <v>1.7932203313310565E-6</v>
      </c>
      <c r="CF38" s="189">
        <v>5.2477495773375845E-6</v>
      </c>
      <c r="CG38" s="189">
        <v>1.5288017144124436E-6</v>
      </c>
      <c r="CH38" s="189">
        <v>3.2816361620403393E-6</v>
      </c>
      <c r="CI38" s="189">
        <v>5.0408719572971147E-6</v>
      </c>
      <c r="CJ38" s="189">
        <v>2.1363464237304873E-6</v>
      </c>
      <c r="CK38" s="189">
        <v>3.8359976980339983E-6</v>
      </c>
      <c r="CL38" s="189">
        <v>3.8585464639736331E-6</v>
      </c>
      <c r="CM38" s="189">
        <v>1.5463537555300489E-5</v>
      </c>
      <c r="CN38" s="189">
        <v>1.6245194165195303E-5</v>
      </c>
      <c r="CO38" s="189">
        <v>7.4926045404295389E-6</v>
      </c>
      <c r="CP38" s="189">
        <v>1.8574967034348874E-5</v>
      </c>
      <c r="CQ38" s="189">
        <v>2.6386880628936873E-5</v>
      </c>
      <c r="CR38" s="189">
        <v>4.120129940547936E-5</v>
      </c>
      <c r="CS38" s="189">
        <v>5.6629386358764544E-5</v>
      </c>
      <c r="CT38" s="189">
        <v>2.2167147229834172E-5</v>
      </c>
      <c r="CU38" s="189">
        <v>6.1063072854011501E-6</v>
      </c>
      <c r="CV38" s="189">
        <v>2.8546068339158979E-6</v>
      </c>
      <c r="CW38" s="189">
        <v>4.9847270416759046E-5</v>
      </c>
      <c r="CX38" s="189">
        <v>2.2731613155302533E-6</v>
      </c>
      <c r="CY38" s="189">
        <v>9.6835821263767296E-5</v>
      </c>
      <c r="CZ38" s="189">
        <v>8.7535751405883364E-5</v>
      </c>
      <c r="DA38" s="189">
        <v>2.2254341452757236E-6</v>
      </c>
      <c r="DB38" s="189">
        <v>5.9137635767980448E-6</v>
      </c>
      <c r="DC38" s="189">
        <v>8.4142377519495846E-7</v>
      </c>
      <c r="DD38" s="189">
        <v>1.8807764713818285E-5</v>
      </c>
      <c r="DE38" s="189">
        <v>2.1043835268628116E-5</v>
      </c>
      <c r="DF38" s="108">
        <v>8.2481082793657047E-5</v>
      </c>
      <c r="DG38" s="189"/>
      <c r="DH38" s="179"/>
      <c r="DI38" s="180">
        <v>0.52555622369212263</v>
      </c>
      <c r="DJ38" s="180">
        <v>5.0243869846996726E-2</v>
      </c>
      <c r="DK38" s="180">
        <v>0.3152268323645353</v>
      </c>
      <c r="DL38" s="180">
        <v>1.2850780763738835E-5</v>
      </c>
      <c r="DM38" s="180">
        <v>9.9489029155395259E-2</v>
      </c>
      <c r="DO38"/>
      <c r="DP38"/>
    </row>
    <row r="39" spans="1:120" ht="18" customHeight="1" x14ac:dyDescent="0.2">
      <c r="A39" s="197" t="s">
        <v>175</v>
      </c>
      <c r="B39" s="198" t="s">
        <v>176</v>
      </c>
      <c r="C39" s="109">
        <v>8.1551521961368818E-4</v>
      </c>
      <c r="D39" s="109">
        <v>3.6926633190010514E-5</v>
      </c>
      <c r="E39" s="109">
        <v>1.4955037324709439E-3</v>
      </c>
      <c r="F39" s="109">
        <v>5.5611995633937378E-6</v>
      </c>
      <c r="G39" s="109">
        <v>5.1238643680518356E-6</v>
      </c>
      <c r="H39" s="109">
        <v>0</v>
      </c>
      <c r="I39" s="109">
        <v>4.3947478095992752E-5</v>
      </c>
      <c r="J39" s="109">
        <v>4.42560931503805E-5</v>
      </c>
      <c r="K39" s="109">
        <v>4.0616763483923691E-5</v>
      </c>
      <c r="L39" s="109">
        <v>1.4888374616337136E-5</v>
      </c>
      <c r="M39" s="109">
        <v>0</v>
      </c>
      <c r="N39" s="109">
        <v>1.7647231814368457E-5</v>
      </c>
      <c r="O39" s="109">
        <v>1.378394529925714E-5</v>
      </c>
      <c r="P39" s="109">
        <v>4.9597956725542986E-5</v>
      </c>
      <c r="Q39" s="109">
        <v>1.5024678209494776E-4</v>
      </c>
      <c r="R39" s="109">
        <v>1.4385339123362194E-4</v>
      </c>
      <c r="S39" s="109">
        <v>2.885671452132335E-5</v>
      </c>
      <c r="T39" s="109">
        <v>1.4046261530555686E-5</v>
      </c>
      <c r="U39" s="109">
        <v>1.1919751179967858E-3</v>
      </c>
      <c r="V39" s="109">
        <v>2.6312411548977746E-3</v>
      </c>
      <c r="W39" s="109">
        <v>2.7559499734025938E-5</v>
      </c>
      <c r="X39" s="109">
        <v>1.870997337257783E-4</v>
      </c>
      <c r="Y39" s="109">
        <v>1.4688821372126583E-4</v>
      </c>
      <c r="Z39" s="109">
        <v>1.882170634328558E-5</v>
      </c>
      <c r="AA39" s="109">
        <v>3.3083987534240867E-4</v>
      </c>
      <c r="AB39" s="109">
        <v>1.3982044325624551E-4</v>
      </c>
      <c r="AC39" s="109">
        <v>4.1114279856859573E-6</v>
      </c>
      <c r="AD39" s="109">
        <v>2.5957207377193762E-3</v>
      </c>
      <c r="AE39" s="109">
        <v>4.3328402004830557E-5</v>
      </c>
      <c r="AF39" s="109">
        <v>1.0316255407969253E-4</v>
      </c>
      <c r="AG39" s="109">
        <v>1.8837518654298559E-5</v>
      </c>
      <c r="AH39" s="109">
        <v>1.6356808360365443E-3</v>
      </c>
      <c r="AI39" s="109">
        <v>7.4332360105789242E-3</v>
      </c>
      <c r="AJ39" s="109">
        <v>3.119697107619222E-3</v>
      </c>
      <c r="AK39" s="109">
        <v>1.0071134852215664</v>
      </c>
      <c r="AL39" s="109">
        <v>6.3045668437772045E-3</v>
      </c>
      <c r="AM39" s="109">
        <v>1.4552552012138414E-4</v>
      </c>
      <c r="AN39" s="109">
        <v>2.9953340052248155E-3</v>
      </c>
      <c r="AO39" s="109">
        <v>3.0451655584507976E-5</v>
      </c>
      <c r="AP39" s="109">
        <v>2.665380022871193E-3</v>
      </c>
      <c r="AQ39" s="109">
        <v>3.645594804836414E-4</v>
      </c>
      <c r="AR39" s="109">
        <v>1.0176002290009727E-3</v>
      </c>
      <c r="AS39" s="109">
        <v>4.9579571680134944E-4</v>
      </c>
      <c r="AT39" s="109">
        <v>1.3173118158671989E-3</v>
      </c>
      <c r="AU39" s="109">
        <v>5.9838050194260383E-4</v>
      </c>
      <c r="AV39" s="109">
        <v>3.0143593770746481E-4</v>
      </c>
      <c r="AW39" s="109">
        <v>3.4104587457349343E-4</v>
      </c>
      <c r="AX39" s="109">
        <v>7.8365014310975505E-4</v>
      </c>
      <c r="AY39" s="109">
        <v>6.2338112586025809E-4</v>
      </c>
      <c r="AZ39" s="109">
        <v>2.9442976408355464E-4</v>
      </c>
      <c r="BA39" s="109">
        <v>3.2259466003081315E-4</v>
      </c>
      <c r="BB39" s="109">
        <v>1.4019855906959218E-3</v>
      </c>
      <c r="BC39" s="109">
        <v>2.3995130500752246E-4</v>
      </c>
      <c r="BD39" s="109">
        <v>1.7960401978948248E-4</v>
      </c>
      <c r="BE39" s="109">
        <v>5.0965640847469964E-4</v>
      </c>
      <c r="BF39" s="109">
        <v>0</v>
      </c>
      <c r="BG39" s="109">
        <v>4.274953119282589E-4</v>
      </c>
      <c r="BH39" s="109">
        <v>1.873008224591044E-4</v>
      </c>
      <c r="BI39" s="109">
        <v>3.047706003741472E-4</v>
      </c>
      <c r="BJ39" s="109">
        <v>7.1501504044195539E-4</v>
      </c>
      <c r="BK39" s="109">
        <v>4.6926049551831845E-6</v>
      </c>
      <c r="BL39" s="109">
        <v>1.502270915431277E-3</v>
      </c>
      <c r="BM39" s="109">
        <v>2.552108025237042E-3</v>
      </c>
      <c r="BN39" s="109">
        <v>1.2886552893121427E-3</v>
      </c>
      <c r="BO39" s="109">
        <v>8.043643527957567E-4</v>
      </c>
      <c r="BP39" s="109">
        <v>7.3423632285491737E-5</v>
      </c>
      <c r="BQ39" s="109">
        <v>1.6606279517157675E-4</v>
      </c>
      <c r="BR39" s="109">
        <v>1.2710449738758862E-3</v>
      </c>
      <c r="BS39" s="109">
        <v>5.7170551677919117E-5</v>
      </c>
      <c r="BT39" s="109">
        <v>3.9938287692907294E-5</v>
      </c>
      <c r="BU39" s="109">
        <v>2.5788701552780283E-5</v>
      </c>
      <c r="BV39" s="109">
        <v>3.1061597003910303E-5</v>
      </c>
      <c r="BW39" s="109">
        <v>4.9415102389952156E-5</v>
      </c>
      <c r="BX39" s="109">
        <v>6.8284277665998022E-5</v>
      </c>
      <c r="BY39" s="109">
        <v>1.0232146382407332E-4</v>
      </c>
      <c r="BZ39" s="109">
        <v>4.8150781637118748E-6</v>
      </c>
      <c r="CA39" s="109">
        <v>9.530350207820592E-5</v>
      </c>
      <c r="CB39" s="109">
        <v>2.3671127547181554E-5</v>
      </c>
      <c r="CC39" s="109">
        <v>3.8371875663176209E-5</v>
      </c>
      <c r="CD39" s="109">
        <v>3.2639214934853421E-5</v>
      </c>
      <c r="CE39" s="109">
        <v>3.1748990922769744E-5</v>
      </c>
      <c r="CF39" s="109">
        <v>8.2059074716970683E-5</v>
      </c>
      <c r="CG39" s="109">
        <v>2.2286940176738271E-5</v>
      </c>
      <c r="CH39" s="109">
        <v>4.5622426686167123E-5</v>
      </c>
      <c r="CI39" s="109">
        <v>7.5353584649115384E-5</v>
      </c>
      <c r="CJ39" s="109">
        <v>1.6201342332278779E-5</v>
      </c>
      <c r="CK39" s="109">
        <v>5.0366669165334545E-5</v>
      </c>
      <c r="CL39" s="109">
        <v>3.7493377499906092E-5</v>
      </c>
      <c r="CM39" s="109">
        <v>9.3229274212569546E-5</v>
      </c>
      <c r="CN39" s="109">
        <v>2.4604095050145608E-4</v>
      </c>
      <c r="CO39" s="109">
        <v>1.2849815558793943E-4</v>
      </c>
      <c r="CP39" s="109">
        <v>3.3474743781497721E-5</v>
      </c>
      <c r="CQ39" s="109">
        <v>5.9640030926201424E-5</v>
      </c>
      <c r="CR39" s="109">
        <v>1.9503604061215286E-5</v>
      </c>
      <c r="CS39" s="109">
        <v>3.2386280578763495E-5</v>
      </c>
      <c r="CT39" s="109">
        <v>2.7043518019023891E-5</v>
      </c>
      <c r="CU39" s="109">
        <v>3.0570097219115957E-5</v>
      </c>
      <c r="CV39" s="109">
        <v>3.969963865959104E-5</v>
      </c>
      <c r="CW39" s="109">
        <v>9.7262197111727797E-5</v>
      </c>
      <c r="CX39" s="109">
        <v>1.7870581936341044E-5</v>
      </c>
      <c r="CY39" s="109">
        <v>5.8781338935516221E-5</v>
      </c>
      <c r="CZ39" s="109">
        <v>4.10726800619875E-5</v>
      </c>
      <c r="DA39" s="109">
        <v>4.7855028304164244E-5</v>
      </c>
      <c r="DB39" s="109">
        <v>1.5923370324390378E-4</v>
      </c>
      <c r="DC39" s="109">
        <v>1.5568319820439911E-5</v>
      </c>
      <c r="DD39" s="109">
        <v>1.6618062362134994E-4</v>
      </c>
      <c r="DE39" s="109">
        <v>8.7710412550180868E-4</v>
      </c>
      <c r="DF39" s="110">
        <v>2.9635717485442632E-4</v>
      </c>
      <c r="DG39" s="189"/>
      <c r="DH39" s="179"/>
      <c r="DI39" s="180">
        <v>0.53512956738588313</v>
      </c>
      <c r="DJ39" s="180">
        <v>5.9922657125302682E-2</v>
      </c>
      <c r="DK39" s="180">
        <v>0.28461455058007157</v>
      </c>
      <c r="DL39" s="180">
        <v>1.0983832183255961E-4</v>
      </c>
      <c r="DM39" s="180">
        <v>0.15137210907835696</v>
      </c>
      <c r="DO39"/>
      <c r="DP39"/>
    </row>
    <row r="40" spans="1:120" ht="18" customHeight="1" x14ac:dyDescent="0.2">
      <c r="A40" s="187" t="s">
        <v>177</v>
      </c>
      <c r="B40" s="190" t="s">
        <v>178</v>
      </c>
      <c r="C40" s="178">
        <v>-6.579927653141356E-6</v>
      </c>
      <c r="D40" s="178">
        <v>-1.0834609386484366E-6</v>
      </c>
      <c r="E40" s="178">
        <v>-5.6953744302191718E-6</v>
      </c>
      <c r="F40" s="178">
        <v>-5.8800062342823663E-7</v>
      </c>
      <c r="G40" s="178">
        <v>-1.383500597488872E-6</v>
      </c>
      <c r="H40" s="178">
        <v>0</v>
      </c>
      <c r="I40" s="178">
        <v>-3.136642869810042E-5</v>
      </c>
      <c r="J40" s="178">
        <v>-3.6131366364648425E-6</v>
      </c>
      <c r="K40" s="178">
        <v>-2.9639216670570902E-5</v>
      </c>
      <c r="L40" s="178">
        <v>-1.1494888150423238E-6</v>
      </c>
      <c r="M40" s="178">
        <v>0</v>
      </c>
      <c r="N40" s="178">
        <v>-2.1932037842041207E-6</v>
      </c>
      <c r="O40" s="178">
        <v>-3.3997315803876955E-6</v>
      </c>
      <c r="P40" s="178">
        <v>-1.1249771924988204E-5</v>
      </c>
      <c r="Q40" s="178">
        <v>-3.8712157848815395E-4</v>
      </c>
      <c r="R40" s="178">
        <v>-3.512837684645082E-6</v>
      </c>
      <c r="S40" s="178">
        <v>-2.6939383506079348E-6</v>
      </c>
      <c r="T40" s="178">
        <v>-1.2800868113964721E-6</v>
      </c>
      <c r="U40" s="178">
        <v>-2.5733175477713762E-6</v>
      </c>
      <c r="V40" s="178">
        <v>-1.1448098394784732E-5</v>
      </c>
      <c r="W40" s="178">
        <v>-1.4753529732726543E-6</v>
      </c>
      <c r="X40" s="178">
        <v>-5.356874125547586E-6</v>
      </c>
      <c r="Y40" s="178">
        <v>-4.1429409966628124E-6</v>
      </c>
      <c r="Z40" s="178">
        <v>-8.3917729372382666E-7</v>
      </c>
      <c r="AA40" s="178">
        <v>-1.3033396979356734E-5</v>
      </c>
      <c r="AB40" s="178">
        <v>-1.101876334099182E-5</v>
      </c>
      <c r="AC40" s="178">
        <v>-3.1649499596836254E-7</v>
      </c>
      <c r="AD40" s="178">
        <v>-2.4733544091921837E-6</v>
      </c>
      <c r="AE40" s="178">
        <v>-1.4623555697755161E-5</v>
      </c>
      <c r="AF40" s="178">
        <v>-6.0276331754925984E-5</v>
      </c>
      <c r="AG40" s="178">
        <v>-6.2130530694912721E-6</v>
      </c>
      <c r="AH40" s="178">
        <v>-1.1686464154816962E-5</v>
      </c>
      <c r="AI40" s="178">
        <v>-4.0014701182067886E-5</v>
      </c>
      <c r="AJ40" s="178">
        <v>-3.4523139933773683E-5</v>
      </c>
      <c r="AK40" s="178">
        <v>-3.307761189399034E-5</v>
      </c>
      <c r="AL40" s="178">
        <v>0.97530963480774324</v>
      </c>
      <c r="AM40" s="189">
        <v>-2.2659199114837734E-2</v>
      </c>
      <c r="AN40" s="189">
        <v>-1.3347443209922193E-2</v>
      </c>
      <c r="AO40" s="189">
        <v>-3.3168296786819582E-3</v>
      </c>
      <c r="AP40" s="189">
        <v>-3.3952324958988887E-6</v>
      </c>
      <c r="AQ40" s="189">
        <v>-1.1766467768330704E-5</v>
      </c>
      <c r="AR40" s="189">
        <v>-1.4065725014288681E-3</v>
      </c>
      <c r="AS40" s="189">
        <v>-9.5953859763659496E-4</v>
      </c>
      <c r="AT40" s="189">
        <v>-7.4149039948119414E-4</v>
      </c>
      <c r="AU40" s="189">
        <v>-5.3375074805267757E-4</v>
      </c>
      <c r="AV40" s="189">
        <v>-1.3044915264478869E-4</v>
      </c>
      <c r="AW40" s="189">
        <v>-2.5038335204621862E-5</v>
      </c>
      <c r="AX40" s="189">
        <v>-1.0753132507802258E-4</v>
      </c>
      <c r="AY40" s="189">
        <v>-3.4639787567082152E-4</v>
      </c>
      <c r="AZ40" s="189">
        <v>-2.5667774468450809E-4</v>
      </c>
      <c r="BA40" s="189">
        <v>-6.3772962274315391E-5</v>
      </c>
      <c r="BB40" s="189">
        <v>-1.0018390512111198E-4</v>
      </c>
      <c r="BC40" s="189">
        <v>-5.6675310837732671E-5</v>
      </c>
      <c r="BD40" s="189">
        <v>-3.5539669883698838E-5</v>
      </c>
      <c r="BE40" s="189">
        <v>-3.0299444647889732E-4</v>
      </c>
      <c r="BF40" s="189">
        <v>0</v>
      </c>
      <c r="BG40" s="189">
        <v>-3.2310717715490435E-4</v>
      </c>
      <c r="BH40" s="189">
        <v>-6.2009208863116343E-4</v>
      </c>
      <c r="BI40" s="189">
        <v>-2.6302378258338029E-4</v>
      </c>
      <c r="BJ40" s="189">
        <v>-7.7764567172838368E-5</v>
      </c>
      <c r="BK40" s="189">
        <v>-6.6066215496509729E-7</v>
      </c>
      <c r="BL40" s="189">
        <v>-2.5966511378275813E-4</v>
      </c>
      <c r="BM40" s="189">
        <v>-1.9197159320295928E-4</v>
      </c>
      <c r="BN40" s="189">
        <v>-1.0286711561624881E-4</v>
      </c>
      <c r="BO40" s="189">
        <v>-8.6842093957564622E-5</v>
      </c>
      <c r="BP40" s="189">
        <v>-4.7733385002757948E-6</v>
      </c>
      <c r="BQ40" s="189">
        <v>-1.2052082522955382E-5</v>
      </c>
      <c r="BR40" s="189">
        <v>-1.8778052712120942E-5</v>
      </c>
      <c r="BS40" s="189">
        <v>-4.4186361010118025E-6</v>
      </c>
      <c r="BT40" s="189">
        <v>-4.5317993866774083E-6</v>
      </c>
      <c r="BU40" s="189">
        <v>-2.3836924442526668E-6</v>
      </c>
      <c r="BV40" s="189">
        <v>-2.4769580994995431E-6</v>
      </c>
      <c r="BW40" s="189">
        <v>-4.1983379685949447E-6</v>
      </c>
      <c r="BX40" s="189">
        <v>-5.5364996773901229E-6</v>
      </c>
      <c r="BY40" s="189">
        <v>-1.3236906156337203E-5</v>
      </c>
      <c r="BZ40" s="189">
        <v>-1.12309667943173E-6</v>
      </c>
      <c r="CA40" s="189">
        <v>-1.3341415044420868E-5</v>
      </c>
      <c r="CB40" s="189">
        <v>-4.7655736739571289E-6</v>
      </c>
      <c r="CC40" s="189">
        <v>-1.8053241568017449E-5</v>
      </c>
      <c r="CD40" s="189">
        <v>-4.3962132773738754E-6</v>
      </c>
      <c r="CE40" s="189">
        <v>-3.5979188027398855E-6</v>
      </c>
      <c r="CF40" s="189">
        <v>-2.662253614091831E-5</v>
      </c>
      <c r="CG40" s="189">
        <v>-2.0528080312625617E-6</v>
      </c>
      <c r="CH40" s="189">
        <v>-4.248732227575579E-6</v>
      </c>
      <c r="CI40" s="189">
        <v>-5.7517152107472019E-6</v>
      </c>
      <c r="CJ40" s="189">
        <v>-2.2935969228033714E-6</v>
      </c>
      <c r="CK40" s="189">
        <v>-4.7472372172554972E-6</v>
      </c>
      <c r="CL40" s="189">
        <v>-2.3040807069836896E-6</v>
      </c>
      <c r="CM40" s="189">
        <v>-1.0642055135806171E-5</v>
      </c>
      <c r="CN40" s="189">
        <v>-4.2553325739295221E-6</v>
      </c>
      <c r="CO40" s="189">
        <v>-5.0788775437199629E-6</v>
      </c>
      <c r="CP40" s="189">
        <v>-2.2303568007504571E-6</v>
      </c>
      <c r="CQ40" s="189">
        <v>-3.332573171771491E-6</v>
      </c>
      <c r="CR40" s="189">
        <v>-2.1890071931304421E-6</v>
      </c>
      <c r="CS40" s="189">
        <v>-2.4290729478815055E-6</v>
      </c>
      <c r="CT40" s="189">
        <v>-5.8755936969053979E-6</v>
      </c>
      <c r="CU40" s="189">
        <v>-6.8525978915801112E-6</v>
      </c>
      <c r="CV40" s="189">
        <v>-3.0517321819110645E-6</v>
      </c>
      <c r="CW40" s="189">
        <v>-4.3408548895537348E-5</v>
      </c>
      <c r="CX40" s="189">
        <v>-1.8921039671039542E-6</v>
      </c>
      <c r="CY40" s="189">
        <v>-4.503861011555565E-6</v>
      </c>
      <c r="CZ40" s="189">
        <v>-4.2967134800044694E-6</v>
      </c>
      <c r="DA40" s="189">
        <v>-4.1194239281546448E-6</v>
      </c>
      <c r="DB40" s="189">
        <v>-3.9479671149519296E-6</v>
      </c>
      <c r="DC40" s="189">
        <v>-9.0291926836959063E-7</v>
      </c>
      <c r="DD40" s="189">
        <v>-6.5697413596165296E-6</v>
      </c>
      <c r="DE40" s="189">
        <v>-4.9651039726733545E-6</v>
      </c>
      <c r="DF40" s="108">
        <v>-3.201216638683796E-5</v>
      </c>
      <c r="DG40" s="189"/>
      <c r="DH40" s="179"/>
      <c r="DI40" s="180">
        <v>0.30252413812488582</v>
      </c>
      <c r="DJ40" s="180">
        <v>3.5276095175185867E-3</v>
      </c>
      <c r="DK40" s="180">
        <v>2.7476002417326045E-2</v>
      </c>
      <c r="DL40" s="180">
        <v>2.8256317490759399E-6</v>
      </c>
      <c r="DM40" s="180">
        <v>-7.4214341440506537E-2</v>
      </c>
      <c r="DO40"/>
      <c r="DP40"/>
    </row>
    <row r="41" spans="1:120" ht="18" customHeight="1" x14ac:dyDescent="0.2">
      <c r="A41" s="187" t="s">
        <v>179</v>
      </c>
      <c r="B41" s="190" t="s">
        <v>180</v>
      </c>
      <c r="C41" s="178">
        <v>3.312626439602802E-4</v>
      </c>
      <c r="D41" s="178">
        <v>5.3200545960708872E-5</v>
      </c>
      <c r="E41" s="178">
        <v>2.6316446597626065E-4</v>
      </c>
      <c r="F41" s="178">
        <v>2.7265697608270416E-5</v>
      </c>
      <c r="G41" s="178">
        <v>6.081496792823686E-5</v>
      </c>
      <c r="H41" s="178">
        <v>0</v>
      </c>
      <c r="I41" s="178">
        <v>1.5779968416300943E-3</v>
      </c>
      <c r="J41" s="178">
        <v>1.9064638299284183E-4</v>
      </c>
      <c r="K41" s="178">
        <v>1.6108629182782113E-3</v>
      </c>
      <c r="L41" s="178">
        <v>5.9632640863903301E-5</v>
      </c>
      <c r="M41" s="178">
        <v>0</v>
      </c>
      <c r="N41" s="178">
        <v>1.1247393569446633E-4</v>
      </c>
      <c r="O41" s="178">
        <v>1.7279739322099654E-4</v>
      </c>
      <c r="P41" s="178">
        <v>5.8918053472946776E-4</v>
      </c>
      <c r="Q41" s="178">
        <v>1.9067890261519459E-2</v>
      </c>
      <c r="R41" s="178">
        <v>1.8718237288925163E-4</v>
      </c>
      <c r="S41" s="178">
        <v>1.4299169453141705E-4</v>
      </c>
      <c r="T41" s="178">
        <v>6.6330173479002441E-5</v>
      </c>
      <c r="U41" s="178">
        <v>1.2838127712767351E-4</v>
      </c>
      <c r="V41" s="178">
        <v>5.2184164753735999E-4</v>
      </c>
      <c r="W41" s="178">
        <v>7.7357329023921252E-5</v>
      </c>
      <c r="X41" s="178">
        <v>2.8011558546570532E-4</v>
      </c>
      <c r="Y41" s="178">
        <v>2.2061827982621174E-4</v>
      </c>
      <c r="Z41" s="178">
        <v>4.4613367298419193E-5</v>
      </c>
      <c r="AA41" s="178">
        <v>7.0278797650714876E-4</v>
      </c>
      <c r="AB41" s="178">
        <v>5.885711633436694E-4</v>
      </c>
      <c r="AC41" s="178">
        <v>1.6313698390213656E-5</v>
      </c>
      <c r="AD41" s="178">
        <v>1.2684149638426422E-4</v>
      </c>
      <c r="AE41" s="178">
        <v>7.3765861776232174E-4</v>
      </c>
      <c r="AF41" s="178">
        <v>3.1120702656505122E-3</v>
      </c>
      <c r="AG41" s="178">
        <v>2.8863331484670887E-4</v>
      </c>
      <c r="AH41" s="178">
        <v>6.1281418731081675E-4</v>
      </c>
      <c r="AI41" s="178">
        <v>1.9986545541850788E-3</v>
      </c>
      <c r="AJ41" s="178">
        <v>8.8123744177583151E-4</v>
      </c>
      <c r="AK41" s="178">
        <v>1.6359332075674277E-3</v>
      </c>
      <c r="AL41" s="178">
        <v>2.1820800922963261E-4</v>
      </c>
      <c r="AM41" s="189">
        <v>1.1440962447577088</v>
      </c>
      <c r="AN41" s="189">
        <v>2.6134733568944916E-2</v>
      </c>
      <c r="AO41" s="189">
        <v>0.15985135540216722</v>
      </c>
      <c r="AP41" s="189">
        <v>1.7542719239170202E-4</v>
      </c>
      <c r="AQ41" s="189">
        <v>5.8787149785953193E-4</v>
      </c>
      <c r="AR41" s="189">
        <v>6.4671993802119132E-2</v>
      </c>
      <c r="AS41" s="189">
        <v>5.240587267739983E-2</v>
      </c>
      <c r="AT41" s="189">
        <v>2.6670376647197642E-2</v>
      </c>
      <c r="AU41" s="189">
        <v>1.94000988676339E-2</v>
      </c>
      <c r="AV41" s="189">
        <v>5.706522483839729E-3</v>
      </c>
      <c r="AW41" s="189">
        <v>1.2741454905201477E-3</v>
      </c>
      <c r="AX41" s="189">
        <v>5.1722798157964964E-3</v>
      </c>
      <c r="AY41" s="189">
        <v>1.4500345234096998E-2</v>
      </c>
      <c r="AZ41" s="189">
        <v>1.3772732076392496E-2</v>
      </c>
      <c r="BA41" s="189">
        <v>2.3847155758408007E-3</v>
      </c>
      <c r="BB41" s="189">
        <v>6.9588009114998602E-3</v>
      </c>
      <c r="BC41" s="189">
        <v>3.8524994724832345E-3</v>
      </c>
      <c r="BD41" s="189">
        <v>1.5424340157062877E-3</v>
      </c>
      <c r="BE41" s="189">
        <v>1.4567838918382089E-2</v>
      </c>
      <c r="BF41" s="189">
        <v>0</v>
      </c>
      <c r="BG41" s="189">
        <v>8.8650348580549855E-3</v>
      </c>
      <c r="BH41" s="189">
        <v>2.031200651915812E-2</v>
      </c>
      <c r="BI41" s="189">
        <v>1.2558302218946047E-2</v>
      </c>
      <c r="BJ41" s="189">
        <v>3.0373853583529936E-3</v>
      </c>
      <c r="BK41" s="189">
        <v>3.177588810083958E-5</v>
      </c>
      <c r="BL41" s="189">
        <v>1.2866052033425742E-2</v>
      </c>
      <c r="BM41" s="189">
        <v>1.0707494097390472E-2</v>
      </c>
      <c r="BN41" s="189">
        <v>5.1468535830743118E-3</v>
      </c>
      <c r="BO41" s="189">
        <v>3.4316089274116874E-3</v>
      </c>
      <c r="BP41" s="189">
        <v>2.507080795352441E-4</v>
      </c>
      <c r="BQ41" s="189">
        <v>6.6467374331381963E-4</v>
      </c>
      <c r="BR41" s="189">
        <v>9.203284495058209E-4</v>
      </c>
      <c r="BS41" s="189">
        <v>2.1661937255155724E-4</v>
      </c>
      <c r="BT41" s="189">
        <v>2.4118728992985448E-4</v>
      </c>
      <c r="BU41" s="189">
        <v>1.2154576929459733E-4</v>
      </c>
      <c r="BV41" s="189">
        <v>1.3017315250737934E-4</v>
      </c>
      <c r="BW41" s="189">
        <v>2.2738001721719954E-4</v>
      </c>
      <c r="BX41" s="189">
        <v>3.0653092192079595E-4</v>
      </c>
      <c r="BY41" s="189">
        <v>6.7564116535890186E-4</v>
      </c>
      <c r="BZ41" s="189">
        <v>5.3721630410012999E-5</v>
      </c>
      <c r="CA41" s="189">
        <v>6.2673821874375006E-4</v>
      </c>
      <c r="CB41" s="189">
        <v>2.3168452025285941E-4</v>
      </c>
      <c r="CC41" s="189">
        <v>8.8218995940741074E-4</v>
      </c>
      <c r="CD41" s="189">
        <v>2.2476487887103993E-4</v>
      </c>
      <c r="CE41" s="189">
        <v>1.9171283781680798E-4</v>
      </c>
      <c r="CF41" s="189">
        <v>1.3704297336458685E-3</v>
      </c>
      <c r="CG41" s="189">
        <v>1.0356850971898681E-4</v>
      </c>
      <c r="CH41" s="189">
        <v>2.1931121097857833E-4</v>
      </c>
      <c r="CI41" s="189">
        <v>3.0619531009739366E-4</v>
      </c>
      <c r="CJ41" s="189">
        <v>1.0823858822369998E-4</v>
      </c>
      <c r="CK41" s="189">
        <v>2.4661939363013408E-4</v>
      </c>
      <c r="CL41" s="189">
        <v>1.1529209651163537E-4</v>
      </c>
      <c r="CM41" s="189">
        <v>5.5308006392790004E-4</v>
      </c>
      <c r="CN41" s="189">
        <v>2.2522100393312718E-4</v>
      </c>
      <c r="CO41" s="189">
        <v>2.5351479348110465E-4</v>
      </c>
      <c r="CP41" s="189">
        <v>1.1427462412589463E-4</v>
      </c>
      <c r="CQ41" s="189">
        <v>1.6395651079858392E-4</v>
      </c>
      <c r="CR41" s="189">
        <v>1.0905612387819853E-4</v>
      </c>
      <c r="CS41" s="189">
        <v>1.1995008944992494E-4</v>
      </c>
      <c r="CT41" s="189">
        <v>2.9190885200663756E-4</v>
      </c>
      <c r="CU41" s="189">
        <v>3.0237686515630871E-4</v>
      </c>
      <c r="CV41" s="189">
        <v>1.5870203231234988E-4</v>
      </c>
      <c r="CW41" s="189">
        <v>1.6729232222207938E-3</v>
      </c>
      <c r="CX41" s="189">
        <v>9.4577449867796985E-5</v>
      </c>
      <c r="CY41" s="189">
        <v>2.2095198952960416E-4</v>
      </c>
      <c r="CZ41" s="189">
        <v>2.171515805512161E-4</v>
      </c>
      <c r="DA41" s="189">
        <v>2.1536533868707681E-4</v>
      </c>
      <c r="DB41" s="189">
        <v>1.9936250760435026E-4</v>
      </c>
      <c r="DC41" s="189">
        <v>4.5482580468342347E-5</v>
      </c>
      <c r="DD41" s="189">
        <v>3.1188260251446945E-4</v>
      </c>
      <c r="DE41" s="189">
        <v>2.1627492638788231E-4</v>
      </c>
      <c r="DF41" s="108">
        <v>1.5174336830185045E-3</v>
      </c>
      <c r="DG41" s="189"/>
      <c r="DH41" s="179"/>
      <c r="DI41" s="180">
        <v>0.21737832721515599</v>
      </c>
      <c r="DJ41" s="180">
        <v>9.6201106624988434E-3</v>
      </c>
      <c r="DK41" s="180">
        <v>6.4165432487278351E-2</v>
      </c>
      <c r="DL41" s="180">
        <v>2.975629696181042E-4</v>
      </c>
      <c r="DM41" s="180">
        <v>0.3542956195380057</v>
      </c>
      <c r="DO41"/>
      <c r="DP41"/>
    </row>
    <row r="42" spans="1:120" ht="18" customHeight="1" x14ac:dyDescent="0.2">
      <c r="A42" s="187" t="s">
        <v>181</v>
      </c>
      <c r="B42" s="190" t="s">
        <v>182</v>
      </c>
      <c r="C42" s="178">
        <v>4.9932748569603685E-5</v>
      </c>
      <c r="D42" s="178">
        <v>1.137781060134983E-5</v>
      </c>
      <c r="E42" s="178">
        <v>8.0461996163934843E-5</v>
      </c>
      <c r="F42" s="178">
        <v>7.2998833382817898E-6</v>
      </c>
      <c r="G42" s="178">
        <v>2.2752841281936349E-5</v>
      </c>
      <c r="H42" s="178">
        <v>0</v>
      </c>
      <c r="I42" s="178">
        <v>9.9963123348736043E-5</v>
      </c>
      <c r="J42" s="178">
        <v>1.7808642328013196E-5</v>
      </c>
      <c r="K42" s="178">
        <v>9.8038299319556322E-5</v>
      </c>
      <c r="L42" s="178">
        <v>8.1769051232159448E-6</v>
      </c>
      <c r="M42" s="178">
        <v>0</v>
      </c>
      <c r="N42" s="178">
        <v>1.1162691130277751E-5</v>
      </c>
      <c r="O42" s="178">
        <v>1.157260991898867E-5</v>
      </c>
      <c r="P42" s="178">
        <v>3.4093133226614216E-5</v>
      </c>
      <c r="Q42" s="178">
        <v>6.5007055865445038E-4</v>
      </c>
      <c r="R42" s="178">
        <v>1.7620216941947022E-5</v>
      </c>
      <c r="S42" s="178">
        <v>1.2648636355344714E-5</v>
      </c>
      <c r="T42" s="178">
        <v>7.2843722565228212E-6</v>
      </c>
      <c r="U42" s="178">
        <v>2.0331982293219796E-5</v>
      </c>
      <c r="V42" s="178">
        <v>4.5962068913161362E-5</v>
      </c>
      <c r="W42" s="178">
        <v>9.3687881151032865E-6</v>
      </c>
      <c r="X42" s="178">
        <v>3.0810444410011929E-5</v>
      </c>
      <c r="Y42" s="178">
        <v>2.084180590810663E-5</v>
      </c>
      <c r="Z42" s="178">
        <v>4.2978292503440628E-6</v>
      </c>
      <c r="AA42" s="178">
        <v>4.6799584532321347E-5</v>
      </c>
      <c r="AB42" s="178">
        <v>3.9081286048607748E-5</v>
      </c>
      <c r="AC42" s="178">
        <v>2.2237139237646639E-6</v>
      </c>
      <c r="AD42" s="178">
        <v>1.6821690665392842E-5</v>
      </c>
      <c r="AE42" s="178">
        <v>3.1499943066093294E-5</v>
      </c>
      <c r="AF42" s="178">
        <v>7.428591089700592E-5</v>
      </c>
      <c r="AG42" s="178">
        <v>8.5214410912853319E-5</v>
      </c>
      <c r="AH42" s="178">
        <v>6.0845113573144505E-5</v>
      </c>
      <c r="AI42" s="178">
        <v>5.8570794639947786E-5</v>
      </c>
      <c r="AJ42" s="178">
        <v>1.4362317920565372E-3</v>
      </c>
      <c r="AK42" s="178">
        <v>1.2184312840224839E-4</v>
      </c>
      <c r="AL42" s="178">
        <v>2.2859924502041381E-5</v>
      </c>
      <c r="AM42" s="189">
        <v>1.138876340103222E-5</v>
      </c>
      <c r="AN42" s="189">
        <v>1.0030970250770084</v>
      </c>
      <c r="AO42" s="189">
        <v>8.9504038859016152E-6</v>
      </c>
      <c r="AP42" s="189">
        <v>1.5526764555818971E-5</v>
      </c>
      <c r="AQ42" s="189">
        <v>1.7107554403728703E-5</v>
      </c>
      <c r="AR42" s="189">
        <v>1.1275898199375411E-2</v>
      </c>
      <c r="AS42" s="189">
        <v>2.9287998144607117E-3</v>
      </c>
      <c r="AT42" s="189">
        <v>1.9589710424112883E-2</v>
      </c>
      <c r="AU42" s="189">
        <v>1.5379220647662374E-2</v>
      </c>
      <c r="AV42" s="189">
        <v>2.8825244143727692E-3</v>
      </c>
      <c r="AW42" s="189">
        <v>5.7840125860335685E-5</v>
      </c>
      <c r="AX42" s="189">
        <v>5.8371215495306038E-4</v>
      </c>
      <c r="AY42" s="189">
        <v>6.2504108572371351E-3</v>
      </c>
      <c r="AZ42" s="189">
        <v>8.1598380110966607E-4</v>
      </c>
      <c r="BA42" s="189">
        <v>1.4225889816212624E-3</v>
      </c>
      <c r="BB42" s="189">
        <v>1.2027963418575717E-3</v>
      </c>
      <c r="BC42" s="189">
        <v>3.7388091130897689E-4</v>
      </c>
      <c r="BD42" s="189">
        <v>5.482456513265354E-4</v>
      </c>
      <c r="BE42" s="189">
        <v>1.9682155384047073E-3</v>
      </c>
      <c r="BF42" s="189">
        <v>0</v>
      </c>
      <c r="BG42" s="189">
        <v>1.2627348021708182E-2</v>
      </c>
      <c r="BH42" s="189">
        <v>2.0794335501366355E-2</v>
      </c>
      <c r="BI42" s="189">
        <v>6.6485406135894255E-3</v>
      </c>
      <c r="BJ42" s="189">
        <v>1.5602310945368872E-3</v>
      </c>
      <c r="BK42" s="189">
        <v>6.9299410366009357E-6</v>
      </c>
      <c r="BL42" s="189">
        <v>5.2588295855937009E-4</v>
      </c>
      <c r="BM42" s="189">
        <v>6.0315431593586065E-4</v>
      </c>
      <c r="BN42" s="189">
        <v>4.2071206538254216E-4</v>
      </c>
      <c r="BO42" s="189">
        <v>1.5659179227452003E-3</v>
      </c>
      <c r="BP42" s="189">
        <v>3.1335636979233625E-5</v>
      </c>
      <c r="BQ42" s="189">
        <v>4.3458886651691679E-5</v>
      </c>
      <c r="BR42" s="189">
        <v>2.0029575053379963E-4</v>
      </c>
      <c r="BS42" s="189">
        <v>4.0183837869774719E-5</v>
      </c>
      <c r="BT42" s="189">
        <v>2.0904271115023262E-5</v>
      </c>
      <c r="BU42" s="189">
        <v>1.5258119711606466E-5</v>
      </c>
      <c r="BV42" s="189">
        <v>1.3399283000077791E-5</v>
      </c>
      <c r="BW42" s="189">
        <v>1.6649729508441576E-5</v>
      </c>
      <c r="BX42" s="189">
        <v>1.8443857875957619E-5</v>
      </c>
      <c r="BY42" s="189">
        <v>1.9532252346910245E-4</v>
      </c>
      <c r="BZ42" s="189">
        <v>1.1905701885360068E-5</v>
      </c>
      <c r="CA42" s="189">
        <v>1.6143823965646448E-4</v>
      </c>
      <c r="CB42" s="189">
        <v>4.3817561191946054E-5</v>
      </c>
      <c r="CC42" s="189">
        <v>2.9987752119658778E-4</v>
      </c>
      <c r="CD42" s="189">
        <v>2.6612662176642094E-5</v>
      </c>
      <c r="CE42" s="189">
        <v>1.6604197359919767E-5</v>
      </c>
      <c r="CF42" s="189">
        <v>4.8983827282134685E-5</v>
      </c>
      <c r="CG42" s="189">
        <v>2.0133114384542631E-5</v>
      </c>
      <c r="CH42" s="189">
        <v>2.6255446839854897E-5</v>
      </c>
      <c r="CI42" s="189">
        <v>3.1617051211970129E-5</v>
      </c>
      <c r="CJ42" s="189">
        <v>2.4803334646303167E-5</v>
      </c>
      <c r="CK42" s="189">
        <v>2.7790373776213373E-5</v>
      </c>
      <c r="CL42" s="189">
        <v>1.8019414111459291E-5</v>
      </c>
      <c r="CM42" s="189">
        <v>8.1495687821898225E-5</v>
      </c>
      <c r="CN42" s="189">
        <v>2.1587885426750997E-5</v>
      </c>
      <c r="CO42" s="189">
        <v>3.9672000638490057E-5</v>
      </c>
      <c r="CP42" s="189">
        <v>1.5794809387852383E-5</v>
      </c>
      <c r="CQ42" s="189">
        <v>3.1079113992859028E-5</v>
      </c>
      <c r="CR42" s="189">
        <v>1.5422056952967555E-5</v>
      </c>
      <c r="CS42" s="189">
        <v>2.0401294929412757E-5</v>
      </c>
      <c r="CT42" s="189">
        <v>3.3338291266344971E-5</v>
      </c>
      <c r="CU42" s="189">
        <v>1.0925393116088939E-4</v>
      </c>
      <c r="CV42" s="189">
        <v>1.9713191980131271E-5</v>
      </c>
      <c r="CW42" s="189">
        <v>1.0210002565587777E-3</v>
      </c>
      <c r="CX42" s="189">
        <v>1.4446047149867649E-5</v>
      </c>
      <c r="CY42" s="189">
        <v>4.0194302566678812E-5</v>
      </c>
      <c r="CZ42" s="189">
        <v>3.3772697587098249E-5</v>
      </c>
      <c r="DA42" s="189">
        <v>2.3733440255557868E-5</v>
      </c>
      <c r="DB42" s="189">
        <v>2.9472618291156848E-5</v>
      </c>
      <c r="DC42" s="189">
        <v>7.4260702399891203E-6</v>
      </c>
      <c r="DD42" s="189">
        <v>4.0506616702590689E-5</v>
      </c>
      <c r="DE42" s="189">
        <v>7.6883395616233284E-5</v>
      </c>
      <c r="DF42" s="108">
        <v>2.3000029459333888E-4</v>
      </c>
      <c r="DG42" s="189"/>
      <c r="DH42" s="179"/>
      <c r="DI42" s="180">
        <v>0.43296960452980782</v>
      </c>
      <c r="DJ42" s="180">
        <v>2.7146461348808784E-2</v>
      </c>
      <c r="DK42" s="180">
        <v>0.17517485622352344</v>
      </c>
      <c r="DL42" s="180">
        <v>3.8109447347030279E-5</v>
      </c>
      <c r="DM42" s="180">
        <v>0.65048293799699264</v>
      </c>
      <c r="DO42"/>
      <c r="DP42"/>
    </row>
    <row r="43" spans="1:120" ht="18" customHeight="1" x14ac:dyDescent="0.2">
      <c r="A43" s="187" t="s">
        <v>183</v>
      </c>
      <c r="B43" s="190" t="s">
        <v>184</v>
      </c>
      <c r="C43" s="178">
        <v>2.5706515582253858E-4</v>
      </c>
      <c r="D43" s="178">
        <v>3.6904242761438594E-5</v>
      </c>
      <c r="E43" s="178">
        <v>1.9216503616448777E-4</v>
      </c>
      <c r="F43" s="178">
        <v>2.1049929317856451E-5</v>
      </c>
      <c r="G43" s="178">
        <v>5.6110361253417937E-5</v>
      </c>
      <c r="H43" s="178">
        <v>0</v>
      </c>
      <c r="I43" s="178">
        <v>4.9478218617695908E-4</v>
      </c>
      <c r="J43" s="178">
        <v>1.8475297077862949E-4</v>
      </c>
      <c r="K43" s="178">
        <v>1.6926769464051163E-3</v>
      </c>
      <c r="L43" s="178">
        <v>3.6914092833004548E-5</v>
      </c>
      <c r="M43" s="178">
        <v>0</v>
      </c>
      <c r="N43" s="178">
        <v>6.8799086213794814E-5</v>
      </c>
      <c r="O43" s="178">
        <v>7.8954249877124353E-5</v>
      </c>
      <c r="P43" s="178">
        <v>4.6258464000267145E-4</v>
      </c>
      <c r="Q43" s="178">
        <v>4.4246344667254238E-2</v>
      </c>
      <c r="R43" s="178">
        <v>1.2697544178185704E-4</v>
      </c>
      <c r="S43" s="178">
        <v>1.2041415931417768E-4</v>
      </c>
      <c r="T43" s="178">
        <v>5.0919539103808807E-5</v>
      </c>
      <c r="U43" s="178">
        <v>9.7168095175365895E-5</v>
      </c>
      <c r="V43" s="178">
        <v>5.5110129641138103E-4</v>
      </c>
      <c r="W43" s="178">
        <v>5.1341522107700961E-5</v>
      </c>
      <c r="X43" s="178">
        <v>2.5261038739560134E-4</v>
      </c>
      <c r="Y43" s="178">
        <v>1.6922301049444855E-4</v>
      </c>
      <c r="Z43" s="178">
        <v>2.5966228420461265E-5</v>
      </c>
      <c r="AA43" s="178">
        <v>7.3069251554046179E-4</v>
      </c>
      <c r="AB43" s="178">
        <v>6.0164370590304534E-4</v>
      </c>
      <c r="AC43" s="178">
        <v>1.4811002159884528E-5</v>
      </c>
      <c r="AD43" s="178">
        <v>8.8692985088270867E-5</v>
      </c>
      <c r="AE43" s="178">
        <v>1.9565177067755056E-4</v>
      </c>
      <c r="AF43" s="178">
        <v>1.1020231034925586E-3</v>
      </c>
      <c r="AG43" s="178">
        <v>2.902009974517906E-4</v>
      </c>
      <c r="AH43" s="178">
        <v>6.1477441600329291E-4</v>
      </c>
      <c r="AI43" s="178">
        <v>9.1733257931738386E-4</v>
      </c>
      <c r="AJ43" s="178">
        <v>1.6230477095780904E-3</v>
      </c>
      <c r="AK43" s="178">
        <v>2.246373474217135E-3</v>
      </c>
      <c r="AL43" s="178">
        <v>1.2597294630602748E-4</v>
      </c>
      <c r="AM43" s="189">
        <v>6.2901258090801023E-5</v>
      </c>
      <c r="AN43" s="189">
        <v>7.9571266588692011E-4</v>
      </c>
      <c r="AO43" s="189">
        <v>1.000045695756163</v>
      </c>
      <c r="AP43" s="189">
        <v>1.0081086181947569E-4</v>
      </c>
      <c r="AQ43" s="189">
        <v>3.9336032648872699E-4</v>
      </c>
      <c r="AR43" s="189">
        <v>6.7020484669059951E-2</v>
      </c>
      <c r="AS43" s="189">
        <v>5.5909482298925707E-2</v>
      </c>
      <c r="AT43" s="189">
        <v>1.5881411981209612E-2</v>
      </c>
      <c r="AU43" s="189">
        <v>1.3597805218451529E-2</v>
      </c>
      <c r="AV43" s="189">
        <v>5.2471557185061121E-3</v>
      </c>
      <c r="AW43" s="189">
        <v>4.4407928999634758E-4</v>
      </c>
      <c r="AX43" s="189">
        <v>6.4912151478670336E-3</v>
      </c>
      <c r="AY43" s="189">
        <v>1.0113019490779817E-2</v>
      </c>
      <c r="AZ43" s="189">
        <v>1.8340890323647108E-2</v>
      </c>
      <c r="BA43" s="189">
        <v>9.0091236098727785E-4</v>
      </c>
      <c r="BB43" s="189">
        <v>6.5442657987960801E-3</v>
      </c>
      <c r="BC43" s="189">
        <v>4.9205520247290286E-3</v>
      </c>
      <c r="BD43" s="189">
        <v>1.5074524777505646E-3</v>
      </c>
      <c r="BE43" s="189">
        <v>5.0044000785625167E-3</v>
      </c>
      <c r="BF43" s="189">
        <v>0</v>
      </c>
      <c r="BG43" s="189">
        <v>7.6775135685714568E-3</v>
      </c>
      <c r="BH43" s="189">
        <v>2.324491928743434E-2</v>
      </c>
      <c r="BI43" s="189">
        <v>1.5753621754226541E-2</v>
      </c>
      <c r="BJ43" s="189">
        <v>2.1246742700425617E-3</v>
      </c>
      <c r="BK43" s="189">
        <v>2.557085774217583E-5</v>
      </c>
      <c r="BL43" s="189">
        <v>2.4107993803681631E-3</v>
      </c>
      <c r="BM43" s="189">
        <v>5.067980028462273E-3</v>
      </c>
      <c r="BN43" s="189">
        <v>6.3238814653403231E-4</v>
      </c>
      <c r="BO43" s="189">
        <v>3.2046763857840674E-4</v>
      </c>
      <c r="BP43" s="189">
        <v>1.5102020623557856E-4</v>
      </c>
      <c r="BQ43" s="189">
        <v>3.6694288024566356E-4</v>
      </c>
      <c r="BR43" s="189">
        <v>5.629166782036676E-4</v>
      </c>
      <c r="BS43" s="189">
        <v>1.9689770276082254E-4</v>
      </c>
      <c r="BT43" s="189">
        <v>2.1430862555832589E-4</v>
      </c>
      <c r="BU43" s="189">
        <v>1.0910329332920094E-4</v>
      </c>
      <c r="BV43" s="189">
        <v>8.3618516507010757E-5</v>
      </c>
      <c r="BW43" s="189">
        <v>1.4243244943886219E-4</v>
      </c>
      <c r="BX43" s="189">
        <v>1.6541623293642245E-4</v>
      </c>
      <c r="BY43" s="189">
        <v>5.9435929693871302E-4</v>
      </c>
      <c r="BZ43" s="189">
        <v>4.523189348315785E-5</v>
      </c>
      <c r="CA43" s="189">
        <v>4.0813989062898253E-4</v>
      </c>
      <c r="CB43" s="189">
        <v>1.701872497598319E-4</v>
      </c>
      <c r="CC43" s="189">
        <v>7.9200329776037994E-4</v>
      </c>
      <c r="CD43" s="189">
        <v>1.4841843788102941E-4</v>
      </c>
      <c r="CE43" s="189">
        <v>1.4625932247415088E-4</v>
      </c>
      <c r="CF43" s="189">
        <v>4.0865777846662248E-4</v>
      </c>
      <c r="CG43" s="189">
        <v>7.6940388536818542E-5</v>
      </c>
      <c r="CH43" s="189">
        <v>1.8794713210869841E-4</v>
      </c>
      <c r="CI43" s="189">
        <v>1.8566242597974219E-4</v>
      </c>
      <c r="CJ43" s="189">
        <v>1.1121332523539352E-4</v>
      </c>
      <c r="CK43" s="189">
        <v>1.9409787455654676E-4</v>
      </c>
      <c r="CL43" s="189">
        <v>1.0670324840291042E-4</v>
      </c>
      <c r="CM43" s="189">
        <v>4.8639452282243803E-4</v>
      </c>
      <c r="CN43" s="189">
        <v>1.6337620518030619E-4</v>
      </c>
      <c r="CO43" s="189">
        <v>2.48328600252315E-4</v>
      </c>
      <c r="CP43" s="189">
        <v>1.0985463000607244E-4</v>
      </c>
      <c r="CQ43" s="189">
        <v>1.2297440471158115E-4</v>
      </c>
      <c r="CR43" s="189">
        <v>1.2568414404015113E-4</v>
      </c>
      <c r="CS43" s="189">
        <v>1.2453338838079437E-4</v>
      </c>
      <c r="CT43" s="189">
        <v>4.254399965712023E-4</v>
      </c>
      <c r="CU43" s="189">
        <v>2.8691791085092694E-4</v>
      </c>
      <c r="CV43" s="189">
        <v>1.1106271386292891E-4</v>
      </c>
      <c r="CW43" s="189">
        <v>1.6117340664831084E-3</v>
      </c>
      <c r="CX43" s="189">
        <v>9.0216207207301533E-5</v>
      </c>
      <c r="CY43" s="189">
        <v>1.7086799553844734E-4</v>
      </c>
      <c r="CZ43" s="189">
        <v>2.1526134410066583E-4</v>
      </c>
      <c r="DA43" s="189">
        <v>1.9019003398313363E-4</v>
      </c>
      <c r="DB43" s="189">
        <v>1.7258623781910655E-4</v>
      </c>
      <c r="DC43" s="189">
        <v>3.4990645308809862E-5</v>
      </c>
      <c r="DD43" s="189">
        <v>2.545604918603776E-4</v>
      </c>
      <c r="DE43" s="189">
        <v>1.7793552430306667E-4</v>
      </c>
      <c r="DF43" s="108">
        <v>6.8432691021775227E-4</v>
      </c>
      <c r="DG43" s="189"/>
      <c r="DH43" s="179"/>
      <c r="DI43" s="180">
        <v>0.49937000734730885</v>
      </c>
      <c r="DJ43" s="180">
        <v>2.7713423689599649E-2</v>
      </c>
      <c r="DK43" s="180">
        <v>0.16617111413340838</v>
      </c>
      <c r="DL43" s="180">
        <v>2.3655193276155744E-4</v>
      </c>
      <c r="DM43" s="180">
        <v>0.76282573173994983</v>
      </c>
      <c r="DO43"/>
      <c r="DP43"/>
    </row>
    <row r="44" spans="1:120" ht="18" customHeight="1" x14ac:dyDescent="0.2">
      <c r="A44" s="197" t="s">
        <v>185</v>
      </c>
      <c r="B44" s="198" t="s">
        <v>186</v>
      </c>
      <c r="C44" s="109">
        <v>3.514942637216646E-5</v>
      </c>
      <c r="D44" s="109">
        <v>6.26795490187536E-6</v>
      </c>
      <c r="E44" s="109">
        <v>2.8048058830928532E-5</v>
      </c>
      <c r="F44" s="109">
        <v>3.4200387826489815E-6</v>
      </c>
      <c r="G44" s="109">
        <v>7.0680569874626961E-6</v>
      </c>
      <c r="H44" s="109">
        <v>0</v>
      </c>
      <c r="I44" s="109">
        <v>4.7667306550541763E-5</v>
      </c>
      <c r="J44" s="109">
        <v>6.3148166296655414E-5</v>
      </c>
      <c r="K44" s="109">
        <v>1.7576319870802194E-4</v>
      </c>
      <c r="L44" s="109">
        <v>6.8795353758367348E-6</v>
      </c>
      <c r="M44" s="109">
        <v>0</v>
      </c>
      <c r="N44" s="109">
        <v>8.2609567616356605E-6</v>
      </c>
      <c r="O44" s="109">
        <v>1.2345729422110472E-5</v>
      </c>
      <c r="P44" s="109">
        <v>6.1162261969276087E-5</v>
      </c>
      <c r="Q44" s="109">
        <v>6.6038255944598362E-4</v>
      </c>
      <c r="R44" s="109">
        <v>1.9411603467211661E-5</v>
      </c>
      <c r="S44" s="109">
        <v>1.7297533127027863E-5</v>
      </c>
      <c r="T44" s="109">
        <v>-5.2315655162127549E-5</v>
      </c>
      <c r="U44" s="109">
        <v>8.6892271966393681E-5</v>
      </c>
      <c r="V44" s="109">
        <v>4.6536211860923925E-3</v>
      </c>
      <c r="W44" s="109">
        <v>2.0701549303914106E-5</v>
      </c>
      <c r="X44" s="109">
        <v>4.2740791124709247E-4</v>
      </c>
      <c r="Y44" s="109">
        <v>9.6991432646343414E-5</v>
      </c>
      <c r="Z44" s="109">
        <v>1.9443060077463417E-5</v>
      </c>
      <c r="AA44" s="109">
        <v>1.5488413517758895E-4</v>
      </c>
      <c r="AB44" s="109">
        <v>6.7035438343918975E-4</v>
      </c>
      <c r="AC44" s="109">
        <v>1.7872314347447748E-6</v>
      </c>
      <c r="AD44" s="109">
        <v>1.5255706664185685E-5</v>
      </c>
      <c r="AE44" s="109">
        <v>1.5898056291084692E-4</v>
      </c>
      <c r="AF44" s="109">
        <v>1.4120739704296927E-4</v>
      </c>
      <c r="AG44" s="109">
        <v>4.2705309947404973E-5</v>
      </c>
      <c r="AH44" s="109">
        <v>6.4350708208862851E-4</v>
      </c>
      <c r="AI44" s="109">
        <v>3.6001766178942485E-5</v>
      </c>
      <c r="AJ44" s="109">
        <v>4.2253081556996187E-3</v>
      </c>
      <c r="AK44" s="109">
        <v>1.0362768158820078E-3</v>
      </c>
      <c r="AL44" s="109">
        <v>2.7165062044615901E-3</v>
      </c>
      <c r="AM44" s="109">
        <v>4.1065371665113303E-3</v>
      </c>
      <c r="AN44" s="109">
        <v>3.6580660694687968E-4</v>
      </c>
      <c r="AO44" s="109">
        <v>5.4064153527932002E-4</v>
      </c>
      <c r="AP44" s="109">
        <v>1.0221422902457848</v>
      </c>
      <c r="AQ44" s="109">
        <v>6.995386254352505E-2</v>
      </c>
      <c r="AR44" s="109">
        <v>1.2406537939316797E-3</v>
      </c>
      <c r="AS44" s="109">
        <v>3.9123570644604326E-3</v>
      </c>
      <c r="AT44" s="109">
        <v>1.0731183608473451E-3</v>
      </c>
      <c r="AU44" s="109">
        <v>5.3507634898946103E-4</v>
      </c>
      <c r="AV44" s="109">
        <v>5.1224576792153233E-3</v>
      </c>
      <c r="AW44" s="109">
        <v>-2.1274454743930196E-3</v>
      </c>
      <c r="AX44" s="109">
        <v>6.3494591144322059E-3</v>
      </c>
      <c r="AY44" s="109">
        <v>3.1382978415130966E-3</v>
      </c>
      <c r="AZ44" s="109">
        <v>1.2664570761523844E-3</v>
      </c>
      <c r="BA44" s="109">
        <v>7.7796014511213277E-4</v>
      </c>
      <c r="BB44" s="109">
        <v>1.3986945734670986E-2</v>
      </c>
      <c r="BC44" s="109">
        <v>1.1725428646976561E-3</v>
      </c>
      <c r="BD44" s="109">
        <v>3.3328170105437124E-4</v>
      </c>
      <c r="BE44" s="109">
        <v>4.4427673273156749E-4</v>
      </c>
      <c r="BF44" s="109">
        <v>0</v>
      </c>
      <c r="BG44" s="109">
        <v>1.4061991172882083E-3</v>
      </c>
      <c r="BH44" s="109">
        <v>5.2749854476084011E-4</v>
      </c>
      <c r="BI44" s="109">
        <v>7.1150671097310731E-4</v>
      </c>
      <c r="BJ44" s="109">
        <v>2.2345770163125674E-3</v>
      </c>
      <c r="BK44" s="109">
        <v>3.4221073738382922E-6</v>
      </c>
      <c r="BL44" s="109">
        <v>3.2582178691072095E-4</v>
      </c>
      <c r="BM44" s="109">
        <v>4.8435485252930311E-4</v>
      </c>
      <c r="BN44" s="109">
        <v>9.5905801671279501E-5</v>
      </c>
      <c r="BO44" s="109">
        <v>9.7393343096145049E-5</v>
      </c>
      <c r="BP44" s="109">
        <v>2.5000069469007147E-5</v>
      </c>
      <c r="BQ44" s="109">
        <v>3.4493044495030825E-5</v>
      </c>
      <c r="BR44" s="109">
        <v>7.2822151409429186E-5</v>
      </c>
      <c r="BS44" s="109">
        <v>3.1742635722365912E-5</v>
      </c>
      <c r="BT44" s="109">
        <v>1.9370913778277294E-5</v>
      </c>
      <c r="BU44" s="109">
        <v>9.7172569797876627E-6</v>
      </c>
      <c r="BV44" s="109">
        <v>9.8202530827689726E-6</v>
      </c>
      <c r="BW44" s="109">
        <v>1.2982848627678589E-5</v>
      </c>
      <c r="BX44" s="109">
        <v>1.5080131244385663E-5</v>
      </c>
      <c r="BY44" s="109">
        <v>3.9769930650227704E-5</v>
      </c>
      <c r="BZ44" s="109">
        <v>4.8228460660738094E-6</v>
      </c>
      <c r="CA44" s="109">
        <v>5.2418973749287107E-5</v>
      </c>
      <c r="CB44" s="109">
        <v>1.6186316315900102E-5</v>
      </c>
      <c r="CC44" s="109">
        <v>4.4379491779011587E-5</v>
      </c>
      <c r="CD44" s="109">
        <v>1.6356286524191465E-5</v>
      </c>
      <c r="CE44" s="109">
        <v>1.3307883375377457E-5</v>
      </c>
      <c r="CF44" s="109">
        <v>3.9726920657345816E-5</v>
      </c>
      <c r="CG44" s="109">
        <v>7.4813804054777749E-6</v>
      </c>
      <c r="CH44" s="109">
        <v>1.657319039025048E-5</v>
      </c>
      <c r="CI44" s="109">
        <v>2.9567087752702714E-5</v>
      </c>
      <c r="CJ44" s="109">
        <v>1.6824492326888472E-5</v>
      </c>
      <c r="CK44" s="109">
        <v>1.8709981150935528E-5</v>
      </c>
      <c r="CL44" s="109">
        <v>6.554884579828459E-5</v>
      </c>
      <c r="CM44" s="109">
        <v>5.3250288252642181E-5</v>
      </c>
      <c r="CN44" s="109">
        <v>1.7964996938538588E-5</v>
      </c>
      <c r="CO44" s="109">
        <v>7.2670279534804694E-5</v>
      </c>
      <c r="CP44" s="109">
        <v>7.3962416755598775E-5</v>
      </c>
      <c r="CQ44" s="109">
        <v>5.3025957174346322E-5</v>
      </c>
      <c r="CR44" s="109">
        <v>1.1822770635271145E-5</v>
      </c>
      <c r="CS44" s="109">
        <v>2.1445836675029886E-5</v>
      </c>
      <c r="CT44" s="109">
        <v>2.7318399992392125E-5</v>
      </c>
      <c r="CU44" s="109">
        <v>3.9263920569742655E-5</v>
      </c>
      <c r="CV44" s="109">
        <v>2.0712059419728531E-5</v>
      </c>
      <c r="CW44" s="109">
        <v>2.428213298314565E-4</v>
      </c>
      <c r="CX44" s="109">
        <v>1.1144783840395953E-5</v>
      </c>
      <c r="CY44" s="109">
        <v>3.6634983815923715E-5</v>
      </c>
      <c r="CZ44" s="109">
        <v>2.7650764668356464E-5</v>
      </c>
      <c r="DA44" s="109">
        <v>3.9524426667732601E-5</v>
      </c>
      <c r="DB44" s="109">
        <v>2.334797358104635E-5</v>
      </c>
      <c r="DC44" s="109">
        <v>1.3078635025702333E-5</v>
      </c>
      <c r="DD44" s="109">
        <v>3.4194193935157286E-5</v>
      </c>
      <c r="DE44" s="109">
        <v>1.3632455778871179E-4</v>
      </c>
      <c r="DF44" s="110">
        <v>2.531293680457164E-4</v>
      </c>
      <c r="DG44" s="189"/>
      <c r="DH44" s="179"/>
      <c r="DI44" s="180">
        <v>0.13406568680236902</v>
      </c>
      <c r="DJ44" s="180">
        <v>1.3588987375340528E-2</v>
      </c>
      <c r="DK44" s="180">
        <v>7.2935333777995645E-2</v>
      </c>
      <c r="DL44" s="180">
        <v>1.2282952908052768E-4</v>
      </c>
      <c r="DM44" s="180">
        <v>0.1356484816317246</v>
      </c>
      <c r="DO44"/>
      <c r="DP44"/>
    </row>
    <row r="45" spans="1:120" ht="18" customHeight="1" x14ac:dyDescent="0.2">
      <c r="A45" s="187" t="s">
        <v>187</v>
      </c>
      <c r="B45" s="190" t="s">
        <v>188</v>
      </c>
      <c r="C45" s="178">
        <v>1.3285082791275078E-4</v>
      </c>
      <c r="D45" s="178">
        <v>3.1646285704502518E-5</v>
      </c>
      <c r="E45" s="178">
        <v>1.7591619121337418E-4</v>
      </c>
      <c r="F45" s="178">
        <v>1.9979212359885657E-5</v>
      </c>
      <c r="G45" s="178">
        <v>2.596844194220917E-5</v>
      </c>
      <c r="H45" s="178">
        <v>0</v>
      </c>
      <c r="I45" s="178">
        <v>2.0736959434378683E-4</v>
      </c>
      <c r="J45" s="178">
        <v>6.3666946505488758E-4</v>
      </c>
      <c r="K45" s="178">
        <v>1.0207816953051322E-3</v>
      </c>
      <c r="L45" s="178">
        <v>4.0039923974663728E-5</v>
      </c>
      <c r="M45" s="178">
        <v>0</v>
      </c>
      <c r="N45" s="178">
        <v>4.5668011993153843E-5</v>
      </c>
      <c r="O45" s="178">
        <v>4.1373986357371334E-5</v>
      </c>
      <c r="P45" s="178">
        <v>4.049317802319695E-4</v>
      </c>
      <c r="Q45" s="178">
        <v>6.5360606304405598E-3</v>
      </c>
      <c r="R45" s="178">
        <v>7.9825588905521681E-5</v>
      </c>
      <c r="S45" s="178">
        <v>1.0160016283057212E-4</v>
      </c>
      <c r="T45" s="178">
        <v>5.2281586240390061E-4</v>
      </c>
      <c r="U45" s="178">
        <v>6.7099284616265739E-5</v>
      </c>
      <c r="V45" s="178">
        <v>2.0089094736589424E-4</v>
      </c>
      <c r="W45" s="178">
        <v>3.5940684932331756E-5</v>
      </c>
      <c r="X45" s="178">
        <v>1.0137978731248442E-4</v>
      </c>
      <c r="Y45" s="178">
        <v>8.3340107485933062E-5</v>
      </c>
      <c r="Z45" s="178">
        <v>1.927845064851567E-5</v>
      </c>
      <c r="AA45" s="178">
        <v>7.6628586913466182E-4</v>
      </c>
      <c r="AB45" s="178">
        <v>6.5291944477982144E-4</v>
      </c>
      <c r="AC45" s="178">
        <v>1.0553947941885407E-5</v>
      </c>
      <c r="AD45" s="178">
        <v>5.7467683645300991E-5</v>
      </c>
      <c r="AE45" s="178">
        <v>7.0731878489379543E-4</v>
      </c>
      <c r="AF45" s="178">
        <v>5.7867489127092831E-4</v>
      </c>
      <c r="AG45" s="178">
        <v>3.3456877639430707E-4</v>
      </c>
      <c r="AH45" s="178">
        <v>7.5688084690191647E-4</v>
      </c>
      <c r="AI45" s="178">
        <v>1.2126487851626148E-4</v>
      </c>
      <c r="AJ45" s="178">
        <v>7.7075954867549445E-4</v>
      </c>
      <c r="AK45" s="178">
        <v>9.9747172611515953E-4</v>
      </c>
      <c r="AL45" s="178">
        <v>1.0338349892768177E-4</v>
      </c>
      <c r="AM45" s="189">
        <v>6.0784907819032145E-4</v>
      </c>
      <c r="AN45" s="189">
        <v>1.8239757371606459E-4</v>
      </c>
      <c r="AO45" s="189">
        <v>1.0837614049203086E-4</v>
      </c>
      <c r="AP45" s="189">
        <v>5.3543707203467547E-4</v>
      </c>
      <c r="AQ45" s="189">
        <v>1.0107903822465052</v>
      </c>
      <c r="AR45" s="189">
        <v>1.3711870923747347E-2</v>
      </c>
      <c r="AS45" s="189">
        <v>1.0888190518980864E-2</v>
      </c>
      <c r="AT45" s="189">
        <v>1.267264478672933E-2</v>
      </c>
      <c r="AU45" s="189">
        <v>4.2893516777446818E-3</v>
      </c>
      <c r="AV45" s="189">
        <v>9.3828374300888393E-3</v>
      </c>
      <c r="AW45" s="189">
        <v>2.4691631183047327E-3</v>
      </c>
      <c r="AX45" s="189">
        <v>2.1922231733935198E-2</v>
      </c>
      <c r="AY45" s="189">
        <v>1.6484979868634751E-2</v>
      </c>
      <c r="AZ45" s="189">
        <v>1.2997428656644388E-2</v>
      </c>
      <c r="BA45" s="189">
        <v>7.060879275367536E-3</v>
      </c>
      <c r="BB45" s="189">
        <v>1.3801465913684896E-2</v>
      </c>
      <c r="BC45" s="189">
        <v>9.7299953913219696E-3</v>
      </c>
      <c r="BD45" s="189">
        <v>3.2890214395910333E-3</v>
      </c>
      <c r="BE45" s="189">
        <v>3.2457229789348402E-3</v>
      </c>
      <c r="BF45" s="189">
        <v>0</v>
      </c>
      <c r="BG45" s="189">
        <v>8.4916516316989165E-3</v>
      </c>
      <c r="BH45" s="189">
        <v>4.8441093628961681E-3</v>
      </c>
      <c r="BI45" s="189">
        <v>7.1813443813470391E-3</v>
      </c>
      <c r="BJ45" s="189">
        <v>4.2720174184350465E-3</v>
      </c>
      <c r="BK45" s="189">
        <v>1.7004569163486993E-5</v>
      </c>
      <c r="BL45" s="189">
        <v>2.9395916291824246E-3</v>
      </c>
      <c r="BM45" s="189">
        <v>4.0489777400204508E-3</v>
      </c>
      <c r="BN45" s="189">
        <v>8.837129633589236E-4</v>
      </c>
      <c r="BO45" s="189">
        <v>1.1310448803231209E-3</v>
      </c>
      <c r="BP45" s="189">
        <v>2.461436288814378E-4</v>
      </c>
      <c r="BQ45" s="189">
        <v>2.5144466465671695E-4</v>
      </c>
      <c r="BR45" s="189">
        <v>4.6513350692901185E-4</v>
      </c>
      <c r="BS45" s="189">
        <v>1.1772607982386742E-4</v>
      </c>
      <c r="BT45" s="189">
        <v>8.6343274656602606E-5</v>
      </c>
      <c r="BU45" s="189">
        <v>6.2120064422680998E-5</v>
      </c>
      <c r="BV45" s="189">
        <v>5.8648825344312362E-5</v>
      </c>
      <c r="BW45" s="189">
        <v>9.0489360938905372E-5</v>
      </c>
      <c r="BX45" s="189">
        <v>1.1480242584784794E-4</v>
      </c>
      <c r="BY45" s="189">
        <v>3.2712052239182459E-4</v>
      </c>
      <c r="BZ45" s="189">
        <v>2.5347882156256328E-5</v>
      </c>
      <c r="CA45" s="189">
        <v>3.4168091859938706E-4</v>
      </c>
      <c r="CB45" s="189">
        <v>9.8781403621534336E-5</v>
      </c>
      <c r="CC45" s="189">
        <v>3.742925512955444E-4</v>
      </c>
      <c r="CD45" s="189">
        <v>8.3281872654019214E-5</v>
      </c>
      <c r="CE45" s="189">
        <v>7.2103905839136445E-5</v>
      </c>
      <c r="CF45" s="189">
        <v>2.0136092244707856E-4</v>
      </c>
      <c r="CG45" s="189">
        <v>5.3710902852448374E-5</v>
      </c>
      <c r="CH45" s="189">
        <v>1.0236786054668014E-4</v>
      </c>
      <c r="CI45" s="189">
        <v>1.6525845571552537E-4</v>
      </c>
      <c r="CJ45" s="189">
        <v>7.2512253631757238E-5</v>
      </c>
      <c r="CK45" s="189">
        <v>1.137222678837797E-4</v>
      </c>
      <c r="CL45" s="189">
        <v>2.589911848956856E-4</v>
      </c>
      <c r="CM45" s="189">
        <v>3.2329913085910701E-4</v>
      </c>
      <c r="CN45" s="189">
        <v>1.0007346820494677E-4</v>
      </c>
      <c r="CO45" s="189">
        <v>2.2649779156090131E-4</v>
      </c>
      <c r="CP45" s="189">
        <v>8.4710102234496828E-4</v>
      </c>
      <c r="CQ45" s="189">
        <v>1.0189795708431889E-4</v>
      </c>
      <c r="CR45" s="189">
        <v>8.0676490426126397E-5</v>
      </c>
      <c r="CS45" s="189">
        <v>1.8771432529202746E-4</v>
      </c>
      <c r="CT45" s="189">
        <v>2.0252960845691816E-4</v>
      </c>
      <c r="CU45" s="189">
        <v>2.1195770635949661E-4</v>
      </c>
      <c r="CV45" s="189">
        <v>1.117085564629428E-4</v>
      </c>
      <c r="CW45" s="189">
        <v>1.6122588741371159E-3</v>
      </c>
      <c r="CX45" s="189">
        <v>6.4965192034750134E-5</v>
      </c>
      <c r="CY45" s="189">
        <v>3.217409609971981E-4</v>
      </c>
      <c r="CZ45" s="189">
        <v>2.0488720668223858E-4</v>
      </c>
      <c r="DA45" s="189">
        <v>2.9342243966818082E-4</v>
      </c>
      <c r="DB45" s="189">
        <v>1.0250252241641037E-4</v>
      </c>
      <c r="DC45" s="189">
        <v>3.1512500682300083E-5</v>
      </c>
      <c r="DD45" s="189">
        <v>2.1492053715067364E-4</v>
      </c>
      <c r="DE45" s="189">
        <v>5.9843498701219627E-4</v>
      </c>
      <c r="DF45" s="108">
        <v>6.5093787368627543E-4</v>
      </c>
      <c r="DG45" s="189"/>
      <c r="DH45" s="179"/>
      <c r="DI45" s="180">
        <v>0.26080004470911133</v>
      </c>
      <c r="DJ45" s="180">
        <v>3.4817220459386122E-2</v>
      </c>
      <c r="DK45" s="180">
        <v>0.204888817133525</v>
      </c>
      <c r="DL45" s="180">
        <v>1.9513532828311576E-4</v>
      </c>
      <c r="DM45" s="180">
        <v>0.31430511327991617</v>
      </c>
      <c r="DO45"/>
      <c r="DP45"/>
    </row>
    <row r="46" spans="1:120" ht="18" customHeight="1" x14ac:dyDescent="0.2">
      <c r="A46" s="187" t="s">
        <v>189</v>
      </c>
      <c r="B46" s="190" t="s">
        <v>190</v>
      </c>
      <c r="C46" s="178">
        <v>1.7218867534158681E-4</v>
      </c>
      <c r="D46" s="178">
        <v>6.3476810270644282E-5</v>
      </c>
      <c r="E46" s="178">
        <v>2.6883448002184499E-4</v>
      </c>
      <c r="F46" s="178">
        <v>1.5371052473997714E-5</v>
      </c>
      <c r="G46" s="178">
        <v>6.2420130810798935E-5</v>
      </c>
      <c r="H46" s="178">
        <v>0</v>
      </c>
      <c r="I46" s="178">
        <v>2.3627662421630584E-4</v>
      </c>
      <c r="J46" s="178">
        <v>5.7579045423165804E-5</v>
      </c>
      <c r="K46" s="178">
        <v>6.3363335709675563E-5</v>
      </c>
      <c r="L46" s="178">
        <v>8.7299998656678802E-5</v>
      </c>
      <c r="M46" s="178">
        <v>0</v>
      </c>
      <c r="N46" s="178">
        <v>1.0394706831888471E-4</v>
      </c>
      <c r="O46" s="178">
        <v>6.2382166527492154E-5</v>
      </c>
      <c r="P46" s="178">
        <v>1.2509739261204114E-4</v>
      </c>
      <c r="Q46" s="178">
        <v>4.7531132669718863E-4</v>
      </c>
      <c r="R46" s="178">
        <v>2.645629383647381E-4</v>
      </c>
      <c r="S46" s="178">
        <v>1.2993292254609074E-4</v>
      </c>
      <c r="T46" s="178">
        <v>5.7504821719351644E-5</v>
      </c>
      <c r="U46" s="178">
        <v>1.437510586406385E-4</v>
      </c>
      <c r="V46" s="178">
        <v>1.295874877901164E-4</v>
      </c>
      <c r="W46" s="178">
        <v>1.1059275511907365E-4</v>
      </c>
      <c r="X46" s="178">
        <v>1.755460868442719E-4</v>
      </c>
      <c r="Y46" s="178">
        <v>2.4999611154657547E-4</v>
      </c>
      <c r="Z46" s="178">
        <v>7.0604684052039043E-5</v>
      </c>
      <c r="AA46" s="178">
        <v>8.1457359103126795E-5</v>
      </c>
      <c r="AB46" s="178">
        <v>1.2938647339486907E-4</v>
      </c>
      <c r="AC46" s="178">
        <v>8.5222576779474176E-6</v>
      </c>
      <c r="AD46" s="178">
        <v>1.4409154949005323E-4</v>
      </c>
      <c r="AE46" s="178">
        <v>1.3858646219043987E-4</v>
      </c>
      <c r="AF46" s="178">
        <v>1.3659707641609629E-4</v>
      </c>
      <c r="AG46" s="178">
        <v>3.906846217859816E-5</v>
      </c>
      <c r="AH46" s="178">
        <v>1.8914375115651306E-4</v>
      </c>
      <c r="AI46" s="178">
        <v>1.2960496091771174E-4</v>
      </c>
      <c r="AJ46" s="178">
        <v>1.7469838307616613E-4</v>
      </c>
      <c r="AK46" s="178">
        <v>2.303309148700307E-4</v>
      </c>
      <c r="AL46" s="178">
        <v>3.6408774190078421E-4</v>
      </c>
      <c r="AM46" s="189">
        <v>1.3241143963135105E-4</v>
      </c>
      <c r="AN46" s="189">
        <v>2.1050393136524265E-4</v>
      </c>
      <c r="AO46" s="189">
        <v>8.6071367164853557E-5</v>
      </c>
      <c r="AP46" s="189">
        <v>1.3090295877006252E-4</v>
      </c>
      <c r="AQ46" s="189">
        <v>1.1668751349288617E-4</v>
      </c>
      <c r="AR46" s="189">
        <v>1.0045316534557025</v>
      </c>
      <c r="AS46" s="189">
        <v>3.6421844799061913E-4</v>
      </c>
      <c r="AT46" s="189">
        <v>2.1040291744107623E-4</v>
      </c>
      <c r="AU46" s="189">
        <v>9.0898976572501139E-5</v>
      </c>
      <c r="AV46" s="189">
        <v>8.2568895799420928E-5</v>
      </c>
      <c r="AW46" s="189">
        <v>1.1026311426705883E-4</v>
      </c>
      <c r="AX46" s="189">
        <v>2.2038366207977744E-4</v>
      </c>
      <c r="AY46" s="189">
        <v>8.3186448739301102E-5</v>
      </c>
      <c r="AZ46" s="189">
        <v>8.9686991507786148E-5</v>
      </c>
      <c r="BA46" s="189">
        <v>5.866693329898124E-5</v>
      </c>
      <c r="BB46" s="189">
        <v>8.5121831785559606E-5</v>
      </c>
      <c r="BC46" s="189">
        <v>8.8036227166875855E-5</v>
      </c>
      <c r="BD46" s="189">
        <v>5.5311802512169408E-5</v>
      </c>
      <c r="BE46" s="189">
        <v>3.0245534248633294E-5</v>
      </c>
      <c r="BF46" s="189">
        <v>0</v>
      </c>
      <c r="BG46" s="189">
        <v>4.1686833669805105E-5</v>
      </c>
      <c r="BH46" s="189">
        <v>9.5561201852786002E-4</v>
      </c>
      <c r="BI46" s="189">
        <v>1.2629525188940869E-3</v>
      </c>
      <c r="BJ46" s="189">
        <v>1.1373393706477853E-3</v>
      </c>
      <c r="BK46" s="189">
        <v>2.1884063408980926E-5</v>
      </c>
      <c r="BL46" s="189">
        <v>2.0524389706883542E-2</v>
      </c>
      <c r="BM46" s="189">
        <v>2.2411687534804259E-2</v>
      </c>
      <c r="BN46" s="189">
        <v>4.076966873195525E-3</v>
      </c>
      <c r="BO46" s="189">
        <v>3.4047359048726879E-3</v>
      </c>
      <c r="BP46" s="189">
        <v>4.1562327843555624E-4</v>
      </c>
      <c r="BQ46" s="189">
        <v>1.2176359596001672E-3</v>
      </c>
      <c r="BR46" s="189">
        <v>1.3331123948116922E-3</v>
      </c>
      <c r="BS46" s="189">
        <v>1.8952809178126001E-4</v>
      </c>
      <c r="BT46" s="189">
        <v>1.5254209358729167E-4</v>
      </c>
      <c r="BU46" s="189">
        <v>1.3376471595676013E-4</v>
      </c>
      <c r="BV46" s="189">
        <v>1.9658237172887573E-4</v>
      </c>
      <c r="BW46" s="189">
        <v>4.0866678307425103E-4</v>
      </c>
      <c r="BX46" s="189">
        <v>5.8371560483121555E-4</v>
      </c>
      <c r="BY46" s="189">
        <v>6.8875961092892696E-4</v>
      </c>
      <c r="BZ46" s="189">
        <v>1.7843048505299649E-5</v>
      </c>
      <c r="CA46" s="189">
        <v>5.4344144378806161E-4</v>
      </c>
      <c r="CB46" s="189">
        <v>2.2480701876887983E-4</v>
      </c>
      <c r="CC46" s="189">
        <v>2.0162184787967213E-4</v>
      </c>
      <c r="CD46" s="189">
        <v>1.70940015819579E-4</v>
      </c>
      <c r="CE46" s="189">
        <v>2.1875000411583639E-4</v>
      </c>
      <c r="CF46" s="189">
        <v>5.5178573128325146E-4</v>
      </c>
      <c r="CG46" s="189">
        <v>1.1313971236459132E-4</v>
      </c>
      <c r="CH46" s="189">
        <v>2.6256990961760567E-4</v>
      </c>
      <c r="CI46" s="189">
        <v>5.1794875516778297E-4</v>
      </c>
      <c r="CJ46" s="189">
        <v>7.1231200186735078E-5</v>
      </c>
      <c r="CK46" s="189">
        <v>3.2641721555648126E-4</v>
      </c>
      <c r="CL46" s="189">
        <v>9.2166207820125473E-5</v>
      </c>
      <c r="CM46" s="189">
        <v>4.8602064633912403E-4</v>
      </c>
      <c r="CN46" s="189">
        <v>3.4151342640096916E-4</v>
      </c>
      <c r="CO46" s="189">
        <v>2.4990252596815486E-4</v>
      </c>
      <c r="CP46" s="189">
        <v>8.5160121622138905E-5</v>
      </c>
      <c r="CQ46" s="189">
        <v>1.5533686964279154E-4</v>
      </c>
      <c r="CR46" s="189">
        <v>9.0754185374702288E-5</v>
      </c>
      <c r="CS46" s="189">
        <v>1.0272673716837022E-4</v>
      </c>
      <c r="CT46" s="189">
        <v>8.7700049738108587E-5</v>
      </c>
      <c r="CU46" s="189">
        <v>1.4826560322448701E-4</v>
      </c>
      <c r="CV46" s="189">
        <v>2.2889169417393364E-4</v>
      </c>
      <c r="CW46" s="189">
        <v>7.4222521708076407E-5</v>
      </c>
      <c r="CX46" s="189">
        <v>8.5664635134192051E-5</v>
      </c>
      <c r="CY46" s="189">
        <v>1.7189632716537901E-4</v>
      </c>
      <c r="CZ46" s="189">
        <v>1.1113256289759925E-4</v>
      </c>
      <c r="DA46" s="189">
        <v>1.278171861403613E-4</v>
      </c>
      <c r="DB46" s="189">
        <v>2.3954951481080949E-4</v>
      </c>
      <c r="DC46" s="189">
        <v>3.6390338337262269E-5</v>
      </c>
      <c r="DD46" s="189">
        <v>1.1541517294198207E-4</v>
      </c>
      <c r="DE46" s="189">
        <v>8.4851959447949154E-5</v>
      </c>
      <c r="DF46" s="108">
        <v>6.0021103754217392E-4</v>
      </c>
      <c r="DG46" s="189"/>
      <c r="DH46" s="179"/>
      <c r="DI46" s="180">
        <v>0.50709576741714069</v>
      </c>
      <c r="DJ46" s="180">
        <v>4.7948729546662447E-2</v>
      </c>
      <c r="DK46" s="180">
        <v>0.24245473974647475</v>
      </c>
      <c r="DL46" s="180">
        <v>2.375308873918789E-4</v>
      </c>
      <c r="DM46" s="180">
        <v>0.20740954458980621</v>
      </c>
      <c r="DO46"/>
      <c r="DP46"/>
    </row>
    <row r="47" spans="1:120" ht="18" customHeight="1" x14ac:dyDescent="0.2">
      <c r="A47" s="187" t="s">
        <v>191</v>
      </c>
      <c r="B47" s="190" t="s">
        <v>192</v>
      </c>
      <c r="C47" s="178">
        <v>3.3942966063904745E-3</v>
      </c>
      <c r="D47" s="178">
        <v>3.0383202611947163E-4</v>
      </c>
      <c r="E47" s="178">
        <v>1.1497992216080537E-3</v>
      </c>
      <c r="F47" s="178">
        <v>1.5623416013266927E-4</v>
      </c>
      <c r="G47" s="178">
        <v>4.8263971302499683E-4</v>
      </c>
      <c r="H47" s="178">
        <v>0</v>
      </c>
      <c r="I47" s="178">
        <v>6.9944941594476335E-3</v>
      </c>
      <c r="J47" s="178">
        <v>2.8874261551656202E-3</v>
      </c>
      <c r="K47" s="178">
        <v>3.1025352716121762E-2</v>
      </c>
      <c r="L47" s="178">
        <v>3.5208972692279652E-4</v>
      </c>
      <c r="M47" s="178">
        <v>0</v>
      </c>
      <c r="N47" s="178">
        <v>5.4816205052224864E-4</v>
      </c>
      <c r="O47" s="178">
        <v>8.9355183107643968E-4</v>
      </c>
      <c r="P47" s="178">
        <v>7.0304275200536075E-3</v>
      </c>
      <c r="Q47" s="178">
        <v>4.5034787094117186E-2</v>
      </c>
      <c r="R47" s="178">
        <v>1.2864436709255104E-3</v>
      </c>
      <c r="S47" s="178">
        <v>1.4516528723196745E-3</v>
      </c>
      <c r="T47" s="178">
        <v>5.3244101038908719E-4</v>
      </c>
      <c r="U47" s="178">
        <v>7.4705513276925007E-4</v>
      </c>
      <c r="V47" s="178">
        <v>8.4857695527917557E-3</v>
      </c>
      <c r="W47" s="178">
        <v>5.2925899135004199E-4</v>
      </c>
      <c r="X47" s="178">
        <v>3.6595040755598939E-3</v>
      </c>
      <c r="Y47" s="178">
        <v>2.1209000854746289E-3</v>
      </c>
      <c r="Z47" s="178">
        <v>2.6932522455170449E-4</v>
      </c>
      <c r="AA47" s="178">
        <v>1.2619466908042946E-2</v>
      </c>
      <c r="AB47" s="178">
        <v>1.0191697033210273E-2</v>
      </c>
      <c r="AC47" s="178">
        <v>2.1333363958147812E-4</v>
      </c>
      <c r="AD47" s="178">
        <v>8.4682762658408418E-4</v>
      </c>
      <c r="AE47" s="178">
        <v>1.8053547458923645E-3</v>
      </c>
      <c r="AF47" s="178">
        <v>1.9385944284317062E-2</v>
      </c>
      <c r="AG47" s="178">
        <v>4.9341363795061535E-3</v>
      </c>
      <c r="AH47" s="178">
        <v>9.0912691637902322E-3</v>
      </c>
      <c r="AI47" s="178">
        <v>2.4492892455412413E-3</v>
      </c>
      <c r="AJ47" s="178">
        <v>1.0604914347444342E-2</v>
      </c>
      <c r="AK47" s="178">
        <v>7.5697369751050016E-3</v>
      </c>
      <c r="AL47" s="178">
        <v>1.0456155318011211E-3</v>
      </c>
      <c r="AM47" s="189">
        <v>6.4175675483453402E-4</v>
      </c>
      <c r="AN47" s="189">
        <v>6.1234299383441694E-3</v>
      </c>
      <c r="AO47" s="189">
        <v>4.6522402002876102E-4</v>
      </c>
      <c r="AP47" s="189">
        <v>1.1910247941784734E-3</v>
      </c>
      <c r="AQ47" s="189">
        <v>2.0637729399656333E-3</v>
      </c>
      <c r="AR47" s="189">
        <v>2.4776669849396964E-2</v>
      </c>
      <c r="AS47" s="189">
        <v>1.0406379255079228</v>
      </c>
      <c r="AT47" s="189">
        <v>2.2206750835472001E-2</v>
      </c>
      <c r="AU47" s="189">
        <v>1.7859320340734033E-2</v>
      </c>
      <c r="AV47" s="189">
        <v>1.6174949754393202E-2</v>
      </c>
      <c r="AW47" s="189">
        <v>6.1195074427170294E-3</v>
      </c>
      <c r="AX47" s="189">
        <v>2.0893522522752696E-2</v>
      </c>
      <c r="AY47" s="189">
        <v>1.6841911196247509E-2</v>
      </c>
      <c r="AZ47" s="189">
        <v>1.7682711009743092E-2</v>
      </c>
      <c r="BA47" s="189">
        <v>1.3370742041976195E-2</v>
      </c>
      <c r="BB47" s="189">
        <v>1.0902832061963654E-2</v>
      </c>
      <c r="BC47" s="189">
        <v>1.2382116993580786E-2</v>
      </c>
      <c r="BD47" s="189">
        <v>1.7843846350224089E-2</v>
      </c>
      <c r="BE47" s="189">
        <v>3.4646625728560108E-3</v>
      </c>
      <c r="BF47" s="189">
        <v>0</v>
      </c>
      <c r="BG47" s="189">
        <v>6.0589789268297922E-3</v>
      </c>
      <c r="BH47" s="189">
        <v>1.7505439835880886E-2</v>
      </c>
      <c r="BI47" s="189">
        <v>6.8960226120202825E-3</v>
      </c>
      <c r="BJ47" s="189">
        <v>1.118608073520564E-2</v>
      </c>
      <c r="BK47" s="189">
        <v>2.2993221069524816E-4</v>
      </c>
      <c r="BL47" s="189">
        <v>1.1804344584121437E-2</v>
      </c>
      <c r="BM47" s="189">
        <v>4.9682828322677459E-2</v>
      </c>
      <c r="BN47" s="189">
        <v>2.9557629001457919E-3</v>
      </c>
      <c r="BO47" s="189">
        <v>1.0837789598936887E-3</v>
      </c>
      <c r="BP47" s="189">
        <v>1.2693528110914256E-3</v>
      </c>
      <c r="BQ47" s="189">
        <v>4.0007978912662704E-3</v>
      </c>
      <c r="BR47" s="189">
        <v>4.0452634524365989E-3</v>
      </c>
      <c r="BS47" s="189">
        <v>1.0575228338138068E-3</v>
      </c>
      <c r="BT47" s="189">
        <v>2.9957326948880231E-3</v>
      </c>
      <c r="BU47" s="189">
        <v>5.7401858744065052E-4</v>
      </c>
      <c r="BV47" s="189">
        <v>6.0284463965962123E-4</v>
      </c>
      <c r="BW47" s="189">
        <v>1.1330007837708324E-3</v>
      </c>
      <c r="BX47" s="189">
        <v>1.7112038534004496E-3</v>
      </c>
      <c r="BY47" s="189">
        <v>2.1034761399955624E-3</v>
      </c>
      <c r="BZ47" s="189">
        <v>4.8419118799946146E-4</v>
      </c>
      <c r="CA47" s="189">
        <v>2.6625069128848374E-3</v>
      </c>
      <c r="CB47" s="189">
        <v>1.6291078731225797E-3</v>
      </c>
      <c r="CC47" s="189">
        <v>1.6563628149211783E-3</v>
      </c>
      <c r="CD47" s="189">
        <v>1.6143134391088175E-3</v>
      </c>
      <c r="CE47" s="189">
        <v>1.6423013626528397E-3</v>
      </c>
      <c r="CF47" s="189">
        <v>4.7744388724783645E-3</v>
      </c>
      <c r="CG47" s="189">
        <v>4.5985612272948545E-4</v>
      </c>
      <c r="CH47" s="189">
        <v>1.3183361986518459E-3</v>
      </c>
      <c r="CI47" s="189">
        <v>1.4718435113461094E-3</v>
      </c>
      <c r="CJ47" s="189">
        <v>5.823996655139669E-4</v>
      </c>
      <c r="CK47" s="189">
        <v>1.3133272215402223E-3</v>
      </c>
      <c r="CL47" s="189">
        <v>7.3193644135675288E-4</v>
      </c>
      <c r="CM47" s="189">
        <v>5.2739467645173833E-3</v>
      </c>
      <c r="CN47" s="189">
        <v>1.0999639495956929E-3</v>
      </c>
      <c r="CO47" s="189">
        <v>1.3762490357849826E-3</v>
      </c>
      <c r="CP47" s="189">
        <v>1.0199995883259409E-3</v>
      </c>
      <c r="CQ47" s="189">
        <v>9.529786853641239E-4</v>
      </c>
      <c r="CR47" s="189">
        <v>6.4267704164370284E-4</v>
      </c>
      <c r="CS47" s="189">
        <v>8.6101615257940921E-4</v>
      </c>
      <c r="CT47" s="189">
        <v>2.2582610941708839E-3</v>
      </c>
      <c r="CU47" s="189">
        <v>1.7828715618805977E-3</v>
      </c>
      <c r="CV47" s="189">
        <v>8.0044061236718889E-4</v>
      </c>
      <c r="CW47" s="189">
        <v>5.0806738175774848E-3</v>
      </c>
      <c r="CX47" s="189">
        <v>5.6249910263105822E-4</v>
      </c>
      <c r="CY47" s="189">
        <v>1.7269164886545415E-3</v>
      </c>
      <c r="CZ47" s="189">
        <v>2.8496653432788957E-3</v>
      </c>
      <c r="DA47" s="189">
        <v>2.7306512760512549E-3</v>
      </c>
      <c r="DB47" s="189">
        <v>9.7347034588329297E-4</v>
      </c>
      <c r="DC47" s="189">
        <v>3.4997984167407304E-4</v>
      </c>
      <c r="DD47" s="189">
        <v>3.4939892818370059E-3</v>
      </c>
      <c r="DE47" s="189">
        <v>1.501339508146973E-3</v>
      </c>
      <c r="DF47" s="108">
        <v>4.1132905298506238E-3</v>
      </c>
      <c r="DG47" s="189"/>
      <c r="DH47" s="179"/>
      <c r="DI47" s="180">
        <v>0.54561002940408287</v>
      </c>
      <c r="DJ47" s="180">
        <v>7.7388625366146824E-2</v>
      </c>
      <c r="DK47" s="180">
        <v>0.3712281844827699</v>
      </c>
      <c r="DL47" s="180">
        <v>2.1140718470601567E-3</v>
      </c>
      <c r="DM47" s="180">
        <v>0.57431746812140383</v>
      </c>
      <c r="DO47"/>
      <c r="DP47"/>
    </row>
    <row r="48" spans="1:120" ht="18" customHeight="1" x14ac:dyDescent="0.2">
      <c r="A48" s="187" t="s">
        <v>193</v>
      </c>
      <c r="B48" s="190" t="s">
        <v>30</v>
      </c>
      <c r="C48" s="178">
        <v>5.5856763259365654E-4</v>
      </c>
      <c r="D48" s="178">
        <v>1.4927828778256167E-4</v>
      </c>
      <c r="E48" s="178">
        <v>1.1430505967297896E-3</v>
      </c>
      <c r="F48" s="178">
        <v>9.6011204745164764E-5</v>
      </c>
      <c r="G48" s="178">
        <v>3.2175941578878759E-5</v>
      </c>
      <c r="H48" s="178">
        <v>0</v>
      </c>
      <c r="I48" s="178">
        <v>2.0638078035019264E-3</v>
      </c>
      <c r="J48" s="178">
        <v>1.2104483703692582E-4</v>
      </c>
      <c r="K48" s="178">
        <v>1.2623407771401404E-4</v>
      </c>
      <c r="L48" s="178">
        <v>8.0654005986118452E-5</v>
      </c>
      <c r="M48" s="178">
        <v>0</v>
      </c>
      <c r="N48" s="178">
        <v>1.0490727234192838E-4</v>
      </c>
      <c r="O48" s="178">
        <v>7.3558382408612673E-5</v>
      </c>
      <c r="P48" s="178">
        <v>1.496364828145988E-4</v>
      </c>
      <c r="Q48" s="178">
        <v>3.1144154206102359E-4</v>
      </c>
      <c r="R48" s="178">
        <v>1.3837032010560475E-4</v>
      </c>
      <c r="S48" s="178">
        <v>7.9129854201116152E-5</v>
      </c>
      <c r="T48" s="178">
        <v>6.0569938880016459E-5</v>
      </c>
      <c r="U48" s="178">
        <v>2.4826476204573879E-4</v>
      </c>
      <c r="V48" s="178">
        <v>3.0658587044748732E-4</v>
      </c>
      <c r="W48" s="178">
        <v>8.9424684252906468E-5</v>
      </c>
      <c r="X48" s="178">
        <v>2.7512096469470461E-4</v>
      </c>
      <c r="Y48" s="178">
        <v>1.6139278405732162E-4</v>
      </c>
      <c r="Z48" s="178">
        <v>3.3002774732154318E-5</v>
      </c>
      <c r="AA48" s="178">
        <v>1.4962713759668442E-4</v>
      </c>
      <c r="AB48" s="178">
        <v>1.2638241723256159E-4</v>
      </c>
      <c r="AC48" s="178">
        <v>2.1828587649520894E-5</v>
      </c>
      <c r="AD48" s="178">
        <v>1.4535909748377373E-4</v>
      </c>
      <c r="AE48" s="178">
        <v>2.4334672656519435E-4</v>
      </c>
      <c r="AF48" s="178">
        <v>2.5515261229034828E-4</v>
      </c>
      <c r="AG48" s="178">
        <v>6.1359818594405483E-5</v>
      </c>
      <c r="AH48" s="178">
        <v>9.8100988648308369E-4</v>
      </c>
      <c r="AI48" s="178">
        <v>3.2399525959049075E-4</v>
      </c>
      <c r="AJ48" s="178">
        <v>1.327567166973895E-3</v>
      </c>
      <c r="AK48" s="178">
        <v>6.1022324460441313E-4</v>
      </c>
      <c r="AL48" s="178">
        <v>1.6994819257680808E-4</v>
      </c>
      <c r="AM48" s="189">
        <v>9.4188638605224257E-5</v>
      </c>
      <c r="AN48" s="189">
        <v>5.0791241132444858E-4</v>
      </c>
      <c r="AO48" s="189">
        <v>5.2714006675346518E-5</v>
      </c>
      <c r="AP48" s="189">
        <v>1.5086556778705224E-4</v>
      </c>
      <c r="AQ48" s="189">
        <v>1.1651379186777287E-4</v>
      </c>
      <c r="AR48" s="189">
        <v>4.5505413473850343E-4</v>
      </c>
      <c r="AS48" s="189">
        <v>3.1875956602728386E-4</v>
      </c>
      <c r="AT48" s="189">
        <v>1.0457017045917354</v>
      </c>
      <c r="AU48" s="189">
        <v>9.7724692337194559E-3</v>
      </c>
      <c r="AV48" s="189">
        <v>2.4424570720244058E-3</v>
      </c>
      <c r="AW48" s="189">
        <v>6.1975091869159716E-4</v>
      </c>
      <c r="AX48" s="189">
        <v>1.1725398180940578E-3</v>
      </c>
      <c r="AY48" s="189">
        <v>1.4839962073427148E-3</v>
      </c>
      <c r="AZ48" s="189">
        <v>1.1276080981357585E-2</v>
      </c>
      <c r="BA48" s="189">
        <v>7.4801657925608039E-4</v>
      </c>
      <c r="BB48" s="189">
        <v>1.3807722292951652E-4</v>
      </c>
      <c r="BC48" s="189">
        <v>7.4933943938616495E-4</v>
      </c>
      <c r="BD48" s="189">
        <v>3.2152402225242631E-4</v>
      </c>
      <c r="BE48" s="189">
        <v>5.5810586974492532E-4</v>
      </c>
      <c r="BF48" s="189">
        <v>0</v>
      </c>
      <c r="BG48" s="189">
        <v>2.9116249679899619E-3</v>
      </c>
      <c r="BH48" s="189">
        <v>6.465036847616532E-3</v>
      </c>
      <c r="BI48" s="189">
        <v>3.1518349972827825E-3</v>
      </c>
      <c r="BJ48" s="189">
        <v>1.4881662785900493E-4</v>
      </c>
      <c r="BK48" s="189">
        <v>7.6765282136710575E-5</v>
      </c>
      <c r="BL48" s="189">
        <v>4.1395306129341902E-3</v>
      </c>
      <c r="BM48" s="189">
        <v>4.1889719728388654E-4</v>
      </c>
      <c r="BN48" s="189">
        <v>1.3433495851419011E-3</v>
      </c>
      <c r="BO48" s="189">
        <v>6.0832903238158213E-4</v>
      </c>
      <c r="BP48" s="189">
        <v>2.9878632809351649E-4</v>
      </c>
      <c r="BQ48" s="189">
        <v>1.2630286772986941E-4</v>
      </c>
      <c r="BR48" s="189">
        <v>5.7840495199369376E-3</v>
      </c>
      <c r="BS48" s="189">
        <v>4.6179555690317937E-4</v>
      </c>
      <c r="BT48" s="189">
        <v>1.032804215239423E-4</v>
      </c>
      <c r="BU48" s="189">
        <v>1.0720107719897367E-4</v>
      </c>
      <c r="BV48" s="189">
        <v>8.4312501489838644E-5</v>
      </c>
      <c r="BW48" s="189">
        <v>5.7292637429189814E-5</v>
      </c>
      <c r="BX48" s="189">
        <v>2.6662025774823139E-5</v>
      </c>
      <c r="BY48" s="189">
        <v>2.9498818390593642E-4</v>
      </c>
      <c r="BZ48" s="189">
        <v>1.5806214924063097E-4</v>
      </c>
      <c r="CA48" s="189">
        <v>2.2999062644341126E-3</v>
      </c>
      <c r="CB48" s="189">
        <v>7.3432814855767115E-5</v>
      </c>
      <c r="CC48" s="189">
        <v>4.2571214716077772E-4</v>
      </c>
      <c r="CD48" s="189">
        <v>2.550268136550588E-4</v>
      </c>
      <c r="CE48" s="189">
        <v>1.150089681051845E-4</v>
      </c>
      <c r="CF48" s="189">
        <v>3.8201094017794408E-4</v>
      </c>
      <c r="CG48" s="189">
        <v>1.4950714299510399E-4</v>
      </c>
      <c r="CH48" s="189">
        <v>2.3313906048455009E-4</v>
      </c>
      <c r="CI48" s="189">
        <v>2.1320344853628119E-4</v>
      </c>
      <c r="CJ48" s="189">
        <v>2.4314339398754856E-4</v>
      </c>
      <c r="CK48" s="189">
        <v>2.074183455947833E-4</v>
      </c>
      <c r="CL48" s="189">
        <v>1.3538312011634581E-4</v>
      </c>
      <c r="CM48" s="189">
        <v>5.8349157209918216E-4</v>
      </c>
      <c r="CN48" s="189">
        <v>1.4116383475826778E-4</v>
      </c>
      <c r="CO48" s="189">
        <v>3.8211719812999208E-4</v>
      </c>
      <c r="CP48" s="189">
        <v>9.026391603337887E-5</v>
      </c>
      <c r="CQ48" s="189">
        <v>2.9196322576714078E-4</v>
      </c>
      <c r="CR48" s="189">
        <v>1.1376146153744528E-4</v>
      </c>
      <c r="CS48" s="189">
        <v>1.3402689594973504E-4</v>
      </c>
      <c r="CT48" s="189">
        <v>1.8037593578287847E-4</v>
      </c>
      <c r="CU48" s="189">
        <v>1.5141072553269803E-3</v>
      </c>
      <c r="CV48" s="189">
        <v>1.5021316030816893E-4</v>
      </c>
      <c r="CW48" s="189">
        <v>1.6117108896126123E-2</v>
      </c>
      <c r="CX48" s="189">
        <v>1.5853241048958218E-4</v>
      </c>
      <c r="CY48" s="189">
        <v>2.5208496418096155E-4</v>
      </c>
      <c r="CZ48" s="189">
        <v>1.2616275985017123E-4</v>
      </c>
      <c r="DA48" s="189">
        <v>2.0438302316246783E-4</v>
      </c>
      <c r="DB48" s="189">
        <v>2.0765478330338164E-4</v>
      </c>
      <c r="DC48" s="189">
        <v>5.3438659433323531E-5</v>
      </c>
      <c r="DD48" s="189">
        <v>1.5367645270900014E-4</v>
      </c>
      <c r="DE48" s="189">
        <v>5.4678261105401983E-5</v>
      </c>
      <c r="DF48" s="108">
        <v>1.5700449085222765E-4</v>
      </c>
      <c r="DG48" s="189"/>
      <c r="DH48" s="179"/>
      <c r="DI48" s="180">
        <v>0.4371953157470112</v>
      </c>
      <c r="DJ48" s="180">
        <v>4.86089039923722E-2</v>
      </c>
      <c r="DK48" s="180">
        <v>0.24995477104368874</v>
      </c>
      <c r="DL48" s="180">
        <v>2.4059458935908493E-4</v>
      </c>
      <c r="DM48" s="180">
        <v>0.26654367815349223</v>
      </c>
      <c r="DO48"/>
      <c r="DP48"/>
    </row>
    <row r="49" spans="1:120" ht="18" customHeight="1" x14ac:dyDescent="0.2">
      <c r="A49" s="197" t="s">
        <v>194</v>
      </c>
      <c r="B49" s="198" t="s">
        <v>31</v>
      </c>
      <c r="C49" s="109">
        <v>8.3021678200430836E-4</v>
      </c>
      <c r="D49" s="109">
        <v>2.1400479255642319E-4</v>
      </c>
      <c r="E49" s="109">
        <v>1.7023794638602577E-3</v>
      </c>
      <c r="F49" s="109">
        <v>1.4293975574064164E-4</v>
      </c>
      <c r="G49" s="109">
        <v>3.8046298857703709E-5</v>
      </c>
      <c r="H49" s="109">
        <v>0</v>
      </c>
      <c r="I49" s="109">
        <v>1.2778764104635896E-3</v>
      </c>
      <c r="J49" s="109">
        <v>1.6294640605160092E-4</v>
      </c>
      <c r="K49" s="109">
        <v>1.6255140027957688E-4</v>
      </c>
      <c r="L49" s="109">
        <v>1.182715769473608E-4</v>
      </c>
      <c r="M49" s="109">
        <v>0</v>
      </c>
      <c r="N49" s="109">
        <v>1.4693200396249763E-4</v>
      </c>
      <c r="O49" s="109">
        <v>9.8618813034208097E-5</v>
      </c>
      <c r="P49" s="109">
        <v>2.7743376584300593E-4</v>
      </c>
      <c r="Q49" s="109">
        <v>2.5003537479925805E-4</v>
      </c>
      <c r="R49" s="109">
        <v>1.5025240588335448E-4</v>
      </c>
      <c r="S49" s="109">
        <v>1.055464590618211E-4</v>
      </c>
      <c r="T49" s="109">
        <v>8.9795615357115744E-5</v>
      </c>
      <c r="U49" s="109">
        <v>3.2914421066635986E-4</v>
      </c>
      <c r="V49" s="109">
        <v>4.3181345731750816E-4</v>
      </c>
      <c r="W49" s="109">
        <v>1.2297609394931467E-4</v>
      </c>
      <c r="X49" s="109">
        <v>3.7161008656609807E-4</v>
      </c>
      <c r="Y49" s="109">
        <v>1.8900866069466557E-4</v>
      </c>
      <c r="Z49" s="109">
        <v>3.9106062082960837E-5</v>
      </c>
      <c r="AA49" s="109">
        <v>1.9484733332166617E-4</v>
      </c>
      <c r="AB49" s="109">
        <v>1.5722133609459752E-4</v>
      </c>
      <c r="AC49" s="109">
        <v>3.2258462612304301E-5</v>
      </c>
      <c r="AD49" s="109">
        <v>2.1704004481373784E-4</v>
      </c>
      <c r="AE49" s="109">
        <v>1.0830222686161589E-3</v>
      </c>
      <c r="AF49" s="109">
        <v>3.7695983923647302E-4</v>
      </c>
      <c r="AG49" s="109">
        <v>9.4491692203103485E-5</v>
      </c>
      <c r="AH49" s="109">
        <v>3.8491984692860511E-4</v>
      </c>
      <c r="AI49" s="109">
        <v>4.7701984720372625E-4</v>
      </c>
      <c r="AJ49" s="109">
        <v>1.3409446422542254E-3</v>
      </c>
      <c r="AK49" s="109">
        <v>1.0349368442889341E-3</v>
      </c>
      <c r="AL49" s="109">
        <v>2.4700746639396575E-4</v>
      </c>
      <c r="AM49" s="109">
        <v>1.1246879613045911E-4</v>
      </c>
      <c r="AN49" s="109">
        <v>5.6518208524890452E-4</v>
      </c>
      <c r="AO49" s="109">
        <v>1.5583262750363839E-4</v>
      </c>
      <c r="AP49" s="109">
        <v>1.9017813046303449E-4</v>
      </c>
      <c r="AQ49" s="109">
        <v>1.863923073781833E-4</v>
      </c>
      <c r="AR49" s="109">
        <v>2.7298803202755432E-4</v>
      </c>
      <c r="AS49" s="109">
        <v>3.4442806109404148E-4</v>
      </c>
      <c r="AT49" s="109">
        <v>1.501293201706408E-3</v>
      </c>
      <c r="AU49" s="109">
        <v>1.0471315935614163</v>
      </c>
      <c r="AV49" s="109">
        <v>5.1749107130095149E-4</v>
      </c>
      <c r="AW49" s="109">
        <v>1.0729186377274316E-3</v>
      </c>
      <c r="AX49" s="109">
        <v>1.0985227694258572E-3</v>
      </c>
      <c r="AY49" s="109">
        <v>1.2756513745122381E-3</v>
      </c>
      <c r="AZ49" s="109">
        <v>5.7269619075500623E-4</v>
      </c>
      <c r="BA49" s="109">
        <v>8.0020445980375854E-4</v>
      </c>
      <c r="BB49" s="109">
        <v>2.4921157133063726E-4</v>
      </c>
      <c r="BC49" s="109">
        <v>2.8800263483577302E-4</v>
      </c>
      <c r="BD49" s="109">
        <v>2.512936191308348E-4</v>
      </c>
      <c r="BE49" s="109">
        <v>2.1549119411632894E-4</v>
      </c>
      <c r="BF49" s="109">
        <v>0</v>
      </c>
      <c r="BG49" s="109">
        <v>3.6740175177189073E-4</v>
      </c>
      <c r="BH49" s="109">
        <v>6.9585283417090027E-4</v>
      </c>
      <c r="BI49" s="109">
        <v>3.6250003296804076E-4</v>
      </c>
      <c r="BJ49" s="109">
        <v>1.7697235776489593E-4</v>
      </c>
      <c r="BK49" s="109">
        <v>1.1024359607277535E-4</v>
      </c>
      <c r="BL49" s="109">
        <v>2.254198844253157E-4</v>
      </c>
      <c r="BM49" s="109">
        <v>2.9185910524744747E-4</v>
      </c>
      <c r="BN49" s="109">
        <v>2.3492337303327351E-4</v>
      </c>
      <c r="BO49" s="109">
        <v>8.0813758626428482E-5</v>
      </c>
      <c r="BP49" s="109">
        <v>4.3631832240225126E-4</v>
      </c>
      <c r="BQ49" s="109">
        <v>1.5060609055865404E-4</v>
      </c>
      <c r="BR49" s="109">
        <v>8.4178234586518286E-4</v>
      </c>
      <c r="BS49" s="109">
        <v>5.7328639977353925E-4</v>
      </c>
      <c r="BT49" s="109">
        <v>1.1806250237021855E-4</v>
      </c>
      <c r="BU49" s="109">
        <v>1.3635190782130272E-4</v>
      </c>
      <c r="BV49" s="109">
        <v>9.8827120893576299E-5</v>
      </c>
      <c r="BW49" s="109">
        <v>7.0201416335474384E-5</v>
      </c>
      <c r="BX49" s="109">
        <v>2.7840408190909392E-5</v>
      </c>
      <c r="BY49" s="109">
        <v>1.3993834655721287E-4</v>
      </c>
      <c r="BZ49" s="109">
        <v>2.3281876065184273E-4</v>
      </c>
      <c r="CA49" s="109">
        <v>3.3339602639968226E-3</v>
      </c>
      <c r="CB49" s="109">
        <v>1.0752073138399144E-4</v>
      </c>
      <c r="CC49" s="109">
        <v>3.9326173931437459E-4</v>
      </c>
      <c r="CD49" s="109">
        <v>3.3196212375462796E-4</v>
      </c>
      <c r="CE49" s="109">
        <v>1.4574054430575815E-4</v>
      </c>
      <c r="CF49" s="109">
        <v>3.7792748968463639E-4</v>
      </c>
      <c r="CG49" s="109">
        <v>1.8610411698722251E-4</v>
      </c>
      <c r="CH49" s="109">
        <v>2.9540723221016372E-4</v>
      </c>
      <c r="CI49" s="109">
        <v>2.8602294060836396E-4</v>
      </c>
      <c r="CJ49" s="109">
        <v>3.5234385086887939E-4</v>
      </c>
      <c r="CK49" s="109">
        <v>2.8407351026722363E-4</v>
      </c>
      <c r="CL49" s="109">
        <v>1.6630302523331213E-4</v>
      </c>
      <c r="CM49" s="109">
        <v>6.0225531371521342E-4</v>
      </c>
      <c r="CN49" s="109">
        <v>1.3670666590629883E-4</v>
      </c>
      <c r="CO49" s="109">
        <v>4.3858989147318918E-4</v>
      </c>
      <c r="CP49" s="109">
        <v>9.5724357325485654E-5</v>
      </c>
      <c r="CQ49" s="109">
        <v>3.7991589593262706E-4</v>
      </c>
      <c r="CR49" s="109">
        <v>1.4358023923716299E-4</v>
      </c>
      <c r="CS49" s="109">
        <v>1.2110234527847701E-4</v>
      </c>
      <c r="CT49" s="109">
        <v>2.3623054662619055E-4</v>
      </c>
      <c r="CU49" s="109">
        <v>2.3019961878328844E-3</v>
      </c>
      <c r="CV49" s="109">
        <v>2.0280662701105591E-4</v>
      </c>
      <c r="CW49" s="109">
        <v>2.4283681636382067E-2</v>
      </c>
      <c r="CX49" s="109">
        <v>1.5749579733992516E-4</v>
      </c>
      <c r="CY49" s="109">
        <v>2.6010966849608901E-4</v>
      </c>
      <c r="CZ49" s="109">
        <v>1.0669556303411868E-4</v>
      </c>
      <c r="DA49" s="109">
        <v>2.0087287990127532E-4</v>
      </c>
      <c r="DB49" s="109">
        <v>2.4913179102379783E-4</v>
      </c>
      <c r="DC49" s="109">
        <v>6.4408572913644596E-5</v>
      </c>
      <c r="DD49" s="109">
        <v>1.4579587929811489E-4</v>
      </c>
      <c r="DE49" s="109">
        <v>6.8359936680651432E-5</v>
      </c>
      <c r="DF49" s="110">
        <v>1.7310434607782806E-4</v>
      </c>
      <c r="DG49" s="189"/>
      <c r="DH49" s="179"/>
      <c r="DI49" s="180">
        <v>0.50027018282097147</v>
      </c>
      <c r="DJ49" s="180">
        <v>5.5439215435076461E-2</v>
      </c>
      <c r="DK49" s="180">
        <v>0.32890611270154901</v>
      </c>
      <c r="DL49" s="180">
        <v>2.146090108563083E-4</v>
      </c>
      <c r="DM49" s="180">
        <v>0.25032483941140715</v>
      </c>
      <c r="DO49"/>
      <c r="DP49"/>
    </row>
    <row r="50" spans="1:120" ht="18" customHeight="1" x14ac:dyDescent="0.2">
      <c r="A50" s="187" t="s">
        <v>195</v>
      </c>
      <c r="B50" s="190" t="s">
        <v>32</v>
      </c>
      <c r="C50" s="178">
        <v>1.0549063001766958E-4</v>
      </c>
      <c r="D50" s="178">
        <v>3.1761364909763949E-5</v>
      </c>
      <c r="E50" s="178">
        <v>2.2060826434588515E-4</v>
      </c>
      <c r="F50" s="178">
        <v>2.4696078340950293E-5</v>
      </c>
      <c r="G50" s="178">
        <v>8.9247354602823963E-6</v>
      </c>
      <c r="H50" s="178">
        <v>0</v>
      </c>
      <c r="I50" s="178">
        <v>1.3945937815663365E-4</v>
      </c>
      <c r="J50" s="178">
        <v>3.3115239949798553E-5</v>
      </c>
      <c r="K50" s="178">
        <v>2.5447377247189571E-5</v>
      </c>
      <c r="L50" s="178">
        <v>1.6165255271001879E-5</v>
      </c>
      <c r="M50" s="178">
        <v>0</v>
      </c>
      <c r="N50" s="178">
        <v>2.5433038195256838E-5</v>
      </c>
      <c r="O50" s="178">
        <v>2.2228088592164676E-5</v>
      </c>
      <c r="P50" s="178">
        <v>3.6416619195582901E-5</v>
      </c>
      <c r="Q50" s="178">
        <v>2.8140542375398881E-5</v>
      </c>
      <c r="R50" s="178">
        <v>2.9282531459816973E-5</v>
      </c>
      <c r="S50" s="178">
        <v>2.345687263285083E-5</v>
      </c>
      <c r="T50" s="178">
        <v>1.8179080541811996E-5</v>
      </c>
      <c r="U50" s="178">
        <v>4.338266136708594E-5</v>
      </c>
      <c r="V50" s="178">
        <v>5.252353460292768E-5</v>
      </c>
      <c r="W50" s="178">
        <v>1.536958531408921E-5</v>
      </c>
      <c r="X50" s="178">
        <v>4.7400161686838994E-5</v>
      </c>
      <c r="Y50" s="178">
        <v>2.7834727956834635E-5</v>
      </c>
      <c r="Z50" s="178">
        <v>6.3116919594616154E-6</v>
      </c>
      <c r="AA50" s="178">
        <v>3.0237057685666538E-5</v>
      </c>
      <c r="AB50" s="178">
        <v>2.7295856112129012E-5</v>
      </c>
      <c r="AC50" s="178">
        <v>4.0014883245990591E-6</v>
      </c>
      <c r="AD50" s="178">
        <v>2.8695711351107964E-5</v>
      </c>
      <c r="AE50" s="178">
        <v>2.6288127073461731E-5</v>
      </c>
      <c r="AF50" s="178">
        <v>4.795614741028517E-5</v>
      </c>
      <c r="AG50" s="178">
        <v>1.8227983104341519E-5</v>
      </c>
      <c r="AH50" s="178">
        <v>3.57117340582982E-5</v>
      </c>
      <c r="AI50" s="178">
        <v>5.968536627827756E-5</v>
      </c>
      <c r="AJ50" s="178">
        <v>3.7601957085266605E-5</v>
      </c>
      <c r="AK50" s="178">
        <v>6.4944437877938519E-5</v>
      </c>
      <c r="AL50" s="178">
        <v>3.0648759477076622E-5</v>
      </c>
      <c r="AM50" s="189">
        <v>1.6199167347268206E-5</v>
      </c>
      <c r="AN50" s="189">
        <v>3.4505514582607606E-5</v>
      </c>
      <c r="AO50" s="189">
        <v>1.4967474973420079E-5</v>
      </c>
      <c r="AP50" s="189">
        <v>2.2124686161142519E-5</v>
      </c>
      <c r="AQ50" s="189">
        <v>2.3415432566554819E-5</v>
      </c>
      <c r="AR50" s="189">
        <v>3.3912894161797993E-5</v>
      </c>
      <c r="AS50" s="189">
        <v>2.748954815364688E-5</v>
      </c>
      <c r="AT50" s="189">
        <v>3.0061961585257598E-4</v>
      </c>
      <c r="AU50" s="189">
        <v>5.7770936674172231E-4</v>
      </c>
      <c r="AV50" s="189">
        <v>1.006312228891252</v>
      </c>
      <c r="AW50" s="189">
        <v>6.7627637587987284E-5</v>
      </c>
      <c r="AX50" s="189">
        <v>4.0532708694281866E-5</v>
      </c>
      <c r="AY50" s="189">
        <v>2.5782210602888993E-4</v>
      </c>
      <c r="AZ50" s="189">
        <v>3.2617675655477804E-5</v>
      </c>
      <c r="BA50" s="189">
        <v>7.4436663627961046E-5</v>
      </c>
      <c r="BB50" s="189">
        <v>2.5513535114437212E-5</v>
      </c>
      <c r="BC50" s="189">
        <v>1.2535969441036029E-4</v>
      </c>
      <c r="BD50" s="189">
        <v>9.7812777344417451E-5</v>
      </c>
      <c r="BE50" s="189">
        <v>3.6196815035903084E-5</v>
      </c>
      <c r="BF50" s="189">
        <v>0</v>
      </c>
      <c r="BG50" s="189">
        <v>5.6029648904495291E-5</v>
      </c>
      <c r="BH50" s="189">
        <v>7.02139138023361E-5</v>
      </c>
      <c r="BI50" s="189">
        <v>2.4867598027076953E-5</v>
      </c>
      <c r="BJ50" s="189">
        <v>4.8807358636840469E-5</v>
      </c>
      <c r="BK50" s="189">
        <v>1.9332710177848167E-5</v>
      </c>
      <c r="BL50" s="189">
        <v>9.3533434063394454E-5</v>
      </c>
      <c r="BM50" s="189">
        <v>4.2805825869687295E-5</v>
      </c>
      <c r="BN50" s="189">
        <v>4.2861632747892576E-5</v>
      </c>
      <c r="BO50" s="189">
        <v>1.4627185997576921E-5</v>
      </c>
      <c r="BP50" s="189">
        <v>4.9602181118185584E-5</v>
      </c>
      <c r="BQ50" s="189">
        <v>2.1111412185516765E-5</v>
      </c>
      <c r="BR50" s="189">
        <v>1.058583233290322E-4</v>
      </c>
      <c r="BS50" s="189">
        <v>8.4907616152311862E-5</v>
      </c>
      <c r="BT50" s="189">
        <v>1.7347686134006133E-4</v>
      </c>
      <c r="BU50" s="189">
        <v>3.4763359167330967E-5</v>
      </c>
      <c r="BV50" s="189">
        <v>2.0885457807673678E-5</v>
      </c>
      <c r="BW50" s="189">
        <v>1.444428244456116E-5</v>
      </c>
      <c r="BX50" s="189">
        <v>5.9272947462384459E-6</v>
      </c>
      <c r="BY50" s="189">
        <v>2.8078862092566846E-5</v>
      </c>
      <c r="BZ50" s="189">
        <v>2.8154417168715315E-5</v>
      </c>
      <c r="CA50" s="189">
        <v>4.2858637970765226E-4</v>
      </c>
      <c r="CB50" s="189">
        <v>2.1184723831751782E-5</v>
      </c>
      <c r="CC50" s="189">
        <v>7.3391457506017651E-5</v>
      </c>
      <c r="CD50" s="189">
        <v>1.1546739835351133E-4</v>
      </c>
      <c r="CE50" s="189">
        <v>3.6621653433864079E-5</v>
      </c>
      <c r="CF50" s="189">
        <v>8.1829048770828527E-5</v>
      </c>
      <c r="CG50" s="189">
        <v>4.703926655895289E-5</v>
      </c>
      <c r="CH50" s="189">
        <v>5.331344093462518E-5</v>
      </c>
      <c r="CI50" s="189">
        <v>9.0586814531518734E-5</v>
      </c>
      <c r="CJ50" s="189">
        <v>4.9209907974102198E-5</v>
      </c>
      <c r="CK50" s="189">
        <v>7.7056088857039892E-5</v>
      </c>
      <c r="CL50" s="189">
        <v>1.9937903646473319E-4</v>
      </c>
      <c r="CM50" s="189">
        <v>7.3131616295150133E-4</v>
      </c>
      <c r="CN50" s="189">
        <v>2.5611850405801245E-5</v>
      </c>
      <c r="CO50" s="189">
        <v>8.9102841878835459E-5</v>
      </c>
      <c r="CP50" s="189">
        <v>1.7008068137410483E-3</v>
      </c>
      <c r="CQ50" s="189">
        <v>1.1562439323274496E-3</v>
      </c>
      <c r="CR50" s="189">
        <v>1.7779191505473821E-4</v>
      </c>
      <c r="CS50" s="189">
        <v>3.0276670258895711E-4</v>
      </c>
      <c r="CT50" s="189">
        <v>5.1940027622119734E-5</v>
      </c>
      <c r="CU50" s="189">
        <v>5.5439639502759621E-4</v>
      </c>
      <c r="CV50" s="189">
        <v>7.4356880523943503E-5</v>
      </c>
      <c r="CW50" s="189">
        <v>2.5394477721786633E-3</v>
      </c>
      <c r="CX50" s="189">
        <v>5.7158777748737324E-5</v>
      </c>
      <c r="CY50" s="189">
        <v>5.6883018252847561E-5</v>
      </c>
      <c r="CZ50" s="189">
        <v>3.3027892962996461E-5</v>
      </c>
      <c r="DA50" s="189">
        <v>4.0425024651466727E-5</v>
      </c>
      <c r="DB50" s="189">
        <v>5.1724244714772489E-4</v>
      </c>
      <c r="DC50" s="189">
        <v>7.3807416836501E-4</v>
      </c>
      <c r="DD50" s="189">
        <v>7.9291391208330281E-5</v>
      </c>
      <c r="DE50" s="189">
        <v>2.5497327841292089E-3</v>
      </c>
      <c r="DF50" s="108">
        <v>1.1438916442957189E-4</v>
      </c>
      <c r="DG50" s="189"/>
      <c r="DH50" s="179"/>
      <c r="DI50" s="180">
        <v>0.46535783169221401</v>
      </c>
      <c r="DJ50" s="180">
        <v>5.5170033499137142E-2</v>
      </c>
      <c r="DK50" s="180">
        <v>0.30074510202009946</v>
      </c>
      <c r="DL50" s="180">
        <v>1.6445280428066549E-4</v>
      </c>
      <c r="DM50" s="180">
        <v>0.10176020544647157</v>
      </c>
      <c r="DO50"/>
      <c r="DP50"/>
    </row>
    <row r="51" spans="1:120" ht="18" customHeight="1" x14ac:dyDescent="0.2">
      <c r="A51" s="187" t="s">
        <v>196</v>
      </c>
      <c r="B51" s="190" t="s">
        <v>197</v>
      </c>
      <c r="C51" s="178">
        <v>1.2585108458616686E-6</v>
      </c>
      <c r="D51" s="178">
        <v>3.2662108899993295E-7</v>
      </c>
      <c r="E51" s="178">
        <v>2.5932887013111637E-6</v>
      </c>
      <c r="F51" s="178">
        <v>2.1761443709639624E-7</v>
      </c>
      <c r="G51" s="178">
        <v>6.9967590011781901E-8</v>
      </c>
      <c r="H51" s="178">
        <v>0</v>
      </c>
      <c r="I51" s="178">
        <v>1.6527625530643939E-6</v>
      </c>
      <c r="J51" s="178">
        <v>2.4531774506351911E-7</v>
      </c>
      <c r="K51" s="178">
        <v>2.5004463628982272E-7</v>
      </c>
      <c r="L51" s="178">
        <v>1.806111099134439E-7</v>
      </c>
      <c r="M51" s="178">
        <v>0</v>
      </c>
      <c r="N51" s="178">
        <v>2.2513152588536524E-7</v>
      </c>
      <c r="O51" s="178">
        <v>1.5420180196608315E-7</v>
      </c>
      <c r="P51" s="178">
        <v>3.3089499537654535E-7</v>
      </c>
      <c r="Q51" s="178">
        <v>2.219138948865568E-7</v>
      </c>
      <c r="R51" s="178">
        <v>2.2743340723984092E-7</v>
      </c>
      <c r="S51" s="178">
        <v>1.5634044028243659E-7</v>
      </c>
      <c r="T51" s="178">
        <v>1.3091884281530539E-7</v>
      </c>
      <c r="U51" s="178">
        <v>4.9540857708582047E-7</v>
      </c>
      <c r="V51" s="178">
        <v>6.5534637932406538E-7</v>
      </c>
      <c r="W51" s="178">
        <v>1.865017069369086E-7</v>
      </c>
      <c r="X51" s="178">
        <v>5.668078631517619E-7</v>
      </c>
      <c r="Y51" s="178">
        <v>2.8940254641304202E-7</v>
      </c>
      <c r="Z51" s="178">
        <v>5.9290773843025418E-8</v>
      </c>
      <c r="AA51" s="178">
        <v>2.770965776781838E-7</v>
      </c>
      <c r="AB51" s="178">
        <v>2.2696237425554444E-7</v>
      </c>
      <c r="AC51" s="178">
        <v>4.5540709935716358E-8</v>
      </c>
      <c r="AD51" s="178">
        <v>3.1063179634942145E-7</v>
      </c>
      <c r="AE51" s="178">
        <v>2.5087475416128143E-7</v>
      </c>
      <c r="AF51" s="178">
        <v>5.6496580655217044E-7</v>
      </c>
      <c r="AG51" s="178">
        <v>1.3156570437037915E-7</v>
      </c>
      <c r="AH51" s="178">
        <v>3.1764318026335686E-7</v>
      </c>
      <c r="AI51" s="178">
        <v>6.6897003378758638E-7</v>
      </c>
      <c r="AJ51" s="178">
        <v>3.9323895020488038E-7</v>
      </c>
      <c r="AK51" s="178">
        <v>7.3928229175991644E-7</v>
      </c>
      <c r="AL51" s="178">
        <v>3.7316525889110079E-7</v>
      </c>
      <c r="AM51" s="189">
        <v>1.7213578289861162E-7</v>
      </c>
      <c r="AN51" s="189">
        <v>3.8671134831864704E-7</v>
      </c>
      <c r="AO51" s="189">
        <v>1.060406994560156E-7</v>
      </c>
      <c r="AP51" s="189">
        <v>2.5443603280105955E-7</v>
      </c>
      <c r="AQ51" s="189">
        <v>2.4612032888818658E-7</v>
      </c>
      <c r="AR51" s="189">
        <v>3.3203450856367574E-7</v>
      </c>
      <c r="AS51" s="189">
        <v>7.7264639953933265E-7</v>
      </c>
      <c r="AT51" s="189">
        <v>3.23618984981934E-6</v>
      </c>
      <c r="AU51" s="189">
        <v>3.9577464578918805E-6</v>
      </c>
      <c r="AV51" s="189">
        <v>1.2346898876354435E-4</v>
      </c>
      <c r="AW51" s="189">
        <v>1.0004727431615872</v>
      </c>
      <c r="AX51" s="189">
        <v>1.5962084479546903E-4</v>
      </c>
      <c r="AY51" s="189">
        <v>1.0340842382016078E-4</v>
      </c>
      <c r="AZ51" s="189">
        <v>2.6966840141556017E-4</v>
      </c>
      <c r="BA51" s="189">
        <v>3.6702327223476057E-4</v>
      </c>
      <c r="BB51" s="189">
        <v>5.8680693936375709E-5</v>
      </c>
      <c r="BC51" s="189">
        <v>4.1777056631872003E-4</v>
      </c>
      <c r="BD51" s="189">
        <v>2.4483907511533372E-4</v>
      </c>
      <c r="BE51" s="189">
        <v>4.3138713566344719E-6</v>
      </c>
      <c r="BF51" s="189">
        <v>0</v>
      </c>
      <c r="BG51" s="189">
        <v>2.2626693413576063E-5</v>
      </c>
      <c r="BH51" s="189">
        <v>7.0278910134277393E-7</v>
      </c>
      <c r="BI51" s="189">
        <v>1.6077295415805498E-6</v>
      </c>
      <c r="BJ51" s="189">
        <v>2.7492784822712265E-6</v>
      </c>
      <c r="BK51" s="189">
        <v>1.670217354961075E-7</v>
      </c>
      <c r="BL51" s="189">
        <v>6.4898388632042827E-7</v>
      </c>
      <c r="BM51" s="189">
        <v>5.554277824262959E-7</v>
      </c>
      <c r="BN51" s="189">
        <v>4.2306127426111669E-7</v>
      </c>
      <c r="BO51" s="189">
        <v>1.6781261411711278E-7</v>
      </c>
      <c r="BP51" s="189">
        <v>6.6666556004566081E-7</v>
      </c>
      <c r="BQ51" s="189">
        <v>2.1702579445142512E-7</v>
      </c>
      <c r="BR51" s="189">
        <v>1.106361777886323E-6</v>
      </c>
      <c r="BS51" s="189">
        <v>8.7755616966889017E-7</v>
      </c>
      <c r="BT51" s="189">
        <v>2.076775522932736E-7</v>
      </c>
      <c r="BU51" s="189">
        <v>2.1906949554537202E-7</v>
      </c>
      <c r="BV51" s="189">
        <v>1.6088902573886482E-7</v>
      </c>
      <c r="BW51" s="189">
        <v>1.1342661977860946E-7</v>
      </c>
      <c r="BX51" s="189">
        <v>4.653862682918876E-8</v>
      </c>
      <c r="BY51" s="189">
        <v>2.4015626958337062E-7</v>
      </c>
      <c r="BZ51" s="189">
        <v>3.5414512101848497E-7</v>
      </c>
      <c r="CA51" s="189">
        <v>5.0718986849457356E-6</v>
      </c>
      <c r="CB51" s="189">
        <v>1.1880664665998826E-7</v>
      </c>
      <c r="CC51" s="189">
        <v>6.1585298440027031E-7</v>
      </c>
      <c r="CD51" s="189">
        <v>4.9580437904260849E-7</v>
      </c>
      <c r="CE51" s="189">
        <v>2.0816783423122474E-7</v>
      </c>
      <c r="CF51" s="189">
        <v>5.2596141764980899E-7</v>
      </c>
      <c r="CG51" s="189">
        <v>2.6781822198183324E-7</v>
      </c>
      <c r="CH51" s="189">
        <v>4.6331589429830343E-7</v>
      </c>
      <c r="CI51" s="189">
        <v>5.1045014210342411E-7</v>
      </c>
      <c r="CJ51" s="189">
        <v>5.6638090813521513E-7</v>
      </c>
      <c r="CK51" s="189">
        <v>4.4291772044915133E-7</v>
      </c>
      <c r="CL51" s="189">
        <v>3.9002474357728206E-7</v>
      </c>
      <c r="CM51" s="189">
        <v>1.1893486216207986E-6</v>
      </c>
      <c r="CN51" s="189">
        <v>2.2392385834790436E-7</v>
      </c>
      <c r="CO51" s="189">
        <v>9.0784076617445944E-7</v>
      </c>
      <c r="CP51" s="189">
        <v>3.5578551168017202E-7</v>
      </c>
      <c r="CQ51" s="189">
        <v>7.2047044533423197E-7</v>
      </c>
      <c r="CR51" s="189">
        <v>2.4250076489189904E-7</v>
      </c>
      <c r="CS51" s="189">
        <v>2.2376731845894668E-7</v>
      </c>
      <c r="CT51" s="189">
        <v>3.7192044632068873E-7</v>
      </c>
      <c r="CU51" s="189">
        <v>3.5065225947088804E-6</v>
      </c>
      <c r="CV51" s="189">
        <v>3.5432809211152913E-7</v>
      </c>
      <c r="CW51" s="189">
        <v>3.6934228177165993E-5</v>
      </c>
      <c r="CX51" s="189">
        <v>2.6548609374798943E-7</v>
      </c>
      <c r="CY51" s="189">
        <v>4.0130071399257313E-7</v>
      </c>
      <c r="CZ51" s="189">
        <v>1.6820731538857162E-7</v>
      </c>
      <c r="DA51" s="189">
        <v>3.1179530272940302E-7</v>
      </c>
      <c r="DB51" s="189">
        <v>4.5826406998513714E-7</v>
      </c>
      <c r="DC51" s="189">
        <v>1.9023109325370167E-7</v>
      </c>
      <c r="DD51" s="189">
        <v>2.2096902341859275E-7</v>
      </c>
      <c r="DE51" s="189">
        <v>1.1701048244492359E-6</v>
      </c>
      <c r="DF51" s="108">
        <v>3.0656868765367383E-7</v>
      </c>
      <c r="DG51" s="189"/>
      <c r="DH51" s="179"/>
      <c r="DI51" s="180">
        <v>0.45425843346835959</v>
      </c>
      <c r="DJ51" s="180">
        <v>1.0186540490860197E-2</v>
      </c>
      <c r="DK51" s="180">
        <v>0.11403478912074072</v>
      </c>
      <c r="DL51" s="180">
        <v>9.1265613870815108E-7</v>
      </c>
      <c r="DM51" s="180">
        <v>2.0675752511242207E-3</v>
      </c>
      <c r="DO51"/>
      <c r="DP51"/>
    </row>
    <row r="52" spans="1:120" ht="18" customHeight="1" x14ac:dyDescent="0.2">
      <c r="A52" s="187" t="s">
        <v>198</v>
      </c>
      <c r="B52" s="190" t="s">
        <v>199</v>
      </c>
      <c r="C52" s="178">
        <v>4.0953013231958391E-4</v>
      </c>
      <c r="D52" s="178">
        <v>1.0580528457082264E-4</v>
      </c>
      <c r="E52" s="178">
        <v>8.4093410825706867E-4</v>
      </c>
      <c r="F52" s="178">
        <v>7.9045179329752097E-5</v>
      </c>
      <c r="G52" s="178">
        <v>2.1799830297157342E-5</v>
      </c>
      <c r="H52" s="178">
        <v>0</v>
      </c>
      <c r="I52" s="178">
        <v>5.4102921146367529E-4</v>
      </c>
      <c r="J52" s="178">
        <v>8.7293350300710483E-5</v>
      </c>
      <c r="K52" s="178">
        <v>8.9417174164581602E-5</v>
      </c>
      <c r="L52" s="178">
        <v>5.892567657492021E-5</v>
      </c>
      <c r="M52" s="178">
        <v>0</v>
      </c>
      <c r="N52" s="178">
        <v>7.6119762347815444E-5</v>
      </c>
      <c r="O52" s="178">
        <v>5.4501292897506466E-5</v>
      </c>
      <c r="P52" s="178">
        <v>1.1196469410944385E-4</v>
      </c>
      <c r="Q52" s="178">
        <v>8.7907997519384162E-5</v>
      </c>
      <c r="R52" s="178">
        <v>7.6811658893733919E-5</v>
      </c>
      <c r="S52" s="178">
        <v>5.5214711873186386E-5</v>
      </c>
      <c r="T52" s="178">
        <v>6.1501697397256297E-5</v>
      </c>
      <c r="U52" s="178">
        <v>1.6809673321713738E-4</v>
      </c>
      <c r="V52" s="178">
        <v>2.1706684913965751E-4</v>
      </c>
      <c r="W52" s="178">
        <v>6.1406304072891894E-5</v>
      </c>
      <c r="X52" s="178">
        <v>1.8582847491469993E-4</v>
      </c>
      <c r="Y52" s="178">
        <v>9.7419178418379297E-5</v>
      </c>
      <c r="Z52" s="178">
        <v>1.954816757552912E-5</v>
      </c>
      <c r="AA52" s="178">
        <v>1.0018387706670427E-4</v>
      </c>
      <c r="AB52" s="178">
        <v>8.2887762735504131E-5</v>
      </c>
      <c r="AC52" s="178">
        <v>1.499899037537813E-5</v>
      </c>
      <c r="AD52" s="178">
        <v>1.0208896935150467E-4</v>
      </c>
      <c r="AE52" s="178">
        <v>8.2549098819362034E-5</v>
      </c>
      <c r="AF52" s="178">
        <v>1.8718591108961614E-4</v>
      </c>
      <c r="AG52" s="178">
        <v>4.7677426883199509E-5</v>
      </c>
      <c r="AH52" s="178">
        <v>1.1206379570846186E-4</v>
      </c>
      <c r="AI52" s="178">
        <v>2.2073704853682217E-4</v>
      </c>
      <c r="AJ52" s="178">
        <v>1.3464422942408561E-4</v>
      </c>
      <c r="AK52" s="178">
        <v>2.444524043321597E-4</v>
      </c>
      <c r="AL52" s="178">
        <v>1.2174299749181135E-4</v>
      </c>
      <c r="AM52" s="189">
        <v>5.7027996883410538E-5</v>
      </c>
      <c r="AN52" s="189">
        <v>1.2793346762475497E-4</v>
      </c>
      <c r="AO52" s="189">
        <v>3.7866451105663816E-5</v>
      </c>
      <c r="AP52" s="189">
        <v>8.4305142786048298E-5</v>
      </c>
      <c r="AQ52" s="189">
        <v>1.1783369401816398E-4</v>
      </c>
      <c r="AR52" s="189">
        <v>1.1338275718992871E-4</v>
      </c>
      <c r="AS52" s="189">
        <v>3.3183346947246732E-4</v>
      </c>
      <c r="AT52" s="189">
        <v>1.2802238004741813E-3</v>
      </c>
      <c r="AU52" s="189">
        <v>5.6756235176703431E-4</v>
      </c>
      <c r="AV52" s="189">
        <v>7.2432384585915605E-3</v>
      </c>
      <c r="AW52" s="189">
        <v>1.02129421301569E-2</v>
      </c>
      <c r="AX52" s="189">
        <v>1.0473360281870028</v>
      </c>
      <c r="AY52" s="189">
        <v>6.0095523835314449E-3</v>
      </c>
      <c r="AZ52" s="189">
        <v>7.5456466639289895E-3</v>
      </c>
      <c r="BA52" s="189">
        <v>1.7982360085776607E-2</v>
      </c>
      <c r="BB52" s="189">
        <v>2.6460486233427245E-3</v>
      </c>
      <c r="BC52" s="189">
        <v>2.1759790955974093E-2</v>
      </c>
      <c r="BD52" s="189">
        <v>1.1112415212799296E-2</v>
      </c>
      <c r="BE52" s="189">
        <v>4.0370542848266691E-4</v>
      </c>
      <c r="BF52" s="189">
        <v>0</v>
      </c>
      <c r="BG52" s="189">
        <v>1.5332489434444719E-3</v>
      </c>
      <c r="BH52" s="189">
        <v>2.8293405675962026E-4</v>
      </c>
      <c r="BI52" s="189">
        <v>1.5652042124827739E-4</v>
      </c>
      <c r="BJ52" s="189">
        <v>1.7288643105935246E-4</v>
      </c>
      <c r="BK52" s="189">
        <v>5.5250825103675509E-5</v>
      </c>
      <c r="BL52" s="189">
        <v>2.3142714585147275E-4</v>
      </c>
      <c r="BM52" s="189">
        <v>1.7641571622174752E-4</v>
      </c>
      <c r="BN52" s="189">
        <v>1.2393772554957988E-4</v>
      </c>
      <c r="BO52" s="189">
        <v>4.2385829657235804E-5</v>
      </c>
      <c r="BP52" s="189">
        <v>2.1767523647334741E-4</v>
      </c>
      <c r="BQ52" s="189">
        <v>7.4550171608366714E-5</v>
      </c>
      <c r="BR52" s="189">
        <v>3.7315266636009083E-4</v>
      </c>
      <c r="BS52" s="189">
        <v>3.0499826984196362E-4</v>
      </c>
      <c r="BT52" s="189">
        <v>7.8092359156100013E-5</v>
      </c>
      <c r="BU52" s="189">
        <v>1.0452869925476219E-4</v>
      </c>
      <c r="BV52" s="189">
        <v>6.4145677534487516E-5</v>
      </c>
      <c r="BW52" s="189">
        <v>4.4343368774376872E-5</v>
      </c>
      <c r="BX52" s="189">
        <v>1.8763761102250038E-5</v>
      </c>
      <c r="BY52" s="189">
        <v>8.9636551160026819E-5</v>
      </c>
      <c r="BZ52" s="189">
        <v>1.1751802001701895E-4</v>
      </c>
      <c r="CA52" s="189">
        <v>1.6411517650780259E-3</v>
      </c>
      <c r="CB52" s="189">
        <v>5.2592086422108226E-5</v>
      </c>
      <c r="CC52" s="189">
        <v>1.9845767062357357E-4</v>
      </c>
      <c r="CD52" s="189">
        <v>1.9123354942482377E-4</v>
      </c>
      <c r="CE52" s="189">
        <v>7.857569213087529E-5</v>
      </c>
      <c r="CF52" s="189">
        <v>1.9730628603903329E-4</v>
      </c>
      <c r="CG52" s="189">
        <v>1.1966745387883076E-4</v>
      </c>
      <c r="CH52" s="189">
        <v>2.0889398440440823E-4</v>
      </c>
      <c r="CI52" s="189">
        <v>4.7154330372748489E-4</v>
      </c>
      <c r="CJ52" s="189">
        <v>2.8179504845799949E-4</v>
      </c>
      <c r="CK52" s="189">
        <v>2.1435213054936606E-4</v>
      </c>
      <c r="CL52" s="189">
        <v>6.1221876530119642E-4</v>
      </c>
      <c r="CM52" s="189">
        <v>7.1295579783783923E-4</v>
      </c>
      <c r="CN52" s="189">
        <v>8.3558896009189033E-5</v>
      </c>
      <c r="CO52" s="189">
        <v>8.2031416611380733E-4</v>
      </c>
      <c r="CP52" s="189">
        <v>6.7632722588426017E-5</v>
      </c>
      <c r="CQ52" s="189">
        <v>2.2865016376477811E-4</v>
      </c>
      <c r="CR52" s="189">
        <v>8.8952922211030724E-5</v>
      </c>
      <c r="CS52" s="189">
        <v>8.9893501091601509E-5</v>
      </c>
      <c r="CT52" s="189">
        <v>1.5334037699053679E-4</v>
      </c>
      <c r="CU52" s="189">
        <v>1.1269906319270368E-3</v>
      </c>
      <c r="CV52" s="189">
        <v>2.730555773233712E-4</v>
      </c>
      <c r="CW52" s="189">
        <v>1.1889364489513997E-2</v>
      </c>
      <c r="CX52" s="189">
        <v>9.9829195742628645E-5</v>
      </c>
      <c r="CY52" s="189">
        <v>1.4670575745965423E-4</v>
      </c>
      <c r="CZ52" s="189">
        <v>6.2278650863150121E-5</v>
      </c>
      <c r="DA52" s="189">
        <v>1.2105853020883592E-4</v>
      </c>
      <c r="DB52" s="189">
        <v>1.5006401383867832E-4</v>
      </c>
      <c r="DC52" s="189">
        <v>4.9676285533427269E-5</v>
      </c>
      <c r="DD52" s="189">
        <v>1.0000611331411982E-4</v>
      </c>
      <c r="DE52" s="189">
        <v>4.7061150856696626E-3</v>
      </c>
      <c r="DF52" s="108">
        <v>1.5004402722998251E-4</v>
      </c>
      <c r="DG52" s="189"/>
      <c r="DH52" s="179"/>
      <c r="DI52" s="180">
        <v>0.17885481967529782</v>
      </c>
      <c r="DJ52" s="180">
        <v>2.7834202083188708E-2</v>
      </c>
      <c r="DK52" s="180">
        <v>0.14789673999981889</v>
      </c>
      <c r="DL52" s="180">
        <v>1.578663444411015E-4</v>
      </c>
      <c r="DM52" s="180">
        <v>0.13468679793841676</v>
      </c>
      <c r="DO52"/>
      <c r="DP52"/>
    </row>
    <row r="53" spans="1:120" ht="18" customHeight="1" x14ac:dyDescent="0.2">
      <c r="A53" s="187" t="s">
        <v>200</v>
      </c>
      <c r="B53" s="190" t="s">
        <v>201</v>
      </c>
      <c r="C53" s="178">
        <v>1.6553844005820387E-4</v>
      </c>
      <c r="D53" s="178">
        <v>4.3675704787692865E-5</v>
      </c>
      <c r="E53" s="178">
        <v>3.3763105367192543E-4</v>
      </c>
      <c r="F53" s="178">
        <v>2.776213233058006E-5</v>
      </c>
      <c r="G53" s="178">
        <v>1.0907242944006973E-4</v>
      </c>
      <c r="H53" s="178">
        <v>0</v>
      </c>
      <c r="I53" s="178">
        <v>2.2614928657899727E-4</v>
      </c>
      <c r="J53" s="178">
        <v>3.2823787846758563E-5</v>
      </c>
      <c r="K53" s="178">
        <v>3.2046484614359836E-5</v>
      </c>
      <c r="L53" s="178">
        <v>2.6220260634871375E-5</v>
      </c>
      <c r="M53" s="178">
        <v>0</v>
      </c>
      <c r="N53" s="178">
        <v>3.236672615564158E-5</v>
      </c>
      <c r="O53" s="178">
        <v>2.1153707766220928E-5</v>
      </c>
      <c r="P53" s="178">
        <v>4.3573147356599522E-5</v>
      </c>
      <c r="Q53" s="178">
        <v>7.5288007902451278E-5</v>
      </c>
      <c r="R53" s="178">
        <v>3.9273180788956784E-5</v>
      </c>
      <c r="S53" s="178">
        <v>2.4753175648604394E-5</v>
      </c>
      <c r="T53" s="178">
        <v>1.8188483875387006E-5</v>
      </c>
      <c r="U53" s="178">
        <v>6.8253819676029754E-5</v>
      </c>
      <c r="V53" s="178">
        <v>8.7460962594416956E-5</v>
      </c>
      <c r="W53" s="178">
        <v>2.8018975393298735E-5</v>
      </c>
      <c r="X53" s="178">
        <v>7.8420137157772225E-5</v>
      </c>
      <c r="Y53" s="178">
        <v>4.6606843252975185E-5</v>
      </c>
      <c r="Z53" s="178">
        <v>1.0318124897923377E-5</v>
      </c>
      <c r="AA53" s="178">
        <v>3.729754002231224E-5</v>
      </c>
      <c r="AB53" s="178">
        <v>3.3145736671685731E-5</v>
      </c>
      <c r="AC53" s="178">
        <v>6.0687568132954004E-6</v>
      </c>
      <c r="AD53" s="178">
        <v>4.4849616217616075E-5</v>
      </c>
      <c r="AE53" s="178">
        <v>4.0357976726656443E-5</v>
      </c>
      <c r="AF53" s="178">
        <v>7.5632316338781528E-5</v>
      </c>
      <c r="AG53" s="178">
        <v>1.7702991826362621E-5</v>
      </c>
      <c r="AH53" s="178">
        <v>5.1634044339797046E-5</v>
      </c>
      <c r="AI53" s="178">
        <v>8.8999785046997535E-5</v>
      </c>
      <c r="AJ53" s="178">
        <v>6.4164799975319634E-5</v>
      </c>
      <c r="AK53" s="178">
        <v>1.0448345704560756E-4</v>
      </c>
      <c r="AL53" s="178">
        <v>6.1791525241086998E-5</v>
      </c>
      <c r="AM53" s="189">
        <v>2.6969091696976515E-5</v>
      </c>
      <c r="AN53" s="189">
        <v>5.9068834437977277E-5</v>
      </c>
      <c r="AO53" s="189">
        <v>1.682842715136903E-5</v>
      </c>
      <c r="AP53" s="189">
        <v>3.7609562213635034E-5</v>
      </c>
      <c r="AQ53" s="189">
        <v>4.023040775217557E-5</v>
      </c>
      <c r="AR53" s="189">
        <v>1.2566956427794798E-4</v>
      </c>
      <c r="AS53" s="189">
        <v>5.4151647433724048E-5</v>
      </c>
      <c r="AT53" s="189">
        <v>6.585123698440002E-3</v>
      </c>
      <c r="AU53" s="189">
        <v>2.2507486660221401E-3</v>
      </c>
      <c r="AV53" s="189">
        <v>1.5535896449629552E-3</v>
      </c>
      <c r="AW53" s="189">
        <v>5.1848107032734579E-5</v>
      </c>
      <c r="AX53" s="189">
        <v>3.459273377394125E-4</v>
      </c>
      <c r="AY53" s="189">
        <v>1.0128394608438507</v>
      </c>
      <c r="AZ53" s="189">
        <v>4.3025847106963515E-3</v>
      </c>
      <c r="BA53" s="189">
        <v>1.4341082998928889E-3</v>
      </c>
      <c r="BB53" s="189">
        <v>3.9581862187371581E-4</v>
      </c>
      <c r="BC53" s="189">
        <v>2.0069783377824205E-3</v>
      </c>
      <c r="BD53" s="189">
        <v>1.2551788532843638E-3</v>
      </c>
      <c r="BE53" s="189">
        <v>9.2042388415582224E-3</v>
      </c>
      <c r="BF53" s="189">
        <v>0</v>
      </c>
      <c r="BG53" s="189">
        <v>8.9172960282388261E-3</v>
      </c>
      <c r="BH53" s="189">
        <v>3.6764463524176999E-3</v>
      </c>
      <c r="BI53" s="189">
        <v>2.0915100880185876E-3</v>
      </c>
      <c r="BJ53" s="189">
        <v>3.6123227257500727E-5</v>
      </c>
      <c r="BK53" s="189">
        <v>2.1753980807082595E-5</v>
      </c>
      <c r="BL53" s="189">
        <v>6.3338855530030089E-4</v>
      </c>
      <c r="BM53" s="189">
        <v>9.7183886558552745E-4</v>
      </c>
      <c r="BN53" s="189">
        <v>3.1315611797427952E-4</v>
      </c>
      <c r="BO53" s="189">
        <v>2.4935591240387038E-4</v>
      </c>
      <c r="BP53" s="189">
        <v>1.0079668179776714E-4</v>
      </c>
      <c r="BQ53" s="189">
        <v>7.6246833537495348E-5</v>
      </c>
      <c r="BR53" s="189">
        <v>2.2350946829190505E-4</v>
      </c>
      <c r="BS53" s="189">
        <v>1.195230979376025E-4</v>
      </c>
      <c r="BT53" s="189">
        <v>2.9272491354553148E-5</v>
      </c>
      <c r="BU53" s="189">
        <v>3.225456101316517E-5</v>
      </c>
      <c r="BV53" s="189">
        <v>2.7250359902254946E-5</v>
      </c>
      <c r="BW53" s="189">
        <v>2.9506356307069507E-5</v>
      </c>
      <c r="BX53" s="189">
        <v>2.9133110128338696E-5</v>
      </c>
      <c r="BY53" s="189">
        <v>1.3296381403333894E-4</v>
      </c>
      <c r="BZ53" s="189">
        <v>4.5121049846735874E-5</v>
      </c>
      <c r="CA53" s="189">
        <v>6.6337347805986826E-4</v>
      </c>
      <c r="CB53" s="189">
        <v>2.4282286580625288E-5</v>
      </c>
      <c r="CC53" s="189">
        <v>1.6029725108899289E-4</v>
      </c>
      <c r="CD53" s="189">
        <v>6.7540873988398886E-5</v>
      </c>
      <c r="CE53" s="189">
        <v>3.4388156951538182E-5</v>
      </c>
      <c r="CF53" s="189">
        <v>8.6283628246056225E-5</v>
      </c>
      <c r="CG53" s="189">
        <v>3.9417891451062937E-5</v>
      </c>
      <c r="CH53" s="189">
        <v>6.7985612912718944E-5</v>
      </c>
      <c r="CI53" s="189">
        <v>7.6497606366522148E-5</v>
      </c>
      <c r="CJ53" s="189">
        <v>7.0098876097578346E-5</v>
      </c>
      <c r="CK53" s="189">
        <v>6.6545518115887712E-5</v>
      </c>
      <c r="CL53" s="189">
        <v>3.6597342658916482E-5</v>
      </c>
      <c r="CM53" s="189">
        <v>1.4353021448174901E-4</v>
      </c>
      <c r="CN53" s="189">
        <v>4.0663073678303943E-5</v>
      </c>
      <c r="CO53" s="189">
        <v>9.4672445098453975E-5</v>
      </c>
      <c r="CP53" s="189">
        <v>2.4242094834182942E-5</v>
      </c>
      <c r="CQ53" s="189">
        <v>8.131625719263857E-5</v>
      </c>
      <c r="CR53" s="189">
        <v>3.1559814960745319E-5</v>
      </c>
      <c r="CS53" s="189">
        <v>2.7846373519540443E-5</v>
      </c>
      <c r="CT53" s="189">
        <v>4.941158021859108E-5</v>
      </c>
      <c r="CU53" s="189">
        <v>4.3979854760478105E-4</v>
      </c>
      <c r="CV53" s="189">
        <v>4.8345933140443868E-5</v>
      </c>
      <c r="CW53" s="189">
        <v>4.6679037266508733E-3</v>
      </c>
      <c r="CX53" s="189">
        <v>3.3725697974458232E-5</v>
      </c>
      <c r="CY53" s="189">
        <v>5.6998480714887973E-5</v>
      </c>
      <c r="CZ53" s="189">
        <v>2.504361701131645E-5</v>
      </c>
      <c r="DA53" s="189">
        <v>4.378551575932744E-5</v>
      </c>
      <c r="DB53" s="189">
        <v>5.7793217945490953E-5</v>
      </c>
      <c r="DC53" s="189">
        <v>1.4929718711655779E-5</v>
      </c>
      <c r="DD53" s="189">
        <v>3.7491846012745303E-5</v>
      </c>
      <c r="DE53" s="189">
        <v>1.748675948774062E-5</v>
      </c>
      <c r="DF53" s="108">
        <v>6.713363263026253E-5</v>
      </c>
      <c r="DG53" s="189"/>
      <c r="DH53" s="179"/>
      <c r="DI53" s="180">
        <v>0.48917391580417802</v>
      </c>
      <c r="DJ53" s="180">
        <v>6.8711845650063955E-2</v>
      </c>
      <c r="DK53" s="180">
        <v>0.34379507088885464</v>
      </c>
      <c r="DL53" s="180">
        <v>8.8842243978181897E-5</v>
      </c>
      <c r="DM53" s="180">
        <v>0.21211705868980923</v>
      </c>
      <c r="DO53"/>
      <c r="DP53"/>
    </row>
    <row r="54" spans="1:120" ht="18" customHeight="1" x14ac:dyDescent="0.2">
      <c r="A54" s="197" t="s">
        <v>202</v>
      </c>
      <c r="B54" s="198" t="s">
        <v>203</v>
      </c>
      <c r="C54" s="109">
        <v>4.3192988824881564E-5</v>
      </c>
      <c r="D54" s="109">
        <v>1.1170561647192109E-5</v>
      </c>
      <c r="E54" s="109">
        <v>8.8397779001602104E-5</v>
      </c>
      <c r="F54" s="109">
        <v>7.563355104139248E-6</v>
      </c>
      <c r="G54" s="109">
        <v>1.976352342082271E-6</v>
      </c>
      <c r="H54" s="109">
        <v>0</v>
      </c>
      <c r="I54" s="109">
        <v>5.7283665074541501E-5</v>
      </c>
      <c r="J54" s="109">
        <v>8.4974309744081675E-6</v>
      </c>
      <c r="K54" s="109">
        <v>8.3958439282774383E-6</v>
      </c>
      <c r="L54" s="109">
        <v>6.219094617694842E-6</v>
      </c>
      <c r="M54" s="109">
        <v>0</v>
      </c>
      <c r="N54" s="109">
        <v>7.7367795874514651E-6</v>
      </c>
      <c r="O54" s="109">
        <v>5.2506551225090456E-6</v>
      </c>
      <c r="P54" s="109">
        <v>1.1335334148099543E-5</v>
      </c>
      <c r="Q54" s="109">
        <v>6.4586781475218368E-6</v>
      </c>
      <c r="R54" s="109">
        <v>7.7747963755884911E-6</v>
      </c>
      <c r="S54" s="109">
        <v>5.3931899089753344E-6</v>
      </c>
      <c r="T54" s="109">
        <v>4.4969532445976695E-6</v>
      </c>
      <c r="U54" s="109">
        <v>1.7127398107546905E-5</v>
      </c>
      <c r="V54" s="109">
        <v>2.2405115119209114E-5</v>
      </c>
      <c r="W54" s="109">
        <v>6.3792598066265021E-6</v>
      </c>
      <c r="X54" s="109">
        <v>1.9337601235514044E-5</v>
      </c>
      <c r="Y54" s="109">
        <v>9.8567388226597612E-6</v>
      </c>
      <c r="Z54" s="109">
        <v>2.0441894392051105E-6</v>
      </c>
      <c r="AA54" s="109">
        <v>9.4806718901630276E-6</v>
      </c>
      <c r="AB54" s="109">
        <v>7.8677730444796488E-6</v>
      </c>
      <c r="AC54" s="109">
        <v>1.5570690933176508E-6</v>
      </c>
      <c r="AD54" s="109">
        <v>1.0880322693134139E-5</v>
      </c>
      <c r="AE54" s="109">
        <v>8.9487422658251895E-6</v>
      </c>
      <c r="AF54" s="109">
        <v>1.9180416884262285E-5</v>
      </c>
      <c r="AG54" s="109">
        <v>4.4685413129453866E-6</v>
      </c>
      <c r="AH54" s="109">
        <v>1.0819131119243104E-5</v>
      </c>
      <c r="AI54" s="109">
        <v>2.3175927682796881E-5</v>
      </c>
      <c r="AJ54" s="109">
        <v>1.3062470458276195E-5</v>
      </c>
      <c r="AK54" s="109">
        <v>2.5379590305832016E-5</v>
      </c>
      <c r="AL54" s="109">
        <v>1.2788446298263538E-5</v>
      </c>
      <c r="AM54" s="109">
        <v>5.9452876079496367E-6</v>
      </c>
      <c r="AN54" s="109">
        <v>1.3258181997716022E-5</v>
      </c>
      <c r="AO54" s="109">
        <v>3.7297048297730744E-6</v>
      </c>
      <c r="AP54" s="109">
        <v>8.7617415732075852E-6</v>
      </c>
      <c r="AQ54" s="109">
        <v>8.2680343374904971E-6</v>
      </c>
      <c r="AR54" s="109">
        <v>1.0647610948546148E-5</v>
      </c>
      <c r="AS54" s="109">
        <v>9.5688088869784849E-6</v>
      </c>
      <c r="AT54" s="109">
        <v>1.0486249760175016E-5</v>
      </c>
      <c r="AU54" s="109">
        <v>8.0249597067944284E-6</v>
      </c>
      <c r="AV54" s="109">
        <v>7.3479342026480172E-6</v>
      </c>
      <c r="AW54" s="109">
        <v>1.0715231710550046E-5</v>
      </c>
      <c r="AX54" s="109">
        <v>1.4372907343201894E-5</v>
      </c>
      <c r="AY54" s="109">
        <v>8.4328624663512139E-6</v>
      </c>
      <c r="AZ54" s="109">
        <v>1.0095426109104175</v>
      </c>
      <c r="BA54" s="109">
        <v>7.6340050403958369E-6</v>
      </c>
      <c r="BB54" s="109">
        <v>6.9651914835326257E-6</v>
      </c>
      <c r="BC54" s="109">
        <v>9.3325377710661049E-6</v>
      </c>
      <c r="BD54" s="109">
        <v>4.9820078791695203E-6</v>
      </c>
      <c r="BE54" s="109">
        <v>4.8746784407593666E-6</v>
      </c>
      <c r="BF54" s="109">
        <v>0</v>
      </c>
      <c r="BG54" s="109">
        <v>6.0026564321092517E-6</v>
      </c>
      <c r="BH54" s="109">
        <v>1.227151737306859E-5</v>
      </c>
      <c r="BI54" s="109">
        <v>2.2195043929639795E-4</v>
      </c>
      <c r="BJ54" s="109">
        <v>8.3448357241846749E-6</v>
      </c>
      <c r="BK54" s="109">
        <v>6.2574625151687742E-6</v>
      </c>
      <c r="BL54" s="109">
        <v>5.3307551603786038E-4</v>
      </c>
      <c r="BM54" s="109">
        <v>1.3158680768937884E-5</v>
      </c>
      <c r="BN54" s="109">
        <v>1.1743643374041763E-5</v>
      </c>
      <c r="BO54" s="109">
        <v>4.3145411805420298E-6</v>
      </c>
      <c r="BP54" s="109">
        <v>2.2779905324412832E-5</v>
      </c>
      <c r="BQ54" s="109">
        <v>7.3395756420329491E-6</v>
      </c>
      <c r="BR54" s="109">
        <v>3.7157428681432762E-5</v>
      </c>
      <c r="BS54" s="109">
        <v>3.0290547962096257E-5</v>
      </c>
      <c r="BT54" s="109">
        <v>6.6058709019130972E-6</v>
      </c>
      <c r="BU54" s="109">
        <v>7.8703979869801054E-6</v>
      </c>
      <c r="BV54" s="109">
        <v>5.6957692891587505E-6</v>
      </c>
      <c r="BW54" s="109">
        <v>3.9992975910828341E-6</v>
      </c>
      <c r="BX54" s="109">
        <v>1.4932363965600182E-6</v>
      </c>
      <c r="BY54" s="109">
        <v>1.2047669376146248E-5</v>
      </c>
      <c r="BZ54" s="109">
        <v>1.3573331462232687E-5</v>
      </c>
      <c r="CA54" s="109">
        <v>1.7717534010700973E-4</v>
      </c>
      <c r="CB54" s="109">
        <v>4.4531409036967223E-6</v>
      </c>
      <c r="CC54" s="109">
        <v>3.0787730261468282E-5</v>
      </c>
      <c r="CD54" s="109">
        <v>1.7219210925545559E-5</v>
      </c>
      <c r="CE54" s="109">
        <v>7.2545194862036423E-6</v>
      </c>
      <c r="CF54" s="109">
        <v>2.566006754368361E-5</v>
      </c>
      <c r="CG54" s="109">
        <v>9.5116776713609952E-6</v>
      </c>
      <c r="CH54" s="109">
        <v>1.6220955965758255E-5</v>
      </c>
      <c r="CI54" s="109">
        <v>2.5765383468430873E-5</v>
      </c>
      <c r="CJ54" s="109">
        <v>1.8976296953820125E-5</v>
      </c>
      <c r="CK54" s="109">
        <v>1.6347123006947135E-5</v>
      </c>
      <c r="CL54" s="109">
        <v>8.7323904566536981E-5</v>
      </c>
      <c r="CM54" s="109">
        <v>1.4313692497088334E-4</v>
      </c>
      <c r="CN54" s="109">
        <v>7.4864078668257254E-6</v>
      </c>
      <c r="CO54" s="109">
        <v>2.3631874539507084E-5</v>
      </c>
      <c r="CP54" s="109">
        <v>5.212626682990217E-6</v>
      </c>
      <c r="CQ54" s="109">
        <v>2.0579045650764345E-5</v>
      </c>
      <c r="CR54" s="109">
        <v>7.7395663550070173E-6</v>
      </c>
      <c r="CS54" s="109">
        <v>6.6612890804211806E-6</v>
      </c>
      <c r="CT54" s="109">
        <v>1.3520934892408176E-5</v>
      </c>
      <c r="CU54" s="109">
        <v>1.3886878722510829E-4</v>
      </c>
      <c r="CV54" s="109">
        <v>2.2078224714117998E-5</v>
      </c>
      <c r="CW54" s="109">
        <v>1.2587737124243542E-3</v>
      </c>
      <c r="CX54" s="109">
        <v>1.1661392061699804E-5</v>
      </c>
      <c r="CY54" s="109">
        <v>1.4384498464520206E-5</v>
      </c>
      <c r="CZ54" s="109">
        <v>5.8102038640271486E-6</v>
      </c>
      <c r="DA54" s="109">
        <v>1.0867661897139431E-5</v>
      </c>
      <c r="DB54" s="109">
        <v>3.6327093924025654E-5</v>
      </c>
      <c r="DC54" s="109">
        <v>3.5446576870000534E-6</v>
      </c>
      <c r="DD54" s="109">
        <v>8.736389584127959E-6</v>
      </c>
      <c r="DE54" s="109">
        <v>2.8499727056991416E-6</v>
      </c>
      <c r="DF54" s="110">
        <v>2.4283525590578195E-5</v>
      </c>
      <c r="DG54" s="189"/>
      <c r="DH54" s="179"/>
      <c r="DI54" s="180">
        <v>0.33623962828822579</v>
      </c>
      <c r="DJ54" s="180">
        <v>2.0715862923177189E-2</v>
      </c>
      <c r="DK54" s="180">
        <v>0.11378323081861542</v>
      </c>
      <c r="DL54" s="180">
        <v>1.2808065647816847E-3</v>
      </c>
      <c r="DM54" s="180">
        <v>0.13293171373488</v>
      </c>
      <c r="DO54"/>
      <c r="DP54"/>
    </row>
    <row r="55" spans="1:120" ht="18" customHeight="1" x14ac:dyDescent="0.2">
      <c r="A55" s="187" t="s">
        <v>204</v>
      </c>
      <c r="B55" s="190" t="s">
        <v>205</v>
      </c>
      <c r="C55" s="178">
        <v>1.5279721332221785E-5</v>
      </c>
      <c r="D55" s="178">
        <v>3.9360208038501266E-6</v>
      </c>
      <c r="E55" s="178">
        <v>3.1213597949949057E-5</v>
      </c>
      <c r="F55" s="178">
        <v>2.6456206243517122E-6</v>
      </c>
      <c r="G55" s="178">
        <v>1.0094911566974892E-6</v>
      </c>
      <c r="H55" s="178">
        <v>0</v>
      </c>
      <c r="I55" s="178">
        <v>2.0230646939097787E-5</v>
      </c>
      <c r="J55" s="178">
        <v>3.268126610166881E-6</v>
      </c>
      <c r="K55" s="178">
        <v>3.1919935849349081E-6</v>
      </c>
      <c r="L55" s="178">
        <v>2.2181113631554126E-6</v>
      </c>
      <c r="M55" s="178">
        <v>0</v>
      </c>
      <c r="N55" s="178">
        <v>2.8153332454353696E-6</v>
      </c>
      <c r="O55" s="178">
        <v>2.0380428447301316E-6</v>
      </c>
      <c r="P55" s="178">
        <v>4.1617150989471588E-6</v>
      </c>
      <c r="Q55" s="178">
        <v>2.6596181196486948E-6</v>
      </c>
      <c r="R55" s="178">
        <v>2.9555947306719193E-6</v>
      </c>
      <c r="S55" s="178">
        <v>2.0670373265369036E-6</v>
      </c>
      <c r="T55" s="178">
        <v>1.7609171087644116E-6</v>
      </c>
      <c r="U55" s="178">
        <v>6.1323039549288507E-6</v>
      </c>
      <c r="V55" s="178">
        <v>8.0736666480297821E-6</v>
      </c>
      <c r="W55" s="178">
        <v>2.3178323174502936E-6</v>
      </c>
      <c r="X55" s="178">
        <v>6.9462238838455955E-6</v>
      </c>
      <c r="Y55" s="178">
        <v>3.6839738790431233E-6</v>
      </c>
      <c r="Z55" s="178">
        <v>7.8796876624016773E-7</v>
      </c>
      <c r="AA55" s="178">
        <v>3.4683280576482194E-6</v>
      </c>
      <c r="AB55" s="178">
        <v>2.9249755215846984E-6</v>
      </c>
      <c r="AC55" s="178">
        <v>5.6989167316341363E-7</v>
      </c>
      <c r="AD55" s="178">
        <v>4.0076661067544839E-6</v>
      </c>
      <c r="AE55" s="178">
        <v>3.4978435033348416E-6</v>
      </c>
      <c r="AF55" s="178">
        <v>7.0088770847108269E-6</v>
      </c>
      <c r="AG55" s="178">
        <v>1.7028079390063436E-6</v>
      </c>
      <c r="AH55" s="178">
        <v>4.6166397818393158E-6</v>
      </c>
      <c r="AI55" s="178">
        <v>8.554966484811556E-6</v>
      </c>
      <c r="AJ55" s="178">
        <v>5.2412061267146157E-6</v>
      </c>
      <c r="AK55" s="178">
        <v>9.4975136597593335E-6</v>
      </c>
      <c r="AL55" s="178">
        <v>4.7715407088950951E-6</v>
      </c>
      <c r="AM55" s="189">
        <v>2.2259278430974508E-6</v>
      </c>
      <c r="AN55" s="189">
        <v>5.1891258841070415E-6</v>
      </c>
      <c r="AO55" s="189">
        <v>1.5102295244025148E-6</v>
      </c>
      <c r="AP55" s="189">
        <v>3.203155010195104E-6</v>
      </c>
      <c r="AQ55" s="189">
        <v>3.1148062991771162E-6</v>
      </c>
      <c r="AR55" s="189">
        <v>4.092142194056695E-6</v>
      </c>
      <c r="AS55" s="189">
        <v>3.718096190470044E-6</v>
      </c>
      <c r="AT55" s="189">
        <v>1.5246511585429817E-4</v>
      </c>
      <c r="AU55" s="189">
        <v>2.8444440016942642E-4</v>
      </c>
      <c r="AV55" s="189">
        <v>5.1303839390135354E-4</v>
      </c>
      <c r="AW55" s="189">
        <v>1.2242629251653684E-4</v>
      </c>
      <c r="AX55" s="189">
        <v>5.9858283695446789E-6</v>
      </c>
      <c r="AY55" s="189">
        <v>8.1997352809620608E-4</v>
      </c>
      <c r="AZ55" s="189">
        <v>8.3030567061975463E-6</v>
      </c>
      <c r="BA55" s="189">
        <v>1.0043572232836968</v>
      </c>
      <c r="BB55" s="189">
        <v>3.0166681469404532E-6</v>
      </c>
      <c r="BC55" s="189">
        <v>1.1524987831389275E-4</v>
      </c>
      <c r="BD55" s="189">
        <v>1.186849588331581E-5</v>
      </c>
      <c r="BE55" s="189">
        <v>1.1914470377980901E-5</v>
      </c>
      <c r="BF55" s="189">
        <v>0</v>
      </c>
      <c r="BG55" s="189">
        <v>1.0440288912486347E-5</v>
      </c>
      <c r="BH55" s="189">
        <v>2.0105492613533698E-4</v>
      </c>
      <c r="BI55" s="189">
        <v>3.332041025987345E-5</v>
      </c>
      <c r="BJ55" s="189">
        <v>2.8901700121951724E-6</v>
      </c>
      <c r="BK55" s="189">
        <v>2.1204691341839835E-6</v>
      </c>
      <c r="BL55" s="189">
        <v>3.5600371020953799E-5</v>
      </c>
      <c r="BM55" s="189">
        <v>1.3221144020253127E-5</v>
      </c>
      <c r="BN55" s="189">
        <v>5.2640373427666946E-5</v>
      </c>
      <c r="BO55" s="189">
        <v>2.5407729455238755E-5</v>
      </c>
      <c r="BP55" s="189">
        <v>8.4064124011936665E-6</v>
      </c>
      <c r="BQ55" s="189">
        <v>3.3305519520883711E-6</v>
      </c>
      <c r="BR55" s="189">
        <v>1.5550053230907131E-5</v>
      </c>
      <c r="BS55" s="189">
        <v>1.1231075889986893E-5</v>
      </c>
      <c r="BT55" s="189">
        <v>2.9172768122020387E-6</v>
      </c>
      <c r="BU55" s="189">
        <v>3.5617131476862729E-6</v>
      </c>
      <c r="BV55" s="189">
        <v>2.6576492755180605E-6</v>
      </c>
      <c r="BW55" s="189">
        <v>1.9658579450305803E-6</v>
      </c>
      <c r="BX55" s="189">
        <v>8.6163238081715066E-7</v>
      </c>
      <c r="BY55" s="189">
        <v>6.1718259347302502E-6</v>
      </c>
      <c r="BZ55" s="189">
        <v>4.299618531544061E-6</v>
      </c>
      <c r="CA55" s="189">
        <v>6.0925595427646442E-5</v>
      </c>
      <c r="CB55" s="189">
        <v>2.0767752740542788E-6</v>
      </c>
      <c r="CC55" s="189">
        <v>8.4978370152069686E-6</v>
      </c>
      <c r="CD55" s="189">
        <v>6.801438935469563E-6</v>
      </c>
      <c r="CE55" s="189">
        <v>3.3112940104864871E-6</v>
      </c>
      <c r="CF55" s="189">
        <v>7.9368843874590262E-6</v>
      </c>
      <c r="CG55" s="189">
        <v>3.4849117066203197E-6</v>
      </c>
      <c r="CH55" s="189">
        <v>7.0550337431760595E-6</v>
      </c>
      <c r="CI55" s="189">
        <v>6.6763191836066956E-6</v>
      </c>
      <c r="CJ55" s="189">
        <v>8.9311644327730259E-6</v>
      </c>
      <c r="CK55" s="189">
        <v>6.969344690184292E-6</v>
      </c>
      <c r="CL55" s="189">
        <v>3.7409679091458872E-6</v>
      </c>
      <c r="CM55" s="189">
        <v>1.4780163625987807E-4</v>
      </c>
      <c r="CN55" s="189">
        <v>3.2351112038190697E-6</v>
      </c>
      <c r="CO55" s="189">
        <v>9.7248385423042753E-6</v>
      </c>
      <c r="CP55" s="189">
        <v>1.1232659184762852E-5</v>
      </c>
      <c r="CQ55" s="189">
        <v>8.6482352216784567E-6</v>
      </c>
      <c r="CR55" s="189">
        <v>3.1075033136823422E-6</v>
      </c>
      <c r="CS55" s="189">
        <v>2.7170592692652659E-6</v>
      </c>
      <c r="CT55" s="189">
        <v>5.2549476932429769E-6</v>
      </c>
      <c r="CU55" s="189">
        <v>4.23422973319897E-5</v>
      </c>
      <c r="CV55" s="189">
        <v>4.7862782070516653E-6</v>
      </c>
      <c r="CW55" s="189">
        <v>4.4013513161727901E-4</v>
      </c>
      <c r="CX55" s="189">
        <v>1.4045420639126893E-5</v>
      </c>
      <c r="CY55" s="189">
        <v>5.4804495361962908E-6</v>
      </c>
      <c r="CZ55" s="189">
        <v>2.2658105865946989E-6</v>
      </c>
      <c r="DA55" s="189">
        <v>4.1597753484003581E-6</v>
      </c>
      <c r="DB55" s="189">
        <v>5.2113480197842782E-6</v>
      </c>
      <c r="DC55" s="189">
        <v>1.7340707387000189E-6</v>
      </c>
      <c r="DD55" s="189">
        <v>2.8088289720351969E-6</v>
      </c>
      <c r="DE55" s="189">
        <v>2.4135375244361186E-6</v>
      </c>
      <c r="DF55" s="108">
        <v>2.2005914888217777E-5</v>
      </c>
      <c r="DG55" s="189"/>
      <c r="DH55" s="179"/>
      <c r="DI55" s="180">
        <v>0.47360779061471253</v>
      </c>
      <c r="DJ55" s="180">
        <v>5.6189057590967692E-2</v>
      </c>
      <c r="DK55" s="180">
        <v>0.31658134207858207</v>
      </c>
      <c r="DL55" s="180">
        <v>5.534526683486526E-6</v>
      </c>
      <c r="DM55" s="180">
        <v>0.13281460246884691</v>
      </c>
      <c r="DO55"/>
      <c r="DP55"/>
    </row>
    <row r="56" spans="1:120" ht="18" customHeight="1" x14ac:dyDescent="0.2">
      <c r="A56" s="187" t="s">
        <v>206</v>
      </c>
      <c r="B56" s="190" t="s">
        <v>207</v>
      </c>
      <c r="C56" s="178">
        <v>4.9244843186858806E-5</v>
      </c>
      <c r="D56" s="178">
        <v>1.3285677376111573E-5</v>
      </c>
      <c r="E56" s="178">
        <v>8.804581579947916E-5</v>
      </c>
      <c r="F56" s="178">
        <v>8.733553036975826E-6</v>
      </c>
      <c r="G56" s="178">
        <v>4.5508530107442702E-5</v>
      </c>
      <c r="H56" s="178">
        <v>0</v>
      </c>
      <c r="I56" s="178">
        <v>6.9186847200683493E-5</v>
      </c>
      <c r="J56" s="178">
        <v>1.459268083237993E-5</v>
      </c>
      <c r="K56" s="178">
        <v>1.5111863313032864E-5</v>
      </c>
      <c r="L56" s="178">
        <v>9.8357216675399899E-6</v>
      </c>
      <c r="M56" s="178">
        <v>0</v>
      </c>
      <c r="N56" s="178">
        <v>1.370208358555849E-5</v>
      </c>
      <c r="O56" s="178">
        <v>1.1025550812389791E-5</v>
      </c>
      <c r="P56" s="178">
        <v>1.6309244433019987E-5</v>
      </c>
      <c r="Q56" s="178">
        <v>9.0912634017787706E-5</v>
      </c>
      <c r="R56" s="178">
        <v>2.2072942885490061E-5</v>
      </c>
      <c r="S56" s="178">
        <v>1.368882307836021E-5</v>
      </c>
      <c r="T56" s="178">
        <v>3.650780886375814E-5</v>
      </c>
      <c r="U56" s="178">
        <v>2.3354515227713453E-5</v>
      </c>
      <c r="V56" s="178">
        <v>2.6758673271173883E-5</v>
      </c>
      <c r="W56" s="178">
        <v>1.0708366313756875E-5</v>
      </c>
      <c r="X56" s="178">
        <v>2.6455169234656657E-5</v>
      </c>
      <c r="Y56" s="178">
        <v>2.1158947912114721E-5</v>
      </c>
      <c r="Z56" s="178">
        <v>5.3511297588971934E-6</v>
      </c>
      <c r="AA56" s="178">
        <v>1.7558634685125399E-5</v>
      </c>
      <c r="AB56" s="178">
        <v>1.7182867837678286E-5</v>
      </c>
      <c r="AC56" s="178">
        <v>2.0338311934832008E-6</v>
      </c>
      <c r="AD56" s="178">
        <v>1.6841113966604644E-5</v>
      </c>
      <c r="AE56" s="178">
        <v>2.0717370070186953E-5</v>
      </c>
      <c r="AF56" s="178">
        <v>2.5578001842357126E-5</v>
      </c>
      <c r="AG56" s="178">
        <v>8.240106199469104E-6</v>
      </c>
      <c r="AH56" s="178">
        <v>2.2839474204978337E-5</v>
      </c>
      <c r="AI56" s="178">
        <v>2.9460890847962116E-5</v>
      </c>
      <c r="AJ56" s="178">
        <v>2.2748213696550499E-5</v>
      </c>
      <c r="AK56" s="178">
        <v>5.2222455715891275E-5</v>
      </c>
      <c r="AL56" s="178">
        <v>2.7021021728220935E-5</v>
      </c>
      <c r="AM56" s="189">
        <v>1.26047346507406E-5</v>
      </c>
      <c r="AN56" s="189">
        <v>2.2802504017134523E-5</v>
      </c>
      <c r="AO56" s="189">
        <v>8.8936411550909681E-6</v>
      </c>
      <c r="AP56" s="189">
        <v>1.4687841130735572E-5</v>
      </c>
      <c r="AQ56" s="189">
        <v>1.4103571174314118E-5</v>
      </c>
      <c r="AR56" s="189">
        <v>1.9341017793009877E-5</v>
      </c>
      <c r="AS56" s="189">
        <v>7.0428215309912502E-5</v>
      </c>
      <c r="AT56" s="189">
        <v>2.3282039425510359E-4</v>
      </c>
      <c r="AU56" s="189">
        <v>2.6654535742967947E-4</v>
      </c>
      <c r="AV56" s="189">
        <v>6.8085893528210708E-4</v>
      </c>
      <c r="AW56" s="189">
        <v>1.6068048369701719E-3</v>
      </c>
      <c r="AX56" s="189">
        <v>1.9195685434481328E-3</v>
      </c>
      <c r="AY56" s="189">
        <v>2.0382503911073181E-3</v>
      </c>
      <c r="AZ56" s="189">
        <v>1.2095034087948335E-3</v>
      </c>
      <c r="BA56" s="189">
        <v>6.7522552623301116E-4</v>
      </c>
      <c r="BB56" s="189">
        <v>1.0134100055004365</v>
      </c>
      <c r="BC56" s="189">
        <v>8.2619162383386763E-3</v>
      </c>
      <c r="BD56" s="189">
        <v>2.2076661046608906E-4</v>
      </c>
      <c r="BE56" s="189">
        <v>2.9268265234599811E-3</v>
      </c>
      <c r="BF56" s="189">
        <v>0</v>
      </c>
      <c r="BG56" s="189">
        <v>5.8786940260352049E-4</v>
      </c>
      <c r="BH56" s="189">
        <v>2.8273213079510001E-4</v>
      </c>
      <c r="BI56" s="189">
        <v>1.5973388690988792E-3</v>
      </c>
      <c r="BJ56" s="189">
        <v>2.9252541661282553E-4</v>
      </c>
      <c r="BK56" s="189">
        <v>7.7824996741942661E-6</v>
      </c>
      <c r="BL56" s="189">
        <v>1.0109016172895121E-3</v>
      </c>
      <c r="BM56" s="189">
        <v>8.8948794354732968E-4</v>
      </c>
      <c r="BN56" s="189">
        <v>1.5927640001642181E-4</v>
      </c>
      <c r="BO56" s="189">
        <v>8.0785350109318252E-5</v>
      </c>
      <c r="BP56" s="189">
        <v>3.8042552239321274E-5</v>
      </c>
      <c r="BQ56" s="189">
        <v>5.6977003550083811E-5</v>
      </c>
      <c r="BR56" s="189">
        <v>1.5316834635930248E-4</v>
      </c>
      <c r="BS56" s="189">
        <v>4.0551657456293534E-5</v>
      </c>
      <c r="BT56" s="189">
        <v>6.005376900687336E-5</v>
      </c>
      <c r="BU56" s="189">
        <v>1.8675046235120577E-5</v>
      </c>
      <c r="BV56" s="189">
        <v>3.0702277304651435E-5</v>
      </c>
      <c r="BW56" s="189">
        <v>2.8406735312898652E-5</v>
      </c>
      <c r="BX56" s="189">
        <v>2.5640408272990358E-5</v>
      </c>
      <c r="BY56" s="189">
        <v>1.5294279239839431E-4</v>
      </c>
      <c r="BZ56" s="189">
        <v>1.3779745217910545E-5</v>
      </c>
      <c r="CA56" s="189">
        <v>2.0977874533417956E-4</v>
      </c>
      <c r="CB56" s="189">
        <v>4.8120009231142015E-5</v>
      </c>
      <c r="CC56" s="189">
        <v>1.2795742372422001E-4</v>
      </c>
      <c r="CD56" s="189">
        <v>5.2368190020151284E-5</v>
      </c>
      <c r="CE56" s="189">
        <v>2.4129935160391624E-5</v>
      </c>
      <c r="CF56" s="189">
        <v>1.7131512790117452E-4</v>
      </c>
      <c r="CG56" s="189">
        <v>1.7945354437098403E-5</v>
      </c>
      <c r="CH56" s="189">
        <v>3.1871526457139147E-5</v>
      </c>
      <c r="CI56" s="189">
        <v>1.6926421371358451E-4</v>
      </c>
      <c r="CJ56" s="189">
        <v>3.2514210520829414E-5</v>
      </c>
      <c r="CK56" s="189">
        <v>3.6114466909836207E-5</v>
      </c>
      <c r="CL56" s="189">
        <v>1.4877665424260834E-4</v>
      </c>
      <c r="CM56" s="189">
        <v>1.8918914265700785E-4</v>
      </c>
      <c r="CN56" s="189">
        <v>1.8800834063857909E-4</v>
      </c>
      <c r="CO56" s="189">
        <v>1.4213397116347976E-4</v>
      </c>
      <c r="CP56" s="189">
        <v>1.7349314155637986E-5</v>
      </c>
      <c r="CQ56" s="189">
        <v>4.093558162856565E-5</v>
      </c>
      <c r="CR56" s="189">
        <v>1.2752882733175666E-5</v>
      </c>
      <c r="CS56" s="189">
        <v>1.3935389177768277E-5</v>
      </c>
      <c r="CT56" s="189">
        <v>2.3145356575303006E-5</v>
      </c>
      <c r="CU56" s="189">
        <v>1.2105325294441127E-4</v>
      </c>
      <c r="CV56" s="189">
        <v>8.1052962486706772E-5</v>
      </c>
      <c r="CW56" s="189">
        <v>1.053471392431702E-3</v>
      </c>
      <c r="CX56" s="189">
        <v>3.5870699809773106E-5</v>
      </c>
      <c r="CY56" s="189">
        <v>4.0355046680252351E-5</v>
      </c>
      <c r="CZ56" s="189">
        <v>2.216714212533997E-5</v>
      </c>
      <c r="DA56" s="189">
        <v>2.1861004798071828E-5</v>
      </c>
      <c r="DB56" s="189">
        <v>1.3428866088867938E-4</v>
      </c>
      <c r="DC56" s="189">
        <v>7.4373616486068364E-6</v>
      </c>
      <c r="DD56" s="189">
        <v>2.8470785400120991E-5</v>
      </c>
      <c r="DE56" s="189">
        <v>3.2163804883060589E-5</v>
      </c>
      <c r="DF56" s="108">
        <v>9.7925072896008181E-5</v>
      </c>
      <c r="DG56" s="189"/>
      <c r="DH56" s="179"/>
      <c r="DI56" s="180">
        <v>0.43057804641511987</v>
      </c>
      <c r="DJ56" s="180">
        <v>3.9834006179661249E-2</v>
      </c>
      <c r="DK56" s="180">
        <v>0.21733462640113671</v>
      </c>
      <c r="DL56" s="180">
        <v>4.0447676709933161E-4</v>
      </c>
      <c r="DM56" s="180">
        <v>0.17638363549410896</v>
      </c>
      <c r="DO56"/>
      <c r="DP56"/>
    </row>
    <row r="57" spans="1:120" ht="18" customHeight="1" x14ac:dyDescent="0.2">
      <c r="A57" s="187" t="s">
        <v>208</v>
      </c>
      <c r="B57" s="190" t="s">
        <v>209</v>
      </c>
      <c r="C57" s="178">
        <v>4.4528943898191512E-6</v>
      </c>
      <c r="D57" s="178">
        <v>1.2506495645249122E-6</v>
      </c>
      <c r="E57" s="178">
        <v>7.3229802057363292E-6</v>
      </c>
      <c r="F57" s="178">
        <v>1.0621523385764924E-6</v>
      </c>
      <c r="G57" s="178">
        <v>7.6351799272326705E-7</v>
      </c>
      <c r="H57" s="178">
        <v>0</v>
      </c>
      <c r="I57" s="178">
        <v>6.1462761209936464E-6</v>
      </c>
      <c r="J57" s="178">
        <v>3.2971745822036181E-6</v>
      </c>
      <c r="K57" s="178">
        <v>3.4074946644583343E-6</v>
      </c>
      <c r="L57" s="178">
        <v>9.0294707456217031E-7</v>
      </c>
      <c r="M57" s="178">
        <v>0</v>
      </c>
      <c r="N57" s="178">
        <v>2.3628077875090749E-6</v>
      </c>
      <c r="O57" s="178">
        <v>1.9862193735730453E-6</v>
      </c>
      <c r="P57" s="178">
        <v>2.6459960414006103E-6</v>
      </c>
      <c r="Q57" s="178">
        <v>2.6766820015564384E-6</v>
      </c>
      <c r="R57" s="178">
        <v>2.4285195149843835E-6</v>
      </c>
      <c r="S57" s="178">
        <v>1.9360774936414889E-6</v>
      </c>
      <c r="T57" s="178">
        <v>1.6713397840539908E-6</v>
      </c>
      <c r="U57" s="178">
        <v>2.4963547399480727E-6</v>
      </c>
      <c r="V57" s="178">
        <v>2.8123099300159856E-6</v>
      </c>
      <c r="W57" s="178">
        <v>1.0292637668358622E-6</v>
      </c>
      <c r="X57" s="178">
        <v>3.1571350078663151E-6</v>
      </c>
      <c r="Y57" s="178">
        <v>2.7277035711351472E-6</v>
      </c>
      <c r="Z57" s="178">
        <v>5.2798162285980186E-7</v>
      </c>
      <c r="AA57" s="178">
        <v>6.6634258263600016E-6</v>
      </c>
      <c r="AB57" s="178">
        <v>2.5113242495079315E-6</v>
      </c>
      <c r="AC57" s="178">
        <v>5.2190990681721947E-7</v>
      </c>
      <c r="AD57" s="178">
        <v>3.7566439218495289E-6</v>
      </c>
      <c r="AE57" s="178">
        <v>2.2801299089266596E-6</v>
      </c>
      <c r="AF57" s="178">
        <v>3.3675244861994022E-6</v>
      </c>
      <c r="AG57" s="178">
        <v>1.3987177477279051E-6</v>
      </c>
      <c r="AH57" s="178">
        <v>8.1008253248991132E-6</v>
      </c>
      <c r="AI57" s="178">
        <v>5.0375802969004023E-6</v>
      </c>
      <c r="AJ57" s="178">
        <v>2.5025737280342438E-6</v>
      </c>
      <c r="AK57" s="178">
        <v>4.0460063843374539E-6</v>
      </c>
      <c r="AL57" s="178">
        <v>1.9207022314499217E-6</v>
      </c>
      <c r="AM57" s="189">
        <v>1.430361865602035E-6</v>
      </c>
      <c r="AN57" s="189">
        <v>2.55462033900725E-6</v>
      </c>
      <c r="AO57" s="189">
        <v>1.3034291340411134E-6</v>
      </c>
      <c r="AP57" s="189">
        <v>1.3596428222007387E-6</v>
      </c>
      <c r="AQ57" s="189">
        <v>1.7987575326079974E-6</v>
      </c>
      <c r="AR57" s="189">
        <v>5.5505327429097829E-6</v>
      </c>
      <c r="AS57" s="189">
        <v>2.7340005020786893E-6</v>
      </c>
      <c r="AT57" s="189">
        <v>1.9248612066174056E-5</v>
      </c>
      <c r="AU57" s="189">
        <v>5.5253505029301166E-6</v>
      </c>
      <c r="AV57" s="189">
        <v>3.9128555670056553E-6</v>
      </c>
      <c r="AW57" s="189">
        <v>2.4790246422522609E-6</v>
      </c>
      <c r="AX57" s="189">
        <v>4.6862655691283851E-6</v>
      </c>
      <c r="AY57" s="189">
        <v>3.9241822119363657E-6</v>
      </c>
      <c r="AZ57" s="189">
        <v>3.0696557575249952E-6</v>
      </c>
      <c r="BA57" s="189">
        <v>4.1549274889028283E-6</v>
      </c>
      <c r="BB57" s="189">
        <v>4.0650820228356535E-6</v>
      </c>
      <c r="BC57" s="189">
        <v>1.0005433771094554</v>
      </c>
      <c r="BD57" s="189">
        <v>1.738387889783757E-6</v>
      </c>
      <c r="BE57" s="189">
        <v>7.6726222067846953E-4</v>
      </c>
      <c r="BF57" s="189">
        <v>0</v>
      </c>
      <c r="BG57" s="189">
        <v>2.1632664900035782E-6</v>
      </c>
      <c r="BH57" s="189">
        <v>8.6738649172798737E-5</v>
      </c>
      <c r="BI57" s="189">
        <v>7.1891010423975112E-5</v>
      </c>
      <c r="BJ57" s="189">
        <v>3.8337729440204081E-6</v>
      </c>
      <c r="BK57" s="189">
        <v>2.3273656421143906E-6</v>
      </c>
      <c r="BL57" s="189">
        <v>8.3866926408594477E-5</v>
      </c>
      <c r="BM57" s="189">
        <v>2.2264102619869788E-5</v>
      </c>
      <c r="BN57" s="189">
        <v>9.907165881494486E-5</v>
      </c>
      <c r="BO57" s="189">
        <v>2.9260128717924358E-5</v>
      </c>
      <c r="BP57" s="189">
        <v>3.8008352099339434E-6</v>
      </c>
      <c r="BQ57" s="189">
        <v>3.9775121836105984E-6</v>
      </c>
      <c r="BR57" s="189">
        <v>9.347128077993905E-6</v>
      </c>
      <c r="BS57" s="189">
        <v>6.6642031406143729E-6</v>
      </c>
      <c r="BT57" s="189">
        <v>1.5209107780299879E-5</v>
      </c>
      <c r="BU57" s="189">
        <v>1.0376147663045915E-5</v>
      </c>
      <c r="BV57" s="189">
        <v>1.4684221101047963E-5</v>
      </c>
      <c r="BW57" s="189">
        <v>7.7952808770151099E-6</v>
      </c>
      <c r="BX57" s="189">
        <v>2.2684675737933403E-6</v>
      </c>
      <c r="BY57" s="189">
        <v>1.0210861382586081E-5</v>
      </c>
      <c r="BZ57" s="189">
        <v>4.0046639830947248E-6</v>
      </c>
      <c r="CA57" s="189">
        <v>1.5806568186823418E-5</v>
      </c>
      <c r="CB57" s="189">
        <v>5.2774223796619288E-6</v>
      </c>
      <c r="CC57" s="189">
        <v>9.836206215080448E-6</v>
      </c>
      <c r="CD57" s="189">
        <v>1.3908616428566113E-5</v>
      </c>
      <c r="CE57" s="189">
        <v>4.6166943252228906E-6</v>
      </c>
      <c r="CF57" s="189">
        <v>1.4567371840653308E-5</v>
      </c>
      <c r="CG57" s="189">
        <v>2.6775101949469999E-6</v>
      </c>
      <c r="CH57" s="189">
        <v>7.396524328289407E-6</v>
      </c>
      <c r="CI57" s="189">
        <v>1.3460625906263913E-5</v>
      </c>
      <c r="CJ57" s="189">
        <v>2.0106871575510444E-5</v>
      </c>
      <c r="CK57" s="189">
        <v>9.4044653411660573E-6</v>
      </c>
      <c r="CL57" s="189">
        <v>1.3668420003602361E-5</v>
      </c>
      <c r="CM57" s="189">
        <v>1.2201260519105369E-4</v>
      </c>
      <c r="CN57" s="189">
        <v>4.4604585175540079E-6</v>
      </c>
      <c r="CO57" s="189">
        <v>2.2191663593776163E-5</v>
      </c>
      <c r="CP57" s="189">
        <v>3.1830503758383209E-6</v>
      </c>
      <c r="CQ57" s="189">
        <v>5.7856939195753793E-6</v>
      </c>
      <c r="CR57" s="189">
        <v>3.2488509064345079E-6</v>
      </c>
      <c r="CS57" s="189">
        <v>2.3473365793954625E-6</v>
      </c>
      <c r="CT57" s="189">
        <v>7.2342801402638608E-6</v>
      </c>
      <c r="CU57" s="189">
        <v>1.6391312143775748E-5</v>
      </c>
      <c r="CV57" s="189">
        <v>1.83258192422128E-5</v>
      </c>
      <c r="CW57" s="189">
        <v>7.6150549511094215E-5</v>
      </c>
      <c r="CX57" s="189">
        <v>3.5394052780201542E-5</v>
      </c>
      <c r="CY57" s="189">
        <v>4.6478329975801235E-6</v>
      </c>
      <c r="CZ57" s="189">
        <v>7.0875331845949369E-6</v>
      </c>
      <c r="DA57" s="189">
        <v>3.523111384045578E-6</v>
      </c>
      <c r="DB57" s="189">
        <v>1.777679059301076E-5</v>
      </c>
      <c r="DC57" s="189">
        <v>3.931763971246784E-6</v>
      </c>
      <c r="DD57" s="189">
        <v>3.4931928199294198E-6</v>
      </c>
      <c r="DE57" s="189">
        <v>3.3069321333248905E-6</v>
      </c>
      <c r="DF57" s="108">
        <v>1.9368031527471953E-5</v>
      </c>
      <c r="DG57" s="189"/>
      <c r="DH57" s="179"/>
      <c r="DI57" s="180">
        <v>0.26825163054912687</v>
      </c>
      <c r="DJ57" s="180">
        <v>2.3924739262420728E-2</v>
      </c>
      <c r="DK57" s="180">
        <v>0.19357999458988309</v>
      </c>
      <c r="DL57" s="180">
        <v>4.3244702853171326E-4</v>
      </c>
      <c r="DM57" s="180">
        <v>4.2797293837705697E-2</v>
      </c>
      <c r="DO57"/>
      <c r="DP57"/>
    </row>
    <row r="58" spans="1:120" ht="18" customHeight="1" x14ac:dyDescent="0.2">
      <c r="A58" s="187" t="s">
        <v>210</v>
      </c>
      <c r="B58" s="190" t="s">
        <v>211</v>
      </c>
      <c r="C58" s="178">
        <v>1.8793282758150921E-6</v>
      </c>
      <c r="D58" s="178">
        <v>4.8884430936766311E-7</v>
      </c>
      <c r="E58" s="178">
        <v>2.7278491763733959E-6</v>
      </c>
      <c r="F58" s="178">
        <v>6.3289859431910017E-7</v>
      </c>
      <c r="G58" s="178">
        <v>1.443316315923725E-7</v>
      </c>
      <c r="H58" s="178">
        <v>0</v>
      </c>
      <c r="I58" s="178">
        <v>4.4857611413770922E-6</v>
      </c>
      <c r="J58" s="178">
        <v>4.7674023244914522E-7</v>
      </c>
      <c r="K58" s="178">
        <v>4.3702799141352112E-7</v>
      </c>
      <c r="L58" s="178">
        <v>3.4645008422837609E-7</v>
      </c>
      <c r="M58" s="178">
        <v>0</v>
      </c>
      <c r="N58" s="178">
        <v>4.0833541708027348E-7</v>
      </c>
      <c r="O58" s="178">
        <v>3.0399769386470647E-7</v>
      </c>
      <c r="P58" s="178">
        <v>6.6976264667335747E-7</v>
      </c>
      <c r="Q58" s="178">
        <v>4.3275544272819094E-7</v>
      </c>
      <c r="R58" s="178">
        <v>3.7317971497752476E-7</v>
      </c>
      <c r="S58" s="178">
        <v>3.0489980331278678E-7</v>
      </c>
      <c r="T58" s="178">
        <v>4.3260487277584156E-7</v>
      </c>
      <c r="U58" s="178">
        <v>5.9816372873044604E-7</v>
      </c>
      <c r="V58" s="178">
        <v>9.4701679332501092E-7</v>
      </c>
      <c r="W58" s="178">
        <v>2.6194515608276692E-7</v>
      </c>
      <c r="X58" s="178">
        <v>6.8480600157320313E-7</v>
      </c>
      <c r="Y58" s="178">
        <v>3.848700627275483E-7</v>
      </c>
      <c r="Z58" s="178">
        <v>1.0295105530286374E-7</v>
      </c>
      <c r="AA58" s="178">
        <v>3.9127360516018471E-7</v>
      </c>
      <c r="AB58" s="178">
        <v>3.8956437769687878E-7</v>
      </c>
      <c r="AC58" s="178">
        <v>5.2911218104071616E-8</v>
      </c>
      <c r="AD58" s="178">
        <v>7.9995993564586601E-7</v>
      </c>
      <c r="AE58" s="178">
        <v>3.8782231918320193E-7</v>
      </c>
      <c r="AF58" s="178">
        <v>8.0392654859428763E-7</v>
      </c>
      <c r="AG58" s="178">
        <v>2.3702312450414254E-7</v>
      </c>
      <c r="AH58" s="178">
        <v>5.2526875318670069E-7</v>
      </c>
      <c r="AI58" s="178">
        <v>1.1933807938417271E-6</v>
      </c>
      <c r="AJ58" s="178">
        <v>5.0750176890590954E-7</v>
      </c>
      <c r="AK58" s="178">
        <v>1.5098739602449337E-6</v>
      </c>
      <c r="AL58" s="178">
        <v>4.5088200294917838E-7</v>
      </c>
      <c r="AM58" s="189">
        <v>2.9413647000769484E-7</v>
      </c>
      <c r="AN58" s="189">
        <v>6.2884926874575546E-7</v>
      </c>
      <c r="AO58" s="189">
        <v>2.6733122620743387E-7</v>
      </c>
      <c r="AP58" s="189">
        <v>4.0602370190449308E-7</v>
      </c>
      <c r="AQ58" s="189">
        <v>3.8462206696857512E-7</v>
      </c>
      <c r="AR58" s="189">
        <v>4.7296107015053727E-7</v>
      </c>
      <c r="AS58" s="189">
        <v>5.1060006953714824E-7</v>
      </c>
      <c r="AT58" s="189">
        <v>6.2835106549210977E-7</v>
      </c>
      <c r="AU58" s="189">
        <v>1.2858519903511845E-6</v>
      </c>
      <c r="AV58" s="189">
        <v>4.013210692514483E-7</v>
      </c>
      <c r="AW58" s="189">
        <v>5.4167315731553594E-7</v>
      </c>
      <c r="AX58" s="189">
        <v>6.4282501548066083E-7</v>
      </c>
      <c r="AY58" s="189">
        <v>7.1495608627766935E-7</v>
      </c>
      <c r="AZ58" s="189">
        <v>4.8390796583643119E-7</v>
      </c>
      <c r="BA58" s="189">
        <v>3.8018933993046458E-7</v>
      </c>
      <c r="BB58" s="189">
        <v>5.2440443748465172E-7</v>
      </c>
      <c r="BC58" s="189">
        <v>1.1506469084205198E-6</v>
      </c>
      <c r="BD58" s="189">
        <v>1.000640628622516</v>
      </c>
      <c r="BE58" s="189">
        <v>2.9878568906322055E-7</v>
      </c>
      <c r="BF58" s="189">
        <v>0</v>
      </c>
      <c r="BG58" s="189">
        <v>3.1135273472332777E-7</v>
      </c>
      <c r="BH58" s="189">
        <v>4.8469448005218039E-7</v>
      </c>
      <c r="BI58" s="189">
        <v>4.6341416719780582E-7</v>
      </c>
      <c r="BJ58" s="189">
        <v>6.3683120582994882E-7</v>
      </c>
      <c r="BK58" s="189">
        <v>1.2756568252040804E-6</v>
      </c>
      <c r="BL58" s="189">
        <v>1.8419623812026195E-6</v>
      </c>
      <c r="BM58" s="189">
        <v>1.2456569726270559E-6</v>
      </c>
      <c r="BN58" s="189">
        <v>1.7107367583756736E-6</v>
      </c>
      <c r="BO58" s="189">
        <v>8.3456779599602116E-7</v>
      </c>
      <c r="BP58" s="189">
        <v>8.0130809261330975E-7</v>
      </c>
      <c r="BQ58" s="189">
        <v>5.2392420713194E-7</v>
      </c>
      <c r="BR58" s="189">
        <v>1.3136240838723493E-6</v>
      </c>
      <c r="BS58" s="189">
        <v>1.3748308897511436E-6</v>
      </c>
      <c r="BT58" s="189">
        <v>6.973862701820432E-7</v>
      </c>
      <c r="BU58" s="189">
        <v>5.4415987605738081E-7</v>
      </c>
      <c r="BV58" s="189">
        <v>3.4663228352273235E-7</v>
      </c>
      <c r="BW58" s="189">
        <v>2.4118236574884922E-7</v>
      </c>
      <c r="BX58" s="189">
        <v>1.1234488954727426E-7</v>
      </c>
      <c r="BY58" s="189">
        <v>3.9500776085431432E-7</v>
      </c>
      <c r="BZ58" s="189">
        <v>4.5330334196667927E-7</v>
      </c>
      <c r="CA58" s="189">
        <v>1.6162279145106778E-5</v>
      </c>
      <c r="CB58" s="189">
        <v>3.0809812440029558E-7</v>
      </c>
      <c r="CC58" s="189">
        <v>3.776021318139721E-6</v>
      </c>
      <c r="CD58" s="189">
        <v>1.0073058976862519E-6</v>
      </c>
      <c r="CE58" s="189">
        <v>4.2696366531337865E-7</v>
      </c>
      <c r="CF58" s="189">
        <v>9.9319497242087399E-7</v>
      </c>
      <c r="CG58" s="189">
        <v>6.382526730853347E-7</v>
      </c>
      <c r="CH58" s="189">
        <v>1.9240192606706715E-6</v>
      </c>
      <c r="CI58" s="189">
        <v>2.6539317199493982E-6</v>
      </c>
      <c r="CJ58" s="189">
        <v>9.2557287582282712E-7</v>
      </c>
      <c r="CK58" s="189">
        <v>3.0121010185088995E-6</v>
      </c>
      <c r="CL58" s="189">
        <v>6.8640281901555424E-7</v>
      </c>
      <c r="CM58" s="189">
        <v>1.5615112840952703E-6</v>
      </c>
      <c r="CN58" s="189">
        <v>4.0272066520859332E-7</v>
      </c>
      <c r="CO58" s="189">
        <v>9.9782511549701855E-7</v>
      </c>
      <c r="CP58" s="189">
        <v>5.4780821784171244E-7</v>
      </c>
      <c r="CQ58" s="189">
        <v>1.2337185039792216E-6</v>
      </c>
      <c r="CR58" s="189">
        <v>4.0840261396594121E-7</v>
      </c>
      <c r="CS58" s="189">
        <v>9.2197514325807057E-7</v>
      </c>
      <c r="CT58" s="189">
        <v>6.5577078093512652E-7</v>
      </c>
      <c r="CU58" s="189">
        <v>6.0871787318750817E-5</v>
      </c>
      <c r="CV58" s="189">
        <v>1.4336849202323548E-6</v>
      </c>
      <c r="CW58" s="189">
        <v>3.473777322158446E-5</v>
      </c>
      <c r="CX58" s="189">
        <v>7.8519015834201263E-7</v>
      </c>
      <c r="CY58" s="189">
        <v>1.2960911157588181E-6</v>
      </c>
      <c r="CZ58" s="189">
        <v>3.7728730089986484E-7</v>
      </c>
      <c r="DA58" s="189">
        <v>6.2841025544266124E-7</v>
      </c>
      <c r="DB58" s="189">
        <v>8.4478219238142649E-7</v>
      </c>
      <c r="DC58" s="189">
        <v>2.5703232802892215E-7</v>
      </c>
      <c r="DD58" s="189">
        <v>5.4757455670080031E-7</v>
      </c>
      <c r="DE58" s="189">
        <v>2.1126569929679984E-7</v>
      </c>
      <c r="DF58" s="108">
        <v>5.8039753618093645E-7</v>
      </c>
      <c r="DG58" s="189"/>
      <c r="DH58" s="179"/>
      <c r="DI58" s="180">
        <v>0.57362709634988496</v>
      </c>
      <c r="DJ58" s="180">
        <v>7.2278855639592243E-2</v>
      </c>
      <c r="DK58" s="180">
        <v>0.49161460046037486</v>
      </c>
      <c r="DL58" s="180">
        <v>4.888232318635639E-5</v>
      </c>
      <c r="DM58" s="180">
        <v>1.8291616479944595E-2</v>
      </c>
      <c r="DO58"/>
      <c r="DP58"/>
    </row>
    <row r="59" spans="1:120" ht="18" customHeight="1" x14ac:dyDescent="0.2">
      <c r="A59" s="197" t="s">
        <v>212</v>
      </c>
      <c r="B59" s="198" t="s">
        <v>213</v>
      </c>
      <c r="C59" s="109">
        <v>0</v>
      </c>
      <c r="D59" s="109">
        <v>0</v>
      </c>
      <c r="E59" s="109">
        <v>0</v>
      </c>
      <c r="F59" s="109">
        <v>0</v>
      </c>
      <c r="G59" s="109">
        <v>0</v>
      </c>
      <c r="H59" s="109">
        <v>0</v>
      </c>
      <c r="I59" s="109">
        <v>0</v>
      </c>
      <c r="J59" s="109">
        <v>0</v>
      </c>
      <c r="K59" s="109">
        <v>0</v>
      </c>
      <c r="L59" s="109">
        <v>0</v>
      </c>
      <c r="M59" s="109">
        <v>0</v>
      </c>
      <c r="N59" s="109">
        <v>0</v>
      </c>
      <c r="O59" s="109">
        <v>0</v>
      </c>
      <c r="P59" s="109">
        <v>0</v>
      </c>
      <c r="Q59" s="109">
        <v>0</v>
      </c>
      <c r="R59" s="109">
        <v>0</v>
      </c>
      <c r="S59" s="109">
        <v>0</v>
      </c>
      <c r="T59" s="109">
        <v>0</v>
      </c>
      <c r="U59" s="109">
        <v>0</v>
      </c>
      <c r="V59" s="109">
        <v>0</v>
      </c>
      <c r="W59" s="109">
        <v>0</v>
      </c>
      <c r="X59" s="109">
        <v>0</v>
      </c>
      <c r="Y59" s="109">
        <v>0</v>
      </c>
      <c r="Z59" s="109">
        <v>0</v>
      </c>
      <c r="AA59" s="109">
        <v>0</v>
      </c>
      <c r="AB59" s="109">
        <v>0</v>
      </c>
      <c r="AC59" s="109">
        <v>0</v>
      </c>
      <c r="AD59" s="109">
        <v>0</v>
      </c>
      <c r="AE59" s="109">
        <v>0</v>
      </c>
      <c r="AF59" s="109">
        <v>0</v>
      </c>
      <c r="AG59" s="109">
        <v>0</v>
      </c>
      <c r="AH59" s="109">
        <v>0</v>
      </c>
      <c r="AI59" s="109">
        <v>0</v>
      </c>
      <c r="AJ59" s="109">
        <v>0</v>
      </c>
      <c r="AK59" s="109">
        <v>0</v>
      </c>
      <c r="AL59" s="109">
        <v>0</v>
      </c>
      <c r="AM59" s="109">
        <v>0</v>
      </c>
      <c r="AN59" s="109">
        <v>0</v>
      </c>
      <c r="AO59" s="109">
        <v>0</v>
      </c>
      <c r="AP59" s="109">
        <v>0</v>
      </c>
      <c r="AQ59" s="109">
        <v>0</v>
      </c>
      <c r="AR59" s="109">
        <v>0</v>
      </c>
      <c r="AS59" s="109">
        <v>0</v>
      </c>
      <c r="AT59" s="109">
        <v>0</v>
      </c>
      <c r="AU59" s="109">
        <v>0</v>
      </c>
      <c r="AV59" s="109">
        <v>0</v>
      </c>
      <c r="AW59" s="109">
        <v>0</v>
      </c>
      <c r="AX59" s="109">
        <v>0</v>
      </c>
      <c r="AY59" s="109">
        <v>0</v>
      </c>
      <c r="AZ59" s="109">
        <v>0</v>
      </c>
      <c r="BA59" s="109">
        <v>0</v>
      </c>
      <c r="BB59" s="109">
        <v>0</v>
      </c>
      <c r="BC59" s="109">
        <v>0</v>
      </c>
      <c r="BD59" s="109">
        <v>0</v>
      </c>
      <c r="BE59" s="109">
        <v>1</v>
      </c>
      <c r="BF59" s="109">
        <v>0</v>
      </c>
      <c r="BG59" s="109">
        <v>0</v>
      </c>
      <c r="BH59" s="109">
        <v>0</v>
      </c>
      <c r="BI59" s="109">
        <v>0</v>
      </c>
      <c r="BJ59" s="109">
        <v>0</v>
      </c>
      <c r="BK59" s="109">
        <v>0</v>
      </c>
      <c r="BL59" s="109">
        <v>0</v>
      </c>
      <c r="BM59" s="109">
        <v>0</v>
      </c>
      <c r="BN59" s="109">
        <v>0</v>
      </c>
      <c r="BO59" s="109">
        <v>0</v>
      </c>
      <c r="BP59" s="109">
        <v>0</v>
      </c>
      <c r="BQ59" s="109">
        <v>0</v>
      </c>
      <c r="BR59" s="109">
        <v>0</v>
      </c>
      <c r="BS59" s="109">
        <v>0</v>
      </c>
      <c r="BT59" s="109">
        <v>0</v>
      </c>
      <c r="BU59" s="109">
        <v>0</v>
      </c>
      <c r="BV59" s="109">
        <v>0</v>
      </c>
      <c r="BW59" s="109">
        <v>0</v>
      </c>
      <c r="BX59" s="109">
        <v>0</v>
      </c>
      <c r="BY59" s="109">
        <v>0</v>
      </c>
      <c r="BZ59" s="109">
        <v>0</v>
      </c>
      <c r="CA59" s="109">
        <v>0</v>
      </c>
      <c r="CB59" s="109">
        <v>0</v>
      </c>
      <c r="CC59" s="109">
        <v>0</v>
      </c>
      <c r="CD59" s="109">
        <v>0</v>
      </c>
      <c r="CE59" s="109">
        <v>0</v>
      </c>
      <c r="CF59" s="109">
        <v>0</v>
      </c>
      <c r="CG59" s="109">
        <v>0</v>
      </c>
      <c r="CH59" s="109">
        <v>0</v>
      </c>
      <c r="CI59" s="109">
        <v>0</v>
      </c>
      <c r="CJ59" s="109">
        <v>0</v>
      </c>
      <c r="CK59" s="109">
        <v>0</v>
      </c>
      <c r="CL59" s="109">
        <v>0</v>
      </c>
      <c r="CM59" s="109">
        <v>0</v>
      </c>
      <c r="CN59" s="109">
        <v>0</v>
      </c>
      <c r="CO59" s="109">
        <v>0</v>
      </c>
      <c r="CP59" s="109">
        <v>0</v>
      </c>
      <c r="CQ59" s="109">
        <v>0</v>
      </c>
      <c r="CR59" s="109">
        <v>0</v>
      </c>
      <c r="CS59" s="109">
        <v>0</v>
      </c>
      <c r="CT59" s="109">
        <v>0</v>
      </c>
      <c r="CU59" s="109">
        <v>0</v>
      </c>
      <c r="CV59" s="109">
        <v>0</v>
      </c>
      <c r="CW59" s="109">
        <v>0</v>
      </c>
      <c r="CX59" s="109">
        <v>0</v>
      </c>
      <c r="CY59" s="109">
        <v>0</v>
      </c>
      <c r="CZ59" s="109">
        <v>0</v>
      </c>
      <c r="DA59" s="109">
        <v>0</v>
      </c>
      <c r="DB59" s="109">
        <v>0</v>
      </c>
      <c r="DC59" s="109">
        <v>0</v>
      </c>
      <c r="DD59" s="109">
        <v>0</v>
      </c>
      <c r="DE59" s="109">
        <v>0</v>
      </c>
      <c r="DF59" s="110">
        <v>0</v>
      </c>
      <c r="DG59" s="189"/>
      <c r="DH59" s="179"/>
      <c r="DI59" s="180">
        <v>0.14169713047135324</v>
      </c>
      <c r="DJ59" s="180">
        <v>1.0158196111416648E-2</v>
      </c>
      <c r="DK59" s="180">
        <v>7.2013199184756238E-2</v>
      </c>
      <c r="DL59" s="180">
        <v>2.5477971641112767E-3</v>
      </c>
      <c r="DM59" s="180">
        <v>0.10394282992950088</v>
      </c>
      <c r="DO59"/>
      <c r="DP59"/>
    </row>
    <row r="60" spans="1:120" ht="18" customHeight="1" x14ac:dyDescent="0.2">
      <c r="A60" s="187" t="s">
        <v>214</v>
      </c>
      <c r="B60" s="190" t="s">
        <v>215</v>
      </c>
      <c r="C60" s="178">
        <v>0</v>
      </c>
      <c r="D60" s="178">
        <v>0</v>
      </c>
      <c r="E60" s="178">
        <v>0</v>
      </c>
      <c r="F60" s="178">
        <v>0</v>
      </c>
      <c r="G60" s="178">
        <v>0</v>
      </c>
      <c r="H60" s="178">
        <v>0</v>
      </c>
      <c r="I60" s="178">
        <v>0</v>
      </c>
      <c r="J60" s="178">
        <v>0</v>
      </c>
      <c r="K60" s="178">
        <v>0</v>
      </c>
      <c r="L60" s="178">
        <v>0</v>
      </c>
      <c r="M60" s="178">
        <v>0</v>
      </c>
      <c r="N60" s="178">
        <v>0</v>
      </c>
      <c r="O60" s="178">
        <v>0</v>
      </c>
      <c r="P60" s="178">
        <v>0</v>
      </c>
      <c r="Q60" s="178">
        <v>0</v>
      </c>
      <c r="R60" s="178">
        <v>0</v>
      </c>
      <c r="S60" s="178">
        <v>0</v>
      </c>
      <c r="T60" s="178">
        <v>0</v>
      </c>
      <c r="U60" s="178">
        <v>0</v>
      </c>
      <c r="V60" s="178">
        <v>0</v>
      </c>
      <c r="W60" s="178">
        <v>0</v>
      </c>
      <c r="X60" s="178">
        <v>0</v>
      </c>
      <c r="Y60" s="178">
        <v>0</v>
      </c>
      <c r="Z60" s="178">
        <v>0</v>
      </c>
      <c r="AA60" s="178">
        <v>0</v>
      </c>
      <c r="AB60" s="178">
        <v>0</v>
      </c>
      <c r="AC60" s="178">
        <v>0</v>
      </c>
      <c r="AD60" s="178">
        <v>0</v>
      </c>
      <c r="AE60" s="178">
        <v>0</v>
      </c>
      <c r="AF60" s="178">
        <v>0</v>
      </c>
      <c r="AG60" s="178">
        <v>0</v>
      </c>
      <c r="AH60" s="178">
        <v>0</v>
      </c>
      <c r="AI60" s="178">
        <v>0</v>
      </c>
      <c r="AJ60" s="178">
        <v>0</v>
      </c>
      <c r="AK60" s="178">
        <v>0</v>
      </c>
      <c r="AL60" s="178">
        <v>0</v>
      </c>
      <c r="AM60" s="189">
        <v>0</v>
      </c>
      <c r="AN60" s="189">
        <v>0</v>
      </c>
      <c r="AO60" s="189">
        <v>0</v>
      </c>
      <c r="AP60" s="189">
        <v>0</v>
      </c>
      <c r="AQ60" s="189">
        <v>0</v>
      </c>
      <c r="AR60" s="189">
        <v>0</v>
      </c>
      <c r="AS60" s="189">
        <v>0</v>
      </c>
      <c r="AT60" s="189">
        <v>0</v>
      </c>
      <c r="AU60" s="189">
        <v>0</v>
      </c>
      <c r="AV60" s="189">
        <v>0</v>
      </c>
      <c r="AW60" s="189">
        <v>0</v>
      </c>
      <c r="AX60" s="189">
        <v>0</v>
      </c>
      <c r="AY60" s="189">
        <v>0</v>
      </c>
      <c r="AZ60" s="189">
        <v>0</v>
      </c>
      <c r="BA60" s="189">
        <v>0</v>
      </c>
      <c r="BB60" s="189">
        <v>0</v>
      </c>
      <c r="BC60" s="189">
        <v>0</v>
      </c>
      <c r="BD60" s="189">
        <v>0</v>
      </c>
      <c r="BE60" s="189">
        <v>0</v>
      </c>
      <c r="BF60" s="189">
        <v>1</v>
      </c>
      <c r="BG60" s="189">
        <v>0</v>
      </c>
      <c r="BH60" s="189">
        <v>0</v>
      </c>
      <c r="BI60" s="189">
        <v>0</v>
      </c>
      <c r="BJ60" s="189">
        <v>0</v>
      </c>
      <c r="BK60" s="189">
        <v>0</v>
      </c>
      <c r="BL60" s="189">
        <v>0</v>
      </c>
      <c r="BM60" s="189">
        <v>0</v>
      </c>
      <c r="BN60" s="189">
        <v>0</v>
      </c>
      <c r="BO60" s="189">
        <v>0</v>
      </c>
      <c r="BP60" s="189">
        <v>0</v>
      </c>
      <c r="BQ60" s="189">
        <v>0</v>
      </c>
      <c r="BR60" s="189">
        <v>0</v>
      </c>
      <c r="BS60" s="189">
        <v>0</v>
      </c>
      <c r="BT60" s="189">
        <v>0</v>
      </c>
      <c r="BU60" s="189">
        <v>0</v>
      </c>
      <c r="BV60" s="189">
        <v>0</v>
      </c>
      <c r="BW60" s="189">
        <v>0</v>
      </c>
      <c r="BX60" s="189">
        <v>0</v>
      </c>
      <c r="BY60" s="189">
        <v>0</v>
      </c>
      <c r="BZ60" s="189">
        <v>0</v>
      </c>
      <c r="CA60" s="189">
        <v>0</v>
      </c>
      <c r="CB60" s="189">
        <v>0</v>
      </c>
      <c r="CC60" s="189">
        <v>0</v>
      </c>
      <c r="CD60" s="189">
        <v>0</v>
      </c>
      <c r="CE60" s="189">
        <v>0</v>
      </c>
      <c r="CF60" s="189">
        <v>0</v>
      </c>
      <c r="CG60" s="189">
        <v>0</v>
      </c>
      <c r="CH60" s="189">
        <v>0</v>
      </c>
      <c r="CI60" s="189">
        <v>0</v>
      </c>
      <c r="CJ60" s="189">
        <v>0</v>
      </c>
      <c r="CK60" s="189">
        <v>0</v>
      </c>
      <c r="CL60" s="189">
        <v>0</v>
      </c>
      <c r="CM60" s="189">
        <v>0</v>
      </c>
      <c r="CN60" s="189">
        <v>0</v>
      </c>
      <c r="CO60" s="189">
        <v>0</v>
      </c>
      <c r="CP60" s="189">
        <v>0</v>
      </c>
      <c r="CQ60" s="189">
        <v>0</v>
      </c>
      <c r="CR60" s="189">
        <v>0</v>
      </c>
      <c r="CS60" s="189">
        <v>0</v>
      </c>
      <c r="CT60" s="189">
        <v>0</v>
      </c>
      <c r="CU60" s="189">
        <v>0</v>
      </c>
      <c r="CV60" s="189">
        <v>0</v>
      </c>
      <c r="CW60" s="189">
        <v>0</v>
      </c>
      <c r="CX60" s="189">
        <v>0</v>
      </c>
      <c r="CY60" s="189">
        <v>0</v>
      </c>
      <c r="CZ60" s="189">
        <v>0</v>
      </c>
      <c r="DA60" s="189">
        <v>0</v>
      </c>
      <c r="DB60" s="189">
        <v>0</v>
      </c>
      <c r="DC60" s="189">
        <v>0</v>
      </c>
      <c r="DD60" s="189">
        <v>0</v>
      </c>
      <c r="DE60" s="189">
        <v>0</v>
      </c>
      <c r="DF60" s="108">
        <v>0</v>
      </c>
      <c r="DG60" s="189"/>
      <c r="DH60" s="179"/>
      <c r="DI60" s="180">
        <v>0</v>
      </c>
      <c r="DJ60" s="180">
        <v>0</v>
      </c>
      <c r="DK60" s="180">
        <v>0</v>
      </c>
      <c r="DL60" s="180">
        <v>0</v>
      </c>
      <c r="DM60" s="180">
        <v>0</v>
      </c>
      <c r="DO60"/>
      <c r="DP60"/>
    </row>
    <row r="61" spans="1:120" ht="18" customHeight="1" x14ac:dyDescent="0.2">
      <c r="A61" s="187" t="s">
        <v>216</v>
      </c>
      <c r="B61" s="190" t="s">
        <v>217</v>
      </c>
      <c r="C61" s="178">
        <v>8.6621622474484811E-4</v>
      </c>
      <c r="D61" s="178">
        <v>2.2427831493920558E-4</v>
      </c>
      <c r="E61" s="178">
        <v>1.7854784693665771E-3</v>
      </c>
      <c r="F61" s="178">
        <v>1.4828704762048859E-4</v>
      </c>
      <c r="G61" s="178">
        <v>3.714296527369081E-5</v>
      </c>
      <c r="H61" s="178">
        <v>0</v>
      </c>
      <c r="I61" s="178">
        <v>1.1379270427346294E-3</v>
      </c>
      <c r="J61" s="178">
        <v>1.6457599736314997E-4</v>
      </c>
      <c r="K61" s="178">
        <v>1.5862267910088498E-4</v>
      </c>
      <c r="L61" s="178">
        <v>1.234846094573768E-4</v>
      </c>
      <c r="M61" s="178">
        <v>0</v>
      </c>
      <c r="N61" s="178">
        <v>1.5271086414035971E-4</v>
      </c>
      <c r="O61" s="178">
        <v>1.0081186338961509E-4</v>
      </c>
      <c r="P61" s="178">
        <v>2.2263518251190291E-4</v>
      </c>
      <c r="Q61" s="178">
        <v>1.2353461734235561E-4</v>
      </c>
      <c r="R61" s="178">
        <v>1.5257259576242828E-4</v>
      </c>
      <c r="S61" s="178">
        <v>1.0443641357062442E-4</v>
      </c>
      <c r="T61" s="178">
        <v>8.5289031351062238E-5</v>
      </c>
      <c r="U61" s="178">
        <v>3.3888445724217518E-4</v>
      </c>
      <c r="V61" s="178">
        <v>4.474686175189094E-4</v>
      </c>
      <c r="W61" s="178">
        <v>1.2761583665070388E-4</v>
      </c>
      <c r="X61" s="178">
        <v>3.8761396301491437E-4</v>
      </c>
      <c r="Y61" s="178">
        <v>1.9609646633091471E-4</v>
      </c>
      <c r="Z61" s="178">
        <v>4.0097951100011749E-5</v>
      </c>
      <c r="AA61" s="178">
        <v>1.8248524695684451E-4</v>
      </c>
      <c r="AB61" s="178">
        <v>1.4961697717865102E-4</v>
      </c>
      <c r="AC61" s="178">
        <v>3.1087900699893808E-5</v>
      </c>
      <c r="AD61" s="178">
        <v>2.1139405190317637E-4</v>
      </c>
      <c r="AE61" s="178">
        <v>1.6763220137714309E-4</v>
      </c>
      <c r="AF61" s="178">
        <v>3.8097120668132442E-4</v>
      </c>
      <c r="AG61" s="178">
        <v>8.7026453433426362E-5</v>
      </c>
      <c r="AH61" s="178">
        <v>2.0703116019150556E-4</v>
      </c>
      <c r="AI61" s="178">
        <v>4.5829663270381855E-4</v>
      </c>
      <c r="AJ61" s="178">
        <v>2.5864274520521119E-4</v>
      </c>
      <c r="AK61" s="178">
        <v>5.023511373541921E-4</v>
      </c>
      <c r="AL61" s="178">
        <v>2.5471536133689121E-4</v>
      </c>
      <c r="AM61" s="189">
        <v>1.1638927702056271E-4</v>
      </c>
      <c r="AN61" s="189">
        <v>2.6021081780843488E-4</v>
      </c>
      <c r="AO61" s="189">
        <v>7.0784047784688755E-5</v>
      </c>
      <c r="AP61" s="189">
        <v>1.738626071730216E-4</v>
      </c>
      <c r="AQ61" s="189">
        <v>1.626544406189916E-4</v>
      </c>
      <c r="AR61" s="189">
        <v>2.1087512327420751E-4</v>
      </c>
      <c r="AS61" s="189">
        <v>1.8766923903080286E-4</v>
      </c>
      <c r="AT61" s="189">
        <v>2.0451916284253759E-4</v>
      </c>
      <c r="AU61" s="189">
        <v>4.1810084004992548E-4</v>
      </c>
      <c r="AV61" s="189">
        <v>1.4303423023790735E-4</v>
      </c>
      <c r="AW61" s="189">
        <v>2.1171263800216886E-4</v>
      </c>
      <c r="AX61" s="189">
        <v>2.8518512472665031E-4</v>
      </c>
      <c r="AY61" s="189">
        <v>1.6317919263175381E-4</v>
      </c>
      <c r="AZ61" s="189">
        <v>1.6498358044871384E-4</v>
      </c>
      <c r="BA61" s="189">
        <v>1.5015941452148736E-4</v>
      </c>
      <c r="BB61" s="189">
        <v>1.33835061301962E-4</v>
      </c>
      <c r="BC61" s="189">
        <v>1.78979029131498E-4</v>
      </c>
      <c r="BD61" s="189">
        <v>9.6307016916987991E-5</v>
      </c>
      <c r="BE61" s="189">
        <v>0.13714731143633285</v>
      </c>
      <c r="BF61" s="189">
        <v>0</v>
      </c>
      <c r="BG61" s="189">
        <v>1.0787985768466326</v>
      </c>
      <c r="BH61" s="189">
        <v>9.9753647367471429E-5</v>
      </c>
      <c r="BI61" s="189">
        <v>3.4378448302405697E-3</v>
      </c>
      <c r="BJ61" s="189">
        <v>1.496355664815224E-4</v>
      </c>
      <c r="BK61" s="189">
        <v>1.1336282517123736E-4</v>
      </c>
      <c r="BL61" s="189">
        <v>2.1057210196031586E-4</v>
      </c>
      <c r="BM61" s="189">
        <v>2.5143401393938944E-4</v>
      </c>
      <c r="BN61" s="189">
        <v>2.196707762460392E-4</v>
      </c>
      <c r="BO61" s="189">
        <v>7.9625377501464303E-5</v>
      </c>
      <c r="BP61" s="189">
        <v>4.5665729584782396E-4</v>
      </c>
      <c r="BQ61" s="189">
        <v>1.4021285750752665E-4</v>
      </c>
      <c r="BR61" s="189">
        <v>7.3588075621706245E-4</v>
      </c>
      <c r="BS61" s="189">
        <v>5.9955362976821193E-4</v>
      </c>
      <c r="BT61" s="189">
        <v>1.1997103879050321E-4</v>
      </c>
      <c r="BU61" s="189">
        <v>1.4129638653064325E-4</v>
      </c>
      <c r="BV61" s="189">
        <v>1.0222365322036822E-4</v>
      </c>
      <c r="BW61" s="189">
        <v>7.1639915393940739E-5</v>
      </c>
      <c r="BX61" s="189">
        <v>2.7320585434624036E-5</v>
      </c>
      <c r="BY61" s="189">
        <v>2.0733001854340619E-4</v>
      </c>
      <c r="BZ61" s="189">
        <v>2.4220807556918104E-4</v>
      </c>
      <c r="CA61" s="189">
        <v>3.5202137420557609E-3</v>
      </c>
      <c r="CB61" s="189">
        <v>7.3858761809149627E-5</v>
      </c>
      <c r="CC61" s="189">
        <v>5.091377874154756E-4</v>
      </c>
      <c r="CD61" s="189">
        <v>3.243607367031355E-4</v>
      </c>
      <c r="CE61" s="189">
        <v>1.3674951703256637E-4</v>
      </c>
      <c r="CF61" s="189">
        <v>3.3501926328577077E-4</v>
      </c>
      <c r="CG61" s="189">
        <v>1.7933756892465975E-4</v>
      </c>
      <c r="CH61" s="189">
        <v>3.0573844381918063E-4</v>
      </c>
      <c r="CI61" s="189">
        <v>2.9707643634995759E-4</v>
      </c>
      <c r="CJ61" s="189">
        <v>3.6588806459004423E-4</v>
      </c>
      <c r="CK61" s="189">
        <v>2.865853679769497E-4</v>
      </c>
      <c r="CL61" s="189">
        <v>1.7172126400313701E-4</v>
      </c>
      <c r="CM61" s="189">
        <v>6.287103563917361E-4</v>
      </c>
      <c r="CN61" s="189">
        <v>1.4104951934785289E-4</v>
      </c>
      <c r="CO61" s="189">
        <v>4.517252212761113E-4</v>
      </c>
      <c r="CP61" s="189">
        <v>9.739764840164122E-5</v>
      </c>
      <c r="CQ61" s="189">
        <v>3.9589541426734678E-4</v>
      </c>
      <c r="CR61" s="189">
        <v>1.4935170431668374E-4</v>
      </c>
      <c r="CS61" s="189">
        <v>1.2416665184066748E-4</v>
      </c>
      <c r="CT61" s="189">
        <v>2.449394810980884E-4</v>
      </c>
      <c r="CU61" s="189">
        <v>2.3718604351854809E-3</v>
      </c>
      <c r="CV61" s="189">
        <v>2.0933337514642984E-4</v>
      </c>
      <c r="CW61" s="189">
        <v>2.552515468204631E-2</v>
      </c>
      <c r="CX61" s="189">
        <v>1.6106470234856216E-4</v>
      </c>
      <c r="CY61" s="189">
        <v>2.6837128636601428E-4</v>
      </c>
      <c r="CZ61" s="189">
        <v>1.0837830014250079E-4</v>
      </c>
      <c r="DA61" s="189">
        <v>2.0709032600455955E-4</v>
      </c>
      <c r="DB61" s="189">
        <v>2.5451164353114755E-4</v>
      </c>
      <c r="DC61" s="189">
        <v>6.66422894718667E-5</v>
      </c>
      <c r="DD61" s="189">
        <v>1.3724508796671372E-4</v>
      </c>
      <c r="DE61" s="189">
        <v>5.2790583609559626E-5</v>
      </c>
      <c r="DF61" s="108">
        <v>1.7729822710257619E-4</v>
      </c>
      <c r="DG61" s="189"/>
      <c r="DH61" s="179"/>
      <c r="DI61" s="180">
        <v>0.35377545622851098</v>
      </c>
      <c r="DJ61" s="180">
        <v>4.8131740574216111E-2</v>
      </c>
      <c r="DK61" s="180">
        <v>0.28036748067824502</v>
      </c>
      <c r="DL61" s="180">
        <v>5.729368441083375E-4</v>
      </c>
      <c r="DM61" s="180">
        <v>0.218702064000729</v>
      </c>
      <c r="DO61"/>
      <c r="DP61"/>
    </row>
    <row r="62" spans="1:120" ht="18" customHeight="1" x14ac:dyDescent="0.2">
      <c r="A62" s="187" t="s">
        <v>218</v>
      </c>
      <c r="B62" s="190" t="s">
        <v>219</v>
      </c>
      <c r="C62" s="178">
        <v>2.0256148526368737E-6</v>
      </c>
      <c r="D62" s="178">
        <v>8.1615354996856478E-7</v>
      </c>
      <c r="E62" s="178">
        <v>9.1642788740424517E-7</v>
      </c>
      <c r="F62" s="178">
        <v>2.4038263480963047E-7</v>
      </c>
      <c r="G62" s="178">
        <v>7.9759318296975239E-4</v>
      </c>
      <c r="H62" s="178">
        <v>0</v>
      </c>
      <c r="I62" s="178">
        <v>1.3129543864990284E-5</v>
      </c>
      <c r="J62" s="178">
        <v>1.7362649154422155E-6</v>
      </c>
      <c r="K62" s="178">
        <v>9.1047589921401858E-7</v>
      </c>
      <c r="L62" s="178">
        <v>1.6004682558425908E-6</v>
      </c>
      <c r="M62" s="178">
        <v>0</v>
      </c>
      <c r="N62" s="178">
        <v>3.8145950916422624E-7</v>
      </c>
      <c r="O62" s="178">
        <v>3.5409737398663883E-7</v>
      </c>
      <c r="P62" s="178">
        <v>1.696695443801857E-6</v>
      </c>
      <c r="Q62" s="178">
        <v>1.3864488488201351E-6</v>
      </c>
      <c r="R62" s="178">
        <v>3.0036565172301116E-6</v>
      </c>
      <c r="S62" s="178">
        <v>1.1653886626079779E-6</v>
      </c>
      <c r="T62" s="178">
        <v>5.4634638163498319E-7</v>
      </c>
      <c r="U62" s="178">
        <v>2.2665216255697438E-6</v>
      </c>
      <c r="V62" s="178">
        <v>1.8805108771776594E-6</v>
      </c>
      <c r="W62" s="178">
        <v>2.4672373704938529E-6</v>
      </c>
      <c r="X62" s="178">
        <v>2.3456782625824901E-6</v>
      </c>
      <c r="Y62" s="178">
        <v>2.3368215462955986E-6</v>
      </c>
      <c r="Z62" s="178">
        <v>7.8992994236600202E-7</v>
      </c>
      <c r="AA62" s="178">
        <v>9.2099070409379228E-7</v>
      </c>
      <c r="AB62" s="178">
        <v>1.4412846666023189E-6</v>
      </c>
      <c r="AC62" s="178">
        <v>2.359518009545801E-6</v>
      </c>
      <c r="AD62" s="178">
        <v>6.5936552785793111E-6</v>
      </c>
      <c r="AE62" s="178">
        <v>5.7462335530472962E-7</v>
      </c>
      <c r="AF62" s="178">
        <v>7.7253412203094912E-7</v>
      </c>
      <c r="AG62" s="178">
        <v>3.8797485846712167E-7</v>
      </c>
      <c r="AH62" s="178">
        <v>2.3270371763648633E-6</v>
      </c>
      <c r="AI62" s="178">
        <v>9.8295627466040311E-6</v>
      </c>
      <c r="AJ62" s="178">
        <v>1.8290902916985498E-6</v>
      </c>
      <c r="AK62" s="178">
        <v>4.234159174338972E-6</v>
      </c>
      <c r="AL62" s="178">
        <v>2.0527267992812969E-6</v>
      </c>
      <c r="AM62" s="189">
        <v>1.7667910390575237E-6</v>
      </c>
      <c r="AN62" s="189">
        <v>3.8985222642217061E-6</v>
      </c>
      <c r="AO62" s="189">
        <v>2.8637560476579891E-6</v>
      </c>
      <c r="AP62" s="189">
        <v>1.6812280382420411E-5</v>
      </c>
      <c r="AQ62" s="189">
        <v>2.144946554387801E-6</v>
      </c>
      <c r="AR62" s="189">
        <v>1.9611008582430427E-6</v>
      </c>
      <c r="AS62" s="189">
        <v>1.6637595966303575E-6</v>
      </c>
      <c r="AT62" s="189">
        <v>1.2598483325458301E-6</v>
      </c>
      <c r="AU62" s="189">
        <v>9.5579357983438751E-7</v>
      </c>
      <c r="AV62" s="189">
        <v>7.3470178415871666E-7</v>
      </c>
      <c r="AW62" s="189">
        <v>5.0383337138360627E-7</v>
      </c>
      <c r="AX62" s="189">
        <v>7.8663089544941944E-7</v>
      </c>
      <c r="AY62" s="189">
        <v>8.0638719811820393E-7</v>
      </c>
      <c r="AZ62" s="189">
        <v>7.7920905946629103E-7</v>
      </c>
      <c r="BA62" s="189">
        <v>3.6522657588429743E-7</v>
      </c>
      <c r="BB62" s="189">
        <v>1.0975394533084059E-6</v>
      </c>
      <c r="BC62" s="189">
        <v>4.9938507386145738E-7</v>
      </c>
      <c r="BD62" s="189">
        <v>3.4925885559106385E-7</v>
      </c>
      <c r="BE62" s="189">
        <v>2.1948051289456497E-6</v>
      </c>
      <c r="BF62" s="189">
        <v>0</v>
      </c>
      <c r="BG62" s="189">
        <v>1.1027611129560827E-6</v>
      </c>
      <c r="BH62" s="189">
        <v>1.0060387504458146</v>
      </c>
      <c r="BI62" s="189">
        <v>1.0785593925779892E-6</v>
      </c>
      <c r="BJ62" s="189">
        <v>1.0187874935399292E-6</v>
      </c>
      <c r="BK62" s="189">
        <v>3.1652730905211803E-5</v>
      </c>
      <c r="BL62" s="189">
        <v>1.1586701103209836E-6</v>
      </c>
      <c r="BM62" s="189">
        <v>1.1758839368322406E-6</v>
      </c>
      <c r="BN62" s="189">
        <v>1.1322504103351615E-6</v>
      </c>
      <c r="BO62" s="189">
        <v>5.4344625041661836E-7</v>
      </c>
      <c r="BP62" s="189">
        <v>3.7269466867665932E-6</v>
      </c>
      <c r="BQ62" s="189">
        <v>3.4321984207590679E-6</v>
      </c>
      <c r="BR62" s="189">
        <v>9.0927188686351642E-7</v>
      </c>
      <c r="BS62" s="189">
        <v>1.2077295893928871E-6</v>
      </c>
      <c r="BT62" s="189">
        <v>6.686912070827148E-7</v>
      </c>
      <c r="BU62" s="189">
        <v>4.6151511897117541E-7</v>
      </c>
      <c r="BV62" s="189">
        <v>3.6132989450756089E-7</v>
      </c>
      <c r="BW62" s="189">
        <v>2.5864873500624932E-7</v>
      </c>
      <c r="BX62" s="189">
        <v>1.1306345526404448E-7</v>
      </c>
      <c r="BY62" s="189">
        <v>5.4600664188908548E-7</v>
      </c>
      <c r="BZ62" s="189">
        <v>1.9607356368076055E-6</v>
      </c>
      <c r="CA62" s="189">
        <v>9.0183465574882094E-6</v>
      </c>
      <c r="CB62" s="189">
        <v>1.3745387162052178E-3</v>
      </c>
      <c r="CC62" s="189">
        <v>1.0711847610850241E-5</v>
      </c>
      <c r="CD62" s="189">
        <v>2.2571161833935005E-6</v>
      </c>
      <c r="CE62" s="189">
        <v>4.9601135031810426E-7</v>
      </c>
      <c r="CF62" s="189">
        <v>3.9600379261719883E-5</v>
      </c>
      <c r="CG62" s="189">
        <v>2.2615236356976377E-6</v>
      </c>
      <c r="CH62" s="189">
        <v>4.3258880931191957E-7</v>
      </c>
      <c r="CI62" s="189">
        <v>4.6802826528282896E-7</v>
      </c>
      <c r="CJ62" s="189">
        <v>4.6833276456209411E-7</v>
      </c>
      <c r="CK62" s="189">
        <v>5.3090654626672189E-7</v>
      </c>
      <c r="CL62" s="189">
        <v>7.5137088758787938E-7</v>
      </c>
      <c r="CM62" s="189">
        <v>7.4596784139578439E-5</v>
      </c>
      <c r="CN62" s="189">
        <v>5.3009173895066814E-6</v>
      </c>
      <c r="CO62" s="189">
        <v>6.7364875431092393E-6</v>
      </c>
      <c r="CP62" s="189">
        <v>3.1084885195098233E-7</v>
      </c>
      <c r="CQ62" s="189">
        <v>8.7401686029340055E-7</v>
      </c>
      <c r="CR62" s="189">
        <v>2.2842759996192795E-7</v>
      </c>
      <c r="CS62" s="189">
        <v>3.7227342093942894E-7</v>
      </c>
      <c r="CT62" s="189">
        <v>6.9289489832318308E-7</v>
      </c>
      <c r="CU62" s="189">
        <v>1.1769988499164256E-6</v>
      </c>
      <c r="CV62" s="189">
        <v>4.1803734360254774E-7</v>
      </c>
      <c r="CW62" s="189">
        <v>7.6650823105735312E-7</v>
      </c>
      <c r="CX62" s="189">
        <v>4.0074488601586256E-7</v>
      </c>
      <c r="CY62" s="189">
        <v>1.883186369110472E-6</v>
      </c>
      <c r="CZ62" s="189">
        <v>9.1573560008681891E-7</v>
      </c>
      <c r="DA62" s="189">
        <v>4.7405266505428239E-7</v>
      </c>
      <c r="DB62" s="189">
        <v>1.3432105288085937E-6</v>
      </c>
      <c r="DC62" s="189">
        <v>2.5101295240685394E-7</v>
      </c>
      <c r="DD62" s="189">
        <v>5.3651063315345664E-7</v>
      </c>
      <c r="DE62" s="189">
        <v>2.3937569412642902E-6</v>
      </c>
      <c r="DF62" s="108">
        <v>1.0992411226263813E-5</v>
      </c>
      <c r="DG62" s="189"/>
      <c r="DH62" s="179"/>
      <c r="DI62" s="180">
        <v>0.51881455338142934</v>
      </c>
      <c r="DJ62" s="180">
        <v>5.3978304873618106E-2</v>
      </c>
      <c r="DK62" s="180">
        <v>0.34665490216432243</v>
      </c>
      <c r="DL62" s="180">
        <v>4.1625111358700805E-6</v>
      </c>
      <c r="DM62" s="180">
        <v>4.2557982436388198E-2</v>
      </c>
      <c r="DO62"/>
      <c r="DP62"/>
    </row>
    <row r="63" spans="1:120" ht="18" customHeight="1" x14ac:dyDescent="0.2">
      <c r="A63" s="187" t="s">
        <v>220</v>
      </c>
      <c r="B63" s="190" t="s">
        <v>221</v>
      </c>
      <c r="C63" s="178">
        <v>1.2840136976279072E-4</v>
      </c>
      <c r="D63" s="178">
        <v>3.2643684633518794E-5</v>
      </c>
      <c r="E63" s="178">
        <v>2.1628451565257085E-4</v>
      </c>
      <c r="F63" s="178">
        <v>2.6387031448446488E-5</v>
      </c>
      <c r="G63" s="178">
        <v>2.1351881103023787E-5</v>
      </c>
      <c r="H63" s="178">
        <v>0</v>
      </c>
      <c r="I63" s="178">
        <v>2.3874732911111614E-4</v>
      </c>
      <c r="J63" s="178">
        <v>6.6928867169878961E-5</v>
      </c>
      <c r="K63" s="178">
        <v>5.6021231008274099E-5</v>
      </c>
      <c r="L63" s="178">
        <v>2.8133723043830896E-5</v>
      </c>
      <c r="M63" s="178">
        <v>0</v>
      </c>
      <c r="N63" s="178">
        <v>6.6245545816549916E-5</v>
      </c>
      <c r="O63" s="178">
        <v>6.683763040522803E-5</v>
      </c>
      <c r="P63" s="178">
        <v>6.764617090862896E-5</v>
      </c>
      <c r="Q63" s="178">
        <v>7.7592780253789732E-5</v>
      </c>
      <c r="R63" s="178">
        <v>9.2288188449737147E-5</v>
      </c>
      <c r="S63" s="178">
        <v>8.4558194989599648E-5</v>
      </c>
      <c r="T63" s="178">
        <v>6.9560583442112729E-5</v>
      </c>
      <c r="U63" s="178">
        <v>9.5085821057018952E-5</v>
      </c>
      <c r="V63" s="178">
        <v>9.9731600791951464E-5</v>
      </c>
      <c r="W63" s="178">
        <v>4.5668432078670921E-5</v>
      </c>
      <c r="X63" s="178">
        <v>9.4171937601530774E-5</v>
      </c>
      <c r="Y63" s="178">
        <v>1.1346152967785415E-4</v>
      </c>
      <c r="Z63" s="178">
        <v>1.1081822588783933E-5</v>
      </c>
      <c r="AA63" s="178">
        <v>1.4291453059435085E-4</v>
      </c>
      <c r="AB63" s="178">
        <v>9.1271710373477748E-5</v>
      </c>
      <c r="AC63" s="178">
        <v>8.0661603145006767E-6</v>
      </c>
      <c r="AD63" s="178">
        <v>5.1410049930793885E-5</v>
      </c>
      <c r="AE63" s="178">
        <v>8.9642680460860516E-5</v>
      </c>
      <c r="AF63" s="178">
        <v>9.6815356731953304E-5</v>
      </c>
      <c r="AG63" s="178">
        <v>4.4862727663770993E-5</v>
      </c>
      <c r="AH63" s="178">
        <v>9.9245554481421948E-5</v>
      </c>
      <c r="AI63" s="178">
        <v>1.1813365901359084E-4</v>
      </c>
      <c r="AJ63" s="178">
        <v>8.9252074023239936E-5</v>
      </c>
      <c r="AK63" s="178">
        <v>1.5874811459742666E-4</v>
      </c>
      <c r="AL63" s="178">
        <v>6.6974380306607034E-5</v>
      </c>
      <c r="AM63" s="189">
        <v>5.5888584481033543E-5</v>
      </c>
      <c r="AN63" s="189">
        <v>9.6920820444889721E-5</v>
      </c>
      <c r="AO63" s="189">
        <v>3.6762988651553722E-5</v>
      </c>
      <c r="AP63" s="189">
        <v>6.5462337682991518E-5</v>
      </c>
      <c r="AQ63" s="189">
        <v>5.6030341294954765E-5</v>
      </c>
      <c r="AR63" s="189">
        <v>1.2081784555299614E-4</v>
      </c>
      <c r="AS63" s="189">
        <v>7.3434161491460682E-5</v>
      </c>
      <c r="AT63" s="189">
        <v>8.6152026494082831E-5</v>
      </c>
      <c r="AU63" s="189">
        <v>7.3240963649866362E-5</v>
      </c>
      <c r="AV63" s="189">
        <v>1.0839784635031722E-4</v>
      </c>
      <c r="AW63" s="189">
        <v>1.54785996278087E-4</v>
      </c>
      <c r="AX63" s="189">
        <v>1.3178271211075217E-4</v>
      </c>
      <c r="AY63" s="189">
        <v>8.5739934120511872E-5</v>
      </c>
      <c r="AZ63" s="189">
        <v>7.4705448938833642E-5</v>
      </c>
      <c r="BA63" s="189">
        <v>8.1888007130279534E-5</v>
      </c>
      <c r="BB63" s="189">
        <v>7.278073925218516E-5</v>
      </c>
      <c r="BC63" s="189">
        <v>1.8874943723622045E-4</v>
      </c>
      <c r="BD63" s="189">
        <v>6.6276321875837494E-5</v>
      </c>
      <c r="BE63" s="189">
        <v>4.5642792387653005E-5</v>
      </c>
      <c r="BF63" s="189">
        <v>0</v>
      </c>
      <c r="BG63" s="189">
        <v>4.7182020565391827E-5</v>
      </c>
      <c r="BH63" s="189">
        <v>5.061545442372289E-5</v>
      </c>
      <c r="BI63" s="189">
        <v>1.1085475632041009</v>
      </c>
      <c r="BJ63" s="189">
        <v>9.9208076958074099E-5</v>
      </c>
      <c r="BK63" s="189">
        <v>4.3393085386316733E-5</v>
      </c>
      <c r="BL63" s="189">
        <v>1.223735478378132E-4</v>
      </c>
      <c r="BM63" s="189">
        <v>1.1692555555549907E-4</v>
      </c>
      <c r="BN63" s="189">
        <v>6.7522635508958888E-5</v>
      </c>
      <c r="BO63" s="189">
        <v>2.5301038046727516E-5</v>
      </c>
      <c r="BP63" s="189">
        <v>9.1870786881299201E-5</v>
      </c>
      <c r="BQ63" s="189">
        <v>6.9513545683039997E-5</v>
      </c>
      <c r="BR63" s="189">
        <v>2.3602127625986895E-4</v>
      </c>
      <c r="BS63" s="189">
        <v>7.7375522821361055E-4</v>
      </c>
      <c r="BT63" s="189">
        <v>2.8606136529242055E-4</v>
      </c>
      <c r="BU63" s="189">
        <v>3.0683206338958323E-4</v>
      </c>
      <c r="BV63" s="189">
        <v>9.1990690856867501E-5</v>
      </c>
      <c r="BW63" s="189">
        <v>5.4140528765274845E-5</v>
      </c>
      <c r="BX63" s="189">
        <v>3.7018058269347E-5</v>
      </c>
      <c r="BY63" s="189">
        <v>2.7816195531913394E-2</v>
      </c>
      <c r="BZ63" s="189">
        <v>5.0774952843336553E-5</v>
      </c>
      <c r="CA63" s="189">
        <v>4.6728462361535553E-4</v>
      </c>
      <c r="CB63" s="189">
        <v>1.1030256893489343E-4</v>
      </c>
      <c r="CC63" s="189">
        <v>4.5854569811638268E-2</v>
      </c>
      <c r="CD63" s="189">
        <v>3.2494596918777917E-4</v>
      </c>
      <c r="CE63" s="189">
        <v>5.8293557581233788E-5</v>
      </c>
      <c r="CF63" s="189">
        <v>6.2160257100802815E-4</v>
      </c>
      <c r="CG63" s="189">
        <v>1.2707494168781846E-3</v>
      </c>
      <c r="CH63" s="189">
        <v>1.5502527625269115E-4</v>
      </c>
      <c r="CI63" s="189">
        <v>2.1333018352500272E-4</v>
      </c>
      <c r="CJ63" s="189">
        <v>1.6107062068148589E-4</v>
      </c>
      <c r="CK63" s="189">
        <v>1.735370204867436E-4</v>
      </c>
      <c r="CL63" s="189">
        <v>3.0238338845764879E-4</v>
      </c>
      <c r="CM63" s="189">
        <v>3.4972129254217561E-3</v>
      </c>
      <c r="CN63" s="189">
        <v>1.5693682180546528E-4</v>
      </c>
      <c r="CO63" s="189">
        <v>4.6691977659005728E-4</v>
      </c>
      <c r="CP63" s="189">
        <v>8.5662061703097703E-5</v>
      </c>
      <c r="CQ63" s="189">
        <v>2.5031880246708467E-4</v>
      </c>
      <c r="CR63" s="189">
        <v>5.4609452045307001E-5</v>
      </c>
      <c r="CS63" s="189">
        <v>5.3118948568637031E-5</v>
      </c>
      <c r="CT63" s="189">
        <v>3.1970127235874106E-4</v>
      </c>
      <c r="CU63" s="189">
        <v>3.5048572784434837E-4</v>
      </c>
      <c r="CV63" s="189">
        <v>1.9278164468651085E-4</v>
      </c>
      <c r="CW63" s="189">
        <v>2.521870590830816E-3</v>
      </c>
      <c r="CX63" s="189">
        <v>1.3205928195388856E-4</v>
      </c>
      <c r="CY63" s="189">
        <v>1.2788943669895836E-4</v>
      </c>
      <c r="CZ63" s="189">
        <v>9.1061305948856908E-5</v>
      </c>
      <c r="DA63" s="189">
        <v>9.1415664507781908E-5</v>
      </c>
      <c r="DB63" s="189">
        <v>1.4466826685292277E-4</v>
      </c>
      <c r="DC63" s="189">
        <v>4.3015409916205696E-5</v>
      </c>
      <c r="DD63" s="189">
        <v>2.5316211485836666E-4</v>
      </c>
      <c r="DE63" s="189">
        <v>8.7425053809696849E-5</v>
      </c>
      <c r="DF63" s="108">
        <v>6.1460816377715091E-4</v>
      </c>
      <c r="DG63" s="189"/>
      <c r="DH63" s="179"/>
      <c r="DI63" s="180">
        <v>0.35815590580211071</v>
      </c>
      <c r="DJ63" s="180">
        <v>3.5361652610719385E-2</v>
      </c>
      <c r="DK63" s="180">
        <v>0.21551108346006728</v>
      </c>
      <c r="DL63" s="180">
        <v>9.4437199264248747E-4</v>
      </c>
      <c r="DM63" s="180">
        <v>0.26903877288388889</v>
      </c>
      <c r="DO63"/>
      <c r="DP63"/>
    </row>
    <row r="64" spans="1:120" ht="18" customHeight="1" x14ac:dyDescent="0.2">
      <c r="A64" s="197" t="s">
        <v>222</v>
      </c>
      <c r="B64" s="198" t="s">
        <v>0</v>
      </c>
      <c r="C64" s="109">
        <v>1.2619694447394257E-4</v>
      </c>
      <c r="D64" s="109">
        <v>3.0666934637965886E-5</v>
      </c>
      <c r="E64" s="109">
        <v>1.8818341250256438E-4</v>
      </c>
      <c r="F64" s="109">
        <v>9.1456908522210913E-5</v>
      </c>
      <c r="G64" s="109">
        <v>7.1459658480712684E-4</v>
      </c>
      <c r="H64" s="109">
        <v>0</v>
      </c>
      <c r="I64" s="109">
        <v>4.0627646390044194E-4</v>
      </c>
      <c r="J64" s="109">
        <v>1.8538339849530019E-4</v>
      </c>
      <c r="K64" s="109">
        <v>5.4686017897610253E-4</v>
      </c>
      <c r="L64" s="109">
        <v>1.452330839971006E-4</v>
      </c>
      <c r="M64" s="109">
        <v>0</v>
      </c>
      <c r="N64" s="109">
        <v>2.6946023879267282E-4</v>
      </c>
      <c r="O64" s="109">
        <v>1.6835994946188251E-3</v>
      </c>
      <c r="P64" s="109">
        <v>5.0951949520248031E-4</v>
      </c>
      <c r="Q64" s="109">
        <v>2.045230033044063E-3</v>
      </c>
      <c r="R64" s="109">
        <v>3.1491991653075714E-4</v>
      </c>
      <c r="S64" s="109">
        <v>1.5730509819154905E-4</v>
      </c>
      <c r="T64" s="109">
        <v>8.2703391347884801E-5</v>
      </c>
      <c r="U64" s="109">
        <v>1.0622096613564391E-4</v>
      </c>
      <c r="V64" s="109">
        <v>9.346886987275497E-5</v>
      </c>
      <c r="W64" s="109">
        <v>3.2564295086354124E-5</v>
      </c>
      <c r="X64" s="109">
        <v>1.8156811626788544E-4</v>
      </c>
      <c r="Y64" s="109">
        <v>9.8232569612529267E-5</v>
      </c>
      <c r="Z64" s="109">
        <v>1.6307753553837305E-5</v>
      </c>
      <c r="AA64" s="109">
        <v>1.4942726481673944E-4</v>
      </c>
      <c r="AB64" s="109">
        <v>1.7442852931040271E-4</v>
      </c>
      <c r="AC64" s="109">
        <v>6.8765721776395917E-6</v>
      </c>
      <c r="AD64" s="109">
        <v>1.0109223367203605E-4</v>
      </c>
      <c r="AE64" s="109">
        <v>1.0675344200672861E-4</v>
      </c>
      <c r="AF64" s="109">
        <v>1.4865974231237321E-4</v>
      </c>
      <c r="AG64" s="109">
        <v>2.0535865075209465E-4</v>
      </c>
      <c r="AH64" s="109">
        <v>9.6001835803579566E-4</v>
      </c>
      <c r="AI64" s="109">
        <v>1.6915468135607101E-4</v>
      </c>
      <c r="AJ64" s="109">
        <v>9.8827467320405427E-4</v>
      </c>
      <c r="AK64" s="109">
        <v>4.7349519084563042E-4</v>
      </c>
      <c r="AL64" s="109">
        <v>5.2477273450074913E-5</v>
      </c>
      <c r="AM64" s="109">
        <v>4.4948525263405724E-4</v>
      </c>
      <c r="AN64" s="109">
        <v>5.3696167504323103E-4</v>
      </c>
      <c r="AO64" s="109">
        <v>1.2048991163613322E-4</v>
      </c>
      <c r="AP64" s="109">
        <v>4.8443847513268682E-5</v>
      </c>
      <c r="AQ64" s="109">
        <v>2.2031933384170237E-4</v>
      </c>
      <c r="AR64" s="109">
        <v>1.361797777065125E-4</v>
      </c>
      <c r="AS64" s="109">
        <v>1.262660786509561E-4</v>
      </c>
      <c r="AT64" s="109">
        <v>1.4295083241814446E-4</v>
      </c>
      <c r="AU64" s="109">
        <v>2.9085517695905344E-4</v>
      </c>
      <c r="AV64" s="109">
        <v>5.4292163228254872E-4</v>
      </c>
      <c r="AW64" s="109">
        <v>3.0033124988433039E-4</v>
      </c>
      <c r="AX64" s="109">
        <v>4.108157968935727E-4</v>
      </c>
      <c r="AY64" s="109">
        <v>7.0086155486549979E-4</v>
      </c>
      <c r="AZ64" s="109">
        <v>1.3878387229883865E-4</v>
      </c>
      <c r="BA64" s="109">
        <v>7.6948446451339581E-4</v>
      </c>
      <c r="BB64" s="109">
        <v>2.3751694693374415E-4</v>
      </c>
      <c r="BC64" s="109">
        <v>5.1795160272779281E-4</v>
      </c>
      <c r="BD64" s="109">
        <v>2.1698196087670336E-4</v>
      </c>
      <c r="BE64" s="109">
        <v>1.7914507971519754E-4</v>
      </c>
      <c r="BF64" s="109">
        <v>0</v>
      </c>
      <c r="BG64" s="109">
        <v>1.5521582811414965E-4</v>
      </c>
      <c r="BH64" s="109">
        <v>1.4077386246032558E-4</v>
      </c>
      <c r="BI64" s="109">
        <v>1.3865671297098585E-4</v>
      </c>
      <c r="BJ64" s="109">
        <v>1.0061558322895083</v>
      </c>
      <c r="BK64" s="109">
        <v>7.717271335201915E-5</v>
      </c>
      <c r="BL64" s="109">
        <v>4.7251132401433815E-4</v>
      </c>
      <c r="BM64" s="109">
        <v>1.2113498667902138E-3</v>
      </c>
      <c r="BN64" s="109">
        <v>5.4671927640863945E-4</v>
      </c>
      <c r="BO64" s="109">
        <v>2.4217117349775667E-4</v>
      </c>
      <c r="BP64" s="109">
        <v>9.9642978105435328E-5</v>
      </c>
      <c r="BQ64" s="109">
        <v>1.662379236939067E-4</v>
      </c>
      <c r="BR64" s="109">
        <v>5.9736534457095975E-4</v>
      </c>
      <c r="BS64" s="109">
        <v>4.135208624889409E-4</v>
      </c>
      <c r="BT64" s="109">
        <v>2.764699892205554E-4</v>
      </c>
      <c r="BU64" s="109">
        <v>3.863228851561511E-4</v>
      </c>
      <c r="BV64" s="109">
        <v>1.7595680421276247E-4</v>
      </c>
      <c r="BW64" s="109">
        <v>1.3081679699960226E-4</v>
      </c>
      <c r="BX64" s="109">
        <v>7.8242421883025856E-5</v>
      </c>
      <c r="BY64" s="109">
        <v>2.441906855892196E-4</v>
      </c>
      <c r="BZ64" s="109">
        <v>6.9857513440196398E-5</v>
      </c>
      <c r="CA64" s="109">
        <v>6.9849100971997805E-4</v>
      </c>
      <c r="CB64" s="109">
        <v>2.0457288726063351E-4</v>
      </c>
      <c r="CC64" s="109">
        <v>3.5020476680056365E-4</v>
      </c>
      <c r="CD64" s="109">
        <v>3.7112913482433073E-4</v>
      </c>
      <c r="CE64" s="109">
        <v>1.801120108172597E-4</v>
      </c>
      <c r="CF64" s="109">
        <v>4.9988037604885326E-4</v>
      </c>
      <c r="CG64" s="109">
        <v>2.6948006049484714E-4</v>
      </c>
      <c r="CH64" s="109">
        <v>7.2781615642106506E-4</v>
      </c>
      <c r="CI64" s="109">
        <v>9.7600001201983899E-4</v>
      </c>
      <c r="CJ64" s="109">
        <v>3.4557694433227431E-3</v>
      </c>
      <c r="CK64" s="109">
        <v>7.0640846567640819E-4</v>
      </c>
      <c r="CL64" s="109">
        <v>1.7215351229230957E-3</v>
      </c>
      <c r="CM64" s="109">
        <v>8.0658548560277106E-4</v>
      </c>
      <c r="CN64" s="109">
        <v>7.8368894094462142E-4</v>
      </c>
      <c r="CO64" s="109">
        <v>3.659218848270186E-3</v>
      </c>
      <c r="CP64" s="109">
        <v>1.8019602186131694E-4</v>
      </c>
      <c r="CQ64" s="109">
        <v>4.0481929807798612E-4</v>
      </c>
      <c r="CR64" s="109">
        <v>5.4976306169731977E-4</v>
      </c>
      <c r="CS64" s="109">
        <v>6.5297709060985773E-4</v>
      </c>
      <c r="CT64" s="109">
        <v>1.5437423853492281E-3</v>
      </c>
      <c r="CU64" s="109">
        <v>2.6404373693167593E-3</v>
      </c>
      <c r="CV64" s="109">
        <v>1.0479853483337518E-3</v>
      </c>
      <c r="CW64" s="109">
        <v>2.717087708731546E-4</v>
      </c>
      <c r="CX64" s="109">
        <v>8.9347969918390823E-4</v>
      </c>
      <c r="CY64" s="109">
        <v>7.4878149037808657E-4</v>
      </c>
      <c r="CZ64" s="109">
        <v>5.5979027012482291E-4</v>
      </c>
      <c r="DA64" s="109">
        <v>9.8015820722038871E-4</v>
      </c>
      <c r="DB64" s="109">
        <v>1.8929264411007357E-3</v>
      </c>
      <c r="DC64" s="109">
        <v>1.101340619635551E-4</v>
      </c>
      <c r="DD64" s="109">
        <v>1.7417663745882246E-3</v>
      </c>
      <c r="DE64" s="109">
        <v>2.8280321887381311E-2</v>
      </c>
      <c r="DF64" s="110">
        <v>3.2245413526328702E-4</v>
      </c>
      <c r="DG64" s="189"/>
      <c r="DH64" s="179"/>
      <c r="DI64" s="180">
        <v>0.52840871845296622</v>
      </c>
      <c r="DJ64" s="180">
        <v>8.9470665355621107E-2</v>
      </c>
      <c r="DK64" s="180">
        <v>0.37931825630940674</v>
      </c>
      <c r="DL64" s="180">
        <v>1.3179505324430304E-3</v>
      </c>
      <c r="DM64" s="180">
        <v>0.20879526471915022</v>
      </c>
      <c r="DO64"/>
      <c r="DP64"/>
    </row>
    <row r="65" spans="1:120" ht="18" customHeight="1" x14ac:dyDescent="0.2">
      <c r="A65" s="187" t="s">
        <v>223</v>
      </c>
      <c r="B65" s="190" t="s">
        <v>224</v>
      </c>
      <c r="C65" s="178">
        <v>2.364895175948777E-4</v>
      </c>
      <c r="D65" s="178">
        <v>4.1236588127795392E-4</v>
      </c>
      <c r="E65" s="178">
        <v>8.0505784898981112E-5</v>
      </c>
      <c r="F65" s="178">
        <v>4.1023250974144731E-4</v>
      </c>
      <c r="G65" s="178">
        <v>1.6327538965715693E-5</v>
      </c>
      <c r="H65" s="178">
        <v>0</v>
      </c>
      <c r="I65" s="178">
        <v>2.1631512723903882E-5</v>
      </c>
      <c r="J65" s="178">
        <v>4.4736823460742939E-5</v>
      </c>
      <c r="K65" s="178">
        <v>1.0626077185412037E-3</v>
      </c>
      <c r="L65" s="178">
        <v>6.492490525726289E-3</v>
      </c>
      <c r="M65" s="178">
        <v>0</v>
      </c>
      <c r="N65" s="178">
        <v>1.5100887844234111E-4</v>
      </c>
      <c r="O65" s="178">
        <v>2.2466507541750179E-5</v>
      </c>
      <c r="P65" s="178">
        <v>2.1083584503669162E-4</v>
      </c>
      <c r="Q65" s="178">
        <v>1.3181193567030896E-4</v>
      </c>
      <c r="R65" s="178">
        <v>7.6959323572732179E-3</v>
      </c>
      <c r="S65" s="178">
        <v>3.4183233771630834E-4</v>
      </c>
      <c r="T65" s="178">
        <v>1.1545063539075088E-4</v>
      </c>
      <c r="U65" s="178">
        <v>6.9020900950837773E-3</v>
      </c>
      <c r="V65" s="178">
        <v>1.6437356365887083E-3</v>
      </c>
      <c r="W65" s="178">
        <v>6.7290831386455463E-4</v>
      </c>
      <c r="X65" s="178">
        <v>3.7359002337720271E-4</v>
      </c>
      <c r="Y65" s="178">
        <v>1.6686089731513185E-4</v>
      </c>
      <c r="Z65" s="178">
        <v>1.4251297563218907E-4</v>
      </c>
      <c r="AA65" s="178">
        <v>9.6294436519064422E-5</v>
      </c>
      <c r="AB65" s="178">
        <v>1.1036965157936345E-4</v>
      </c>
      <c r="AC65" s="178">
        <v>1.0977906695119276E-5</v>
      </c>
      <c r="AD65" s="178">
        <v>7.9202846960966372E-4</v>
      </c>
      <c r="AE65" s="178">
        <v>1.1413083196696241E-3</v>
      </c>
      <c r="AF65" s="178">
        <v>8.2740587430271009E-5</v>
      </c>
      <c r="AG65" s="178">
        <v>2.8521926633559967E-5</v>
      </c>
      <c r="AH65" s="178">
        <v>2.8209618602967903E-3</v>
      </c>
      <c r="AI65" s="178">
        <v>2.5612268814205751E-4</v>
      </c>
      <c r="AJ65" s="178">
        <v>2.1611297634494481E-3</v>
      </c>
      <c r="AK65" s="178">
        <v>1.9697421277730892E-4</v>
      </c>
      <c r="AL65" s="178">
        <v>1.0170430233631404E-2</v>
      </c>
      <c r="AM65" s="189">
        <v>5.7994754684631881E-4</v>
      </c>
      <c r="AN65" s="189">
        <v>1.1500065484080651E-3</v>
      </c>
      <c r="AO65" s="189">
        <v>1.1293839280744787E-4</v>
      </c>
      <c r="AP65" s="189">
        <v>9.9366494957598382E-3</v>
      </c>
      <c r="AQ65" s="189">
        <v>1.0393819407875178E-2</v>
      </c>
      <c r="AR65" s="189">
        <v>2.0506914355941492E-4</v>
      </c>
      <c r="AS65" s="189">
        <v>2.8320039963888481E-4</v>
      </c>
      <c r="AT65" s="189">
        <v>1.8858473892815764E-4</v>
      </c>
      <c r="AU65" s="189">
        <v>8.6024418854733519E-5</v>
      </c>
      <c r="AV65" s="189">
        <v>1.8503237592881505E-4</v>
      </c>
      <c r="AW65" s="189">
        <v>5.2689673370077874E-5</v>
      </c>
      <c r="AX65" s="189">
        <v>3.3019632876417945E-4</v>
      </c>
      <c r="AY65" s="189">
        <v>2.2763844538073433E-4</v>
      </c>
      <c r="AZ65" s="189">
        <v>1.8080333264390783E-4</v>
      </c>
      <c r="BA65" s="189">
        <v>8.7916353131103694E-5</v>
      </c>
      <c r="BB65" s="189">
        <v>3.7154693643684972E-4</v>
      </c>
      <c r="BC65" s="189">
        <v>1.3608923632159729E-4</v>
      </c>
      <c r="BD65" s="189">
        <v>5.4055600356727504E-5</v>
      </c>
      <c r="BE65" s="189">
        <v>9.5445600598750954E-5</v>
      </c>
      <c r="BF65" s="189">
        <v>0</v>
      </c>
      <c r="BG65" s="189">
        <v>2.0018542452835615E-4</v>
      </c>
      <c r="BH65" s="189">
        <v>1.033171031822133E-4</v>
      </c>
      <c r="BI65" s="189">
        <v>1.158556984145159E-4</v>
      </c>
      <c r="BJ65" s="189">
        <v>1.4911116891592549E-4</v>
      </c>
      <c r="BK65" s="189">
        <v>1.0000105832115405</v>
      </c>
      <c r="BL65" s="189">
        <v>6.5694617182127221E-5</v>
      </c>
      <c r="BM65" s="189">
        <v>8.0719078384817772E-5</v>
      </c>
      <c r="BN65" s="189">
        <v>5.3063837278646524E-5</v>
      </c>
      <c r="BO65" s="189">
        <v>2.1148150465287373E-5</v>
      </c>
      <c r="BP65" s="189">
        <v>1.5732775691278565E-3</v>
      </c>
      <c r="BQ65" s="189">
        <v>1.1202704733148426E-3</v>
      </c>
      <c r="BR65" s="189">
        <v>8.5064884546984172E-5</v>
      </c>
      <c r="BS65" s="189">
        <v>8.6441685098311653E-5</v>
      </c>
      <c r="BT65" s="189">
        <v>2.5133104812985813E-5</v>
      </c>
      <c r="BU65" s="189">
        <v>1.292634626057458E-5</v>
      </c>
      <c r="BV65" s="189">
        <v>1.7337744769849122E-5</v>
      </c>
      <c r="BW65" s="189">
        <v>1.0176543983539783E-5</v>
      </c>
      <c r="BX65" s="189">
        <v>4.5865758523975315E-6</v>
      </c>
      <c r="BY65" s="189">
        <v>4.7557928034095459E-5</v>
      </c>
      <c r="BZ65" s="189">
        <v>3.6785701777576548E-6</v>
      </c>
      <c r="CA65" s="189">
        <v>1.9297262087288959E-5</v>
      </c>
      <c r="CB65" s="189">
        <v>7.9160045567778305E-6</v>
      </c>
      <c r="CC65" s="189">
        <v>1.9429928211732092E-5</v>
      </c>
      <c r="CD65" s="189">
        <v>1.5099474354826583E-5</v>
      </c>
      <c r="CE65" s="189">
        <v>2.9715147070154865E-5</v>
      </c>
      <c r="CF65" s="189">
        <v>3.9426782106826078E-5</v>
      </c>
      <c r="CG65" s="189">
        <v>1.3089315848695977E-5</v>
      </c>
      <c r="CH65" s="189">
        <v>2.0518174263716087E-5</v>
      </c>
      <c r="CI65" s="189">
        <v>2.4171331588080936E-5</v>
      </c>
      <c r="CJ65" s="189">
        <v>1.953060699919921E-5</v>
      </c>
      <c r="CK65" s="189">
        <v>1.4478391296724255E-5</v>
      </c>
      <c r="CL65" s="189">
        <v>8.9664918057913559E-5</v>
      </c>
      <c r="CM65" s="189">
        <v>3.0739563172193414E-5</v>
      </c>
      <c r="CN65" s="189">
        <v>2.3395673547266977E-5</v>
      </c>
      <c r="CO65" s="189">
        <v>5.2068347418051992E-5</v>
      </c>
      <c r="CP65" s="189">
        <v>2.2402036490021122E-5</v>
      </c>
      <c r="CQ65" s="189">
        <v>5.8296311303257321E-5</v>
      </c>
      <c r="CR65" s="189">
        <v>1.7933623603705318E-5</v>
      </c>
      <c r="CS65" s="189">
        <v>2.3956293429383851E-5</v>
      </c>
      <c r="CT65" s="189">
        <v>1.969423140473383E-5</v>
      </c>
      <c r="CU65" s="189">
        <v>1.2624091735247352E-5</v>
      </c>
      <c r="CV65" s="189">
        <v>2.5095711867361587E-5</v>
      </c>
      <c r="CW65" s="189">
        <v>3.7348005775654086E-5</v>
      </c>
      <c r="CX65" s="189">
        <v>1.5825237439088531E-5</v>
      </c>
      <c r="CY65" s="189">
        <v>6.6740914239070003E-5</v>
      </c>
      <c r="CZ65" s="189">
        <v>6.7807679909031213E-5</v>
      </c>
      <c r="DA65" s="189">
        <v>3.0104086611927921E-5</v>
      </c>
      <c r="DB65" s="189">
        <v>4.4261106310694828E-5</v>
      </c>
      <c r="DC65" s="189">
        <v>1.2499625268921143E-5</v>
      </c>
      <c r="DD65" s="189">
        <v>2.214002369772354E-5</v>
      </c>
      <c r="DE65" s="189">
        <v>2.0237671867372629E-4</v>
      </c>
      <c r="DF65" s="108">
        <v>2.6782908032026308E-5</v>
      </c>
      <c r="DG65" s="189"/>
      <c r="DH65" s="179"/>
      <c r="DI65" s="180">
        <v>0.68391295317656287</v>
      </c>
      <c r="DJ65" s="180">
        <v>0.14515496273048253</v>
      </c>
      <c r="DK65" s="180">
        <v>0.7339671843629566</v>
      </c>
      <c r="DL65" s="180">
        <v>9.4241537187234875E-5</v>
      </c>
      <c r="DM65" s="180">
        <v>0.22077560785622874</v>
      </c>
      <c r="DO65"/>
      <c r="DP65"/>
    </row>
    <row r="66" spans="1:120" ht="18" customHeight="1" x14ac:dyDescent="0.2">
      <c r="A66" s="187" t="s">
        <v>225</v>
      </c>
      <c r="B66" s="190" t="s">
        <v>226</v>
      </c>
      <c r="C66" s="178">
        <v>0</v>
      </c>
      <c r="D66" s="178">
        <v>0</v>
      </c>
      <c r="E66" s="178">
        <v>0</v>
      </c>
      <c r="F66" s="178">
        <v>0</v>
      </c>
      <c r="G66" s="178">
        <v>0</v>
      </c>
      <c r="H66" s="178">
        <v>0</v>
      </c>
      <c r="I66" s="178">
        <v>0</v>
      </c>
      <c r="J66" s="178">
        <v>0</v>
      </c>
      <c r="K66" s="178">
        <v>0</v>
      </c>
      <c r="L66" s="178">
        <v>0</v>
      </c>
      <c r="M66" s="178">
        <v>0</v>
      </c>
      <c r="N66" s="178">
        <v>0</v>
      </c>
      <c r="O66" s="178">
        <v>0</v>
      </c>
      <c r="P66" s="178">
        <v>0</v>
      </c>
      <c r="Q66" s="178">
        <v>0</v>
      </c>
      <c r="R66" s="178">
        <v>0</v>
      </c>
      <c r="S66" s="178">
        <v>0</v>
      </c>
      <c r="T66" s="178">
        <v>0</v>
      </c>
      <c r="U66" s="178">
        <v>0</v>
      </c>
      <c r="V66" s="178">
        <v>0</v>
      </c>
      <c r="W66" s="178">
        <v>0</v>
      </c>
      <c r="X66" s="178">
        <v>0</v>
      </c>
      <c r="Y66" s="178">
        <v>0</v>
      </c>
      <c r="Z66" s="178">
        <v>0</v>
      </c>
      <c r="AA66" s="178">
        <v>0</v>
      </c>
      <c r="AB66" s="178">
        <v>0</v>
      </c>
      <c r="AC66" s="178">
        <v>0</v>
      </c>
      <c r="AD66" s="178">
        <v>0</v>
      </c>
      <c r="AE66" s="178">
        <v>0</v>
      </c>
      <c r="AF66" s="178">
        <v>0</v>
      </c>
      <c r="AG66" s="178">
        <v>0</v>
      </c>
      <c r="AH66" s="178">
        <v>0</v>
      </c>
      <c r="AI66" s="178">
        <v>0</v>
      </c>
      <c r="AJ66" s="178">
        <v>0</v>
      </c>
      <c r="AK66" s="178">
        <v>0</v>
      </c>
      <c r="AL66" s="178">
        <v>0</v>
      </c>
      <c r="AM66" s="189">
        <v>0</v>
      </c>
      <c r="AN66" s="189">
        <v>0</v>
      </c>
      <c r="AO66" s="189">
        <v>0</v>
      </c>
      <c r="AP66" s="189">
        <v>0</v>
      </c>
      <c r="AQ66" s="189">
        <v>0</v>
      </c>
      <c r="AR66" s="189">
        <v>0</v>
      </c>
      <c r="AS66" s="189">
        <v>0</v>
      </c>
      <c r="AT66" s="189">
        <v>0</v>
      </c>
      <c r="AU66" s="189">
        <v>0</v>
      </c>
      <c r="AV66" s="189">
        <v>0</v>
      </c>
      <c r="AW66" s="189">
        <v>0</v>
      </c>
      <c r="AX66" s="189">
        <v>0</v>
      </c>
      <c r="AY66" s="189">
        <v>0</v>
      </c>
      <c r="AZ66" s="189">
        <v>0</v>
      </c>
      <c r="BA66" s="189">
        <v>0</v>
      </c>
      <c r="BB66" s="189">
        <v>0</v>
      </c>
      <c r="BC66" s="189">
        <v>0</v>
      </c>
      <c r="BD66" s="189">
        <v>0</v>
      </c>
      <c r="BE66" s="189">
        <v>0</v>
      </c>
      <c r="BF66" s="189">
        <v>0</v>
      </c>
      <c r="BG66" s="189">
        <v>0</v>
      </c>
      <c r="BH66" s="189">
        <v>0</v>
      </c>
      <c r="BI66" s="189">
        <v>0</v>
      </c>
      <c r="BJ66" s="189">
        <v>0</v>
      </c>
      <c r="BK66" s="189">
        <v>0</v>
      </c>
      <c r="BL66" s="189">
        <v>1</v>
      </c>
      <c r="BM66" s="189">
        <v>0</v>
      </c>
      <c r="BN66" s="189">
        <v>0</v>
      </c>
      <c r="BO66" s="189">
        <v>0</v>
      </c>
      <c r="BP66" s="189">
        <v>0</v>
      </c>
      <c r="BQ66" s="189">
        <v>0</v>
      </c>
      <c r="BR66" s="189">
        <v>0</v>
      </c>
      <c r="BS66" s="189">
        <v>0</v>
      </c>
      <c r="BT66" s="189">
        <v>0</v>
      </c>
      <c r="BU66" s="189">
        <v>0</v>
      </c>
      <c r="BV66" s="189">
        <v>0</v>
      </c>
      <c r="BW66" s="189">
        <v>0</v>
      </c>
      <c r="BX66" s="189">
        <v>0</v>
      </c>
      <c r="BY66" s="189">
        <v>0</v>
      </c>
      <c r="BZ66" s="189">
        <v>0</v>
      </c>
      <c r="CA66" s="189">
        <v>0</v>
      </c>
      <c r="CB66" s="189">
        <v>0</v>
      </c>
      <c r="CC66" s="189">
        <v>0</v>
      </c>
      <c r="CD66" s="189">
        <v>0</v>
      </c>
      <c r="CE66" s="189">
        <v>0</v>
      </c>
      <c r="CF66" s="189">
        <v>0</v>
      </c>
      <c r="CG66" s="189">
        <v>0</v>
      </c>
      <c r="CH66" s="189">
        <v>0</v>
      </c>
      <c r="CI66" s="189">
        <v>0</v>
      </c>
      <c r="CJ66" s="189">
        <v>0</v>
      </c>
      <c r="CK66" s="189">
        <v>0</v>
      </c>
      <c r="CL66" s="189">
        <v>0</v>
      </c>
      <c r="CM66" s="189">
        <v>0</v>
      </c>
      <c r="CN66" s="189">
        <v>0</v>
      </c>
      <c r="CO66" s="189">
        <v>0</v>
      </c>
      <c r="CP66" s="189">
        <v>0</v>
      </c>
      <c r="CQ66" s="189">
        <v>0</v>
      </c>
      <c r="CR66" s="189">
        <v>0</v>
      </c>
      <c r="CS66" s="189">
        <v>0</v>
      </c>
      <c r="CT66" s="189">
        <v>0</v>
      </c>
      <c r="CU66" s="189">
        <v>0</v>
      </c>
      <c r="CV66" s="189">
        <v>0</v>
      </c>
      <c r="CW66" s="189">
        <v>0</v>
      </c>
      <c r="CX66" s="189">
        <v>0</v>
      </c>
      <c r="CY66" s="189">
        <v>0</v>
      </c>
      <c r="CZ66" s="189">
        <v>0</v>
      </c>
      <c r="DA66" s="189">
        <v>0</v>
      </c>
      <c r="DB66" s="189">
        <v>0</v>
      </c>
      <c r="DC66" s="189">
        <v>0</v>
      </c>
      <c r="DD66" s="189">
        <v>0</v>
      </c>
      <c r="DE66" s="189">
        <v>0</v>
      </c>
      <c r="DF66" s="108">
        <v>0</v>
      </c>
      <c r="DG66" s="189"/>
      <c r="DH66" s="179"/>
      <c r="DI66" s="180">
        <v>0.41726062787701795</v>
      </c>
      <c r="DJ66" s="180">
        <v>4.985891512638442E-2</v>
      </c>
      <c r="DK66" s="180">
        <v>0.28065037166914258</v>
      </c>
      <c r="DL66" s="180">
        <v>0</v>
      </c>
      <c r="DM66" s="180">
        <v>1</v>
      </c>
      <c r="DO66"/>
      <c r="DP66"/>
    </row>
    <row r="67" spans="1:120" ht="18" customHeight="1" x14ac:dyDescent="0.2">
      <c r="A67" s="187" t="s">
        <v>227</v>
      </c>
      <c r="B67" s="190" t="s">
        <v>228</v>
      </c>
      <c r="C67" s="178">
        <v>7.5826489411933056E-3</v>
      </c>
      <c r="D67" s="178">
        <v>2.8199272583213863E-3</v>
      </c>
      <c r="E67" s="178">
        <v>1.1924814383346754E-2</v>
      </c>
      <c r="F67" s="178">
        <v>6.5737411650853975E-4</v>
      </c>
      <c r="G67" s="178">
        <v>5.6444172180633394E-4</v>
      </c>
      <c r="H67" s="178">
        <v>0</v>
      </c>
      <c r="I67" s="178">
        <v>1.0356860258258122E-2</v>
      </c>
      <c r="J67" s="178">
        <v>2.5052796049812192E-3</v>
      </c>
      <c r="K67" s="178">
        <v>2.4577238805353853E-3</v>
      </c>
      <c r="L67" s="178">
        <v>3.8811058960925245E-3</v>
      </c>
      <c r="M67" s="178">
        <v>0</v>
      </c>
      <c r="N67" s="178">
        <v>4.6123389297624239E-3</v>
      </c>
      <c r="O67" s="178">
        <v>2.6819026398702695E-3</v>
      </c>
      <c r="P67" s="178">
        <v>2.6023519802283001E-3</v>
      </c>
      <c r="Q67" s="178">
        <v>4.621616566338296E-3</v>
      </c>
      <c r="R67" s="178">
        <v>1.1789511622672735E-2</v>
      </c>
      <c r="S67" s="178">
        <v>5.7680423768394894E-3</v>
      </c>
      <c r="T67" s="178">
        <v>2.5441806831955423E-3</v>
      </c>
      <c r="U67" s="178">
        <v>6.3889747970910888E-3</v>
      </c>
      <c r="V67" s="178">
        <v>5.6683128922027856E-3</v>
      </c>
      <c r="W67" s="178">
        <v>4.9288822290584405E-3</v>
      </c>
      <c r="X67" s="178">
        <v>7.7814148405473335E-3</v>
      </c>
      <c r="Y67" s="178">
        <v>1.1141830953704244E-2</v>
      </c>
      <c r="Z67" s="178">
        <v>3.1502338321970206E-3</v>
      </c>
      <c r="AA67" s="178">
        <v>3.4828221790141082E-3</v>
      </c>
      <c r="AB67" s="178">
        <v>5.6605432816335937E-3</v>
      </c>
      <c r="AC67" s="178">
        <v>3.6902690913107424E-4</v>
      </c>
      <c r="AD67" s="178">
        <v>6.3670163584309348E-3</v>
      </c>
      <c r="AE67" s="178">
        <v>6.1588142281162718E-3</v>
      </c>
      <c r="AF67" s="178">
        <v>5.8699206125408104E-3</v>
      </c>
      <c r="AG67" s="178">
        <v>1.6703766003905447E-3</v>
      </c>
      <c r="AH67" s="178">
        <v>8.2610711846658365E-3</v>
      </c>
      <c r="AI67" s="178">
        <v>5.0428747400264361E-3</v>
      </c>
      <c r="AJ67" s="178">
        <v>7.6117823660900091E-3</v>
      </c>
      <c r="AK67" s="178">
        <v>1.0130667733371616E-2</v>
      </c>
      <c r="AL67" s="178">
        <v>1.6252562303958676E-2</v>
      </c>
      <c r="AM67" s="189">
        <v>5.8750054912807851E-3</v>
      </c>
      <c r="AN67" s="189">
        <v>9.021456915272329E-3</v>
      </c>
      <c r="AO67" s="189">
        <v>3.8089243218588863E-3</v>
      </c>
      <c r="AP67" s="189">
        <v>5.7723009213990388E-3</v>
      </c>
      <c r="AQ67" s="189">
        <v>5.1574196152855785E-3</v>
      </c>
      <c r="AR67" s="189">
        <v>6.777290286649802E-3</v>
      </c>
      <c r="AS67" s="189">
        <v>6.0498802268721084E-3</v>
      </c>
      <c r="AT67" s="189">
        <v>4.2200600746696328E-3</v>
      </c>
      <c r="AU67" s="189">
        <v>3.2469679874201117E-3</v>
      </c>
      <c r="AV67" s="189">
        <v>3.4667894370090332E-3</v>
      </c>
      <c r="AW67" s="189">
        <v>4.8229163586502788E-3</v>
      </c>
      <c r="AX67" s="189">
        <v>8.9281236962609999E-3</v>
      </c>
      <c r="AY67" s="189">
        <v>3.484239673022181E-3</v>
      </c>
      <c r="AZ67" s="189">
        <v>3.7509907033960051E-3</v>
      </c>
      <c r="BA67" s="189">
        <v>2.4227228587028523E-3</v>
      </c>
      <c r="BB67" s="189">
        <v>3.6574270091504573E-3</v>
      </c>
      <c r="BC67" s="189">
        <v>3.0538583742167331E-3</v>
      </c>
      <c r="BD67" s="189">
        <v>2.2661441848992347E-3</v>
      </c>
      <c r="BE67" s="189">
        <v>1.2862326218629309E-3</v>
      </c>
      <c r="BF67" s="189">
        <v>0</v>
      </c>
      <c r="BG67" s="189">
        <v>1.7626327833591443E-3</v>
      </c>
      <c r="BH67" s="189">
        <v>4.06361232671413E-3</v>
      </c>
      <c r="BI67" s="189">
        <v>3.9367048915275558E-3</v>
      </c>
      <c r="BJ67" s="189">
        <v>3.5530081497939969E-3</v>
      </c>
      <c r="BK67" s="189">
        <v>8.4408963654446971E-4</v>
      </c>
      <c r="BL67" s="189">
        <v>3.0097354223970001E-3</v>
      </c>
      <c r="BM67" s="189">
        <v>1.0037660473045955</v>
      </c>
      <c r="BN67" s="189">
        <v>1.6059758578243889E-3</v>
      </c>
      <c r="BO67" s="189">
        <v>5.6038736882858353E-4</v>
      </c>
      <c r="BP67" s="189">
        <v>1.8552970904137187E-2</v>
      </c>
      <c r="BQ67" s="189">
        <v>5.4479319041325767E-2</v>
      </c>
      <c r="BR67" s="189">
        <v>5.9537909489018E-2</v>
      </c>
      <c r="BS67" s="189">
        <v>8.3150187731731683E-3</v>
      </c>
      <c r="BT67" s="189">
        <v>6.7307350791393442E-3</v>
      </c>
      <c r="BU67" s="189">
        <v>5.8868622210521493E-3</v>
      </c>
      <c r="BV67" s="189">
        <v>8.7375755581588291E-3</v>
      </c>
      <c r="BW67" s="189">
        <v>1.7458985708438471E-2</v>
      </c>
      <c r="BX67" s="189">
        <v>2.6024069652549296E-2</v>
      </c>
      <c r="BY67" s="189">
        <v>2.8774299321532804E-2</v>
      </c>
      <c r="BZ67" s="189">
        <v>7.6631937966554933E-4</v>
      </c>
      <c r="CA67" s="189">
        <v>2.3896037952640475E-2</v>
      </c>
      <c r="CB67" s="189">
        <v>5.6196624551885111E-3</v>
      </c>
      <c r="CC67" s="189">
        <v>6.6958832051293845E-3</v>
      </c>
      <c r="CD67" s="189">
        <v>7.5419217870125637E-3</v>
      </c>
      <c r="CE67" s="189">
        <v>9.7456274356116975E-3</v>
      </c>
      <c r="CF67" s="189">
        <v>2.4415274391366187E-2</v>
      </c>
      <c r="CG67" s="189">
        <v>4.9603174738534761E-3</v>
      </c>
      <c r="CH67" s="189">
        <v>1.1635798244763075E-2</v>
      </c>
      <c r="CI67" s="189">
        <v>2.3079017973411848E-2</v>
      </c>
      <c r="CJ67" s="189">
        <v>2.9669617006183604E-3</v>
      </c>
      <c r="CK67" s="189">
        <v>1.4449673502794035E-2</v>
      </c>
      <c r="CL67" s="189">
        <v>3.9814410756249721E-3</v>
      </c>
      <c r="CM67" s="189">
        <v>2.1365787908451551E-2</v>
      </c>
      <c r="CN67" s="189">
        <v>1.5188487904779774E-2</v>
      </c>
      <c r="CO67" s="189">
        <v>1.0905009432898065E-2</v>
      </c>
      <c r="CP67" s="189">
        <v>3.7622732569819613E-3</v>
      </c>
      <c r="CQ67" s="189">
        <v>6.8229057788982556E-3</v>
      </c>
      <c r="CR67" s="189">
        <v>3.9828180102302142E-3</v>
      </c>
      <c r="CS67" s="189">
        <v>4.5097980155644254E-3</v>
      </c>
      <c r="CT67" s="189">
        <v>3.6533590410119106E-3</v>
      </c>
      <c r="CU67" s="189">
        <v>5.4500819236723182E-3</v>
      </c>
      <c r="CV67" s="189">
        <v>1.0145399232661547E-2</v>
      </c>
      <c r="CW67" s="189">
        <v>2.0414785729602376E-3</v>
      </c>
      <c r="CX67" s="189">
        <v>3.7375743500229876E-3</v>
      </c>
      <c r="CY67" s="189">
        <v>7.5442631812762768E-3</v>
      </c>
      <c r="CZ67" s="189">
        <v>4.8836542559355664E-3</v>
      </c>
      <c r="DA67" s="189">
        <v>5.6057684128171673E-3</v>
      </c>
      <c r="DB67" s="189">
        <v>1.0570959529235516E-2</v>
      </c>
      <c r="DC67" s="189">
        <v>1.6068893585318743E-3</v>
      </c>
      <c r="DD67" s="189">
        <v>4.9987366668821399E-3</v>
      </c>
      <c r="DE67" s="189">
        <v>2.4287906725530524E-3</v>
      </c>
      <c r="DF67" s="108">
        <v>2.3588846753418439E-2</v>
      </c>
      <c r="DG67" s="189"/>
      <c r="DH67" s="179"/>
      <c r="DI67" s="180">
        <v>0.42376406769974823</v>
      </c>
      <c r="DJ67" s="180">
        <v>5.8282397411900423E-2</v>
      </c>
      <c r="DK67" s="180">
        <v>0.29434692967157067</v>
      </c>
      <c r="DL67" s="180">
        <v>9.6970616406482184E-3</v>
      </c>
      <c r="DM67" s="180">
        <v>1</v>
      </c>
      <c r="DO67"/>
      <c r="DP67"/>
    </row>
    <row r="68" spans="1:120" ht="18" customHeight="1" x14ac:dyDescent="0.2">
      <c r="A68" s="187" t="s">
        <v>229</v>
      </c>
      <c r="B68" s="190" t="s">
        <v>230</v>
      </c>
      <c r="C68" s="178">
        <v>0</v>
      </c>
      <c r="D68" s="178">
        <v>0</v>
      </c>
      <c r="E68" s="178">
        <v>0</v>
      </c>
      <c r="F68" s="178">
        <v>0</v>
      </c>
      <c r="G68" s="178">
        <v>0</v>
      </c>
      <c r="H68" s="178">
        <v>0</v>
      </c>
      <c r="I68" s="178">
        <v>0</v>
      </c>
      <c r="J68" s="178">
        <v>0</v>
      </c>
      <c r="K68" s="178">
        <v>0</v>
      </c>
      <c r="L68" s="178">
        <v>0</v>
      </c>
      <c r="M68" s="178">
        <v>0</v>
      </c>
      <c r="N68" s="178">
        <v>0</v>
      </c>
      <c r="O68" s="178">
        <v>0</v>
      </c>
      <c r="P68" s="178">
        <v>0</v>
      </c>
      <c r="Q68" s="178">
        <v>0</v>
      </c>
      <c r="R68" s="178">
        <v>0</v>
      </c>
      <c r="S68" s="178">
        <v>0</v>
      </c>
      <c r="T68" s="178">
        <v>0</v>
      </c>
      <c r="U68" s="178">
        <v>0</v>
      </c>
      <c r="V68" s="178">
        <v>0</v>
      </c>
      <c r="W68" s="178">
        <v>0</v>
      </c>
      <c r="X68" s="178">
        <v>0</v>
      </c>
      <c r="Y68" s="178">
        <v>0</v>
      </c>
      <c r="Z68" s="178">
        <v>0</v>
      </c>
      <c r="AA68" s="178">
        <v>0</v>
      </c>
      <c r="AB68" s="178">
        <v>0</v>
      </c>
      <c r="AC68" s="178">
        <v>0</v>
      </c>
      <c r="AD68" s="178">
        <v>0</v>
      </c>
      <c r="AE68" s="178">
        <v>0</v>
      </c>
      <c r="AF68" s="178">
        <v>0</v>
      </c>
      <c r="AG68" s="178">
        <v>0</v>
      </c>
      <c r="AH68" s="178">
        <v>0</v>
      </c>
      <c r="AI68" s="178">
        <v>0</v>
      </c>
      <c r="AJ68" s="178">
        <v>0</v>
      </c>
      <c r="AK68" s="178">
        <v>0</v>
      </c>
      <c r="AL68" s="178">
        <v>0</v>
      </c>
      <c r="AM68" s="189">
        <v>0</v>
      </c>
      <c r="AN68" s="189">
        <v>0</v>
      </c>
      <c r="AO68" s="189">
        <v>0</v>
      </c>
      <c r="AP68" s="189">
        <v>0</v>
      </c>
      <c r="AQ68" s="189">
        <v>0</v>
      </c>
      <c r="AR68" s="189">
        <v>0</v>
      </c>
      <c r="AS68" s="189">
        <v>0</v>
      </c>
      <c r="AT68" s="189">
        <v>0</v>
      </c>
      <c r="AU68" s="189">
        <v>0</v>
      </c>
      <c r="AV68" s="189">
        <v>0</v>
      </c>
      <c r="AW68" s="189">
        <v>0</v>
      </c>
      <c r="AX68" s="189">
        <v>0</v>
      </c>
      <c r="AY68" s="189">
        <v>0</v>
      </c>
      <c r="AZ68" s="189">
        <v>0</v>
      </c>
      <c r="BA68" s="189">
        <v>0</v>
      </c>
      <c r="BB68" s="189">
        <v>0</v>
      </c>
      <c r="BC68" s="189">
        <v>0</v>
      </c>
      <c r="BD68" s="189">
        <v>0</v>
      </c>
      <c r="BE68" s="189">
        <v>0</v>
      </c>
      <c r="BF68" s="189">
        <v>0</v>
      </c>
      <c r="BG68" s="189">
        <v>0</v>
      </c>
      <c r="BH68" s="189">
        <v>0</v>
      </c>
      <c r="BI68" s="189">
        <v>0</v>
      </c>
      <c r="BJ68" s="189">
        <v>0</v>
      </c>
      <c r="BK68" s="189">
        <v>0</v>
      </c>
      <c r="BL68" s="189">
        <v>0</v>
      </c>
      <c r="BM68" s="189">
        <v>0</v>
      </c>
      <c r="BN68" s="189">
        <v>1</v>
      </c>
      <c r="BO68" s="189">
        <v>0</v>
      </c>
      <c r="BP68" s="189">
        <v>0</v>
      </c>
      <c r="BQ68" s="189">
        <v>0</v>
      </c>
      <c r="BR68" s="189">
        <v>0</v>
      </c>
      <c r="BS68" s="189">
        <v>0</v>
      </c>
      <c r="BT68" s="189">
        <v>0</v>
      </c>
      <c r="BU68" s="189">
        <v>0</v>
      </c>
      <c r="BV68" s="189">
        <v>0</v>
      </c>
      <c r="BW68" s="189">
        <v>0</v>
      </c>
      <c r="BX68" s="189">
        <v>0</v>
      </c>
      <c r="BY68" s="189">
        <v>0</v>
      </c>
      <c r="BZ68" s="189">
        <v>0</v>
      </c>
      <c r="CA68" s="189">
        <v>0</v>
      </c>
      <c r="CB68" s="189">
        <v>0</v>
      </c>
      <c r="CC68" s="189">
        <v>0</v>
      </c>
      <c r="CD68" s="189">
        <v>0</v>
      </c>
      <c r="CE68" s="189">
        <v>0</v>
      </c>
      <c r="CF68" s="189">
        <v>0</v>
      </c>
      <c r="CG68" s="189">
        <v>0</v>
      </c>
      <c r="CH68" s="189">
        <v>0</v>
      </c>
      <c r="CI68" s="189">
        <v>0</v>
      </c>
      <c r="CJ68" s="189">
        <v>0</v>
      </c>
      <c r="CK68" s="189">
        <v>0</v>
      </c>
      <c r="CL68" s="189">
        <v>0</v>
      </c>
      <c r="CM68" s="189">
        <v>0</v>
      </c>
      <c r="CN68" s="189">
        <v>0</v>
      </c>
      <c r="CO68" s="189">
        <v>0</v>
      </c>
      <c r="CP68" s="189">
        <v>0</v>
      </c>
      <c r="CQ68" s="189">
        <v>0</v>
      </c>
      <c r="CR68" s="189">
        <v>0</v>
      </c>
      <c r="CS68" s="189">
        <v>0</v>
      </c>
      <c r="CT68" s="189">
        <v>0</v>
      </c>
      <c r="CU68" s="189">
        <v>0</v>
      </c>
      <c r="CV68" s="189">
        <v>0</v>
      </c>
      <c r="CW68" s="189">
        <v>0</v>
      </c>
      <c r="CX68" s="189">
        <v>0</v>
      </c>
      <c r="CY68" s="189">
        <v>0</v>
      </c>
      <c r="CZ68" s="189">
        <v>0</v>
      </c>
      <c r="DA68" s="189">
        <v>0</v>
      </c>
      <c r="DB68" s="189">
        <v>0</v>
      </c>
      <c r="DC68" s="189">
        <v>0</v>
      </c>
      <c r="DD68" s="189">
        <v>0</v>
      </c>
      <c r="DE68" s="189">
        <v>0</v>
      </c>
      <c r="DF68" s="108">
        <v>0</v>
      </c>
      <c r="DG68" s="189"/>
      <c r="DH68" s="179"/>
      <c r="DI68" s="180">
        <v>0.67695726231417452</v>
      </c>
      <c r="DJ68" s="180">
        <v>0.14053034931829689</v>
      </c>
      <c r="DK68" s="180">
        <v>0.51458797299622672</v>
      </c>
      <c r="DL68" s="180">
        <v>0</v>
      </c>
      <c r="DM68" s="180">
        <v>1</v>
      </c>
      <c r="DO68"/>
      <c r="DP68"/>
    </row>
    <row r="69" spans="1:120" ht="18" customHeight="1" x14ac:dyDescent="0.2">
      <c r="A69" s="197" t="s">
        <v>231</v>
      </c>
      <c r="B69" s="198" t="s">
        <v>232</v>
      </c>
      <c r="C69" s="109">
        <v>0</v>
      </c>
      <c r="D69" s="109">
        <v>0</v>
      </c>
      <c r="E69" s="109">
        <v>0</v>
      </c>
      <c r="F69" s="109">
        <v>0</v>
      </c>
      <c r="G69" s="109">
        <v>0</v>
      </c>
      <c r="H69" s="109">
        <v>0</v>
      </c>
      <c r="I69" s="109">
        <v>0</v>
      </c>
      <c r="J69" s="109">
        <v>0</v>
      </c>
      <c r="K69" s="109">
        <v>0</v>
      </c>
      <c r="L69" s="109">
        <v>0</v>
      </c>
      <c r="M69" s="109">
        <v>0</v>
      </c>
      <c r="N69" s="109">
        <v>0</v>
      </c>
      <c r="O69" s="109">
        <v>0</v>
      </c>
      <c r="P69" s="109">
        <v>0</v>
      </c>
      <c r="Q69" s="109">
        <v>0</v>
      </c>
      <c r="R69" s="109">
        <v>0</v>
      </c>
      <c r="S69" s="109">
        <v>0</v>
      </c>
      <c r="T69" s="109">
        <v>0</v>
      </c>
      <c r="U69" s="109">
        <v>0</v>
      </c>
      <c r="V69" s="109">
        <v>0</v>
      </c>
      <c r="W69" s="109">
        <v>0</v>
      </c>
      <c r="X69" s="109">
        <v>0</v>
      </c>
      <c r="Y69" s="109">
        <v>0</v>
      </c>
      <c r="Z69" s="109">
        <v>0</v>
      </c>
      <c r="AA69" s="109">
        <v>0</v>
      </c>
      <c r="AB69" s="109">
        <v>0</v>
      </c>
      <c r="AC69" s="109">
        <v>0</v>
      </c>
      <c r="AD69" s="109">
        <v>0</v>
      </c>
      <c r="AE69" s="109">
        <v>0</v>
      </c>
      <c r="AF69" s="109">
        <v>0</v>
      </c>
      <c r="AG69" s="109">
        <v>0</v>
      </c>
      <c r="AH69" s="109">
        <v>0</v>
      </c>
      <c r="AI69" s="109">
        <v>0</v>
      </c>
      <c r="AJ69" s="109">
        <v>0</v>
      </c>
      <c r="AK69" s="109">
        <v>0</v>
      </c>
      <c r="AL69" s="109">
        <v>0</v>
      </c>
      <c r="AM69" s="109">
        <v>0</v>
      </c>
      <c r="AN69" s="109">
        <v>0</v>
      </c>
      <c r="AO69" s="109">
        <v>0</v>
      </c>
      <c r="AP69" s="109">
        <v>0</v>
      </c>
      <c r="AQ69" s="109">
        <v>0</v>
      </c>
      <c r="AR69" s="109">
        <v>0</v>
      </c>
      <c r="AS69" s="109">
        <v>0</v>
      </c>
      <c r="AT69" s="109">
        <v>0</v>
      </c>
      <c r="AU69" s="109">
        <v>0</v>
      </c>
      <c r="AV69" s="109">
        <v>0</v>
      </c>
      <c r="AW69" s="109">
        <v>0</v>
      </c>
      <c r="AX69" s="109">
        <v>0</v>
      </c>
      <c r="AY69" s="109">
        <v>0</v>
      </c>
      <c r="AZ69" s="109">
        <v>0</v>
      </c>
      <c r="BA69" s="109">
        <v>0</v>
      </c>
      <c r="BB69" s="109">
        <v>0</v>
      </c>
      <c r="BC69" s="109">
        <v>0</v>
      </c>
      <c r="BD69" s="109">
        <v>0</v>
      </c>
      <c r="BE69" s="109">
        <v>0</v>
      </c>
      <c r="BF69" s="109">
        <v>0</v>
      </c>
      <c r="BG69" s="109">
        <v>0</v>
      </c>
      <c r="BH69" s="109">
        <v>0</v>
      </c>
      <c r="BI69" s="109">
        <v>0</v>
      </c>
      <c r="BJ69" s="109">
        <v>0</v>
      </c>
      <c r="BK69" s="109">
        <v>0</v>
      </c>
      <c r="BL69" s="109">
        <v>0</v>
      </c>
      <c r="BM69" s="109">
        <v>0</v>
      </c>
      <c r="BN69" s="109">
        <v>0</v>
      </c>
      <c r="BO69" s="109">
        <v>1</v>
      </c>
      <c r="BP69" s="109">
        <v>0</v>
      </c>
      <c r="BQ69" s="109">
        <v>0</v>
      </c>
      <c r="BR69" s="109">
        <v>0</v>
      </c>
      <c r="BS69" s="109">
        <v>0</v>
      </c>
      <c r="BT69" s="109">
        <v>0</v>
      </c>
      <c r="BU69" s="109">
        <v>0</v>
      </c>
      <c r="BV69" s="109">
        <v>0</v>
      </c>
      <c r="BW69" s="109">
        <v>0</v>
      </c>
      <c r="BX69" s="109">
        <v>0</v>
      </c>
      <c r="BY69" s="109">
        <v>0</v>
      </c>
      <c r="BZ69" s="109">
        <v>0</v>
      </c>
      <c r="CA69" s="109">
        <v>0</v>
      </c>
      <c r="CB69" s="109">
        <v>0</v>
      </c>
      <c r="CC69" s="109">
        <v>0</v>
      </c>
      <c r="CD69" s="109">
        <v>0</v>
      </c>
      <c r="CE69" s="109">
        <v>0</v>
      </c>
      <c r="CF69" s="109">
        <v>0</v>
      </c>
      <c r="CG69" s="109">
        <v>0</v>
      </c>
      <c r="CH69" s="109">
        <v>0</v>
      </c>
      <c r="CI69" s="109">
        <v>0</v>
      </c>
      <c r="CJ69" s="109">
        <v>0</v>
      </c>
      <c r="CK69" s="109">
        <v>0</v>
      </c>
      <c r="CL69" s="109">
        <v>0</v>
      </c>
      <c r="CM69" s="109">
        <v>0</v>
      </c>
      <c r="CN69" s="109">
        <v>0</v>
      </c>
      <c r="CO69" s="109">
        <v>0</v>
      </c>
      <c r="CP69" s="109">
        <v>0</v>
      </c>
      <c r="CQ69" s="109">
        <v>0</v>
      </c>
      <c r="CR69" s="109">
        <v>0</v>
      </c>
      <c r="CS69" s="109">
        <v>0</v>
      </c>
      <c r="CT69" s="109">
        <v>0</v>
      </c>
      <c r="CU69" s="109">
        <v>0</v>
      </c>
      <c r="CV69" s="109">
        <v>0</v>
      </c>
      <c r="CW69" s="109">
        <v>0</v>
      </c>
      <c r="CX69" s="109">
        <v>0</v>
      </c>
      <c r="CY69" s="109">
        <v>0</v>
      </c>
      <c r="CZ69" s="109">
        <v>0</v>
      </c>
      <c r="DA69" s="109">
        <v>0</v>
      </c>
      <c r="DB69" s="109">
        <v>0</v>
      </c>
      <c r="DC69" s="109">
        <v>0</v>
      </c>
      <c r="DD69" s="109">
        <v>0</v>
      </c>
      <c r="DE69" s="109">
        <v>0</v>
      </c>
      <c r="DF69" s="110">
        <v>0</v>
      </c>
      <c r="DG69" s="189"/>
      <c r="DH69" s="179"/>
      <c r="DI69" s="180">
        <v>0.87336616783481724</v>
      </c>
      <c r="DJ69" s="180">
        <v>0.18707916444230141</v>
      </c>
      <c r="DK69" s="180">
        <v>0.78435998553445041</v>
      </c>
      <c r="DL69" s="180">
        <v>0</v>
      </c>
      <c r="DM69" s="180">
        <v>1</v>
      </c>
      <c r="DO69"/>
      <c r="DP69"/>
    </row>
    <row r="70" spans="1:120" ht="18" customHeight="1" x14ac:dyDescent="0.2">
      <c r="A70" s="187" t="s">
        <v>233</v>
      </c>
      <c r="B70" s="190" t="s">
        <v>234</v>
      </c>
      <c r="C70" s="178">
        <v>6.8919013245245736E-3</v>
      </c>
      <c r="D70" s="178">
        <v>4.9612374793856218E-3</v>
      </c>
      <c r="E70" s="178">
        <v>3.1456162389278758E-2</v>
      </c>
      <c r="F70" s="178">
        <v>2.707489429722233E-3</v>
      </c>
      <c r="G70" s="178">
        <v>2.8610191684660252E-3</v>
      </c>
      <c r="H70" s="178">
        <v>0</v>
      </c>
      <c r="I70" s="178">
        <v>9.5327450247800604E-3</v>
      </c>
      <c r="J70" s="178">
        <v>6.9672140729161777E-3</v>
      </c>
      <c r="K70" s="178">
        <v>3.9067220964013154E-3</v>
      </c>
      <c r="L70" s="178">
        <v>4.1034374791837133E-3</v>
      </c>
      <c r="M70" s="178">
        <v>0</v>
      </c>
      <c r="N70" s="178">
        <v>1.2153105788066613E-2</v>
      </c>
      <c r="O70" s="178">
        <v>5.3582963827578847E-3</v>
      </c>
      <c r="P70" s="178">
        <v>5.762771214209819E-3</v>
      </c>
      <c r="Q70" s="178">
        <v>5.661288521168424E-3</v>
      </c>
      <c r="R70" s="178">
        <v>3.2610781491367605E-2</v>
      </c>
      <c r="S70" s="178">
        <v>8.1343981578251238E-3</v>
      </c>
      <c r="T70" s="178">
        <v>7.9274027493403017E-3</v>
      </c>
      <c r="U70" s="178">
        <v>2.7112415506040446E-2</v>
      </c>
      <c r="V70" s="178">
        <v>4.8538808076241176E-2</v>
      </c>
      <c r="W70" s="178">
        <v>7.0751234754662879E-3</v>
      </c>
      <c r="X70" s="178">
        <v>1.632049133730841E-2</v>
      </c>
      <c r="Y70" s="178">
        <v>1.2380470384478523E-2</v>
      </c>
      <c r="Z70" s="178">
        <v>4.971028455919224E-3</v>
      </c>
      <c r="AA70" s="178">
        <v>6.3753075236975829E-3</v>
      </c>
      <c r="AB70" s="178">
        <v>5.7834058900404313E-3</v>
      </c>
      <c r="AC70" s="178">
        <v>1.7857449747215196E-3</v>
      </c>
      <c r="AD70" s="178">
        <v>6.1844716647843937E-3</v>
      </c>
      <c r="AE70" s="178">
        <v>9.4421381981609678E-3</v>
      </c>
      <c r="AF70" s="178">
        <v>1.3050774265591765E-2</v>
      </c>
      <c r="AG70" s="178">
        <v>5.2327860710522462E-3</v>
      </c>
      <c r="AH70" s="178">
        <v>1.4885558804135267E-2</v>
      </c>
      <c r="AI70" s="178">
        <v>8.7466972273211336E-3</v>
      </c>
      <c r="AJ70" s="178">
        <v>1.5190374228376919E-2</v>
      </c>
      <c r="AK70" s="178">
        <v>1.6639306894840767E-2</v>
      </c>
      <c r="AL70" s="178">
        <v>5.9316635514630435E-2</v>
      </c>
      <c r="AM70" s="189">
        <v>1.1313098279238177E-2</v>
      </c>
      <c r="AN70" s="189">
        <v>4.0720643980952431E-2</v>
      </c>
      <c r="AO70" s="189">
        <v>6.7523364448464187E-3</v>
      </c>
      <c r="AP70" s="189">
        <v>1.6949915665896997E-2</v>
      </c>
      <c r="AQ70" s="189">
        <v>1.2748354239763898E-2</v>
      </c>
      <c r="AR70" s="189">
        <v>5.6605349212229469E-3</v>
      </c>
      <c r="AS70" s="189">
        <v>9.8059930376988083E-3</v>
      </c>
      <c r="AT70" s="189">
        <v>8.1970063697295297E-3</v>
      </c>
      <c r="AU70" s="189">
        <v>4.9815609489682671E-3</v>
      </c>
      <c r="AV70" s="189">
        <v>5.6363007467226988E-3</v>
      </c>
      <c r="AW70" s="189">
        <v>1.3713558489672503E-2</v>
      </c>
      <c r="AX70" s="189">
        <v>1.2808192577866924E-2</v>
      </c>
      <c r="AY70" s="189">
        <v>4.3868009842535517E-3</v>
      </c>
      <c r="AZ70" s="189">
        <v>4.2216242705599982E-3</v>
      </c>
      <c r="BA70" s="189">
        <v>2.8109119579153657E-3</v>
      </c>
      <c r="BB70" s="189">
        <v>6.8806710061764531E-3</v>
      </c>
      <c r="BC70" s="189">
        <v>3.6106282262982617E-3</v>
      </c>
      <c r="BD70" s="189">
        <v>2.6842644498117478E-3</v>
      </c>
      <c r="BE70" s="189">
        <v>3.9215948971951528E-3</v>
      </c>
      <c r="BF70" s="189">
        <v>0</v>
      </c>
      <c r="BG70" s="189">
        <v>5.622789061554747E-3</v>
      </c>
      <c r="BH70" s="189">
        <v>7.2449445149205972E-3</v>
      </c>
      <c r="BI70" s="189">
        <v>6.4713902120699801E-3</v>
      </c>
      <c r="BJ70" s="189">
        <v>5.6136865732854847E-3</v>
      </c>
      <c r="BK70" s="189">
        <v>5.343309792917395E-3</v>
      </c>
      <c r="BL70" s="189">
        <v>2.9569712064192065E-3</v>
      </c>
      <c r="BM70" s="189">
        <v>2.8445021544238188E-3</v>
      </c>
      <c r="BN70" s="189">
        <v>1.5583282214201137E-3</v>
      </c>
      <c r="BO70" s="189">
        <v>8.8807042050604342E-4</v>
      </c>
      <c r="BP70" s="189">
        <v>1.040593968817112</v>
      </c>
      <c r="BQ70" s="189">
        <v>1.1668726825058425E-2</v>
      </c>
      <c r="BR70" s="189">
        <v>3.3651551159960193E-2</v>
      </c>
      <c r="BS70" s="189">
        <v>4.621355491576154E-2</v>
      </c>
      <c r="BT70" s="189">
        <v>1.0613732786613553E-2</v>
      </c>
      <c r="BU70" s="189">
        <v>3.553661165812134E-3</v>
      </c>
      <c r="BV70" s="189">
        <v>7.8818041087063227E-3</v>
      </c>
      <c r="BW70" s="189">
        <v>3.9534115542251497E-3</v>
      </c>
      <c r="BX70" s="189">
        <v>7.8188027932743183E-4</v>
      </c>
      <c r="BY70" s="189">
        <v>2.5633661482399369E-2</v>
      </c>
      <c r="BZ70" s="189">
        <v>1.0685125350439629E-3</v>
      </c>
      <c r="CA70" s="189">
        <v>4.4917974213223846E-3</v>
      </c>
      <c r="CB70" s="189">
        <v>1.878557328493489E-3</v>
      </c>
      <c r="CC70" s="189">
        <v>3.8853368114147085E-3</v>
      </c>
      <c r="CD70" s="189">
        <v>3.8494544090684488E-3</v>
      </c>
      <c r="CE70" s="189">
        <v>1.4395039050815281E-2</v>
      </c>
      <c r="CF70" s="189">
        <v>8.7686144030025125E-3</v>
      </c>
      <c r="CG70" s="189">
        <v>5.1093172566155686E-3</v>
      </c>
      <c r="CH70" s="189">
        <v>8.8700979634215096E-3</v>
      </c>
      <c r="CI70" s="189">
        <v>5.1960863075082185E-3</v>
      </c>
      <c r="CJ70" s="189">
        <v>2.6360400820122517E-3</v>
      </c>
      <c r="CK70" s="189">
        <v>4.354549203603255E-3</v>
      </c>
      <c r="CL70" s="189">
        <v>4.6178994800361757E-3</v>
      </c>
      <c r="CM70" s="189">
        <v>1.0206978928913759E-2</v>
      </c>
      <c r="CN70" s="189">
        <v>7.9581039126653975E-3</v>
      </c>
      <c r="CO70" s="189">
        <v>7.4081432055656841E-3</v>
      </c>
      <c r="CP70" s="189">
        <v>4.0887142616426054E-3</v>
      </c>
      <c r="CQ70" s="189">
        <v>1.248106673412339E-2</v>
      </c>
      <c r="CR70" s="189">
        <v>6.1775118803721078E-3</v>
      </c>
      <c r="CS70" s="189">
        <v>6.8390366316909024E-3</v>
      </c>
      <c r="CT70" s="189">
        <v>3.2632439367788397E-3</v>
      </c>
      <c r="CU70" s="189">
        <v>3.5548229861502236E-3</v>
      </c>
      <c r="CV70" s="189">
        <v>4.7595564708907143E-3</v>
      </c>
      <c r="CW70" s="189">
        <v>2.8128612794722572E-3</v>
      </c>
      <c r="CX70" s="189">
        <v>3.317966708758537E-3</v>
      </c>
      <c r="CY70" s="189">
        <v>2.2764672011441736E-2</v>
      </c>
      <c r="CZ70" s="189">
        <v>9.5399826277346115E-3</v>
      </c>
      <c r="DA70" s="189">
        <v>9.6255422930149361E-3</v>
      </c>
      <c r="DB70" s="189">
        <v>2.0332543753821063E-2</v>
      </c>
      <c r="DC70" s="189">
        <v>2.7520933888894633E-3</v>
      </c>
      <c r="DD70" s="189">
        <v>7.7823145027522515E-3</v>
      </c>
      <c r="DE70" s="189">
        <v>3.939225513870266E-3</v>
      </c>
      <c r="DF70" s="108">
        <v>4.4235879708549976E-3</v>
      </c>
      <c r="DG70" s="189"/>
      <c r="DH70" s="179"/>
      <c r="DI70" s="180">
        <v>0.50122339163283502</v>
      </c>
      <c r="DJ70" s="180">
        <v>1.5564171140143279E-2</v>
      </c>
      <c r="DK70" s="180">
        <v>0.14130574208403082</v>
      </c>
      <c r="DL70" s="180">
        <v>1.3125635634387494E-2</v>
      </c>
      <c r="DM70" s="180">
        <v>0.40934220835804724</v>
      </c>
      <c r="DO70"/>
      <c r="DP70"/>
    </row>
    <row r="71" spans="1:120" ht="18" customHeight="1" x14ac:dyDescent="0.2">
      <c r="A71" s="187" t="s">
        <v>235</v>
      </c>
      <c r="B71" s="190" t="s">
        <v>236</v>
      </c>
      <c r="C71" s="178">
        <v>8.731995412758545E-4</v>
      </c>
      <c r="D71" s="178">
        <v>2.3915308907264963E-4</v>
      </c>
      <c r="E71" s="178">
        <v>9.1896197903733085E-4</v>
      </c>
      <c r="F71" s="178">
        <v>1.7112669517794696E-4</v>
      </c>
      <c r="G71" s="178">
        <v>1.7270757857576087E-4</v>
      </c>
      <c r="H71" s="178">
        <v>0</v>
      </c>
      <c r="I71" s="178">
        <v>6.6069907273619798E-4</v>
      </c>
      <c r="J71" s="178">
        <v>6.2833483466638506E-3</v>
      </c>
      <c r="K71" s="178">
        <v>5.2914388759769098E-3</v>
      </c>
      <c r="L71" s="178">
        <v>1.9097530516161137E-3</v>
      </c>
      <c r="M71" s="178">
        <v>0</v>
      </c>
      <c r="N71" s="178">
        <v>4.2755140124421569E-3</v>
      </c>
      <c r="O71" s="178">
        <v>2.439518461382881E-3</v>
      </c>
      <c r="P71" s="178">
        <v>1.1191437152525904E-3</v>
      </c>
      <c r="Q71" s="178">
        <v>1.2643557275431455E-3</v>
      </c>
      <c r="R71" s="178">
        <v>2.6030397631312692E-3</v>
      </c>
      <c r="S71" s="178">
        <v>1.3370105144813287E-3</v>
      </c>
      <c r="T71" s="178">
        <v>8.1196757026353347E-4</v>
      </c>
      <c r="U71" s="178">
        <v>1.7377536423144147E-2</v>
      </c>
      <c r="V71" s="178">
        <v>3.366452148397113E-3</v>
      </c>
      <c r="W71" s="178">
        <v>3.9532126009730537E-4</v>
      </c>
      <c r="X71" s="178">
        <v>2.8776224535278744E-3</v>
      </c>
      <c r="Y71" s="178">
        <v>3.1712397812507145E-3</v>
      </c>
      <c r="Z71" s="178">
        <v>1.8265978771516285E-4</v>
      </c>
      <c r="AA71" s="178">
        <v>3.2476387153285856E-3</v>
      </c>
      <c r="AB71" s="178">
        <v>3.9390357857935062E-3</v>
      </c>
      <c r="AC71" s="178">
        <v>1.1295343785175153E-4</v>
      </c>
      <c r="AD71" s="178">
        <v>8.3695104026647177E-3</v>
      </c>
      <c r="AE71" s="178">
        <v>3.0725181437293607E-3</v>
      </c>
      <c r="AF71" s="178">
        <v>3.7956975354649742E-3</v>
      </c>
      <c r="AG71" s="178">
        <v>5.9199434762853922E-4</v>
      </c>
      <c r="AH71" s="178">
        <v>1.0763223465544629E-2</v>
      </c>
      <c r="AI71" s="178">
        <v>1.9895925749250989E-3</v>
      </c>
      <c r="AJ71" s="178">
        <v>1.5483515408635599E-2</v>
      </c>
      <c r="AK71" s="178">
        <v>2.903830067801377E-3</v>
      </c>
      <c r="AL71" s="178">
        <v>4.1459178271582419E-3</v>
      </c>
      <c r="AM71" s="189">
        <v>7.505153491205104E-3</v>
      </c>
      <c r="AN71" s="189">
        <v>1.3935855312772508E-2</v>
      </c>
      <c r="AO71" s="189">
        <v>2.3125315446170009E-3</v>
      </c>
      <c r="AP71" s="189">
        <v>6.9341299864772378E-4</v>
      </c>
      <c r="AQ71" s="189">
        <v>3.8580391434089715E-3</v>
      </c>
      <c r="AR71" s="189">
        <v>2.9324598374694836E-3</v>
      </c>
      <c r="AS71" s="189">
        <v>3.6462780237245546E-3</v>
      </c>
      <c r="AT71" s="189">
        <v>2.3961160847343448E-3</v>
      </c>
      <c r="AU71" s="189">
        <v>1.5583676891684744E-3</v>
      </c>
      <c r="AV71" s="189">
        <v>2.0432772829318238E-3</v>
      </c>
      <c r="AW71" s="189">
        <v>1.6700293816586719E-3</v>
      </c>
      <c r="AX71" s="189">
        <v>2.4867913755382515E-3</v>
      </c>
      <c r="AY71" s="189">
        <v>1.2485448230184894E-3</v>
      </c>
      <c r="AZ71" s="189">
        <v>1.035621543039365E-3</v>
      </c>
      <c r="BA71" s="189">
        <v>5.8911427537234522E-4</v>
      </c>
      <c r="BB71" s="189">
        <v>2.6986725318406553E-3</v>
      </c>
      <c r="BC71" s="189">
        <v>1.003982676042711E-3</v>
      </c>
      <c r="BD71" s="189">
        <v>7.0556869668014473E-4</v>
      </c>
      <c r="BE71" s="189">
        <v>2.0712957839992036E-3</v>
      </c>
      <c r="BF71" s="189">
        <v>0</v>
      </c>
      <c r="BG71" s="189">
        <v>3.0667016726862333E-3</v>
      </c>
      <c r="BH71" s="189">
        <v>3.1531243163864377E-3</v>
      </c>
      <c r="BI71" s="189">
        <v>4.7736046550367773E-3</v>
      </c>
      <c r="BJ71" s="189">
        <v>1.1778971081994717E-3</v>
      </c>
      <c r="BK71" s="189">
        <v>1.0875963870097471E-3</v>
      </c>
      <c r="BL71" s="189">
        <v>1.4956704136320138E-3</v>
      </c>
      <c r="BM71" s="189">
        <v>1.6166809371975016E-3</v>
      </c>
      <c r="BN71" s="189">
        <v>7.1403687587162743E-4</v>
      </c>
      <c r="BO71" s="189">
        <v>2.7922806072970964E-4</v>
      </c>
      <c r="BP71" s="189">
        <v>1.537833932902311E-2</v>
      </c>
      <c r="BQ71" s="189">
        <v>1.0109194114002917</v>
      </c>
      <c r="BR71" s="189">
        <v>2.4164767566687319E-3</v>
      </c>
      <c r="BS71" s="189">
        <v>5.3656951507486117E-3</v>
      </c>
      <c r="BT71" s="189">
        <v>3.3162678049012627E-3</v>
      </c>
      <c r="BU71" s="189">
        <v>1.2889310657714106E-3</v>
      </c>
      <c r="BV71" s="189">
        <v>2.383014411668168E-3</v>
      </c>
      <c r="BW71" s="189">
        <v>7.9784100969333227E-4</v>
      </c>
      <c r="BX71" s="189">
        <v>2.77996014645684E-4</v>
      </c>
      <c r="BY71" s="189">
        <v>1.6518755505499705E-3</v>
      </c>
      <c r="BZ71" s="189">
        <v>3.2047409191012562E-4</v>
      </c>
      <c r="CA71" s="189">
        <v>1.2829123096906535E-3</v>
      </c>
      <c r="CB71" s="189">
        <v>7.5993449107932096E-4</v>
      </c>
      <c r="CC71" s="189">
        <v>1.1184536408364977E-3</v>
      </c>
      <c r="CD71" s="189">
        <v>1.012148637531337E-3</v>
      </c>
      <c r="CE71" s="189">
        <v>7.8533251344105554E-4</v>
      </c>
      <c r="CF71" s="189">
        <v>1.8622234529781499E-3</v>
      </c>
      <c r="CG71" s="189">
        <v>1.7523905765275281E-3</v>
      </c>
      <c r="CH71" s="189">
        <v>1.7290687109587422E-3</v>
      </c>
      <c r="CI71" s="189">
        <v>1.6665568206602856E-3</v>
      </c>
      <c r="CJ71" s="189">
        <v>7.6529897998583812E-4</v>
      </c>
      <c r="CK71" s="189">
        <v>1.7794831729076302E-3</v>
      </c>
      <c r="CL71" s="189">
        <v>1.1299928718590277E-3</v>
      </c>
      <c r="CM71" s="189">
        <v>5.096064377166038E-3</v>
      </c>
      <c r="CN71" s="189">
        <v>3.2539055981871453E-3</v>
      </c>
      <c r="CO71" s="189">
        <v>2.6500253389332997E-3</v>
      </c>
      <c r="CP71" s="189">
        <v>1.8831431497434365E-3</v>
      </c>
      <c r="CQ71" s="189">
        <v>6.8914636759367298E-3</v>
      </c>
      <c r="CR71" s="189">
        <v>3.792960909856717E-3</v>
      </c>
      <c r="CS71" s="189">
        <v>5.1806560742054678E-3</v>
      </c>
      <c r="CT71" s="189">
        <v>1.859411861217725E-3</v>
      </c>
      <c r="CU71" s="189">
        <v>9.1818767328260913E-4</v>
      </c>
      <c r="CV71" s="189">
        <v>1.1013893037510845E-3</v>
      </c>
      <c r="CW71" s="189">
        <v>2.347055747590429E-3</v>
      </c>
      <c r="CX71" s="189">
        <v>2.1320954944591092E-3</v>
      </c>
      <c r="CY71" s="189">
        <v>1.6817760943162011E-2</v>
      </c>
      <c r="CZ71" s="189">
        <v>1.3838570284350005E-2</v>
      </c>
      <c r="DA71" s="189">
        <v>5.8949587681485765E-3</v>
      </c>
      <c r="DB71" s="189">
        <v>2.1989207516608079E-3</v>
      </c>
      <c r="DC71" s="189">
        <v>1.8520776205248877E-3</v>
      </c>
      <c r="DD71" s="189">
        <v>2.8817135184970172E-3</v>
      </c>
      <c r="DE71" s="189">
        <v>9.2095040660766239E-4</v>
      </c>
      <c r="DF71" s="108">
        <v>1.2794241679855915E-3</v>
      </c>
      <c r="DG71" s="189"/>
      <c r="DH71" s="179"/>
      <c r="DI71" s="180">
        <v>0.2237204375440455</v>
      </c>
      <c r="DJ71" s="180">
        <v>5.8654363840897851E-3</v>
      </c>
      <c r="DK71" s="180">
        <v>5.5034426609821545E-2</v>
      </c>
      <c r="DL71" s="180">
        <v>8.5767015110066857E-3</v>
      </c>
      <c r="DM71" s="180">
        <v>0.96893768205784525</v>
      </c>
      <c r="DO71"/>
      <c r="DP71"/>
    </row>
    <row r="72" spans="1:120" ht="18" customHeight="1" x14ac:dyDescent="0.2">
      <c r="A72" s="187" t="s">
        <v>237</v>
      </c>
      <c r="B72" s="190" t="s">
        <v>33</v>
      </c>
      <c r="C72" s="178">
        <v>1.6050112791506344E-3</v>
      </c>
      <c r="D72" s="178">
        <v>1.3729165437197806E-3</v>
      </c>
      <c r="E72" s="178">
        <v>2.2534564616686998E-3</v>
      </c>
      <c r="F72" s="178">
        <v>3.5564334158782497E-4</v>
      </c>
      <c r="G72" s="178">
        <v>4.9991066890395642E-4</v>
      </c>
      <c r="H72" s="178">
        <v>0</v>
      </c>
      <c r="I72" s="178">
        <v>4.6951956605046025E-3</v>
      </c>
      <c r="J72" s="178">
        <v>2.6779318800168603E-3</v>
      </c>
      <c r="K72" s="178">
        <v>2.7636600722404656E-3</v>
      </c>
      <c r="L72" s="178">
        <v>2.4884930466397985E-4</v>
      </c>
      <c r="M72" s="178">
        <v>0</v>
      </c>
      <c r="N72" s="178">
        <v>1.2870711184585102E-3</v>
      </c>
      <c r="O72" s="178">
        <v>1.4384700051099976E-3</v>
      </c>
      <c r="P72" s="178">
        <v>9.6789924866736777E-4</v>
      </c>
      <c r="Q72" s="178">
        <v>1.2103896586067513E-3</v>
      </c>
      <c r="R72" s="178">
        <v>7.5382039619568729E-3</v>
      </c>
      <c r="S72" s="178">
        <v>1.9469942669895675E-3</v>
      </c>
      <c r="T72" s="178">
        <v>6.8890387982828145E-4</v>
      </c>
      <c r="U72" s="178">
        <v>6.0534333067126357E-3</v>
      </c>
      <c r="V72" s="178">
        <v>3.3457391441443223E-3</v>
      </c>
      <c r="W72" s="178">
        <v>1.4469434033456939E-3</v>
      </c>
      <c r="X72" s="178">
        <v>5.3859469156281653E-3</v>
      </c>
      <c r="Y72" s="178">
        <v>6.7793996783211703E-3</v>
      </c>
      <c r="Z72" s="178">
        <v>1.3280612607758891E-3</v>
      </c>
      <c r="AA72" s="178">
        <v>4.5144478783021328E-3</v>
      </c>
      <c r="AB72" s="178">
        <v>2.0071162761213924E-3</v>
      </c>
      <c r="AC72" s="178">
        <v>3.8585187035371048E-4</v>
      </c>
      <c r="AD72" s="178">
        <v>1.4070647689773442E-3</v>
      </c>
      <c r="AE72" s="178">
        <v>1.2619430898801961E-3</v>
      </c>
      <c r="AF72" s="178">
        <v>1.2333523156323818E-3</v>
      </c>
      <c r="AG72" s="178">
        <v>5.5150728445896064E-4</v>
      </c>
      <c r="AH72" s="178">
        <v>2.0855541894393616E-3</v>
      </c>
      <c r="AI72" s="178">
        <v>2.3201261592608003E-3</v>
      </c>
      <c r="AJ72" s="178">
        <v>1.6143446706909418E-3</v>
      </c>
      <c r="AK72" s="178">
        <v>1.9394575303102928E-3</v>
      </c>
      <c r="AL72" s="178">
        <v>5.1227727067446732E-4</v>
      </c>
      <c r="AM72" s="189">
        <v>3.6512347359295276E-3</v>
      </c>
      <c r="AN72" s="189">
        <v>2.4859986747683572E-3</v>
      </c>
      <c r="AO72" s="189">
        <v>1.0793853389624854E-3</v>
      </c>
      <c r="AP72" s="189">
        <v>1.0576586424529276E-3</v>
      </c>
      <c r="AQ72" s="189">
        <v>1.0727350013334542E-3</v>
      </c>
      <c r="AR72" s="189">
        <v>1.0091118085919814E-3</v>
      </c>
      <c r="AS72" s="189">
        <v>1.2852170628348855E-3</v>
      </c>
      <c r="AT72" s="189">
        <v>1.2341488571424232E-3</v>
      </c>
      <c r="AU72" s="189">
        <v>8.3481461193933158E-4</v>
      </c>
      <c r="AV72" s="189">
        <v>1.2593746023362132E-3</v>
      </c>
      <c r="AW72" s="189">
        <v>3.0542674063570555E-3</v>
      </c>
      <c r="AX72" s="189">
        <v>1.9699606268047667E-3</v>
      </c>
      <c r="AY72" s="189">
        <v>8.8933027618453002E-4</v>
      </c>
      <c r="AZ72" s="189">
        <v>8.5193343404979559E-4</v>
      </c>
      <c r="BA72" s="189">
        <v>6.2610105362940127E-4</v>
      </c>
      <c r="BB72" s="189">
        <v>1.5103271973070447E-3</v>
      </c>
      <c r="BC72" s="189">
        <v>8.9127918370078964E-4</v>
      </c>
      <c r="BD72" s="189">
        <v>4.2832992007247863E-4</v>
      </c>
      <c r="BE72" s="189">
        <v>6.727594703769326E-4</v>
      </c>
      <c r="BF72" s="189">
        <v>0</v>
      </c>
      <c r="BG72" s="189">
        <v>6.0276374131984121E-4</v>
      </c>
      <c r="BH72" s="189">
        <v>9.8701041747280326E-4</v>
      </c>
      <c r="BI72" s="189">
        <v>2.1706632251810389E-3</v>
      </c>
      <c r="BJ72" s="189">
        <v>1.2219032793532208E-3</v>
      </c>
      <c r="BK72" s="189">
        <v>7.3627689610809984E-4</v>
      </c>
      <c r="BL72" s="189">
        <v>1.6350483463295291E-3</v>
      </c>
      <c r="BM72" s="189">
        <v>2.4010824709612003E-3</v>
      </c>
      <c r="BN72" s="189">
        <v>1.0930631392359041E-3</v>
      </c>
      <c r="BO72" s="189">
        <v>5.3755311632499669E-4</v>
      </c>
      <c r="BP72" s="189">
        <v>8.6201582995627552E-4</v>
      </c>
      <c r="BQ72" s="189">
        <v>4.4405970618800732E-3</v>
      </c>
      <c r="BR72" s="189">
        <v>1.0851001483297158</v>
      </c>
      <c r="BS72" s="189">
        <v>1.5500686075626135E-2</v>
      </c>
      <c r="BT72" s="189">
        <v>4.0102250517746749E-3</v>
      </c>
      <c r="BU72" s="189">
        <v>2.2917981318330426E-3</v>
      </c>
      <c r="BV72" s="189">
        <v>2.9320042066391513E-3</v>
      </c>
      <c r="BW72" s="189">
        <v>1.0752523480363784E-3</v>
      </c>
      <c r="BX72" s="189">
        <v>4.2848894607612953E-4</v>
      </c>
      <c r="BY72" s="189">
        <v>1.2906815228061331E-2</v>
      </c>
      <c r="BZ72" s="189">
        <v>6.4419560874568848E-4</v>
      </c>
      <c r="CA72" s="189">
        <v>1.6209614204166684E-2</v>
      </c>
      <c r="CB72" s="189">
        <v>1.4488853287011108E-3</v>
      </c>
      <c r="CC72" s="189">
        <v>2.2181061535375812E-3</v>
      </c>
      <c r="CD72" s="189">
        <v>2.1373242631244514E-3</v>
      </c>
      <c r="CE72" s="189">
        <v>1.7947880535364017E-3</v>
      </c>
      <c r="CF72" s="189">
        <v>7.2011822296461836E-3</v>
      </c>
      <c r="CG72" s="189">
        <v>1.7741192180107648E-3</v>
      </c>
      <c r="CH72" s="189">
        <v>6.0886776330023942E-3</v>
      </c>
      <c r="CI72" s="189">
        <v>2.0783989626377481E-3</v>
      </c>
      <c r="CJ72" s="189">
        <v>9.5970102486960451E-4</v>
      </c>
      <c r="CK72" s="189">
        <v>3.0101105778292002E-3</v>
      </c>
      <c r="CL72" s="189">
        <v>2.1168065698947084E-3</v>
      </c>
      <c r="CM72" s="189">
        <v>9.1425658616388246E-3</v>
      </c>
      <c r="CN72" s="189">
        <v>9.1960300381507161E-3</v>
      </c>
      <c r="CO72" s="189">
        <v>1.6792689095411158E-2</v>
      </c>
      <c r="CP72" s="189">
        <v>4.4180316808865357E-3</v>
      </c>
      <c r="CQ72" s="189">
        <v>6.078671151304945E-3</v>
      </c>
      <c r="CR72" s="189">
        <v>3.2358915571444771E-3</v>
      </c>
      <c r="CS72" s="189">
        <v>1.0568676257160068E-2</v>
      </c>
      <c r="CT72" s="189">
        <v>3.7282419162703723E-3</v>
      </c>
      <c r="CU72" s="189">
        <v>1.4617436587921724E-3</v>
      </c>
      <c r="CV72" s="189">
        <v>1.6331272634131195E-3</v>
      </c>
      <c r="CW72" s="189">
        <v>1.4498018150913906E-3</v>
      </c>
      <c r="CX72" s="189">
        <v>1.7050877126551093E-3</v>
      </c>
      <c r="CY72" s="189">
        <v>1.5421624999463326E-2</v>
      </c>
      <c r="CZ72" s="189">
        <v>1.0938386097887736E-2</v>
      </c>
      <c r="DA72" s="189">
        <v>1.4196854431864905E-2</v>
      </c>
      <c r="DB72" s="189">
        <v>8.0124475457158395E-3</v>
      </c>
      <c r="DC72" s="189">
        <v>1.6717699475209166E-3</v>
      </c>
      <c r="DD72" s="189">
        <v>6.2372929164019762E-3</v>
      </c>
      <c r="DE72" s="189">
        <v>1.1757010270774788E-3</v>
      </c>
      <c r="DF72" s="108">
        <v>3.2530105492195069E-3</v>
      </c>
      <c r="DG72" s="189"/>
      <c r="DH72" s="179"/>
      <c r="DI72" s="180">
        <v>0.38286345108695652</v>
      </c>
      <c r="DJ72" s="180">
        <v>1.5722049689440992E-2</v>
      </c>
      <c r="DK72" s="180">
        <v>0.12521350931677019</v>
      </c>
      <c r="DL72" s="180">
        <v>1.3463856813640764E-2</v>
      </c>
      <c r="DM72" s="180">
        <v>0.97667195157105791</v>
      </c>
      <c r="DO72"/>
      <c r="DP72"/>
    </row>
    <row r="73" spans="1:120" ht="18" customHeight="1" x14ac:dyDescent="0.2">
      <c r="A73" s="187" t="s">
        <v>238</v>
      </c>
      <c r="B73" s="190" t="s">
        <v>34</v>
      </c>
      <c r="C73" s="178">
        <v>8.3942742046788459E-4</v>
      </c>
      <c r="D73" s="178">
        <v>6.6999157436457813E-4</v>
      </c>
      <c r="E73" s="178">
        <v>1.5196238849647453E-3</v>
      </c>
      <c r="F73" s="178">
        <v>2.1956216069388769E-4</v>
      </c>
      <c r="G73" s="178">
        <v>2.1578479257526557E-4</v>
      </c>
      <c r="H73" s="178">
        <v>0</v>
      </c>
      <c r="I73" s="178">
        <v>2.0404310068527992E-3</v>
      </c>
      <c r="J73" s="178">
        <v>1.8148993379690662E-3</v>
      </c>
      <c r="K73" s="178">
        <v>1.1059997655367031E-3</v>
      </c>
      <c r="L73" s="178">
        <v>7.0712645127696879E-4</v>
      </c>
      <c r="M73" s="178">
        <v>0</v>
      </c>
      <c r="N73" s="178">
        <v>5.327792298209349E-4</v>
      </c>
      <c r="O73" s="178">
        <v>5.729851327589626E-4</v>
      </c>
      <c r="P73" s="178">
        <v>5.6374569618405012E-4</v>
      </c>
      <c r="Q73" s="178">
        <v>7.0971594222473571E-4</v>
      </c>
      <c r="R73" s="178">
        <v>2.5982368368883423E-3</v>
      </c>
      <c r="S73" s="178">
        <v>1.1113994364421451E-3</v>
      </c>
      <c r="T73" s="178">
        <v>8.1791575990240663E-4</v>
      </c>
      <c r="U73" s="178">
        <v>9.2745706893270496E-3</v>
      </c>
      <c r="V73" s="178">
        <v>5.5517414331695296E-3</v>
      </c>
      <c r="W73" s="178">
        <v>1.9813623960474353E-3</v>
      </c>
      <c r="X73" s="178">
        <v>2.7460089922630251E-3</v>
      </c>
      <c r="Y73" s="178">
        <v>3.7208796840087805E-3</v>
      </c>
      <c r="Z73" s="178">
        <v>1.1426900162949101E-3</v>
      </c>
      <c r="AA73" s="178">
        <v>2.9789880381343318E-3</v>
      </c>
      <c r="AB73" s="178">
        <v>3.1057069131802135E-3</v>
      </c>
      <c r="AC73" s="178">
        <v>6.9311482172586635E-5</v>
      </c>
      <c r="AD73" s="178">
        <v>4.8345156590130886E-4</v>
      </c>
      <c r="AE73" s="178">
        <v>5.6067460719615744E-4</v>
      </c>
      <c r="AF73" s="178">
        <v>7.3915732196194338E-4</v>
      </c>
      <c r="AG73" s="178">
        <v>4.0616666763787902E-4</v>
      </c>
      <c r="AH73" s="178">
        <v>2.6183234656317425E-3</v>
      </c>
      <c r="AI73" s="178">
        <v>4.3270199469143625E-3</v>
      </c>
      <c r="AJ73" s="178">
        <v>1.0275167408353388E-3</v>
      </c>
      <c r="AK73" s="178">
        <v>4.2549649597455443E-3</v>
      </c>
      <c r="AL73" s="178">
        <v>9.981296921857247E-4</v>
      </c>
      <c r="AM73" s="189">
        <v>4.3971314126394466E-4</v>
      </c>
      <c r="AN73" s="189">
        <v>1.0237599030060789E-3</v>
      </c>
      <c r="AO73" s="189">
        <v>3.4484207813660682E-4</v>
      </c>
      <c r="AP73" s="189">
        <v>5.0772968397022708E-4</v>
      </c>
      <c r="AQ73" s="189">
        <v>7.187562435328422E-4</v>
      </c>
      <c r="AR73" s="189">
        <v>5.4106899688175598E-4</v>
      </c>
      <c r="AS73" s="189">
        <v>5.2235581236567479E-4</v>
      </c>
      <c r="AT73" s="189">
        <v>8.7223247044796305E-4</v>
      </c>
      <c r="AU73" s="189">
        <v>3.9507212738732367E-4</v>
      </c>
      <c r="AV73" s="189">
        <v>1.1203978211690943E-3</v>
      </c>
      <c r="AW73" s="189">
        <v>1.5104747846666491E-3</v>
      </c>
      <c r="AX73" s="189">
        <v>1.4409843802350619E-3</v>
      </c>
      <c r="AY73" s="189">
        <v>6.1276349210218778E-4</v>
      </c>
      <c r="AZ73" s="189">
        <v>4.6973627065063087E-4</v>
      </c>
      <c r="BA73" s="189">
        <v>3.7541715913901264E-4</v>
      </c>
      <c r="BB73" s="189">
        <v>8.1545184037537825E-4</v>
      </c>
      <c r="BC73" s="189">
        <v>7.5335984390630139E-4</v>
      </c>
      <c r="BD73" s="189">
        <v>5.1536504371073094E-4</v>
      </c>
      <c r="BE73" s="189">
        <v>2.9785777386449826E-4</v>
      </c>
      <c r="BF73" s="189">
        <v>0</v>
      </c>
      <c r="BG73" s="189">
        <v>3.1952075613987511E-4</v>
      </c>
      <c r="BH73" s="189">
        <v>9.5447810229800267E-4</v>
      </c>
      <c r="BI73" s="189">
        <v>5.3107878320921035E-3</v>
      </c>
      <c r="BJ73" s="189">
        <v>6.0142095093290238E-4</v>
      </c>
      <c r="BK73" s="189">
        <v>3.8018467325508942E-4</v>
      </c>
      <c r="BL73" s="189">
        <v>1.4751005371039165E-3</v>
      </c>
      <c r="BM73" s="189">
        <v>1.2808394483594602E-3</v>
      </c>
      <c r="BN73" s="189">
        <v>2.8796332802143386E-3</v>
      </c>
      <c r="BO73" s="189">
        <v>1.4414475862612156E-3</v>
      </c>
      <c r="BP73" s="189">
        <v>1.1867666625748362E-2</v>
      </c>
      <c r="BQ73" s="189">
        <v>2.8636856726373529E-3</v>
      </c>
      <c r="BR73" s="189">
        <v>3.182099701520693E-3</v>
      </c>
      <c r="BS73" s="189">
        <v>1.0018290538997605</v>
      </c>
      <c r="BT73" s="189">
        <v>2.1122390645516545E-3</v>
      </c>
      <c r="BU73" s="189">
        <v>4.5956457777413797E-3</v>
      </c>
      <c r="BV73" s="189">
        <v>1.1229838583488325E-3</v>
      </c>
      <c r="BW73" s="189">
        <v>7.2818793274822299E-4</v>
      </c>
      <c r="BX73" s="189">
        <v>5.3486277148313258E-4</v>
      </c>
      <c r="BY73" s="189">
        <v>3.114817437738673E-2</v>
      </c>
      <c r="BZ73" s="189">
        <v>1.1391546765849086E-3</v>
      </c>
      <c r="CA73" s="189">
        <v>2.3052864128177402E-3</v>
      </c>
      <c r="CB73" s="189">
        <v>3.6256234531619647E-3</v>
      </c>
      <c r="CC73" s="189">
        <v>4.4465549556689243E-3</v>
      </c>
      <c r="CD73" s="189">
        <v>4.7225348613386198E-3</v>
      </c>
      <c r="CE73" s="189">
        <v>2.078417172523727E-3</v>
      </c>
      <c r="CF73" s="189">
        <v>1.3090814167710458E-2</v>
      </c>
      <c r="CG73" s="189">
        <v>3.2773133863190423E-3</v>
      </c>
      <c r="CH73" s="189">
        <v>1.0532988990970858E-2</v>
      </c>
      <c r="CI73" s="189">
        <v>6.0675896744912215E-3</v>
      </c>
      <c r="CJ73" s="189">
        <v>9.9108966875150481E-4</v>
      </c>
      <c r="CK73" s="189">
        <v>4.9904147778541087E-3</v>
      </c>
      <c r="CL73" s="189">
        <v>2.8455718680990656E-3</v>
      </c>
      <c r="CM73" s="189">
        <v>3.1912658360671496E-2</v>
      </c>
      <c r="CN73" s="189">
        <v>7.4322932243324723E-3</v>
      </c>
      <c r="CO73" s="189">
        <v>6.3976521210894685E-3</v>
      </c>
      <c r="CP73" s="189">
        <v>3.4848782634304626E-3</v>
      </c>
      <c r="CQ73" s="189">
        <v>1.6350002045477704E-2</v>
      </c>
      <c r="CR73" s="189">
        <v>2.910511550567184E-3</v>
      </c>
      <c r="CS73" s="189">
        <v>4.3294895539271391E-3</v>
      </c>
      <c r="CT73" s="189">
        <v>1.0737991000801983E-3</v>
      </c>
      <c r="CU73" s="189">
        <v>1.6504866339467682E-3</v>
      </c>
      <c r="CV73" s="189">
        <v>3.2404843021036672E-3</v>
      </c>
      <c r="CW73" s="189">
        <v>2.0925038963581512E-3</v>
      </c>
      <c r="CX73" s="189">
        <v>2.1807582551920945E-3</v>
      </c>
      <c r="CY73" s="189">
        <v>3.9297908351955874E-2</v>
      </c>
      <c r="CZ73" s="189">
        <v>1.2143669574058529E-2</v>
      </c>
      <c r="DA73" s="189">
        <v>7.8630203273312195E-3</v>
      </c>
      <c r="DB73" s="189">
        <v>1.7231636395902836E-2</v>
      </c>
      <c r="DC73" s="189">
        <v>5.7944591254961654E-4</v>
      </c>
      <c r="DD73" s="189">
        <v>1.505669083765597E-2</v>
      </c>
      <c r="DE73" s="189">
        <v>6.6433259808437533E-4</v>
      </c>
      <c r="DF73" s="108">
        <v>1.5354904198792979E-2</v>
      </c>
      <c r="DG73" s="189"/>
      <c r="DH73" s="179"/>
      <c r="DI73" s="180">
        <v>0.4921370204015369</v>
      </c>
      <c r="DJ73" s="180">
        <v>6.8897126467882458E-2</v>
      </c>
      <c r="DK73" s="180">
        <v>0.31631040640727315</v>
      </c>
      <c r="DL73" s="180">
        <v>4.6172636379056458E-3</v>
      </c>
      <c r="DM73" s="180">
        <v>0.89319939960743566</v>
      </c>
      <c r="DO73"/>
      <c r="DP73"/>
    </row>
    <row r="74" spans="1:120" ht="18" customHeight="1" x14ac:dyDescent="0.2">
      <c r="A74" s="197" t="s">
        <v>239</v>
      </c>
      <c r="B74" s="198" t="s">
        <v>1</v>
      </c>
      <c r="C74" s="109">
        <v>7.4761634170245617E-2</v>
      </c>
      <c r="D74" s="109">
        <v>2.2713610150980085E-2</v>
      </c>
      <c r="E74" s="109">
        <v>4.756700114031083E-2</v>
      </c>
      <c r="F74" s="109">
        <v>1.5628735274811231E-2</v>
      </c>
      <c r="G74" s="109">
        <v>1.7356552731394855E-2</v>
      </c>
      <c r="H74" s="109">
        <v>0</v>
      </c>
      <c r="I74" s="109">
        <v>3.1852435875975589E-2</v>
      </c>
      <c r="J74" s="109">
        <v>6.6606982309998647E-2</v>
      </c>
      <c r="K74" s="109">
        <v>2.9322719239497447E-2</v>
      </c>
      <c r="L74" s="109">
        <v>1.5376424145732492E-2</v>
      </c>
      <c r="M74" s="109">
        <v>0</v>
      </c>
      <c r="N74" s="109">
        <v>4.529194100930807E-2</v>
      </c>
      <c r="O74" s="109">
        <v>4.9368708023186547E-2</v>
      </c>
      <c r="P74" s="109">
        <v>5.7376233569656439E-2</v>
      </c>
      <c r="Q74" s="109">
        <v>6.228392592367038E-2</v>
      </c>
      <c r="R74" s="109">
        <v>7.057458998022606E-2</v>
      </c>
      <c r="S74" s="109">
        <v>6.0500649782564295E-2</v>
      </c>
      <c r="T74" s="109">
        <v>3.2879902828665909E-2</v>
      </c>
      <c r="U74" s="109">
        <v>2.5840543995281521E-2</v>
      </c>
      <c r="V74" s="109">
        <v>2.0922980544917771E-2</v>
      </c>
      <c r="W74" s="109">
        <v>8.4729990739145292E-3</v>
      </c>
      <c r="X74" s="109">
        <v>3.9894176771705918E-2</v>
      </c>
      <c r="Y74" s="109">
        <v>3.2687182098166651E-2</v>
      </c>
      <c r="Z74" s="109">
        <v>1.0721708025558966E-2</v>
      </c>
      <c r="AA74" s="109">
        <v>4.4926516042426506E-2</v>
      </c>
      <c r="AB74" s="109">
        <v>4.6517715708119842E-2</v>
      </c>
      <c r="AC74" s="109">
        <v>3.6509188955061557E-3</v>
      </c>
      <c r="AD74" s="109">
        <v>1.7752326917258743E-2</v>
      </c>
      <c r="AE74" s="109">
        <v>4.2618575672909692E-2</v>
      </c>
      <c r="AF74" s="109">
        <v>3.7170265081301397E-2</v>
      </c>
      <c r="AG74" s="109">
        <v>3.8849434351111621E-2</v>
      </c>
      <c r="AH74" s="109">
        <v>3.6455024517366069E-2</v>
      </c>
      <c r="AI74" s="109">
        <v>4.2171235177541129E-2</v>
      </c>
      <c r="AJ74" s="109">
        <v>3.3752961439890747E-2</v>
      </c>
      <c r="AK74" s="109">
        <v>3.3833467739882189E-2</v>
      </c>
      <c r="AL74" s="109">
        <v>2.1588873773274765E-2</v>
      </c>
      <c r="AM74" s="109">
        <v>1.6354971990541964E-2</v>
      </c>
      <c r="AN74" s="109">
        <v>2.4178176157595904E-2</v>
      </c>
      <c r="AO74" s="109">
        <v>2.8347588000022558E-2</v>
      </c>
      <c r="AP74" s="109">
        <v>1.4452552755100696E-2</v>
      </c>
      <c r="AQ74" s="109">
        <v>2.5085157066598286E-2</v>
      </c>
      <c r="AR74" s="109">
        <v>2.742513792905097E-2</v>
      </c>
      <c r="AS74" s="109">
        <v>2.5919635065711957E-2</v>
      </c>
      <c r="AT74" s="109">
        <v>3.7675228793341779E-2</v>
      </c>
      <c r="AU74" s="109">
        <v>2.8019851285170001E-2</v>
      </c>
      <c r="AV74" s="109">
        <v>4.1378644782869692E-2</v>
      </c>
      <c r="AW74" s="109">
        <v>4.9812055101213872E-2</v>
      </c>
      <c r="AX74" s="109">
        <v>3.7664612094735095E-2</v>
      </c>
      <c r="AY74" s="109">
        <v>3.8366528255826857E-2</v>
      </c>
      <c r="AZ74" s="109">
        <v>4.5489147261705547E-2</v>
      </c>
      <c r="BA74" s="109">
        <v>3.2617208155947708E-2</v>
      </c>
      <c r="BB74" s="109">
        <v>3.8613984974440227E-2</v>
      </c>
      <c r="BC74" s="109">
        <v>5.0782054342358857E-2</v>
      </c>
      <c r="BD74" s="109">
        <v>2.3428834564627219E-2</v>
      </c>
      <c r="BE74" s="109">
        <v>2.1811992363044309E-2</v>
      </c>
      <c r="BF74" s="109">
        <v>0</v>
      </c>
      <c r="BG74" s="109">
        <v>3.3853076412397674E-2</v>
      </c>
      <c r="BH74" s="109">
        <v>2.8893221817221031E-2</v>
      </c>
      <c r="BI74" s="109">
        <v>2.7794890047771362E-2</v>
      </c>
      <c r="BJ74" s="109">
        <v>5.976015186247971E-2</v>
      </c>
      <c r="BK74" s="109">
        <v>3.6961269176144867E-3</v>
      </c>
      <c r="BL74" s="109">
        <v>5.1686570990456301E-2</v>
      </c>
      <c r="BM74" s="109">
        <v>6.0129898358286381E-2</v>
      </c>
      <c r="BN74" s="109">
        <v>2.3689145946039498E-2</v>
      </c>
      <c r="BO74" s="109">
        <v>9.2046208963411646E-3</v>
      </c>
      <c r="BP74" s="109">
        <v>7.5007911053811905E-3</v>
      </c>
      <c r="BQ74" s="109">
        <v>1.3650170890031815E-2</v>
      </c>
      <c r="BR74" s="109">
        <v>3.16245037099726E-2</v>
      </c>
      <c r="BS74" s="109">
        <v>2.8553264864522466E-2</v>
      </c>
      <c r="BT74" s="109">
        <v>1.0158660482322641</v>
      </c>
      <c r="BU74" s="109">
        <v>9.8451177893390373E-3</v>
      </c>
      <c r="BV74" s="109">
        <v>4.9598213129306342E-3</v>
      </c>
      <c r="BW74" s="109">
        <v>6.6163388443186187E-3</v>
      </c>
      <c r="BX74" s="109">
        <v>3.7125688710858162E-3</v>
      </c>
      <c r="BY74" s="109">
        <v>8.5470203203957609E-3</v>
      </c>
      <c r="BZ74" s="109">
        <v>4.911055101693684E-3</v>
      </c>
      <c r="CA74" s="109">
        <v>8.0109772953285766E-2</v>
      </c>
      <c r="CB74" s="109">
        <v>8.6570780019817155E-3</v>
      </c>
      <c r="CC74" s="109">
        <v>1.0781884555638671E-2</v>
      </c>
      <c r="CD74" s="109">
        <v>1.4136122233309394E-2</v>
      </c>
      <c r="CE74" s="109">
        <v>7.1679731543874874E-3</v>
      </c>
      <c r="CF74" s="109">
        <v>1.9850235646599764E-2</v>
      </c>
      <c r="CG74" s="109">
        <v>9.5609117865001134E-3</v>
      </c>
      <c r="CH74" s="109">
        <v>1.0923059718633499E-2</v>
      </c>
      <c r="CI74" s="109">
        <v>1.3120055743194957E-2</v>
      </c>
      <c r="CJ74" s="109">
        <v>1.6899852895197381E-2</v>
      </c>
      <c r="CK74" s="109">
        <v>1.2172236210059329E-2</v>
      </c>
      <c r="CL74" s="109">
        <v>2.9672412687811477E-2</v>
      </c>
      <c r="CM74" s="109">
        <v>2.2418332389889179E-2</v>
      </c>
      <c r="CN74" s="109">
        <v>1.2568843982366656E-2</v>
      </c>
      <c r="CO74" s="109">
        <v>5.6614334933525357E-2</v>
      </c>
      <c r="CP74" s="109">
        <v>4.3992270602705122E-2</v>
      </c>
      <c r="CQ74" s="109">
        <v>3.443751234743455E-2</v>
      </c>
      <c r="CR74" s="109">
        <v>1.4101877617792857E-2</v>
      </c>
      <c r="CS74" s="109">
        <v>2.3546602513241754E-2</v>
      </c>
      <c r="CT74" s="109">
        <v>4.1084669502955147E-2</v>
      </c>
      <c r="CU74" s="109">
        <v>2.6689711644960232E-2</v>
      </c>
      <c r="CV74" s="109">
        <v>1.4754085495683E-2</v>
      </c>
      <c r="CW74" s="109">
        <v>4.5945939883970242E-2</v>
      </c>
      <c r="CX74" s="109">
        <v>1.3444663733655719E-2</v>
      </c>
      <c r="CY74" s="109">
        <v>6.0297918063878561E-2</v>
      </c>
      <c r="CZ74" s="109">
        <v>0.10336868608474101</v>
      </c>
      <c r="DA74" s="109">
        <v>3.4195578765584649E-2</v>
      </c>
      <c r="DB74" s="109">
        <v>2.815925400166645E-2</v>
      </c>
      <c r="DC74" s="109">
        <v>2.257781688127717E-2</v>
      </c>
      <c r="DD74" s="109">
        <v>2.5278188910359028E-2</v>
      </c>
      <c r="DE74" s="109">
        <v>0.19137617834950457</v>
      </c>
      <c r="DF74" s="110">
        <v>1.1483268174781057E-2</v>
      </c>
      <c r="DG74" s="189"/>
      <c r="DH74" s="179"/>
      <c r="DI74" s="180">
        <v>0.69354811022346696</v>
      </c>
      <c r="DJ74" s="180">
        <v>0.10668502237496069</v>
      </c>
      <c r="DK74" s="180">
        <v>0.4320227078904828</v>
      </c>
      <c r="DL74" s="180">
        <v>0.1437963049272761</v>
      </c>
      <c r="DM74" s="180">
        <v>0.79188932134243184</v>
      </c>
      <c r="DO74"/>
      <c r="DP74"/>
    </row>
    <row r="75" spans="1:120" ht="18" customHeight="1" x14ac:dyDescent="0.2">
      <c r="A75" s="187" t="s">
        <v>240</v>
      </c>
      <c r="B75" s="190" t="s">
        <v>2</v>
      </c>
      <c r="C75" s="178">
        <v>1.4365283533512864E-2</v>
      </c>
      <c r="D75" s="178">
        <v>6.2976458109435633E-3</v>
      </c>
      <c r="E75" s="178">
        <v>1.9808114761009951E-2</v>
      </c>
      <c r="F75" s="178">
        <v>1.3127116487886045E-2</v>
      </c>
      <c r="G75" s="178">
        <v>6.8311411385581639E-3</v>
      </c>
      <c r="H75" s="178">
        <v>0</v>
      </c>
      <c r="I75" s="178">
        <v>8.6382647893738396E-2</v>
      </c>
      <c r="J75" s="178">
        <v>1.1602891401950288E-2</v>
      </c>
      <c r="K75" s="178">
        <v>3.4420492645416093E-2</v>
      </c>
      <c r="L75" s="178">
        <v>5.0174537592432939E-3</v>
      </c>
      <c r="M75" s="178">
        <v>0</v>
      </c>
      <c r="N75" s="178">
        <v>1.7763700636729864E-2</v>
      </c>
      <c r="O75" s="178">
        <v>1.6164878931023072E-2</v>
      </c>
      <c r="P75" s="178">
        <v>1.0937860991564104E-2</v>
      </c>
      <c r="Q75" s="178">
        <v>1.8083730403892467E-2</v>
      </c>
      <c r="R75" s="178">
        <v>1.4228677438097234E-2</v>
      </c>
      <c r="S75" s="178">
        <v>1.2988055225179217E-2</v>
      </c>
      <c r="T75" s="178">
        <v>1.1932567372580102E-2</v>
      </c>
      <c r="U75" s="178">
        <v>1.9056541608972594E-2</v>
      </c>
      <c r="V75" s="178">
        <v>1.1483755119141422E-2</v>
      </c>
      <c r="W75" s="178">
        <v>8.4180034635053906E-3</v>
      </c>
      <c r="X75" s="178">
        <v>1.4154089426347802E-2</v>
      </c>
      <c r="Y75" s="178">
        <v>1.6066845877467397E-2</v>
      </c>
      <c r="Z75" s="178">
        <v>2.7201672878108627E-3</v>
      </c>
      <c r="AA75" s="178">
        <v>1.2880519113794351E-2</v>
      </c>
      <c r="AB75" s="178">
        <v>1.1820650825709886E-2</v>
      </c>
      <c r="AC75" s="178">
        <v>3.2138615687572446E-3</v>
      </c>
      <c r="AD75" s="178">
        <v>5.7856739393377142E-3</v>
      </c>
      <c r="AE75" s="178">
        <v>7.8496727970371032E-3</v>
      </c>
      <c r="AF75" s="178">
        <v>1.1137231066344231E-2</v>
      </c>
      <c r="AG75" s="178">
        <v>6.4883910841402621E-3</v>
      </c>
      <c r="AH75" s="178">
        <v>1.5379986654203613E-2</v>
      </c>
      <c r="AI75" s="178">
        <v>1.6603302181184422E-2</v>
      </c>
      <c r="AJ75" s="178">
        <v>2.1893571531550707E-2</v>
      </c>
      <c r="AK75" s="178">
        <v>2.5204048092583187E-2</v>
      </c>
      <c r="AL75" s="178">
        <v>8.286147304710707E-3</v>
      </c>
      <c r="AM75" s="189">
        <v>8.2475752717440926E-3</v>
      </c>
      <c r="AN75" s="189">
        <v>1.2350112334981027E-2</v>
      </c>
      <c r="AO75" s="189">
        <v>9.3231209211059041E-3</v>
      </c>
      <c r="AP75" s="189">
        <v>1.4365822945933259E-2</v>
      </c>
      <c r="AQ75" s="189">
        <v>1.2258310378029377E-2</v>
      </c>
      <c r="AR75" s="189">
        <v>1.7455423773245306E-2</v>
      </c>
      <c r="AS75" s="189">
        <v>1.3177019552243863E-2</v>
      </c>
      <c r="AT75" s="189">
        <v>1.0820930584121926E-2</v>
      </c>
      <c r="AU75" s="189">
        <v>9.9199449545752053E-3</v>
      </c>
      <c r="AV75" s="189">
        <v>1.7933112805826486E-2</v>
      </c>
      <c r="AW75" s="189">
        <v>1.5710257526297459E-2</v>
      </c>
      <c r="AX75" s="189">
        <v>1.3552057831713874E-2</v>
      </c>
      <c r="AY75" s="189">
        <v>1.0500186813239748E-2</v>
      </c>
      <c r="AZ75" s="189">
        <v>1.2431011029300601E-2</v>
      </c>
      <c r="BA75" s="189">
        <v>9.4494954289998621E-3</v>
      </c>
      <c r="BB75" s="189">
        <v>1.2638966192395901E-2</v>
      </c>
      <c r="BC75" s="189">
        <v>1.3350843808558248E-2</v>
      </c>
      <c r="BD75" s="189">
        <v>9.0737444088137501E-3</v>
      </c>
      <c r="BE75" s="189">
        <v>7.5275166645891647E-3</v>
      </c>
      <c r="BF75" s="189">
        <v>0</v>
      </c>
      <c r="BG75" s="189">
        <v>6.5387479468757628E-3</v>
      </c>
      <c r="BH75" s="189">
        <v>1.8179806742972687E-2</v>
      </c>
      <c r="BI75" s="189">
        <v>1.4204819353419555E-2</v>
      </c>
      <c r="BJ75" s="189">
        <v>3.4562462480802726E-2</v>
      </c>
      <c r="BK75" s="189">
        <v>5.5110099799279477E-3</v>
      </c>
      <c r="BL75" s="189">
        <v>1.8848189211426929E-2</v>
      </c>
      <c r="BM75" s="189">
        <v>1.2758111134096839E-2</v>
      </c>
      <c r="BN75" s="189">
        <v>1.4453896826737603E-2</v>
      </c>
      <c r="BO75" s="189">
        <v>5.3518833004141337E-3</v>
      </c>
      <c r="BP75" s="189">
        <v>2.4137648485764152E-2</v>
      </c>
      <c r="BQ75" s="189">
        <v>1.381951346432185E-2</v>
      </c>
      <c r="BR75" s="189">
        <v>2.7153202888371499E-2</v>
      </c>
      <c r="BS75" s="189">
        <v>4.4594892361808969E-2</v>
      </c>
      <c r="BT75" s="189">
        <v>3.5628792676534023E-2</v>
      </c>
      <c r="BU75" s="189">
        <v>1.0984622346423976</v>
      </c>
      <c r="BV75" s="189">
        <v>0.1300528094189182</v>
      </c>
      <c r="BW75" s="189">
        <v>8.2822157568995053E-2</v>
      </c>
      <c r="BX75" s="189">
        <v>0.10951102871958196</v>
      </c>
      <c r="BY75" s="189">
        <v>8.8676966208734526E-2</v>
      </c>
      <c r="BZ75" s="189">
        <v>7.4180128039304074E-3</v>
      </c>
      <c r="CA75" s="189">
        <v>7.2310314063969108E-2</v>
      </c>
      <c r="CB75" s="189">
        <v>4.8874083875906499E-2</v>
      </c>
      <c r="CC75" s="189">
        <v>3.9583969995458067E-2</v>
      </c>
      <c r="CD75" s="189">
        <v>3.5370354962481025E-2</v>
      </c>
      <c r="CE75" s="189">
        <v>1.4752125692849699E-2</v>
      </c>
      <c r="CF75" s="189">
        <v>2.5838653198475791E-2</v>
      </c>
      <c r="CG75" s="189">
        <v>8.3533602754150803E-3</v>
      </c>
      <c r="CH75" s="189">
        <v>1.7714619691788829E-2</v>
      </c>
      <c r="CI75" s="189">
        <v>1.5750931138976642E-2</v>
      </c>
      <c r="CJ75" s="189">
        <v>1.3529966290685227E-2</v>
      </c>
      <c r="CK75" s="189">
        <v>2.3452863855940344E-2</v>
      </c>
      <c r="CL75" s="189">
        <v>1.3713074021645429E-2</v>
      </c>
      <c r="CM75" s="189">
        <v>2.8475027018814596E-2</v>
      </c>
      <c r="CN75" s="189">
        <v>1.5305095146126812E-2</v>
      </c>
      <c r="CO75" s="189">
        <v>1.5336697339355752E-2</v>
      </c>
      <c r="CP75" s="189">
        <v>1.0251450005551598E-2</v>
      </c>
      <c r="CQ75" s="189">
        <v>3.2642143393135946E-2</v>
      </c>
      <c r="CR75" s="189">
        <v>1.20666823147937E-2</v>
      </c>
      <c r="CS75" s="189">
        <v>1.5869137305490045E-2</v>
      </c>
      <c r="CT75" s="189">
        <v>4.0177761095438462E-2</v>
      </c>
      <c r="CU75" s="189">
        <v>8.998746451224364E-2</v>
      </c>
      <c r="CV75" s="189">
        <v>1.2889229052743773E-2</v>
      </c>
      <c r="CW75" s="189">
        <v>1.1646259161881578E-2</v>
      </c>
      <c r="CX75" s="189">
        <v>1.1553089034273822E-2</v>
      </c>
      <c r="CY75" s="189">
        <v>4.0290264861445713E-2</v>
      </c>
      <c r="CZ75" s="189">
        <v>2.1040275243460308E-2</v>
      </c>
      <c r="DA75" s="189">
        <v>1.196439301383926E-2</v>
      </c>
      <c r="DB75" s="189">
        <v>2.824484673136456E-2</v>
      </c>
      <c r="DC75" s="189">
        <v>1.7828376661432027E-2</v>
      </c>
      <c r="DD75" s="189">
        <v>1.5344975506500946E-2</v>
      </c>
      <c r="DE75" s="189">
        <v>9.7832553976592556E-3</v>
      </c>
      <c r="DF75" s="108">
        <v>5.1065429907443449E-2</v>
      </c>
      <c r="DG75" s="189"/>
      <c r="DH75" s="179"/>
      <c r="DI75" s="180">
        <v>0.61406612131145177</v>
      </c>
      <c r="DJ75" s="180">
        <v>4.5902976830826767E-2</v>
      </c>
      <c r="DK75" s="180">
        <v>0.32425868031739385</v>
      </c>
      <c r="DL75" s="180">
        <v>7.640487299407836E-2</v>
      </c>
      <c r="DM75" s="180">
        <v>0.89889964631620167</v>
      </c>
      <c r="DO75"/>
      <c r="DP75"/>
    </row>
    <row r="76" spans="1:120" ht="18" customHeight="1" x14ac:dyDescent="0.2">
      <c r="A76" s="187" t="s">
        <v>241</v>
      </c>
      <c r="B76" s="190" t="s">
        <v>242</v>
      </c>
      <c r="C76" s="178">
        <v>7.7018029092286722E-3</v>
      </c>
      <c r="D76" s="178">
        <v>2.2006723594972031E-3</v>
      </c>
      <c r="E76" s="178">
        <v>8.6678340179478317E-3</v>
      </c>
      <c r="F76" s="178">
        <v>2.0826054648087717E-3</v>
      </c>
      <c r="G76" s="178">
        <v>2.2750105337551699E-3</v>
      </c>
      <c r="H76" s="178">
        <v>0</v>
      </c>
      <c r="I76" s="178">
        <v>1.9797895205180549E-2</v>
      </c>
      <c r="J76" s="178">
        <v>1.1082877526713504E-2</v>
      </c>
      <c r="K76" s="178">
        <v>6.3372079755080208E-3</v>
      </c>
      <c r="L76" s="178">
        <v>2.1858383988415777E-3</v>
      </c>
      <c r="M76" s="178">
        <v>0</v>
      </c>
      <c r="N76" s="178">
        <v>6.174324237228565E-3</v>
      </c>
      <c r="O76" s="178">
        <v>8.5417213674804007E-3</v>
      </c>
      <c r="P76" s="178">
        <v>6.7995941690798273E-3</v>
      </c>
      <c r="Q76" s="178">
        <v>1.0020174974553868E-2</v>
      </c>
      <c r="R76" s="178">
        <v>7.6599747658372061E-3</v>
      </c>
      <c r="S76" s="178">
        <v>6.8943583286108744E-3</v>
      </c>
      <c r="T76" s="178">
        <v>7.4554716688276582E-3</v>
      </c>
      <c r="U76" s="178">
        <v>6.229305571878732E-3</v>
      </c>
      <c r="V76" s="178">
        <v>5.6590831553966414E-3</v>
      </c>
      <c r="W76" s="178">
        <v>3.9048153544470519E-3</v>
      </c>
      <c r="X76" s="178">
        <v>7.0318404500091082E-3</v>
      </c>
      <c r="Y76" s="178">
        <v>6.7477564301151611E-3</v>
      </c>
      <c r="Z76" s="178">
        <v>1.5523158722076378E-3</v>
      </c>
      <c r="AA76" s="178">
        <v>1.0643070023934338E-2</v>
      </c>
      <c r="AB76" s="178">
        <v>6.4261307106394305E-3</v>
      </c>
      <c r="AC76" s="178">
        <v>1.1333484974714843E-3</v>
      </c>
      <c r="AD76" s="178">
        <v>4.6127232422936964E-3</v>
      </c>
      <c r="AE76" s="178">
        <v>7.8576024889277125E-3</v>
      </c>
      <c r="AF76" s="178">
        <v>8.2468654724838584E-3</v>
      </c>
      <c r="AG76" s="178">
        <v>4.6255101489673014E-3</v>
      </c>
      <c r="AH76" s="178">
        <v>8.6474915561973488E-3</v>
      </c>
      <c r="AI76" s="178">
        <v>1.3369102752023304E-2</v>
      </c>
      <c r="AJ76" s="178">
        <v>8.3115483333062665E-3</v>
      </c>
      <c r="AK76" s="178">
        <v>1.0222629500780549E-2</v>
      </c>
      <c r="AL76" s="178">
        <v>3.7727998087226078E-3</v>
      </c>
      <c r="AM76" s="189">
        <v>3.8476501051853355E-3</v>
      </c>
      <c r="AN76" s="189">
        <v>7.013345147436012E-3</v>
      </c>
      <c r="AO76" s="189">
        <v>4.2229553784189243E-3</v>
      </c>
      <c r="AP76" s="189">
        <v>4.2337793811970574E-3</v>
      </c>
      <c r="AQ76" s="189">
        <v>4.7117289044543379E-3</v>
      </c>
      <c r="AR76" s="189">
        <v>1.0043255533990766E-2</v>
      </c>
      <c r="AS76" s="189">
        <v>6.8028092853637421E-3</v>
      </c>
      <c r="AT76" s="189">
        <v>7.7263907549981652E-3</v>
      </c>
      <c r="AU76" s="189">
        <v>5.455088843155609E-3</v>
      </c>
      <c r="AV76" s="189">
        <v>6.5155799014231502E-3</v>
      </c>
      <c r="AW76" s="189">
        <v>5.2438911836842281E-3</v>
      </c>
      <c r="AX76" s="189">
        <v>6.7058279659288874E-3</v>
      </c>
      <c r="AY76" s="189">
        <v>6.7063931382848295E-3</v>
      </c>
      <c r="AZ76" s="189">
        <v>7.4855065853636962E-3</v>
      </c>
      <c r="BA76" s="189">
        <v>5.2787559435810124E-3</v>
      </c>
      <c r="BB76" s="189">
        <v>7.7593162602260244E-3</v>
      </c>
      <c r="BC76" s="189">
        <v>9.3330066370838939E-3</v>
      </c>
      <c r="BD76" s="189">
        <v>5.28113152567573E-3</v>
      </c>
      <c r="BE76" s="189">
        <v>3.7997866676169408E-3</v>
      </c>
      <c r="BF76" s="189">
        <v>0</v>
      </c>
      <c r="BG76" s="189">
        <v>3.5371683751224E-3</v>
      </c>
      <c r="BH76" s="189">
        <v>6.9851689744184712E-3</v>
      </c>
      <c r="BI76" s="189">
        <v>4.2733604538504402E-3</v>
      </c>
      <c r="BJ76" s="189">
        <v>7.5042448205371341E-3</v>
      </c>
      <c r="BK76" s="189">
        <v>4.3128633115473375E-3</v>
      </c>
      <c r="BL76" s="189">
        <v>1.5118186224256131E-2</v>
      </c>
      <c r="BM76" s="189">
        <v>9.8613714871451617E-3</v>
      </c>
      <c r="BN76" s="189">
        <v>6.1628566837766954E-3</v>
      </c>
      <c r="BO76" s="189">
        <v>2.4345761491708562E-3</v>
      </c>
      <c r="BP76" s="189">
        <v>8.4405040205580116E-3</v>
      </c>
      <c r="BQ76" s="189">
        <v>2.2298698135377906E-2</v>
      </c>
      <c r="BR76" s="189">
        <v>9.493103868461545E-3</v>
      </c>
      <c r="BS76" s="189">
        <v>8.5517675936463856E-3</v>
      </c>
      <c r="BT76" s="189">
        <v>5.1719568216917186E-2</v>
      </c>
      <c r="BU76" s="189">
        <v>2.7948974864696798E-2</v>
      </c>
      <c r="BV76" s="189">
        <v>1.0611669446785967</v>
      </c>
      <c r="BW76" s="189">
        <v>0.18504987693994124</v>
      </c>
      <c r="BX76" s="189">
        <v>4.928310042115653E-2</v>
      </c>
      <c r="BY76" s="189">
        <v>7.1945681962928554E-3</v>
      </c>
      <c r="BZ76" s="189">
        <v>5.9231317718577712E-3</v>
      </c>
      <c r="CA76" s="189">
        <v>4.0886022572808246E-2</v>
      </c>
      <c r="CB76" s="189">
        <v>7.750053080656269E-2</v>
      </c>
      <c r="CC76" s="189">
        <v>1.977659232017551E-2</v>
      </c>
      <c r="CD76" s="189">
        <v>0.11825344225720381</v>
      </c>
      <c r="CE76" s="189">
        <v>6.5822818610754383E-2</v>
      </c>
      <c r="CF76" s="189">
        <v>4.903396634473791E-2</v>
      </c>
      <c r="CG76" s="189">
        <v>3.3757308597541842E-2</v>
      </c>
      <c r="CH76" s="189">
        <v>2.8728048399295391E-2</v>
      </c>
      <c r="CI76" s="189">
        <v>2.4802836612436568E-2</v>
      </c>
      <c r="CJ76" s="189">
        <v>5.432087044809597E-2</v>
      </c>
      <c r="CK76" s="189">
        <v>9.5147099802108601E-2</v>
      </c>
      <c r="CL76" s="189">
        <v>3.3335961764741316E-2</v>
      </c>
      <c r="CM76" s="189">
        <v>1.3401749266199954E-2</v>
      </c>
      <c r="CN76" s="189">
        <v>5.5594208875748841E-3</v>
      </c>
      <c r="CO76" s="189">
        <v>4.1313652871164466E-2</v>
      </c>
      <c r="CP76" s="189">
        <v>2.4450876844276763E-2</v>
      </c>
      <c r="CQ76" s="189">
        <v>1.9965373973820779E-2</v>
      </c>
      <c r="CR76" s="189">
        <v>1.1536281100276793E-2</v>
      </c>
      <c r="CS76" s="189">
        <v>1.4506549125437149E-2</v>
      </c>
      <c r="CT76" s="189">
        <v>2.7683071584999015E-2</v>
      </c>
      <c r="CU76" s="189">
        <v>4.1999356435980524E-2</v>
      </c>
      <c r="CV76" s="189">
        <v>2.3097858042587151E-2</v>
      </c>
      <c r="CW76" s="189">
        <v>7.3675845780200476E-3</v>
      </c>
      <c r="CX76" s="189">
        <v>2.3394851051390685E-2</v>
      </c>
      <c r="CY76" s="189">
        <v>2.4073816413651226E-2</v>
      </c>
      <c r="CZ76" s="189">
        <v>4.1952181801531443E-2</v>
      </c>
      <c r="DA76" s="189">
        <v>3.4181716880893664E-2</v>
      </c>
      <c r="DB76" s="189">
        <v>1.4610767437709992E-2</v>
      </c>
      <c r="DC76" s="189">
        <v>2.2363464183374961E-2</v>
      </c>
      <c r="DD76" s="189">
        <v>2.2093853372586687E-2</v>
      </c>
      <c r="DE76" s="189">
        <v>1.1233694156421187E-2</v>
      </c>
      <c r="DF76" s="108">
        <v>3.0952261901142711E-2</v>
      </c>
      <c r="DG76" s="189"/>
      <c r="DH76" s="179"/>
      <c r="DI76" s="180">
        <v>0.67916526602767702</v>
      </c>
      <c r="DJ76" s="180">
        <v>4.0432985974863909E-2</v>
      </c>
      <c r="DK76" s="180">
        <v>0.19913997570663569</v>
      </c>
      <c r="DL76" s="180">
        <v>3.5368291309190315E-2</v>
      </c>
      <c r="DM76" s="180">
        <v>0.9377151960319704</v>
      </c>
      <c r="DO76"/>
      <c r="DP76"/>
    </row>
    <row r="77" spans="1:120" ht="18" customHeight="1" x14ac:dyDescent="0.2">
      <c r="A77" s="187" t="s">
        <v>243</v>
      </c>
      <c r="B77" s="190" t="s">
        <v>244</v>
      </c>
      <c r="C77" s="178">
        <v>0</v>
      </c>
      <c r="D77" s="178">
        <v>0</v>
      </c>
      <c r="E77" s="178">
        <v>0</v>
      </c>
      <c r="F77" s="178">
        <v>0</v>
      </c>
      <c r="G77" s="178">
        <v>0</v>
      </c>
      <c r="H77" s="178">
        <v>0</v>
      </c>
      <c r="I77" s="178">
        <v>0</v>
      </c>
      <c r="J77" s="178">
        <v>0</v>
      </c>
      <c r="K77" s="178">
        <v>0</v>
      </c>
      <c r="L77" s="178">
        <v>0</v>
      </c>
      <c r="M77" s="178">
        <v>0</v>
      </c>
      <c r="N77" s="178">
        <v>0</v>
      </c>
      <c r="O77" s="178">
        <v>0</v>
      </c>
      <c r="P77" s="178">
        <v>0</v>
      </c>
      <c r="Q77" s="178">
        <v>0</v>
      </c>
      <c r="R77" s="178">
        <v>0</v>
      </c>
      <c r="S77" s="178">
        <v>0</v>
      </c>
      <c r="T77" s="178">
        <v>0</v>
      </c>
      <c r="U77" s="178">
        <v>0</v>
      </c>
      <c r="V77" s="178">
        <v>0</v>
      </c>
      <c r="W77" s="178">
        <v>0</v>
      </c>
      <c r="X77" s="178">
        <v>0</v>
      </c>
      <c r="Y77" s="178">
        <v>0</v>
      </c>
      <c r="Z77" s="178">
        <v>0</v>
      </c>
      <c r="AA77" s="178">
        <v>0</v>
      </c>
      <c r="AB77" s="178">
        <v>0</v>
      </c>
      <c r="AC77" s="178">
        <v>0</v>
      </c>
      <c r="AD77" s="178">
        <v>0</v>
      </c>
      <c r="AE77" s="178">
        <v>0</v>
      </c>
      <c r="AF77" s="178">
        <v>0</v>
      </c>
      <c r="AG77" s="178">
        <v>0</v>
      </c>
      <c r="AH77" s="178">
        <v>0</v>
      </c>
      <c r="AI77" s="178">
        <v>0</v>
      </c>
      <c r="AJ77" s="178">
        <v>0</v>
      </c>
      <c r="AK77" s="178">
        <v>0</v>
      </c>
      <c r="AL77" s="178">
        <v>0</v>
      </c>
      <c r="AM77" s="189">
        <v>0</v>
      </c>
      <c r="AN77" s="189">
        <v>0</v>
      </c>
      <c r="AO77" s="189">
        <v>0</v>
      </c>
      <c r="AP77" s="189">
        <v>0</v>
      </c>
      <c r="AQ77" s="189">
        <v>0</v>
      </c>
      <c r="AR77" s="189">
        <v>0</v>
      </c>
      <c r="AS77" s="189">
        <v>0</v>
      </c>
      <c r="AT77" s="189">
        <v>0</v>
      </c>
      <c r="AU77" s="189">
        <v>0</v>
      </c>
      <c r="AV77" s="189">
        <v>0</v>
      </c>
      <c r="AW77" s="189">
        <v>0</v>
      </c>
      <c r="AX77" s="189">
        <v>0</v>
      </c>
      <c r="AY77" s="189">
        <v>0</v>
      </c>
      <c r="AZ77" s="189">
        <v>0</v>
      </c>
      <c r="BA77" s="189">
        <v>0</v>
      </c>
      <c r="BB77" s="189">
        <v>0</v>
      </c>
      <c r="BC77" s="189">
        <v>0</v>
      </c>
      <c r="BD77" s="189">
        <v>0</v>
      </c>
      <c r="BE77" s="189">
        <v>0</v>
      </c>
      <c r="BF77" s="189">
        <v>0</v>
      </c>
      <c r="BG77" s="189">
        <v>0</v>
      </c>
      <c r="BH77" s="189">
        <v>0</v>
      </c>
      <c r="BI77" s="189">
        <v>0</v>
      </c>
      <c r="BJ77" s="189">
        <v>0</v>
      </c>
      <c r="BK77" s="189">
        <v>0</v>
      </c>
      <c r="BL77" s="189">
        <v>0</v>
      </c>
      <c r="BM77" s="189">
        <v>0</v>
      </c>
      <c r="BN77" s="189">
        <v>0</v>
      </c>
      <c r="BO77" s="189">
        <v>0</v>
      </c>
      <c r="BP77" s="189">
        <v>0</v>
      </c>
      <c r="BQ77" s="189">
        <v>0</v>
      </c>
      <c r="BR77" s="189">
        <v>0</v>
      </c>
      <c r="BS77" s="189">
        <v>0</v>
      </c>
      <c r="BT77" s="189">
        <v>0</v>
      </c>
      <c r="BU77" s="189">
        <v>0</v>
      </c>
      <c r="BV77" s="189">
        <v>0</v>
      </c>
      <c r="BW77" s="189">
        <v>1</v>
      </c>
      <c r="BX77" s="189">
        <v>0</v>
      </c>
      <c r="BY77" s="189">
        <v>0</v>
      </c>
      <c r="BZ77" s="189">
        <v>0</v>
      </c>
      <c r="CA77" s="189">
        <v>0</v>
      </c>
      <c r="CB77" s="189">
        <v>0</v>
      </c>
      <c r="CC77" s="189">
        <v>0</v>
      </c>
      <c r="CD77" s="189">
        <v>0</v>
      </c>
      <c r="CE77" s="189">
        <v>0</v>
      </c>
      <c r="CF77" s="189">
        <v>0</v>
      </c>
      <c r="CG77" s="189">
        <v>0</v>
      </c>
      <c r="CH77" s="189">
        <v>0</v>
      </c>
      <c r="CI77" s="189">
        <v>0</v>
      </c>
      <c r="CJ77" s="189">
        <v>0</v>
      </c>
      <c r="CK77" s="189">
        <v>0</v>
      </c>
      <c r="CL77" s="189">
        <v>0</v>
      </c>
      <c r="CM77" s="189">
        <v>0</v>
      </c>
      <c r="CN77" s="189">
        <v>0</v>
      </c>
      <c r="CO77" s="189">
        <v>0</v>
      </c>
      <c r="CP77" s="189">
        <v>0</v>
      </c>
      <c r="CQ77" s="189">
        <v>0</v>
      </c>
      <c r="CR77" s="189">
        <v>0</v>
      </c>
      <c r="CS77" s="189">
        <v>0</v>
      </c>
      <c r="CT77" s="189">
        <v>0</v>
      </c>
      <c r="CU77" s="189">
        <v>0</v>
      </c>
      <c r="CV77" s="189">
        <v>0</v>
      </c>
      <c r="CW77" s="189">
        <v>0</v>
      </c>
      <c r="CX77" s="189">
        <v>0</v>
      </c>
      <c r="CY77" s="189">
        <v>0</v>
      </c>
      <c r="CZ77" s="189">
        <v>0</v>
      </c>
      <c r="DA77" s="189">
        <v>0</v>
      </c>
      <c r="DB77" s="189">
        <v>0</v>
      </c>
      <c r="DC77" s="189">
        <v>0</v>
      </c>
      <c r="DD77" s="189">
        <v>0</v>
      </c>
      <c r="DE77" s="189">
        <v>0</v>
      </c>
      <c r="DF77" s="108">
        <v>0</v>
      </c>
      <c r="DG77" s="189"/>
      <c r="DH77" s="179"/>
      <c r="DI77" s="180">
        <v>0.66177426837693076</v>
      </c>
      <c r="DJ77" s="180">
        <v>4.4405132268153721E-2</v>
      </c>
      <c r="DK77" s="180">
        <v>0.15600549345645956</v>
      </c>
      <c r="DL77" s="180">
        <v>5.2054174800824346E-2</v>
      </c>
      <c r="DM77" s="180">
        <v>0.99983892975300714</v>
      </c>
      <c r="DO77"/>
      <c r="DP77"/>
    </row>
    <row r="78" spans="1:120" ht="18" customHeight="1" x14ac:dyDescent="0.2">
      <c r="A78" s="187" t="s">
        <v>245</v>
      </c>
      <c r="B78" s="190" t="s">
        <v>246</v>
      </c>
      <c r="C78" s="178">
        <v>0</v>
      </c>
      <c r="D78" s="178">
        <v>0</v>
      </c>
      <c r="E78" s="178">
        <v>0</v>
      </c>
      <c r="F78" s="178">
        <v>0</v>
      </c>
      <c r="G78" s="178">
        <v>0</v>
      </c>
      <c r="H78" s="178">
        <v>0</v>
      </c>
      <c r="I78" s="178">
        <v>0</v>
      </c>
      <c r="J78" s="178">
        <v>0</v>
      </c>
      <c r="K78" s="178">
        <v>0</v>
      </c>
      <c r="L78" s="178">
        <v>0</v>
      </c>
      <c r="M78" s="178">
        <v>0</v>
      </c>
      <c r="N78" s="178">
        <v>0</v>
      </c>
      <c r="O78" s="178">
        <v>0</v>
      </c>
      <c r="P78" s="178">
        <v>0</v>
      </c>
      <c r="Q78" s="178">
        <v>0</v>
      </c>
      <c r="R78" s="178">
        <v>0</v>
      </c>
      <c r="S78" s="178">
        <v>0</v>
      </c>
      <c r="T78" s="178">
        <v>0</v>
      </c>
      <c r="U78" s="178">
        <v>0</v>
      </c>
      <c r="V78" s="178">
        <v>0</v>
      </c>
      <c r="W78" s="178">
        <v>0</v>
      </c>
      <c r="X78" s="178">
        <v>0</v>
      </c>
      <c r="Y78" s="178">
        <v>0</v>
      </c>
      <c r="Z78" s="178">
        <v>0</v>
      </c>
      <c r="AA78" s="178">
        <v>0</v>
      </c>
      <c r="AB78" s="178">
        <v>0</v>
      </c>
      <c r="AC78" s="178">
        <v>0</v>
      </c>
      <c r="AD78" s="178">
        <v>0</v>
      </c>
      <c r="AE78" s="178">
        <v>0</v>
      </c>
      <c r="AF78" s="178">
        <v>0</v>
      </c>
      <c r="AG78" s="178">
        <v>0</v>
      </c>
      <c r="AH78" s="178">
        <v>0</v>
      </c>
      <c r="AI78" s="178">
        <v>0</v>
      </c>
      <c r="AJ78" s="178">
        <v>0</v>
      </c>
      <c r="AK78" s="178">
        <v>0</v>
      </c>
      <c r="AL78" s="178">
        <v>0</v>
      </c>
      <c r="AM78" s="189">
        <v>0</v>
      </c>
      <c r="AN78" s="189">
        <v>0</v>
      </c>
      <c r="AO78" s="189">
        <v>0</v>
      </c>
      <c r="AP78" s="189">
        <v>0</v>
      </c>
      <c r="AQ78" s="189">
        <v>0</v>
      </c>
      <c r="AR78" s="189">
        <v>0</v>
      </c>
      <c r="AS78" s="189">
        <v>0</v>
      </c>
      <c r="AT78" s="189">
        <v>0</v>
      </c>
      <c r="AU78" s="189">
        <v>0</v>
      </c>
      <c r="AV78" s="189">
        <v>0</v>
      </c>
      <c r="AW78" s="189">
        <v>0</v>
      </c>
      <c r="AX78" s="189">
        <v>0</v>
      </c>
      <c r="AY78" s="189">
        <v>0</v>
      </c>
      <c r="AZ78" s="189">
        <v>0</v>
      </c>
      <c r="BA78" s="189">
        <v>0</v>
      </c>
      <c r="BB78" s="189">
        <v>0</v>
      </c>
      <c r="BC78" s="189">
        <v>0</v>
      </c>
      <c r="BD78" s="189">
        <v>0</v>
      </c>
      <c r="BE78" s="189">
        <v>0</v>
      </c>
      <c r="BF78" s="189">
        <v>0</v>
      </c>
      <c r="BG78" s="189">
        <v>0</v>
      </c>
      <c r="BH78" s="189">
        <v>0</v>
      </c>
      <c r="BI78" s="189">
        <v>0</v>
      </c>
      <c r="BJ78" s="189">
        <v>0</v>
      </c>
      <c r="BK78" s="189">
        <v>0</v>
      </c>
      <c r="BL78" s="189">
        <v>0</v>
      </c>
      <c r="BM78" s="189">
        <v>0</v>
      </c>
      <c r="BN78" s="189">
        <v>0</v>
      </c>
      <c r="BO78" s="189">
        <v>0</v>
      </c>
      <c r="BP78" s="189">
        <v>0</v>
      </c>
      <c r="BQ78" s="189">
        <v>0</v>
      </c>
      <c r="BR78" s="189">
        <v>0</v>
      </c>
      <c r="BS78" s="189">
        <v>0</v>
      </c>
      <c r="BT78" s="189">
        <v>0</v>
      </c>
      <c r="BU78" s="189">
        <v>0</v>
      </c>
      <c r="BV78" s="189">
        <v>0</v>
      </c>
      <c r="BW78" s="189">
        <v>0</v>
      </c>
      <c r="BX78" s="189">
        <v>1</v>
      </c>
      <c r="BY78" s="189">
        <v>0</v>
      </c>
      <c r="BZ78" s="189">
        <v>0</v>
      </c>
      <c r="CA78" s="189">
        <v>0</v>
      </c>
      <c r="CB78" s="189">
        <v>0</v>
      </c>
      <c r="CC78" s="189">
        <v>0</v>
      </c>
      <c r="CD78" s="189">
        <v>0</v>
      </c>
      <c r="CE78" s="189">
        <v>0</v>
      </c>
      <c r="CF78" s="189">
        <v>0</v>
      </c>
      <c r="CG78" s="189">
        <v>0</v>
      </c>
      <c r="CH78" s="189">
        <v>0</v>
      </c>
      <c r="CI78" s="189">
        <v>0</v>
      </c>
      <c r="CJ78" s="189">
        <v>0</v>
      </c>
      <c r="CK78" s="189">
        <v>0</v>
      </c>
      <c r="CL78" s="189">
        <v>0</v>
      </c>
      <c r="CM78" s="189">
        <v>0</v>
      </c>
      <c r="CN78" s="189">
        <v>0</v>
      </c>
      <c r="CO78" s="189">
        <v>0</v>
      </c>
      <c r="CP78" s="189">
        <v>0</v>
      </c>
      <c r="CQ78" s="189">
        <v>0</v>
      </c>
      <c r="CR78" s="189">
        <v>0</v>
      </c>
      <c r="CS78" s="189">
        <v>0</v>
      </c>
      <c r="CT78" s="189">
        <v>0</v>
      </c>
      <c r="CU78" s="189">
        <v>0</v>
      </c>
      <c r="CV78" s="189">
        <v>0</v>
      </c>
      <c r="CW78" s="189">
        <v>0</v>
      </c>
      <c r="CX78" s="189">
        <v>0</v>
      </c>
      <c r="CY78" s="189">
        <v>0</v>
      </c>
      <c r="CZ78" s="189">
        <v>0</v>
      </c>
      <c r="DA78" s="189">
        <v>0</v>
      </c>
      <c r="DB78" s="189">
        <v>0</v>
      </c>
      <c r="DC78" s="189">
        <v>0</v>
      </c>
      <c r="DD78" s="189">
        <v>0</v>
      </c>
      <c r="DE78" s="189">
        <v>0</v>
      </c>
      <c r="DF78" s="108">
        <v>0</v>
      </c>
      <c r="DG78" s="189"/>
      <c r="DH78" s="179"/>
      <c r="DI78" s="180">
        <v>0.81671665436500651</v>
      </c>
      <c r="DJ78" s="180">
        <v>0</v>
      </c>
      <c r="DK78" s="180">
        <v>0</v>
      </c>
      <c r="DL78" s="180">
        <v>0.14812193895782808</v>
      </c>
      <c r="DM78" s="180">
        <v>1</v>
      </c>
      <c r="DO78"/>
      <c r="DP78"/>
    </row>
    <row r="79" spans="1:120" ht="18" customHeight="1" x14ac:dyDescent="0.2">
      <c r="A79" s="197" t="s">
        <v>247</v>
      </c>
      <c r="B79" s="198" t="s">
        <v>248</v>
      </c>
      <c r="C79" s="109">
        <v>9.6718070242529132E-4</v>
      </c>
      <c r="D79" s="109">
        <v>2.5943711746788395E-4</v>
      </c>
      <c r="E79" s="109">
        <v>8.1714378755708128E-4</v>
      </c>
      <c r="F79" s="109">
        <v>2.7097221867811053E-4</v>
      </c>
      <c r="G79" s="109">
        <v>4.3359724048248617E-4</v>
      </c>
      <c r="H79" s="109">
        <v>0</v>
      </c>
      <c r="I79" s="109">
        <v>3.0319606996861395E-3</v>
      </c>
      <c r="J79" s="109">
        <v>1.2824808577287588E-3</v>
      </c>
      <c r="K79" s="109">
        <v>8.9176800166189927E-4</v>
      </c>
      <c r="L79" s="109">
        <v>4.6522832070952365E-4</v>
      </c>
      <c r="M79" s="109">
        <v>0</v>
      </c>
      <c r="N79" s="109">
        <v>1.2130563010669382E-3</v>
      </c>
      <c r="O79" s="109">
        <v>1.3057685118290968E-3</v>
      </c>
      <c r="P79" s="109">
        <v>1.0311599870212952E-3</v>
      </c>
      <c r="Q79" s="109">
        <v>1.3951589334826936E-3</v>
      </c>
      <c r="R79" s="109">
        <v>2.2477062125994683E-3</v>
      </c>
      <c r="S79" s="109">
        <v>2.0956501024562957E-3</v>
      </c>
      <c r="T79" s="109">
        <v>1.494121727334486E-3</v>
      </c>
      <c r="U79" s="109">
        <v>1.5775634974672214E-3</v>
      </c>
      <c r="V79" s="109">
        <v>1.3884975018230467E-3</v>
      </c>
      <c r="W79" s="109">
        <v>1.0537014442149977E-3</v>
      </c>
      <c r="X79" s="109">
        <v>1.5714309932212101E-3</v>
      </c>
      <c r="Y79" s="109">
        <v>2.05905701614459E-3</v>
      </c>
      <c r="Z79" s="109">
        <v>1.5989244451096685E-4</v>
      </c>
      <c r="AA79" s="109">
        <v>1.6176488466714816E-3</v>
      </c>
      <c r="AB79" s="109">
        <v>1.857950832930367E-3</v>
      </c>
      <c r="AC79" s="109">
        <v>1.4089610244235869E-4</v>
      </c>
      <c r="AD79" s="109">
        <v>6.8652773171840704E-4</v>
      </c>
      <c r="AE79" s="109">
        <v>2.0352793007902587E-3</v>
      </c>
      <c r="AF79" s="109">
        <v>1.2893118715440667E-3</v>
      </c>
      <c r="AG79" s="109">
        <v>8.4057143330422185E-4</v>
      </c>
      <c r="AH79" s="109">
        <v>1.6788959662545203E-3</v>
      </c>
      <c r="AI79" s="109">
        <v>1.8330626484077562E-3</v>
      </c>
      <c r="AJ79" s="109">
        <v>1.5015309908809761E-3</v>
      </c>
      <c r="AK79" s="109">
        <v>2.9540644238761605E-3</v>
      </c>
      <c r="AL79" s="109">
        <v>1.1753514467952896E-3</v>
      </c>
      <c r="AM79" s="109">
        <v>8.6995864546066256E-4</v>
      </c>
      <c r="AN79" s="109">
        <v>1.779015292681646E-3</v>
      </c>
      <c r="AO79" s="109">
        <v>5.5498996801355623E-4</v>
      </c>
      <c r="AP79" s="109">
        <v>1.2430955821470038E-3</v>
      </c>
      <c r="AQ79" s="109">
        <v>1.0021089979941251E-3</v>
      </c>
      <c r="AR79" s="109">
        <v>2.4357650784722642E-3</v>
      </c>
      <c r="AS79" s="109">
        <v>1.044879394487289E-3</v>
      </c>
      <c r="AT79" s="109">
        <v>1.4438704321164295E-3</v>
      </c>
      <c r="AU79" s="109">
        <v>1.2121853049241052E-3</v>
      </c>
      <c r="AV79" s="109">
        <v>1.8934791936269641E-3</v>
      </c>
      <c r="AW79" s="109">
        <v>4.3942985809809704E-3</v>
      </c>
      <c r="AX79" s="109">
        <v>2.7042211479888704E-3</v>
      </c>
      <c r="AY79" s="109">
        <v>1.7817514754953246E-3</v>
      </c>
      <c r="AZ79" s="109">
        <v>1.4404534969927332E-3</v>
      </c>
      <c r="BA79" s="109">
        <v>1.7680383458619257E-3</v>
      </c>
      <c r="BB79" s="109">
        <v>1.3998002124397349E-3</v>
      </c>
      <c r="BC79" s="109">
        <v>5.4125317750484672E-3</v>
      </c>
      <c r="BD79" s="109">
        <v>1.670122798089347E-3</v>
      </c>
      <c r="BE79" s="109">
        <v>8.7436064755441203E-4</v>
      </c>
      <c r="BF79" s="109">
        <v>0</v>
      </c>
      <c r="BG79" s="109">
        <v>7.330183815876908E-4</v>
      </c>
      <c r="BH79" s="109">
        <v>1.0652043509908392E-3</v>
      </c>
      <c r="BI79" s="109">
        <v>1.2530291745928882E-3</v>
      </c>
      <c r="BJ79" s="109">
        <v>2.2491118760831195E-3</v>
      </c>
      <c r="BK79" s="109">
        <v>9.881086926840847E-4</v>
      </c>
      <c r="BL79" s="109">
        <v>2.8209860691558696E-3</v>
      </c>
      <c r="BM79" s="109">
        <v>2.397327862679809E-3</v>
      </c>
      <c r="BN79" s="109">
        <v>1.1071340085250729E-3</v>
      </c>
      <c r="BO79" s="109">
        <v>4.1402748212638019E-4</v>
      </c>
      <c r="BP79" s="109">
        <v>1.2434419214567736E-3</v>
      </c>
      <c r="BQ79" s="109">
        <v>1.3822557002634963E-3</v>
      </c>
      <c r="BR79" s="109">
        <v>3.7839765959831149E-3</v>
      </c>
      <c r="BS79" s="109">
        <v>1.9130606429928945E-2</v>
      </c>
      <c r="BT79" s="109">
        <v>6.7551700032716881E-3</v>
      </c>
      <c r="BU79" s="109">
        <v>8.7960542103867334E-3</v>
      </c>
      <c r="BV79" s="109">
        <v>2.1535948530688729E-3</v>
      </c>
      <c r="BW79" s="109">
        <v>1.1192007168991467E-3</v>
      </c>
      <c r="BX79" s="109">
        <v>9.9684488090626112E-4</v>
      </c>
      <c r="BY79" s="109">
        <v>1.0018656189619537</v>
      </c>
      <c r="BZ79" s="109">
        <v>7.1200764195722117E-4</v>
      </c>
      <c r="CA79" s="109">
        <v>2.0503979308514053E-3</v>
      </c>
      <c r="CB79" s="109">
        <v>2.1727789222353287E-3</v>
      </c>
      <c r="CC79" s="109">
        <v>1.6889724169542092E-3</v>
      </c>
      <c r="CD79" s="109">
        <v>7.8454157809212319E-3</v>
      </c>
      <c r="CE79" s="109">
        <v>1.0315169422895651E-3</v>
      </c>
      <c r="CF79" s="109">
        <v>3.1325621816827983E-3</v>
      </c>
      <c r="CG79" s="109">
        <v>2.3063161086668499E-3</v>
      </c>
      <c r="CH79" s="109">
        <v>2.511727700818033E-3</v>
      </c>
      <c r="CI79" s="109">
        <v>3.2794516170093191E-3</v>
      </c>
      <c r="CJ79" s="109">
        <v>1.3602568738864521E-3</v>
      </c>
      <c r="CK79" s="109">
        <v>2.9297622117808375E-3</v>
      </c>
      <c r="CL79" s="109">
        <v>2.1505779482676587E-3</v>
      </c>
      <c r="CM79" s="109">
        <v>1.1397282196657168E-2</v>
      </c>
      <c r="CN79" s="109">
        <v>3.309942737174817E-3</v>
      </c>
      <c r="CO79" s="109">
        <v>1.1011519351955552E-2</v>
      </c>
      <c r="CP79" s="109">
        <v>1.9389823273904937E-3</v>
      </c>
      <c r="CQ79" s="109">
        <v>6.4274218154822278E-3</v>
      </c>
      <c r="CR79" s="109">
        <v>9.7985423260063239E-4</v>
      </c>
      <c r="CS79" s="109">
        <v>9.4391575701875923E-4</v>
      </c>
      <c r="CT79" s="109">
        <v>5.2610088807090605E-3</v>
      </c>
      <c r="CU79" s="109">
        <v>2.1990294938215474E-3</v>
      </c>
      <c r="CV79" s="109">
        <v>2.194473632807982E-3</v>
      </c>
      <c r="CW79" s="109">
        <v>1.0783568608512398E-3</v>
      </c>
      <c r="CX79" s="109">
        <v>1.5326796827516732E-3</v>
      </c>
      <c r="CY79" s="109">
        <v>1.943530584418767E-3</v>
      </c>
      <c r="CZ79" s="109">
        <v>2.0635041883974529E-3</v>
      </c>
      <c r="DA79" s="109">
        <v>1.4961100229120632E-3</v>
      </c>
      <c r="DB79" s="109">
        <v>2.6131234613767066E-3</v>
      </c>
      <c r="DC79" s="109">
        <v>6.1367887392610346E-4</v>
      </c>
      <c r="DD79" s="109">
        <v>2.3874369921064705E-3</v>
      </c>
      <c r="DE79" s="109">
        <v>2.2531772161449386E-3</v>
      </c>
      <c r="DF79" s="110">
        <v>2.7621485680492342E-3</v>
      </c>
      <c r="DG79" s="189"/>
      <c r="DH79" s="179"/>
      <c r="DI79" s="180">
        <v>0.60059561476185197</v>
      </c>
      <c r="DJ79" s="180">
        <v>2.9495325761480101E-2</v>
      </c>
      <c r="DK79" s="180">
        <v>0.22365888822926927</v>
      </c>
      <c r="DL79" s="180">
        <v>1.5751195972438639E-2</v>
      </c>
      <c r="DM79" s="180">
        <v>0.90989894070376232</v>
      </c>
      <c r="DO79"/>
      <c r="DP79"/>
    </row>
    <row r="80" spans="1:120" ht="18" customHeight="1" x14ac:dyDescent="0.2">
      <c r="A80" s="187" t="s">
        <v>249</v>
      </c>
      <c r="B80" s="190" t="s">
        <v>250</v>
      </c>
      <c r="C80" s="178">
        <v>7.9911784923543654E-3</v>
      </c>
      <c r="D80" s="178">
        <v>1.1991502688048127E-2</v>
      </c>
      <c r="E80" s="178">
        <v>6.9565296388308766E-3</v>
      </c>
      <c r="F80" s="178">
        <v>2.0986301944443786E-2</v>
      </c>
      <c r="G80" s="178">
        <v>2.5140901438009508E-3</v>
      </c>
      <c r="H80" s="178">
        <v>0</v>
      </c>
      <c r="I80" s="178">
        <v>8.3622347409776244E-3</v>
      </c>
      <c r="J80" s="178">
        <v>1.3462472493180616E-2</v>
      </c>
      <c r="K80" s="178">
        <v>7.3540064786584468E-3</v>
      </c>
      <c r="L80" s="178">
        <v>7.9653692596441499E-3</v>
      </c>
      <c r="M80" s="178">
        <v>0</v>
      </c>
      <c r="N80" s="178">
        <v>5.5044807553645348E-3</v>
      </c>
      <c r="O80" s="178">
        <v>5.2291670955167393E-3</v>
      </c>
      <c r="P80" s="178">
        <v>1.4465908508183726E-2</v>
      </c>
      <c r="Q80" s="178">
        <v>1.2530735726584977E-2</v>
      </c>
      <c r="R80" s="178">
        <v>1.9313705110004915E-2</v>
      </c>
      <c r="S80" s="178">
        <v>1.3822634078697165E-2</v>
      </c>
      <c r="T80" s="178">
        <v>5.9486954322014529E-3</v>
      </c>
      <c r="U80" s="178">
        <v>8.502087313288444E-3</v>
      </c>
      <c r="V80" s="178">
        <v>4.7126514269081512E-3</v>
      </c>
      <c r="W80" s="178">
        <v>4.9346330186171086E-3</v>
      </c>
      <c r="X80" s="178">
        <v>9.4960571046544401E-3</v>
      </c>
      <c r="Y80" s="178">
        <v>9.8151599767019541E-3</v>
      </c>
      <c r="Z80" s="178">
        <v>2.1361628107194365E-3</v>
      </c>
      <c r="AA80" s="178">
        <v>8.5243609023373818E-3</v>
      </c>
      <c r="AB80" s="178">
        <v>1.0496635893101684E-2</v>
      </c>
      <c r="AC80" s="178">
        <v>1.0532886492289504E-3</v>
      </c>
      <c r="AD80" s="178">
        <v>2.0465027126938179E-2</v>
      </c>
      <c r="AE80" s="178">
        <v>5.8116873124549025E-3</v>
      </c>
      <c r="AF80" s="178">
        <v>6.5237860653848574E-3</v>
      </c>
      <c r="AG80" s="178">
        <v>4.2189057297680093E-3</v>
      </c>
      <c r="AH80" s="178">
        <v>1.1790161659753346E-2</v>
      </c>
      <c r="AI80" s="178">
        <v>4.0345453208758292E-2</v>
      </c>
      <c r="AJ80" s="178">
        <v>1.2502126684571091E-2</v>
      </c>
      <c r="AK80" s="178">
        <v>1.3818516145673358E-2</v>
      </c>
      <c r="AL80" s="178">
        <v>7.0864105094072547E-3</v>
      </c>
      <c r="AM80" s="189">
        <v>5.4108824187260951E-3</v>
      </c>
      <c r="AN80" s="189">
        <v>1.3524100843332139E-2</v>
      </c>
      <c r="AO80" s="189">
        <v>8.7170534251197942E-3</v>
      </c>
      <c r="AP80" s="189">
        <v>7.7069358221624395E-3</v>
      </c>
      <c r="AQ80" s="189">
        <v>8.3960806585098319E-3</v>
      </c>
      <c r="AR80" s="189">
        <v>8.2771810622599175E-3</v>
      </c>
      <c r="AS80" s="189">
        <v>7.2202124310813513E-3</v>
      </c>
      <c r="AT80" s="189">
        <v>6.8687686489361044E-3</v>
      </c>
      <c r="AU80" s="189">
        <v>5.0632477012576265E-3</v>
      </c>
      <c r="AV80" s="189">
        <v>6.1463858369978953E-3</v>
      </c>
      <c r="AW80" s="189">
        <v>6.3857557506253569E-3</v>
      </c>
      <c r="AX80" s="189">
        <v>6.7285265085977363E-3</v>
      </c>
      <c r="AY80" s="189">
        <v>6.3854740053740288E-3</v>
      </c>
      <c r="AZ80" s="189">
        <v>6.5932564614325298E-3</v>
      </c>
      <c r="BA80" s="189">
        <v>4.1867875581129621E-3</v>
      </c>
      <c r="BB80" s="189">
        <v>7.4121485156962413E-3</v>
      </c>
      <c r="BC80" s="189">
        <v>5.8172615431989986E-3</v>
      </c>
      <c r="BD80" s="189">
        <v>5.3522532607380513E-3</v>
      </c>
      <c r="BE80" s="189">
        <v>8.5571465922527085E-3</v>
      </c>
      <c r="BF80" s="189">
        <v>0</v>
      </c>
      <c r="BG80" s="189">
        <v>5.1643880022367505E-3</v>
      </c>
      <c r="BH80" s="189">
        <v>5.8809964474695079E-3</v>
      </c>
      <c r="BI80" s="189">
        <v>5.7737935322262415E-3</v>
      </c>
      <c r="BJ80" s="189">
        <v>8.9564125785871404E-3</v>
      </c>
      <c r="BK80" s="189">
        <v>0.10274218708610512</v>
      </c>
      <c r="BL80" s="189">
        <v>1.2996030425413405E-2</v>
      </c>
      <c r="BM80" s="189">
        <v>1.3510065662927662E-2</v>
      </c>
      <c r="BN80" s="189">
        <v>7.6259983860641539E-3</v>
      </c>
      <c r="BO80" s="189">
        <v>3.4314505986542663E-3</v>
      </c>
      <c r="BP80" s="189">
        <v>6.1268819100919027E-3</v>
      </c>
      <c r="BQ80" s="189">
        <v>1.5798393272897813E-2</v>
      </c>
      <c r="BR80" s="189">
        <v>1.0606930594561585E-2</v>
      </c>
      <c r="BS80" s="189">
        <v>3.5065042526893457E-2</v>
      </c>
      <c r="BT80" s="189">
        <v>4.5531176083945446E-3</v>
      </c>
      <c r="BU80" s="189">
        <v>7.3197655149076753E-3</v>
      </c>
      <c r="BV80" s="189">
        <v>2.2695043000047622E-3</v>
      </c>
      <c r="BW80" s="189">
        <v>1.7939843917302233E-3</v>
      </c>
      <c r="BX80" s="189">
        <v>1.2026046336483806E-3</v>
      </c>
      <c r="BY80" s="189">
        <v>3.6366705258594244E-3</v>
      </c>
      <c r="BZ80" s="189">
        <v>1.0010295517357186</v>
      </c>
      <c r="CA80" s="189">
        <v>5.0827537359886335E-3</v>
      </c>
      <c r="CB80" s="189">
        <v>2.88528737721876E-3</v>
      </c>
      <c r="CC80" s="189">
        <v>4.9027499128605854E-3</v>
      </c>
      <c r="CD80" s="189">
        <v>5.6357770779707711E-3</v>
      </c>
      <c r="CE80" s="189">
        <v>1.7620451697192615E-3</v>
      </c>
      <c r="CF80" s="189">
        <v>6.9575175467707934E-3</v>
      </c>
      <c r="CG80" s="189">
        <v>8.1129911607557184E-2</v>
      </c>
      <c r="CH80" s="189">
        <v>6.4453591754594919E-3</v>
      </c>
      <c r="CI80" s="189">
        <v>5.0125892743661466E-3</v>
      </c>
      <c r="CJ80" s="189">
        <v>6.3445835128062619E-3</v>
      </c>
      <c r="CK80" s="189">
        <v>7.2948044714526861E-3</v>
      </c>
      <c r="CL80" s="189">
        <v>1.0102726471526038E-2</v>
      </c>
      <c r="CM80" s="189">
        <v>9.3124684811318192E-3</v>
      </c>
      <c r="CN80" s="189">
        <v>3.2145967701697649E-3</v>
      </c>
      <c r="CO80" s="189">
        <v>1.2425512738635137E-2</v>
      </c>
      <c r="CP80" s="189">
        <v>5.522057171889745E-3</v>
      </c>
      <c r="CQ80" s="189">
        <v>7.1179834334525998E-3</v>
      </c>
      <c r="CR80" s="189">
        <v>2.6586763942292387E-3</v>
      </c>
      <c r="CS80" s="189">
        <v>3.2863823346991243E-3</v>
      </c>
      <c r="CT80" s="189">
        <v>9.9842815105215654E-3</v>
      </c>
      <c r="CU80" s="189">
        <v>3.9325673699019317E-3</v>
      </c>
      <c r="CV80" s="189">
        <v>5.0873520446236692E-3</v>
      </c>
      <c r="CW80" s="189">
        <v>6.041501348490695E-3</v>
      </c>
      <c r="CX80" s="189">
        <v>3.3081233443111239E-3</v>
      </c>
      <c r="CY80" s="189">
        <v>7.4966467989087925E-3</v>
      </c>
      <c r="CZ80" s="189">
        <v>9.5724538742791559E-3</v>
      </c>
      <c r="DA80" s="189">
        <v>3.2020252135435304E-3</v>
      </c>
      <c r="DB80" s="189">
        <v>4.3600026940374065E-3</v>
      </c>
      <c r="DC80" s="189">
        <v>2.9562480452744503E-3</v>
      </c>
      <c r="DD80" s="189">
        <v>9.0712954286414089E-3</v>
      </c>
      <c r="DE80" s="189">
        <v>2.826454512523156E-2</v>
      </c>
      <c r="DF80" s="108">
        <v>2.2534121131371251E-2</v>
      </c>
      <c r="DG80" s="189"/>
      <c r="DH80" s="179"/>
      <c r="DI80" s="180">
        <v>0.91646858114356999</v>
      </c>
      <c r="DJ80" s="180">
        <v>0.16320607322342867</v>
      </c>
      <c r="DK80" s="180">
        <v>0.72626318875713791</v>
      </c>
      <c r="DL80" s="180">
        <v>1.1043786838547938E-2</v>
      </c>
      <c r="DM80" s="180">
        <v>0.53560831004738185</v>
      </c>
      <c r="DO80"/>
      <c r="DP80"/>
    </row>
    <row r="81" spans="1:120" ht="18" customHeight="1" x14ac:dyDescent="0.2">
      <c r="A81" s="187" t="s">
        <v>251</v>
      </c>
      <c r="B81" s="190" t="s">
        <v>252</v>
      </c>
      <c r="C81" s="178">
        <v>5.4044841294417445E-2</v>
      </c>
      <c r="D81" s="178">
        <v>5.7414224274037629E-3</v>
      </c>
      <c r="E81" s="178">
        <v>1.4311762558244288E-2</v>
      </c>
      <c r="F81" s="178">
        <v>1.3286396358225903E-2</v>
      </c>
      <c r="G81" s="178">
        <v>6.9625446002739262E-3</v>
      </c>
      <c r="H81" s="178">
        <v>0</v>
      </c>
      <c r="I81" s="178">
        <v>0.23804698736999208</v>
      </c>
      <c r="J81" s="178">
        <v>5.974298055201022E-3</v>
      </c>
      <c r="K81" s="178">
        <v>6.0836947573481561E-3</v>
      </c>
      <c r="L81" s="178">
        <v>4.0559948859497513E-3</v>
      </c>
      <c r="M81" s="178">
        <v>0</v>
      </c>
      <c r="N81" s="178">
        <v>9.337986117951301E-3</v>
      </c>
      <c r="O81" s="178">
        <v>6.5254193101961207E-3</v>
      </c>
      <c r="P81" s="178">
        <v>9.4987676707244759E-3</v>
      </c>
      <c r="Q81" s="178">
        <v>5.9285892663622549E-3</v>
      </c>
      <c r="R81" s="178">
        <v>4.6271338895452624E-3</v>
      </c>
      <c r="S81" s="178">
        <v>3.733610803199628E-3</v>
      </c>
      <c r="T81" s="178">
        <v>5.7142815544162368E-3</v>
      </c>
      <c r="U81" s="178">
        <v>4.1365332506058325E-3</v>
      </c>
      <c r="V81" s="178">
        <v>3.7030664129962605E-3</v>
      </c>
      <c r="W81" s="178">
        <v>3.0085375797648628E-3</v>
      </c>
      <c r="X81" s="178">
        <v>4.9076561120954812E-3</v>
      </c>
      <c r="Y81" s="178">
        <v>2.8357501270192677E-3</v>
      </c>
      <c r="Z81" s="178">
        <v>9.2219882448591286E-4</v>
      </c>
      <c r="AA81" s="178">
        <v>2.8153227362138246E-3</v>
      </c>
      <c r="AB81" s="178">
        <v>3.5714296568753068E-3</v>
      </c>
      <c r="AC81" s="178">
        <v>3.5516418338845182E-4</v>
      </c>
      <c r="AD81" s="178">
        <v>1.3489159474971524E-3</v>
      </c>
      <c r="AE81" s="178">
        <v>2.0098248544940236E-3</v>
      </c>
      <c r="AF81" s="178">
        <v>2.5796698599050956E-3</v>
      </c>
      <c r="AG81" s="178">
        <v>5.8600063069503584E-3</v>
      </c>
      <c r="AH81" s="178">
        <v>6.9551320173121397E-3</v>
      </c>
      <c r="AI81" s="178">
        <v>3.4523858421860107E-2</v>
      </c>
      <c r="AJ81" s="178">
        <v>4.6798965374232736E-3</v>
      </c>
      <c r="AK81" s="178">
        <v>4.3987692770537989E-2</v>
      </c>
      <c r="AL81" s="178">
        <v>3.5009375612908705E-3</v>
      </c>
      <c r="AM81" s="189">
        <v>4.8639638208483812E-3</v>
      </c>
      <c r="AN81" s="189">
        <v>4.0306247834031089E-3</v>
      </c>
      <c r="AO81" s="189">
        <v>3.3189851306426568E-3</v>
      </c>
      <c r="AP81" s="189">
        <v>8.6150970238482658E-3</v>
      </c>
      <c r="AQ81" s="189">
        <v>3.8853022452104268E-3</v>
      </c>
      <c r="AR81" s="189">
        <v>6.8231628947144646E-3</v>
      </c>
      <c r="AS81" s="189">
        <v>6.4226955242003428E-3</v>
      </c>
      <c r="AT81" s="189">
        <v>5.3092148311654009E-3</v>
      </c>
      <c r="AU81" s="189">
        <v>4.252003464347477E-3</v>
      </c>
      <c r="AV81" s="189">
        <v>6.5650227425553039E-3</v>
      </c>
      <c r="AW81" s="189">
        <v>2.3305516883588085E-3</v>
      </c>
      <c r="AX81" s="189">
        <v>2.0703292409594344E-3</v>
      </c>
      <c r="AY81" s="189">
        <v>2.7600782162570093E-3</v>
      </c>
      <c r="AZ81" s="189">
        <v>2.8650642503172548E-3</v>
      </c>
      <c r="BA81" s="189">
        <v>2.2966519895089845E-3</v>
      </c>
      <c r="BB81" s="189">
        <v>3.4606193141012839E-3</v>
      </c>
      <c r="BC81" s="189">
        <v>1.8503975011397561E-3</v>
      </c>
      <c r="BD81" s="189">
        <v>2.4240739197138859E-3</v>
      </c>
      <c r="BE81" s="189">
        <v>1.6130451907268696E-3</v>
      </c>
      <c r="BF81" s="189">
        <v>0</v>
      </c>
      <c r="BG81" s="189">
        <v>1.7396507205500852E-3</v>
      </c>
      <c r="BH81" s="189">
        <v>2.2331356743979071E-3</v>
      </c>
      <c r="BI81" s="189">
        <v>1.5488465065427693E-3</v>
      </c>
      <c r="BJ81" s="189">
        <v>2.0020662555180861E-2</v>
      </c>
      <c r="BK81" s="189">
        <v>4.0416329785608373E-3</v>
      </c>
      <c r="BL81" s="189">
        <v>1.3620072470005275E-2</v>
      </c>
      <c r="BM81" s="189">
        <v>1.3012413626572619E-2</v>
      </c>
      <c r="BN81" s="189">
        <v>1.0268940391650343E-2</v>
      </c>
      <c r="BO81" s="189">
        <v>2.8076011152206996E-3</v>
      </c>
      <c r="BP81" s="189">
        <v>3.4200745458633631E-3</v>
      </c>
      <c r="BQ81" s="189">
        <v>5.420337431783097E-3</v>
      </c>
      <c r="BR81" s="189">
        <v>9.2983824078956921E-3</v>
      </c>
      <c r="BS81" s="189">
        <v>2.0838902846158185E-2</v>
      </c>
      <c r="BT81" s="189">
        <v>1.6454573027968874E-2</v>
      </c>
      <c r="BU81" s="189">
        <v>7.5606965005790205E-3</v>
      </c>
      <c r="BV81" s="189">
        <v>4.0954051407664565E-3</v>
      </c>
      <c r="BW81" s="189">
        <v>3.3064259048919704E-3</v>
      </c>
      <c r="BX81" s="189">
        <v>2.008323766193097E-3</v>
      </c>
      <c r="BY81" s="189">
        <v>4.6499730478012005E-3</v>
      </c>
      <c r="BZ81" s="189">
        <v>8.1484558674410222E-4</v>
      </c>
      <c r="CA81" s="189">
        <v>1.0047427239330433</v>
      </c>
      <c r="CB81" s="189">
        <v>4.4275596361880946E-3</v>
      </c>
      <c r="CC81" s="189">
        <v>4.2364302092334433E-3</v>
      </c>
      <c r="CD81" s="189">
        <v>4.2602772828903195E-3</v>
      </c>
      <c r="CE81" s="189">
        <v>4.2411182788245671E-3</v>
      </c>
      <c r="CF81" s="189">
        <v>6.5596822166242002E-3</v>
      </c>
      <c r="CG81" s="189">
        <v>1.0482099466460728E-2</v>
      </c>
      <c r="CH81" s="189">
        <v>7.0533807776339769E-3</v>
      </c>
      <c r="CI81" s="189">
        <v>9.0661822893910657E-3</v>
      </c>
      <c r="CJ81" s="189">
        <v>9.2882986721330094E-3</v>
      </c>
      <c r="CK81" s="189">
        <v>3.5911636585883567E-3</v>
      </c>
      <c r="CL81" s="189">
        <v>1.1247471828097157E-2</v>
      </c>
      <c r="CM81" s="189">
        <v>1.5477684730184165E-2</v>
      </c>
      <c r="CN81" s="189">
        <v>9.9260471178180109E-3</v>
      </c>
      <c r="CO81" s="189">
        <v>8.9220268540451449E-3</v>
      </c>
      <c r="CP81" s="189">
        <v>3.909315790134398E-3</v>
      </c>
      <c r="CQ81" s="189">
        <v>8.9820068237273683E-3</v>
      </c>
      <c r="CR81" s="189">
        <v>2.6966918004097413E-3</v>
      </c>
      <c r="CS81" s="189">
        <v>5.6893414806527213E-3</v>
      </c>
      <c r="CT81" s="189">
        <v>1.0703883765154108E-2</v>
      </c>
      <c r="CU81" s="189">
        <v>8.7644945151902787E-3</v>
      </c>
      <c r="CV81" s="189">
        <v>1.0216278606467238E-2</v>
      </c>
      <c r="CW81" s="189">
        <v>4.2239316880998343E-3</v>
      </c>
      <c r="CX81" s="189">
        <v>5.8583186743235071E-3</v>
      </c>
      <c r="CY81" s="189">
        <v>3.1973607024988054E-2</v>
      </c>
      <c r="CZ81" s="189">
        <v>6.0427267826365866E-3</v>
      </c>
      <c r="DA81" s="189">
        <v>1.2383462231218974E-2</v>
      </c>
      <c r="DB81" s="189">
        <v>2.5574195233859918E-2</v>
      </c>
      <c r="DC81" s="189">
        <v>6.3872910634481476E-3</v>
      </c>
      <c r="DD81" s="189">
        <v>2.0139061243065082E-2</v>
      </c>
      <c r="DE81" s="189">
        <v>4.1850450986118636E-3</v>
      </c>
      <c r="DF81" s="108">
        <v>9.6327862767683018E-3</v>
      </c>
      <c r="DG81" s="189"/>
      <c r="DH81" s="179"/>
      <c r="DI81" s="180">
        <v>0</v>
      </c>
      <c r="DJ81" s="180">
        <v>0</v>
      </c>
      <c r="DK81" s="180">
        <v>0</v>
      </c>
      <c r="DL81" s="180">
        <v>5.9314763452715438E-3</v>
      </c>
      <c r="DM81" s="180">
        <v>1</v>
      </c>
      <c r="DO81"/>
      <c r="DP81"/>
    </row>
    <row r="82" spans="1:120" ht="18" customHeight="1" x14ac:dyDescent="0.2">
      <c r="A82" s="187" t="s">
        <v>253</v>
      </c>
      <c r="B82" s="190" t="s">
        <v>254</v>
      </c>
      <c r="C82" s="178">
        <v>1.4147642543062065E-3</v>
      </c>
      <c r="D82" s="178">
        <v>6.5326963703181288E-4</v>
      </c>
      <c r="E82" s="178">
        <v>6.8459668401594815E-4</v>
      </c>
      <c r="F82" s="178">
        <v>1.2207688527140839E-4</v>
      </c>
      <c r="G82" s="178">
        <v>4.4285974688989133E-4</v>
      </c>
      <c r="H82" s="178">
        <v>0</v>
      </c>
      <c r="I82" s="178">
        <v>1.2204001738823215E-3</v>
      </c>
      <c r="J82" s="178">
        <v>8.5048167581607827E-4</v>
      </c>
      <c r="K82" s="178">
        <v>5.8504897104817905E-4</v>
      </c>
      <c r="L82" s="178">
        <v>1.2799516414076621E-3</v>
      </c>
      <c r="M82" s="178">
        <v>0</v>
      </c>
      <c r="N82" s="178">
        <v>2.5116557328061045E-4</v>
      </c>
      <c r="O82" s="178">
        <v>1.7519528708687015E-4</v>
      </c>
      <c r="P82" s="178">
        <v>1.3015010944539558E-3</v>
      </c>
      <c r="Q82" s="178">
        <v>1.0482849247858332E-3</v>
      </c>
      <c r="R82" s="178">
        <v>2.3884584732187606E-3</v>
      </c>
      <c r="S82" s="178">
        <v>9.1752251278513774E-4</v>
      </c>
      <c r="T82" s="178">
        <v>3.6830130652638199E-4</v>
      </c>
      <c r="U82" s="178">
        <v>1.7279130081950835E-3</v>
      </c>
      <c r="V82" s="178">
        <v>1.4713999272773337E-3</v>
      </c>
      <c r="W82" s="178">
        <v>2.0549846505328552E-3</v>
      </c>
      <c r="X82" s="178">
        <v>1.9017626271276053E-3</v>
      </c>
      <c r="Y82" s="178">
        <v>1.9015990623471198E-3</v>
      </c>
      <c r="Z82" s="178">
        <v>6.3276082176377997E-4</v>
      </c>
      <c r="AA82" s="178">
        <v>6.9809349426612488E-4</v>
      </c>
      <c r="AB82" s="178">
        <v>1.1101703360442605E-3</v>
      </c>
      <c r="AC82" s="178">
        <v>1.9844177701956291E-3</v>
      </c>
      <c r="AD82" s="178">
        <v>5.4317696938691196E-3</v>
      </c>
      <c r="AE82" s="178">
        <v>3.9475134766065801E-4</v>
      </c>
      <c r="AF82" s="178">
        <v>5.2608023660886581E-4</v>
      </c>
      <c r="AG82" s="178">
        <v>2.6430188330188486E-4</v>
      </c>
      <c r="AH82" s="178">
        <v>1.4647880309035678E-3</v>
      </c>
      <c r="AI82" s="178">
        <v>8.0336019707805111E-3</v>
      </c>
      <c r="AJ82" s="178">
        <v>1.3355032745788642E-3</v>
      </c>
      <c r="AK82" s="178">
        <v>3.3029336706227766E-3</v>
      </c>
      <c r="AL82" s="178">
        <v>1.6328076459957951E-3</v>
      </c>
      <c r="AM82" s="189">
        <v>1.2744095542513772E-3</v>
      </c>
      <c r="AN82" s="189">
        <v>3.1237327097128321E-3</v>
      </c>
      <c r="AO82" s="189">
        <v>2.3071057142872199E-3</v>
      </c>
      <c r="AP82" s="189">
        <v>1.3859314601081408E-2</v>
      </c>
      <c r="AQ82" s="189">
        <v>1.6707397996646228E-3</v>
      </c>
      <c r="AR82" s="189">
        <v>1.5657949192697247E-3</v>
      </c>
      <c r="AS82" s="189">
        <v>1.2860867685837078E-3</v>
      </c>
      <c r="AT82" s="189">
        <v>9.3228230139794479E-4</v>
      </c>
      <c r="AU82" s="189">
        <v>7.1220204792615718E-4</v>
      </c>
      <c r="AV82" s="189">
        <v>5.3847653339344451E-4</v>
      </c>
      <c r="AW82" s="189">
        <v>3.6562660509444718E-4</v>
      </c>
      <c r="AX82" s="189">
        <v>5.9626197726389541E-4</v>
      </c>
      <c r="AY82" s="189">
        <v>5.9015401375701979E-4</v>
      </c>
      <c r="AZ82" s="189">
        <v>5.9161773937679732E-4</v>
      </c>
      <c r="BA82" s="189">
        <v>2.4851928264241386E-4</v>
      </c>
      <c r="BB82" s="189">
        <v>8.0419583459571627E-4</v>
      </c>
      <c r="BC82" s="189">
        <v>3.2269412928974292E-4</v>
      </c>
      <c r="BD82" s="189">
        <v>2.2107405527413965E-4</v>
      </c>
      <c r="BE82" s="189">
        <v>1.81104548370987E-3</v>
      </c>
      <c r="BF82" s="189">
        <v>0</v>
      </c>
      <c r="BG82" s="189">
        <v>8.6398188762347645E-4</v>
      </c>
      <c r="BH82" s="189">
        <v>8.1366540320436441E-4</v>
      </c>
      <c r="BI82" s="189">
        <v>7.8592714491704718E-4</v>
      </c>
      <c r="BJ82" s="189">
        <v>5.4017926798905305E-4</v>
      </c>
      <c r="BK82" s="189">
        <v>2.6627624141199426E-2</v>
      </c>
      <c r="BL82" s="189">
        <v>7.7549183116017953E-4</v>
      </c>
      <c r="BM82" s="189">
        <v>7.9176687575101148E-4</v>
      </c>
      <c r="BN82" s="189">
        <v>8.2350203099318213E-4</v>
      </c>
      <c r="BO82" s="189">
        <v>4.0655721248745508E-4</v>
      </c>
      <c r="BP82" s="189">
        <v>3.0877410641230972E-3</v>
      </c>
      <c r="BQ82" s="189">
        <v>2.8207741495717819E-3</v>
      </c>
      <c r="BR82" s="189">
        <v>6.1918110308628539E-4</v>
      </c>
      <c r="BS82" s="189">
        <v>8.0107213669130661E-4</v>
      </c>
      <c r="BT82" s="189">
        <v>2.57632106657345E-4</v>
      </c>
      <c r="BU82" s="189">
        <v>2.4896094616361724E-4</v>
      </c>
      <c r="BV82" s="189">
        <v>1.7721761905224585E-4</v>
      </c>
      <c r="BW82" s="189">
        <v>1.2865565570101519E-4</v>
      </c>
      <c r="BX82" s="189">
        <v>6.7321920190848596E-5</v>
      </c>
      <c r="BY82" s="189">
        <v>2.4538245972878774E-4</v>
      </c>
      <c r="BZ82" s="189">
        <v>1.398057401367203E-3</v>
      </c>
      <c r="CA82" s="189">
        <v>4.1793263013986132E-3</v>
      </c>
      <c r="CB82" s="189">
        <v>1.1592473823779397</v>
      </c>
      <c r="CC82" s="189">
        <v>1.3418821867408148E-3</v>
      </c>
      <c r="CD82" s="189">
        <v>2.6675718861372258E-4</v>
      </c>
      <c r="CE82" s="189">
        <v>1.3630739450026108E-4</v>
      </c>
      <c r="CF82" s="189">
        <v>4.1213514333869432E-4</v>
      </c>
      <c r="CG82" s="189">
        <v>1.6191168642305338E-3</v>
      </c>
      <c r="CH82" s="189">
        <v>2.0005911170478926E-4</v>
      </c>
      <c r="CI82" s="189">
        <v>2.2447326057587746E-4</v>
      </c>
      <c r="CJ82" s="189">
        <v>2.8700239581949552E-4</v>
      </c>
      <c r="CK82" s="189">
        <v>2.154632922783737E-4</v>
      </c>
      <c r="CL82" s="189">
        <v>4.2070206241331124E-4</v>
      </c>
      <c r="CM82" s="189">
        <v>3.8401018110675796E-4</v>
      </c>
      <c r="CN82" s="189">
        <v>2.3128072903347283E-4</v>
      </c>
      <c r="CO82" s="189">
        <v>5.008765030875132E-4</v>
      </c>
      <c r="CP82" s="189">
        <v>2.0342943596254165E-4</v>
      </c>
      <c r="CQ82" s="189">
        <v>5.2025403690130183E-4</v>
      </c>
      <c r="CR82" s="189">
        <v>1.3166566352314506E-4</v>
      </c>
      <c r="CS82" s="189">
        <v>2.0731091982857479E-4</v>
      </c>
      <c r="CT82" s="189">
        <v>3.8615518425279472E-4</v>
      </c>
      <c r="CU82" s="189">
        <v>2.130194128814854E-4</v>
      </c>
      <c r="CV82" s="189">
        <v>2.0873119178523229E-4</v>
      </c>
      <c r="CW82" s="189">
        <v>5.6935668561099043E-4</v>
      </c>
      <c r="CX82" s="189">
        <v>1.7209999234911477E-4</v>
      </c>
      <c r="CY82" s="189">
        <v>5.7442422555148344E-4</v>
      </c>
      <c r="CZ82" s="189">
        <v>3.8542134253403054E-4</v>
      </c>
      <c r="DA82" s="189">
        <v>2.7065397062103817E-4</v>
      </c>
      <c r="DB82" s="189">
        <v>3.8568959142191842E-4</v>
      </c>
      <c r="DC82" s="189">
        <v>1.6286363553274811E-4</v>
      </c>
      <c r="DD82" s="189">
        <v>3.1480947889797405E-4</v>
      </c>
      <c r="DE82" s="189">
        <v>1.9302451318283225E-3</v>
      </c>
      <c r="DF82" s="108">
        <v>3.5005440365233972E-4</v>
      </c>
      <c r="DG82" s="189"/>
      <c r="DH82" s="179"/>
      <c r="DI82" s="180">
        <v>0.4105383324006715</v>
      </c>
      <c r="DJ82" s="180">
        <v>4.4512590934527141E-2</v>
      </c>
      <c r="DK82" s="180">
        <v>0.25505540011191941</v>
      </c>
      <c r="DL82" s="180">
        <v>4.7860043447371989E-4</v>
      </c>
      <c r="DM82" s="180">
        <v>0.45671151952740396</v>
      </c>
      <c r="DO82"/>
      <c r="DP82"/>
    </row>
    <row r="83" spans="1:120" ht="18" customHeight="1" x14ac:dyDescent="0.2">
      <c r="A83" s="187" t="s">
        <v>255</v>
      </c>
      <c r="B83" s="190" t="s">
        <v>256</v>
      </c>
      <c r="C83" s="178">
        <v>2.3541029993811465E-4</v>
      </c>
      <c r="D83" s="178">
        <v>6.8531831025071672E-5</v>
      </c>
      <c r="E83" s="178">
        <v>3.9933686498628206E-4</v>
      </c>
      <c r="F83" s="178">
        <v>6.6963020330078728E-5</v>
      </c>
      <c r="G83" s="178">
        <v>7.1151100541717039E-5</v>
      </c>
      <c r="H83" s="178">
        <v>0</v>
      </c>
      <c r="I83" s="178">
        <v>6.920093096829795E-4</v>
      </c>
      <c r="J83" s="178">
        <v>2.7792776637308492E-4</v>
      </c>
      <c r="K83" s="178">
        <v>2.2799743131732416E-4</v>
      </c>
      <c r="L83" s="178">
        <v>5.2043537541973223E-5</v>
      </c>
      <c r="M83" s="178">
        <v>0</v>
      </c>
      <c r="N83" s="178">
        <v>3.5706276177998025E-4</v>
      </c>
      <c r="O83" s="178">
        <v>4.0255909167987743E-4</v>
      </c>
      <c r="P83" s="178">
        <v>2.9934105248417055E-4</v>
      </c>
      <c r="Q83" s="178">
        <v>5.3557346954558657E-4</v>
      </c>
      <c r="R83" s="178">
        <v>2.717327164006318E-4</v>
      </c>
      <c r="S83" s="178">
        <v>3.1991770480463281E-4</v>
      </c>
      <c r="T83" s="178">
        <v>3.9533771411765645E-4</v>
      </c>
      <c r="U83" s="178">
        <v>3.4022125836308319E-4</v>
      </c>
      <c r="V83" s="178">
        <v>3.4071859442642334E-4</v>
      </c>
      <c r="W83" s="178">
        <v>7.7189830675444333E-5</v>
      </c>
      <c r="X83" s="178">
        <v>2.520403880933265E-4</v>
      </c>
      <c r="Y83" s="178">
        <v>7.8543370645139542E-4</v>
      </c>
      <c r="Z83" s="178">
        <v>4.0721881809443504E-5</v>
      </c>
      <c r="AA83" s="178">
        <v>1.7312269012002277E-3</v>
      </c>
      <c r="AB83" s="178">
        <v>5.0917248052075384E-4</v>
      </c>
      <c r="AC83" s="178">
        <v>2.0584645578513382E-5</v>
      </c>
      <c r="AD83" s="178">
        <v>1.5403769955228181E-4</v>
      </c>
      <c r="AE83" s="178">
        <v>3.3226609467586264E-4</v>
      </c>
      <c r="AF83" s="178">
        <v>4.5553793216300108E-4</v>
      </c>
      <c r="AG83" s="178">
        <v>2.5367994733810779E-4</v>
      </c>
      <c r="AH83" s="178">
        <v>4.7820169118035247E-4</v>
      </c>
      <c r="AI83" s="178">
        <v>3.5570607184936892E-4</v>
      </c>
      <c r="AJ83" s="178">
        <v>4.192625977774624E-4</v>
      </c>
      <c r="AK83" s="178">
        <v>4.8514429511454214E-4</v>
      </c>
      <c r="AL83" s="178">
        <v>1.2659167161842039E-4</v>
      </c>
      <c r="AM83" s="189">
        <v>3.5506864133616077E-4</v>
      </c>
      <c r="AN83" s="189">
        <v>3.5536917971147559E-4</v>
      </c>
      <c r="AO83" s="189">
        <v>2.4395212765849486E-4</v>
      </c>
      <c r="AP83" s="189">
        <v>2.5183573336379461E-4</v>
      </c>
      <c r="AQ83" s="189">
        <v>1.9989552142401051E-4</v>
      </c>
      <c r="AR83" s="189">
        <v>6.691556308449422E-4</v>
      </c>
      <c r="AS83" s="189">
        <v>5.041445771125859E-4</v>
      </c>
      <c r="AT83" s="189">
        <v>4.9170035655385933E-4</v>
      </c>
      <c r="AU83" s="189">
        <v>4.7561467180858491E-4</v>
      </c>
      <c r="AV83" s="189">
        <v>8.8035689830268896E-4</v>
      </c>
      <c r="AW83" s="189">
        <v>2.4198693630633948E-4</v>
      </c>
      <c r="AX83" s="189">
        <v>6.0869192427233561E-4</v>
      </c>
      <c r="AY83" s="189">
        <v>4.1260523530994094E-4</v>
      </c>
      <c r="AZ83" s="189">
        <v>3.7964039821135749E-4</v>
      </c>
      <c r="BA83" s="189">
        <v>3.759010248282279E-4</v>
      </c>
      <c r="BB83" s="189">
        <v>3.9605318468943822E-4</v>
      </c>
      <c r="BC83" s="189">
        <v>4.1965399303782295E-4</v>
      </c>
      <c r="BD83" s="189">
        <v>2.0226075998264754E-4</v>
      </c>
      <c r="BE83" s="189">
        <v>2.4855088976997813E-4</v>
      </c>
      <c r="BF83" s="189">
        <v>0</v>
      </c>
      <c r="BG83" s="189">
        <v>3.108410814086698E-4</v>
      </c>
      <c r="BH83" s="189">
        <v>2.0010243914527485E-4</v>
      </c>
      <c r="BI83" s="189">
        <v>3.2475615960191035E-4</v>
      </c>
      <c r="BJ83" s="189">
        <v>4.3421093678998015E-4</v>
      </c>
      <c r="BK83" s="189">
        <v>7.1703698162074148E-5</v>
      </c>
      <c r="BL83" s="189">
        <v>3.7648899084534736E-4</v>
      </c>
      <c r="BM83" s="189">
        <v>4.2291079502294388E-4</v>
      </c>
      <c r="BN83" s="189">
        <v>2.5193176696821989E-4</v>
      </c>
      <c r="BO83" s="189">
        <v>9.8421977459891481E-5</v>
      </c>
      <c r="BP83" s="189">
        <v>2.461063837952824E-4</v>
      </c>
      <c r="BQ83" s="189">
        <v>3.3820260084701359E-4</v>
      </c>
      <c r="BR83" s="189">
        <v>1.1960845188498524E-3</v>
      </c>
      <c r="BS83" s="189">
        <v>3.9331470652038099E-3</v>
      </c>
      <c r="BT83" s="189">
        <v>1.7739546529585354E-3</v>
      </c>
      <c r="BU83" s="189">
        <v>9.677411966138935E-4</v>
      </c>
      <c r="BV83" s="189">
        <v>3.6839044390149603E-4</v>
      </c>
      <c r="BW83" s="189">
        <v>2.7052645724795054E-4</v>
      </c>
      <c r="BX83" s="189">
        <v>1.2339620996476057E-4</v>
      </c>
      <c r="BY83" s="189">
        <v>3.4731528859289281E-4</v>
      </c>
      <c r="BZ83" s="189">
        <v>8.0523696104357453E-5</v>
      </c>
      <c r="CA83" s="189">
        <v>5.3746102480776623E-4</v>
      </c>
      <c r="CB83" s="189">
        <v>3.3658316992990879E-4</v>
      </c>
      <c r="CC83" s="189">
        <v>1.0021901735291077</v>
      </c>
      <c r="CD83" s="189">
        <v>1.100885141685954E-3</v>
      </c>
      <c r="CE83" s="189">
        <v>2.5042264509051381E-4</v>
      </c>
      <c r="CF83" s="189">
        <v>7.6543100904733234E-4</v>
      </c>
      <c r="CG83" s="189">
        <v>2.6005600715048965E-2</v>
      </c>
      <c r="CH83" s="189">
        <v>1.1218805396703783E-3</v>
      </c>
      <c r="CI83" s="189">
        <v>1.9533330866419707E-3</v>
      </c>
      <c r="CJ83" s="189">
        <v>1.8748396434361929E-3</v>
      </c>
      <c r="CK83" s="189">
        <v>1.2618199013448785E-3</v>
      </c>
      <c r="CL83" s="189">
        <v>4.8616260362601927E-3</v>
      </c>
      <c r="CM83" s="189">
        <v>1.272306130110497E-3</v>
      </c>
      <c r="CN83" s="189">
        <v>1.0179336511880774E-3</v>
      </c>
      <c r="CO83" s="189">
        <v>2.5086150843893515E-3</v>
      </c>
      <c r="CP83" s="189">
        <v>4.6123811817109009E-4</v>
      </c>
      <c r="CQ83" s="189">
        <v>5.5506023857949927E-4</v>
      </c>
      <c r="CR83" s="189">
        <v>2.4211369258151773E-4</v>
      </c>
      <c r="CS83" s="189">
        <v>2.8030268771780763E-4</v>
      </c>
      <c r="CT83" s="189">
        <v>3.1373317085896706E-3</v>
      </c>
      <c r="CU83" s="189">
        <v>1.1959727492186403E-3</v>
      </c>
      <c r="CV83" s="189">
        <v>2.3715189297199338E-3</v>
      </c>
      <c r="CW83" s="189">
        <v>3.2479874914591799E-4</v>
      </c>
      <c r="CX83" s="189">
        <v>1.4546957966255114E-3</v>
      </c>
      <c r="CY83" s="189">
        <v>6.7646428787776285E-4</v>
      </c>
      <c r="CZ83" s="189">
        <v>4.4070217448058098E-4</v>
      </c>
      <c r="DA83" s="189">
        <v>5.6365038343844664E-4</v>
      </c>
      <c r="DB83" s="189">
        <v>9.1841223213414466E-4</v>
      </c>
      <c r="DC83" s="189">
        <v>4.0047076288230994E-4</v>
      </c>
      <c r="DD83" s="189">
        <v>6.3581813833508125E-4</v>
      </c>
      <c r="DE83" s="189">
        <v>3.9504899669935153E-4</v>
      </c>
      <c r="DF83" s="108">
        <v>2.2549533907722467E-3</v>
      </c>
      <c r="DG83" s="189"/>
      <c r="DH83" s="179"/>
      <c r="DI83" s="180">
        <v>0.20248150330648856</v>
      </c>
      <c r="DJ83" s="180">
        <v>1.1552249066980947E-2</v>
      </c>
      <c r="DK83" s="180">
        <v>9.9161919727623907E-2</v>
      </c>
      <c r="DL83" s="180">
        <v>2.1696726085146142E-3</v>
      </c>
      <c r="DM83" s="180">
        <v>0.55683025281495646</v>
      </c>
      <c r="DO83"/>
      <c r="DP83"/>
    </row>
    <row r="84" spans="1:120" ht="18" customHeight="1" x14ac:dyDescent="0.2">
      <c r="A84" s="197" t="s">
        <v>257</v>
      </c>
      <c r="B84" s="198" t="s">
        <v>258</v>
      </c>
      <c r="C84" s="109">
        <v>2.7201715149618679E-4</v>
      </c>
      <c r="D84" s="109">
        <v>1.5838820205825072E-4</v>
      </c>
      <c r="E84" s="109">
        <v>1.8908774960703893E-4</v>
      </c>
      <c r="F84" s="109">
        <v>1.5065292036618716E-5</v>
      </c>
      <c r="G84" s="109">
        <v>1.9889340374072345E-4</v>
      </c>
      <c r="H84" s="109">
        <v>0</v>
      </c>
      <c r="I84" s="109">
        <v>1.4656583386237504E-4</v>
      </c>
      <c r="J84" s="109">
        <v>4.6105199983913241E-4</v>
      </c>
      <c r="K84" s="109">
        <v>2.3821834382952104E-4</v>
      </c>
      <c r="L84" s="109">
        <v>2.4719740305106138E-4</v>
      </c>
      <c r="M84" s="109">
        <v>0</v>
      </c>
      <c r="N84" s="109">
        <v>1.445220061709511E-4</v>
      </c>
      <c r="O84" s="109">
        <v>1.4016747025416635E-4</v>
      </c>
      <c r="P84" s="109">
        <v>3.9985200350974465E-4</v>
      </c>
      <c r="Q84" s="109">
        <v>3.5709322679172158E-4</v>
      </c>
      <c r="R84" s="109">
        <v>7.835732533307061E-4</v>
      </c>
      <c r="S84" s="109">
        <v>5.4779041545919638E-4</v>
      </c>
      <c r="T84" s="109">
        <v>2.6618260962155539E-4</v>
      </c>
      <c r="U84" s="109">
        <v>2.8920504336211664E-4</v>
      </c>
      <c r="V84" s="109">
        <v>1.5777727297624957E-4</v>
      </c>
      <c r="W84" s="109">
        <v>3.402569337337857E-4</v>
      </c>
      <c r="X84" s="109">
        <v>4.0647692561329366E-4</v>
      </c>
      <c r="Y84" s="109">
        <v>4.2006970667029148E-4</v>
      </c>
      <c r="Z84" s="109">
        <v>1.5813539082891473E-4</v>
      </c>
      <c r="AA84" s="109">
        <v>2.5525875028949938E-4</v>
      </c>
      <c r="AB84" s="109">
        <v>3.6684328581962898E-4</v>
      </c>
      <c r="AC84" s="109">
        <v>1.0762300479049403E-4</v>
      </c>
      <c r="AD84" s="109">
        <v>6.1842274740514112E-4</v>
      </c>
      <c r="AE84" s="109">
        <v>1.6829674968572394E-4</v>
      </c>
      <c r="AF84" s="109">
        <v>1.8850293175338664E-4</v>
      </c>
      <c r="AG84" s="109">
        <v>1.2589382999595496E-4</v>
      </c>
      <c r="AH84" s="109">
        <v>3.888209006740745E-4</v>
      </c>
      <c r="AI84" s="109">
        <v>1.4365739869248448E-3</v>
      </c>
      <c r="AJ84" s="109">
        <v>3.8988307611114239E-4</v>
      </c>
      <c r="AK84" s="109">
        <v>5.3072718139952565E-4</v>
      </c>
      <c r="AL84" s="109">
        <v>1.9757539679791713E-4</v>
      </c>
      <c r="AM84" s="109">
        <v>1.6951219447828802E-4</v>
      </c>
      <c r="AN84" s="109">
        <v>4.4093822579378068E-4</v>
      </c>
      <c r="AO84" s="109">
        <v>2.7211755764503258E-4</v>
      </c>
      <c r="AP84" s="109">
        <v>2.4232416368156156E-4</v>
      </c>
      <c r="AQ84" s="109">
        <v>2.2346753223494067E-4</v>
      </c>
      <c r="AR84" s="109">
        <v>2.3697773788902067E-4</v>
      </c>
      <c r="AS84" s="109">
        <v>2.153408340389094E-4</v>
      </c>
      <c r="AT84" s="109">
        <v>1.984581497691573E-4</v>
      </c>
      <c r="AU84" s="109">
        <v>1.4886705971369466E-4</v>
      </c>
      <c r="AV84" s="109">
        <v>1.6893665644688284E-4</v>
      </c>
      <c r="AW84" s="109">
        <v>1.7416318637679214E-4</v>
      </c>
      <c r="AX84" s="109">
        <v>1.789834130374212E-4</v>
      </c>
      <c r="AY84" s="109">
        <v>1.64490207796941E-4</v>
      </c>
      <c r="AZ84" s="109">
        <v>1.9952692339488012E-4</v>
      </c>
      <c r="BA84" s="109">
        <v>1.3303445059428825E-4</v>
      </c>
      <c r="BB84" s="109">
        <v>2.2757703832215428E-4</v>
      </c>
      <c r="BC84" s="109">
        <v>1.8141203098604261E-4</v>
      </c>
      <c r="BD84" s="109">
        <v>9.1186395501311027E-5</v>
      </c>
      <c r="BE84" s="109">
        <v>3.224059375453744E-4</v>
      </c>
      <c r="BF84" s="109">
        <v>0</v>
      </c>
      <c r="BG84" s="109">
        <v>1.697926964719364E-4</v>
      </c>
      <c r="BH84" s="109">
        <v>1.6535133194644437E-4</v>
      </c>
      <c r="BI84" s="109">
        <v>1.811274219130079E-4</v>
      </c>
      <c r="BJ84" s="109">
        <v>2.3259968414777999E-4</v>
      </c>
      <c r="BK84" s="109">
        <v>2.114971064460606E-4</v>
      </c>
      <c r="BL84" s="109">
        <v>3.341802477578276E-4</v>
      </c>
      <c r="BM84" s="109">
        <v>3.6946117514027925E-4</v>
      </c>
      <c r="BN84" s="109">
        <v>1.970919543752032E-4</v>
      </c>
      <c r="BO84" s="109">
        <v>9.3186438743323016E-5</v>
      </c>
      <c r="BP84" s="109">
        <v>1.9383528430729047E-4</v>
      </c>
      <c r="BQ84" s="109">
        <v>5.0254573245841908E-4</v>
      </c>
      <c r="BR84" s="109">
        <v>1.5813628192870466E-4</v>
      </c>
      <c r="BS84" s="109">
        <v>1.4114039245008788E-4</v>
      </c>
      <c r="BT84" s="109">
        <v>7.4907687776714453E-5</v>
      </c>
      <c r="BU84" s="109">
        <v>1.1056542681881094E-4</v>
      </c>
      <c r="BV84" s="109">
        <v>5.6456301481715626E-5</v>
      </c>
      <c r="BW84" s="109">
        <v>4.7405488835535118E-5</v>
      </c>
      <c r="BX84" s="109">
        <v>2.4981984217233853E-5</v>
      </c>
      <c r="BY84" s="109">
        <v>2.1302950470349031E-4</v>
      </c>
      <c r="BZ84" s="109">
        <v>1.1857509838460607E-4</v>
      </c>
      <c r="CA84" s="109">
        <v>2.3641508365605489E-4</v>
      </c>
      <c r="CB84" s="109">
        <v>1.2335002408694887E-4</v>
      </c>
      <c r="CC84" s="109">
        <v>2.5067793958581219E-4</v>
      </c>
      <c r="CD84" s="109">
        <v>1.0014398370820996</v>
      </c>
      <c r="CE84" s="109">
        <v>4.0669350114100959E-5</v>
      </c>
      <c r="CF84" s="109">
        <v>1.3805651869137751E-4</v>
      </c>
      <c r="CG84" s="109">
        <v>4.5103052843789276E-3</v>
      </c>
      <c r="CH84" s="109">
        <v>8.253297856447987E-5</v>
      </c>
      <c r="CI84" s="109">
        <v>1.0383768078714114E-4</v>
      </c>
      <c r="CJ84" s="109">
        <v>1.6256449764673263E-4</v>
      </c>
      <c r="CK84" s="109">
        <v>9.4973045983724654E-5</v>
      </c>
      <c r="CL84" s="109">
        <v>3.0397390207387737E-4</v>
      </c>
      <c r="CM84" s="109">
        <v>1.2419930809519142E-4</v>
      </c>
      <c r="CN84" s="109">
        <v>7.3741803107311025E-5</v>
      </c>
      <c r="CO84" s="109">
        <v>2.4893636083822644E-4</v>
      </c>
      <c r="CP84" s="109">
        <v>1.8078020212060377E-4</v>
      </c>
      <c r="CQ84" s="109">
        <v>2.111493938064257E-4</v>
      </c>
      <c r="CR84" s="109">
        <v>7.3040315393205725E-5</v>
      </c>
      <c r="CS84" s="109">
        <v>9.9782907145806729E-5</v>
      </c>
      <c r="CT84" s="109">
        <v>2.0452168193754882E-4</v>
      </c>
      <c r="CU84" s="109">
        <v>8.5128230676018545E-5</v>
      </c>
      <c r="CV84" s="109">
        <v>2.6571564111577844E-4</v>
      </c>
      <c r="CW84" s="109">
        <v>1.8573113961027867E-4</v>
      </c>
      <c r="CX84" s="109">
        <v>7.0741967090009723E-5</v>
      </c>
      <c r="CY84" s="109">
        <v>2.1774441180659923E-4</v>
      </c>
      <c r="CZ84" s="109">
        <v>2.8425743289475162E-4</v>
      </c>
      <c r="DA84" s="109">
        <v>9.626079679889347E-5</v>
      </c>
      <c r="DB84" s="109">
        <v>9.0626775380968317E-5</v>
      </c>
      <c r="DC84" s="109">
        <v>9.7636660763720647E-5</v>
      </c>
      <c r="DD84" s="109">
        <v>8.3560082554766957E-5</v>
      </c>
      <c r="DE84" s="109">
        <v>9.8600651544809197E-4</v>
      </c>
      <c r="DF84" s="110">
        <v>7.6618653555412023E-5</v>
      </c>
      <c r="DG84" s="189"/>
      <c r="DH84" s="179"/>
      <c r="DI84" s="180">
        <v>0.5792433720583855</v>
      </c>
      <c r="DJ84" s="180">
        <v>7.1945189156985404E-2</v>
      </c>
      <c r="DK84" s="180">
        <v>0.3674471254095919</v>
      </c>
      <c r="DL84" s="180">
        <v>2.6020275321075843E-4</v>
      </c>
      <c r="DM84" s="180">
        <v>0.27260720789226178</v>
      </c>
      <c r="DO84"/>
      <c r="DP84"/>
    </row>
    <row r="85" spans="1:120" ht="18" customHeight="1" x14ac:dyDescent="0.2">
      <c r="A85" s="187" t="s">
        <v>259</v>
      </c>
      <c r="B85" s="190" t="s">
        <v>260</v>
      </c>
      <c r="C85" s="178">
        <v>3.1842054429476155E-3</v>
      </c>
      <c r="D85" s="178">
        <v>2.7600768632534052E-3</v>
      </c>
      <c r="E85" s="178">
        <v>2.0271903842121559E-3</v>
      </c>
      <c r="F85" s="178">
        <v>1.430628426725575E-4</v>
      </c>
      <c r="G85" s="178">
        <v>1.1321984120180528E-3</v>
      </c>
      <c r="H85" s="178">
        <v>0</v>
      </c>
      <c r="I85" s="178">
        <v>1.1267100218573605E-3</v>
      </c>
      <c r="J85" s="178">
        <v>8.0689944320523153E-3</v>
      </c>
      <c r="K85" s="178">
        <v>3.7756121377768275E-3</v>
      </c>
      <c r="L85" s="178">
        <v>4.6500973434995888E-3</v>
      </c>
      <c r="M85" s="178">
        <v>0</v>
      </c>
      <c r="N85" s="178">
        <v>2.4711910310037969E-3</v>
      </c>
      <c r="O85" s="178">
        <v>2.1453243853571465E-3</v>
      </c>
      <c r="P85" s="178">
        <v>3.0047185299842201E-3</v>
      </c>
      <c r="Q85" s="178">
        <v>3.1457222993495765E-3</v>
      </c>
      <c r="R85" s="178">
        <v>8.9396259228648762E-3</v>
      </c>
      <c r="S85" s="178">
        <v>4.2227147393569114E-3</v>
      </c>
      <c r="T85" s="178">
        <v>1.9825606915451007E-3</v>
      </c>
      <c r="U85" s="178">
        <v>6.2839270559728296E-3</v>
      </c>
      <c r="V85" s="178">
        <v>2.0999315776697247E-3</v>
      </c>
      <c r="W85" s="178">
        <v>3.5658900266784931E-3</v>
      </c>
      <c r="X85" s="178">
        <v>3.0983321163205804E-3</v>
      </c>
      <c r="Y85" s="178">
        <v>3.3984559359679237E-3</v>
      </c>
      <c r="Z85" s="178">
        <v>8.81437752270841E-4</v>
      </c>
      <c r="AA85" s="178">
        <v>2.3665638355908421E-3</v>
      </c>
      <c r="AB85" s="178">
        <v>3.243252592641349E-3</v>
      </c>
      <c r="AC85" s="178">
        <v>4.6240889388925819E-3</v>
      </c>
      <c r="AD85" s="178">
        <v>5.4722649620833697E-3</v>
      </c>
      <c r="AE85" s="178">
        <v>2.4114092752548959E-3</v>
      </c>
      <c r="AF85" s="178">
        <v>1.9633871258506598E-3</v>
      </c>
      <c r="AG85" s="178">
        <v>2.1504532204811994E-3</v>
      </c>
      <c r="AH85" s="178">
        <v>6.5195460920579535E-3</v>
      </c>
      <c r="AI85" s="178">
        <v>7.407586645457544E-3</v>
      </c>
      <c r="AJ85" s="178">
        <v>6.3165508548629528E-3</v>
      </c>
      <c r="AK85" s="178">
        <v>6.0616693047068531E-3</v>
      </c>
      <c r="AL85" s="178">
        <v>2.3682215554970379E-3</v>
      </c>
      <c r="AM85" s="189">
        <v>2.054088783735909E-3</v>
      </c>
      <c r="AN85" s="189">
        <v>4.7891864368782072E-3</v>
      </c>
      <c r="AO85" s="189">
        <v>2.7141411133114082E-3</v>
      </c>
      <c r="AP85" s="189">
        <v>7.8246678057778563E-3</v>
      </c>
      <c r="AQ85" s="189">
        <v>6.0075020859824959E-3</v>
      </c>
      <c r="AR85" s="189">
        <v>2.3872286782950594E-3</v>
      </c>
      <c r="AS85" s="189">
        <v>2.7349387583213767E-3</v>
      </c>
      <c r="AT85" s="189">
        <v>2.3248265006739302E-3</v>
      </c>
      <c r="AU85" s="189">
        <v>1.5445627016281106E-3</v>
      </c>
      <c r="AV85" s="189">
        <v>2.6604980497872302E-3</v>
      </c>
      <c r="AW85" s="189">
        <v>1.7454219865870894E-3</v>
      </c>
      <c r="AX85" s="189">
        <v>2.3117812438766192E-3</v>
      </c>
      <c r="AY85" s="189">
        <v>2.3194927335277202E-3</v>
      </c>
      <c r="AZ85" s="189">
        <v>2.2929089793005497E-3</v>
      </c>
      <c r="BA85" s="189">
        <v>1.5036254082756793E-3</v>
      </c>
      <c r="BB85" s="189">
        <v>3.8364927159256399E-3</v>
      </c>
      <c r="BC85" s="189">
        <v>1.9249610712824146E-3</v>
      </c>
      <c r="BD85" s="189">
        <v>1.2865729679430457E-3</v>
      </c>
      <c r="BE85" s="189">
        <v>2.3236155609621285E-3</v>
      </c>
      <c r="BF85" s="189">
        <v>0</v>
      </c>
      <c r="BG85" s="189">
        <v>1.5912199950160466E-3</v>
      </c>
      <c r="BH85" s="189">
        <v>1.7220015412017433E-3</v>
      </c>
      <c r="BI85" s="189">
        <v>2.1036770371912613E-3</v>
      </c>
      <c r="BJ85" s="189">
        <v>2.4175993363352256E-3</v>
      </c>
      <c r="BK85" s="189">
        <v>7.730563799369798E-3</v>
      </c>
      <c r="BL85" s="189">
        <v>2.1968378930977786E-3</v>
      </c>
      <c r="BM85" s="189">
        <v>2.5425528342978348E-3</v>
      </c>
      <c r="BN85" s="189">
        <v>1.4068707613103864E-3</v>
      </c>
      <c r="BO85" s="189">
        <v>6.5580019527747182E-4</v>
      </c>
      <c r="BP85" s="189">
        <v>6.972001465549312E-3</v>
      </c>
      <c r="BQ85" s="189">
        <v>2.2075221684937887E-2</v>
      </c>
      <c r="BR85" s="189">
        <v>1.6577481816339886E-3</v>
      </c>
      <c r="BS85" s="189">
        <v>1.4484445849172365E-3</v>
      </c>
      <c r="BT85" s="189">
        <v>8.1280083948246263E-4</v>
      </c>
      <c r="BU85" s="189">
        <v>8.7133106370157162E-4</v>
      </c>
      <c r="BV85" s="189">
        <v>7.5750850696735747E-4</v>
      </c>
      <c r="BW85" s="189">
        <v>5.5459665788398945E-4</v>
      </c>
      <c r="BX85" s="189">
        <v>1.9786629322486382E-4</v>
      </c>
      <c r="BY85" s="189">
        <v>8.0613521831672877E-4</v>
      </c>
      <c r="BZ85" s="189">
        <v>1.7072971759418359E-4</v>
      </c>
      <c r="CA85" s="189">
        <v>2.2209985723983298E-3</v>
      </c>
      <c r="CB85" s="189">
        <v>9.6747766127226558E-4</v>
      </c>
      <c r="CC85" s="189">
        <v>1.8821532603864467E-3</v>
      </c>
      <c r="CD85" s="189">
        <v>8.5229886324301692E-4</v>
      </c>
      <c r="CE85" s="189">
        <v>1.0004417048094929</v>
      </c>
      <c r="CF85" s="189">
        <v>1.2960664744061726E-3</v>
      </c>
      <c r="CG85" s="189">
        <v>5.5634773998807017E-4</v>
      </c>
      <c r="CH85" s="189">
        <v>9.3328020034033523E-4</v>
      </c>
      <c r="CI85" s="189">
        <v>1.1867236322073613E-3</v>
      </c>
      <c r="CJ85" s="189">
        <v>1.3476691100107463E-3</v>
      </c>
      <c r="CK85" s="189">
        <v>1.1626160014830626E-3</v>
      </c>
      <c r="CL85" s="189">
        <v>2.5762221264485014E-3</v>
      </c>
      <c r="CM85" s="189">
        <v>4.6257585574361734E-3</v>
      </c>
      <c r="CN85" s="189">
        <v>8.3027442835957197E-4</v>
      </c>
      <c r="CO85" s="189">
        <v>2.019357089273568E-3</v>
      </c>
      <c r="CP85" s="189">
        <v>1.0299311961704609E-3</v>
      </c>
      <c r="CQ85" s="189">
        <v>2.1053188429141401E-3</v>
      </c>
      <c r="CR85" s="189">
        <v>6.5317869698985724E-4</v>
      </c>
      <c r="CS85" s="189">
        <v>9.4652265277581787E-4</v>
      </c>
      <c r="CT85" s="189">
        <v>1.8966079549067108E-3</v>
      </c>
      <c r="CU85" s="189">
        <v>6.8384412625128164E-4</v>
      </c>
      <c r="CV85" s="189">
        <v>1.1639288075948292E-3</v>
      </c>
      <c r="CW85" s="189">
        <v>1.5663294885648498E-3</v>
      </c>
      <c r="CX85" s="189">
        <v>6.3236243742391699E-4</v>
      </c>
      <c r="CY85" s="189">
        <v>2.7020930194701829E-3</v>
      </c>
      <c r="CZ85" s="189">
        <v>2.9661300125925719E-3</v>
      </c>
      <c r="DA85" s="189">
        <v>9.5875477538439669E-4</v>
      </c>
      <c r="DB85" s="189">
        <v>8.6766543760453084E-4</v>
      </c>
      <c r="DC85" s="189">
        <v>6.1874108404798354E-4</v>
      </c>
      <c r="DD85" s="189">
        <v>7.6312590757655256E-4</v>
      </c>
      <c r="DE85" s="189">
        <v>6.3344648364880244E-3</v>
      </c>
      <c r="DF85" s="108">
        <v>1.1212850965096281E-3</v>
      </c>
      <c r="DG85" s="189"/>
      <c r="DH85" s="179"/>
      <c r="DI85" s="180">
        <v>0.74892070620250972</v>
      </c>
      <c r="DJ85" s="180">
        <v>0.10641192906617988</v>
      </c>
      <c r="DK85" s="180">
        <v>0.4728678698016115</v>
      </c>
      <c r="DL85" s="180">
        <v>2.082131162870727E-3</v>
      </c>
      <c r="DM85" s="180">
        <v>0.70435084596768061</v>
      </c>
      <c r="DO85"/>
      <c r="DP85"/>
    </row>
    <row r="86" spans="1:120" ht="18" customHeight="1" x14ac:dyDescent="0.2">
      <c r="A86" s="187" t="s">
        <v>261</v>
      </c>
      <c r="B86" s="190" t="s">
        <v>262</v>
      </c>
      <c r="C86" s="178">
        <v>6.349592642205598E-3</v>
      </c>
      <c r="D86" s="178">
        <v>8.8544331346728303E-4</v>
      </c>
      <c r="E86" s="178">
        <v>2.0231153892774851E-3</v>
      </c>
      <c r="F86" s="178">
        <v>1.6543459828895382E-3</v>
      </c>
      <c r="G86" s="178">
        <v>2.170236573620496E-3</v>
      </c>
      <c r="H86" s="178">
        <v>0</v>
      </c>
      <c r="I86" s="178">
        <v>2.4686131414582882E-2</v>
      </c>
      <c r="J86" s="178">
        <v>1.9482649295083931E-3</v>
      </c>
      <c r="K86" s="178">
        <v>2.8033287447338665E-3</v>
      </c>
      <c r="L86" s="178">
        <v>1.125907670716648E-3</v>
      </c>
      <c r="M86" s="178">
        <v>0</v>
      </c>
      <c r="N86" s="178">
        <v>1.6100772279255041E-3</v>
      </c>
      <c r="O86" s="178">
        <v>3.0700774026420326E-3</v>
      </c>
      <c r="P86" s="178">
        <v>2.1210079999645741E-3</v>
      </c>
      <c r="Q86" s="178">
        <v>2.9414776877355418E-3</v>
      </c>
      <c r="R86" s="178">
        <v>3.8599732181634136E-3</v>
      </c>
      <c r="S86" s="178">
        <v>1.2600698095245008E-3</v>
      </c>
      <c r="T86" s="178">
        <v>2.2810627600791619E-3</v>
      </c>
      <c r="U86" s="178">
        <v>5.2115143338776846E-3</v>
      </c>
      <c r="V86" s="178">
        <v>2.3341485067535101E-3</v>
      </c>
      <c r="W86" s="178">
        <v>7.027735152323755E-4</v>
      </c>
      <c r="X86" s="178">
        <v>1.93720053151534E-3</v>
      </c>
      <c r="Y86" s="178">
        <v>1.6112579988539996E-3</v>
      </c>
      <c r="Z86" s="178">
        <v>6.7360562836158951E-4</v>
      </c>
      <c r="AA86" s="178">
        <v>1.7805334955007886E-3</v>
      </c>
      <c r="AB86" s="178">
        <v>2.6052422864047834E-3</v>
      </c>
      <c r="AC86" s="178">
        <v>2.0140687819472051E-4</v>
      </c>
      <c r="AD86" s="178">
        <v>9.8816870568100624E-4</v>
      </c>
      <c r="AE86" s="178">
        <v>2.2220307272872602E-3</v>
      </c>
      <c r="AF86" s="178">
        <v>2.3701968154886646E-3</v>
      </c>
      <c r="AG86" s="178">
        <v>1.2639661051064832E-3</v>
      </c>
      <c r="AH86" s="178">
        <v>1.1196686357407112E-2</v>
      </c>
      <c r="AI86" s="178">
        <v>4.816060857478527E-3</v>
      </c>
      <c r="AJ86" s="178">
        <v>5.1578297808358292E-3</v>
      </c>
      <c r="AK86" s="178">
        <v>5.5774368388074626E-3</v>
      </c>
      <c r="AL86" s="178">
        <v>7.9594056889881312E-4</v>
      </c>
      <c r="AM86" s="189">
        <v>5.5610132098423068E-3</v>
      </c>
      <c r="AN86" s="189">
        <v>1.6741158011383331E-3</v>
      </c>
      <c r="AO86" s="189">
        <v>1.7632918623398006E-3</v>
      </c>
      <c r="AP86" s="189">
        <v>2.7232464816227733E-3</v>
      </c>
      <c r="AQ86" s="189">
        <v>2.4147690445032056E-3</v>
      </c>
      <c r="AR86" s="189">
        <v>1.6025979005971146E-3</v>
      </c>
      <c r="AS86" s="189">
        <v>2.0616657676966296E-3</v>
      </c>
      <c r="AT86" s="189">
        <v>1.9762183652480944E-3</v>
      </c>
      <c r="AU86" s="189">
        <v>1.2491312189974034E-3</v>
      </c>
      <c r="AV86" s="189">
        <v>1.646471044019767E-3</v>
      </c>
      <c r="AW86" s="189">
        <v>1.1907054424394436E-3</v>
      </c>
      <c r="AX86" s="189">
        <v>1.2087733534381557E-3</v>
      </c>
      <c r="AY86" s="189">
        <v>1.9654080691720822E-3</v>
      </c>
      <c r="AZ86" s="189">
        <v>1.1014117203885308E-3</v>
      </c>
      <c r="BA86" s="189">
        <v>1.3249331823373934E-3</v>
      </c>
      <c r="BB86" s="189">
        <v>2.3052088501726029E-3</v>
      </c>
      <c r="BC86" s="189">
        <v>1.5797320586726435E-3</v>
      </c>
      <c r="BD86" s="189">
        <v>1.8689534547661033E-3</v>
      </c>
      <c r="BE86" s="189">
        <v>9.4255584531706708E-4</v>
      </c>
      <c r="BF86" s="189">
        <v>0</v>
      </c>
      <c r="BG86" s="189">
        <v>1.7059552778538282E-3</v>
      </c>
      <c r="BH86" s="189">
        <v>1.260342040568519E-3</v>
      </c>
      <c r="BI86" s="189">
        <v>1.4240846025494872E-3</v>
      </c>
      <c r="BJ86" s="189">
        <v>3.6676088491082812E-3</v>
      </c>
      <c r="BK86" s="189">
        <v>2.6246691969937972E-3</v>
      </c>
      <c r="BL86" s="189">
        <v>2.2689897650172504E-3</v>
      </c>
      <c r="BM86" s="189">
        <v>2.2774255195759669E-3</v>
      </c>
      <c r="BN86" s="189">
        <v>1.5491021565927244E-3</v>
      </c>
      <c r="BO86" s="189">
        <v>5.0696944590444793E-4</v>
      </c>
      <c r="BP86" s="189">
        <v>7.5332642676501061E-4</v>
      </c>
      <c r="BQ86" s="189">
        <v>1.2118601866119212E-3</v>
      </c>
      <c r="BR86" s="189">
        <v>1.7351802556107234E-3</v>
      </c>
      <c r="BS86" s="189">
        <v>3.7620975926277952E-3</v>
      </c>
      <c r="BT86" s="189">
        <v>7.5622760288090278E-3</v>
      </c>
      <c r="BU86" s="189">
        <v>1.3450784309731309E-3</v>
      </c>
      <c r="BV86" s="189">
        <v>7.5745136035657089E-4</v>
      </c>
      <c r="BW86" s="189">
        <v>5.9444370023197652E-4</v>
      </c>
      <c r="BX86" s="189">
        <v>3.0827972183520858E-4</v>
      </c>
      <c r="BY86" s="189">
        <v>3.6864240125225119E-3</v>
      </c>
      <c r="BZ86" s="189">
        <v>7.8007580627700683E-3</v>
      </c>
      <c r="CA86" s="189">
        <v>0.10258468321615369</v>
      </c>
      <c r="CB86" s="189">
        <v>5.0545580134073231E-2</v>
      </c>
      <c r="CC86" s="189">
        <v>0.23844152487703599</v>
      </c>
      <c r="CD86" s="189">
        <v>4.8509825825295956E-2</v>
      </c>
      <c r="CE86" s="189">
        <v>7.8354262314585983E-3</v>
      </c>
      <c r="CF86" s="189">
        <v>1.0310873505075495</v>
      </c>
      <c r="CG86" s="189">
        <v>8.242960832973243E-3</v>
      </c>
      <c r="CH86" s="189">
        <v>1.2802932220547241E-3</v>
      </c>
      <c r="CI86" s="189">
        <v>1.9790446018963371E-3</v>
      </c>
      <c r="CJ86" s="189">
        <v>1.6344903223025672E-3</v>
      </c>
      <c r="CK86" s="189">
        <v>1.1532728386387911E-3</v>
      </c>
      <c r="CL86" s="189">
        <v>4.3497133050771622E-3</v>
      </c>
      <c r="CM86" s="189">
        <v>2.4214514532571022E-3</v>
      </c>
      <c r="CN86" s="189">
        <v>1.5427781564534499E-3</v>
      </c>
      <c r="CO86" s="189">
        <v>2.1528611751600664E-3</v>
      </c>
      <c r="CP86" s="189">
        <v>9.0446322963487881E-4</v>
      </c>
      <c r="CQ86" s="189">
        <v>1.7040759525167122E-3</v>
      </c>
      <c r="CR86" s="189">
        <v>5.355936538306165E-4</v>
      </c>
      <c r="CS86" s="189">
        <v>9.8016498723493351E-4</v>
      </c>
      <c r="CT86" s="189">
        <v>2.4523320724426198E-3</v>
      </c>
      <c r="CU86" s="189">
        <v>3.7823037268170279E-3</v>
      </c>
      <c r="CV86" s="189">
        <v>2.1640968876435809E-3</v>
      </c>
      <c r="CW86" s="189">
        <v>1.0188876073803873E-3</v>
      </c>
      <c r="CX86" s="189">
        <v>1.1678294148489579E-3</v>
      </c>
      <c r="CY86" s="189">
        <v>2.1904942946717552E-2</v>
      </c>
      <c r="CZ86" s="189">
        <v>3.9865468175537197E-3</v>
      </c>
      <c r="DA86" s="189">
        <v>1.7635978330229054E-3</v>
      </c>
      <c r="DB86" s="189">
        <v>5.8714978823965324E-3</v>
      </c>
      <c r="DC86" s="189">
        <v>9.4315273943075659E-4</v>
      </c>
      <c r="DD86" s="189">
        <v>2.5220447475573378E-3</v>
      </c>
      <c r="DE86" s="189">
        <v>2.0750356576881364E-3</v>
      </c>
      <c r="DF86" s="108">
        <v>1.6763981050856344E-2</v>
      </c>
      <c r="DG86" s="189"/>
      <c r="DH86" s="179"/>
      <c r="DI86" s="180">
        <v>0.47318239847449134</v>
      </c>
      <c r="DJ86" s="180">
        <v>6.2389101662869054E-2</v>
      </c>
      <c r="DK86" s="180">
        <v>0.26497632552802963</v>
      </c>
      <c r="DL86" s="180">
        <v>8.5813435879672113E-3</v>
      </c>
      <c r="DM86" s="180">
        <v>0.74551314404989011</v>
      </c>
      <c r="DO86"/>
      <c r="DP86"/>
    </row>
    <row r="87" spans="1:120" ht="18" customHeight="1" x14ac:dyDescent="0.2">
      <c r="A87" s="187" t="s">
        <v>263</v>
      </c>
      <c r="B87" s="190" t="s">
        <v>264</v>
      </c>
      <c r="C87" s="178">
        <v>5.0438422533759903E-4</v>
      </c>
      <c r="D87" s="178">
        <v>1.2946185600535651E-4</v>
      </c>
      <c r="E87" s="178">
        <v>5.9092006689804026E-4</v>
      </c>
      <c r="F87" s="178">
        <v>1.708759234472026E-4</v>
      </c>
      <c r="G87" s="178">
        <v>3.2225416133577971E-4</v>
      </c>
      <c r="H87" s="178">
        <v>0</v>
      </c>
      <c r="I87" s="178">
        <v>1.5814357062883665E-3</v>
      </c>
      <c r="J87" s="178">
        <v>3.971615624072662E-4</v>
      </c>
      <c r="K87" s="178">
        <v>5.3501146181554778E-4</v>
      </c>
      <c r="L87" s="178">
        <v>1.1036428769499782E-4</v>
      </c>
      <c r="M87" s="178">
        <v>0</v>
      </c>
      <c r="N87" s="178">
        <v>4.0146217397475658E-4</v>
      </c>
      <c r="O87" s="178">
        <v>4.2307329340890486E-4</v>
      </c>
      <c r="P87" s="178">
        <v>3.2916562046881903E-4</v>
      </c>
      <c r="Q87" s="178">
        <v>5.8845781016324673E-4</v>
      </c>
      <c r="R87" s="178">
        <v>4.1377916891084513E-4</v>
      </c>
      <c r="S87" s="178">
        <v>4.3214987250285751E-4</v>
      </c>
      <c r="T87" s="178">
        <v>3.9529725136046512E-4</v>
      </c>
      <c r="U87" s="178">
        <v>5.1248555447133367E-4</v>
      </c>
      <c r="V87" s="178">
        <v>3.9479758065902749E-4</v>
      </c>
      <c r="W87" s="178">
        <v>1.5294179882746557E-4</v>
      </c>
      <c r="X87" s="178">
        <v>3.6343807456824898E-4</v>
      </c>
      <c r="Y87" s="178">
        <v>4.0091918149870047E-4</v>
      </c>
      <c r="Z87" s="178">
        <v>6.3133769181006398E-5</v>
      </c>
      <c r="AA87" s="178">
        <v>5.0700832832587797E-4</v>
      </c>
      <c r="AB87" s="178">
        <v>5.2594652031922565E-4</v>
      </c>
      <c r="AC87" s="178">
        <v>5.3407445832184483E-5</v>
      </c>
      <c r="AD87" s="178">
        <v>3.8763051951996082E-4</v>
      </c>
      <c r="AE87" s="178">
        <v>3.7632350378491192E-4</v>
      </c>
      <c r="AF87" s="178">
        <v>4.579244693575903E-4</v>
      </c>
      <c r="AG87" s="178">
        <v>2.0009149224081924E-4</v>
      </c>
      <c r="AH87" s="178">
        <v>5.4105665756426708E-4</v>
      </c>
      <c r="AI87" s="178">
        <v>5.562090439375668E-4</v>
      </c>
      <c r="AJ87" s="178">
        <v>4.9849293826618264E-4</v>
      </c>
      <c r="AK87" s="178">
        <v>6.201621034731845E-4</v>
      </c>
      <c r="AL87" s="178">
        <v>2.4776562249040861E-4</v>
      </c>
      <c r="AM87" s="189">
        <v>2.3254292306017728E-4</v>
      </c>
      <c r="AN87" s="189">
        <v>4.3859851606411999E-4</v>
      </c>
      <c r="AO87" s="189">
        <v>2.7326125257919835E-4</v>
      </c>
      <c r="AP87" s="189">
        <v>2.4136557889332635E-4</v>
      </c>
      <c r="AQ87" s="189">
        <v>2.631914771970852E-4</v>
      </c>
      <c r="AR87" s="189">
        <v>4.07041177686508E-4</v>
      </c>
      <c r="AS87" s="189">
        <v>4.0165078724024796E-4</v>
      </c>
      <c r="AT87" s="189">
        <v>4.5973465489846288E-4</v>
      </c>
      <c r="AU87" s="189">
        <v>3.9715774831996939E-4</v>
      </c>
      <c r="AV87" s="189">
        <v>5.5405285013574584E-4</v>
      </c>
      <c r="AW87" s="189">
        <v>3.8295580229804211E-4</v>
      </c>
      <c r="AX87" s="189">
        <v>3.9619020094977829E-4</v>
      </c>
      <c r="AY87" s="189">
        <v>3.9464088939348489E-4</v>
      </c>
      <c r="AZ87" s="189">
        <v>5.1951061368080544E-4</v>
      </c>
      <c r="BA87" s="189">
        <v>2.7505072895707931E-4</v>
      </c>
      <c r="BB87" s="189">
        <v>3.6994806758881317E-4</v>
      </c>
      <c r="BC87" s="189">
        <v>5.3907789427138557E-4</v>
      </c>
      <c r="BD87" s="189">
        <v>2.4024688694079804E-4</v>
      </c>
      <c r="BE87" s="189">
        <v>2.7464350608889879E-4</v>
      </c>
      <c r="BF87" s="189">
        <v>0</v>
      </c>
      <c r="BG87" s="189">
        <v>2.63298158145828E-4</v>
      </c>
      <c r="BH87" s="189">
        <v>3.1922159208124938E-4</v>
      </c>
      <c r="BI87" s="189">
        <v>7.5832018419838684E-4</v>
      </c>
      <c r="BJ87" s="189">
        <v>5.9377456865128766E-4</v>
      </c>
      <c r="BK87" s="189">
        <v>4.7771089721070829E-4</v>
      </c>
      <c r="BL87" s="189">
        <v>7.1929205492388278E-4</v>
      </c>
      <c r="BM87" s="189">
        <v>1.2201785638987872E-3</v>
      </c>
      <c r="BN87" s="189">
        <v>6.403355139041186E-4</v>
      </c>
      <c r="BO87" s="189">
        <v>2.2913977656889968E-4</v>
      </c>
      <c r="BP87" s="189">
        <v>1.2943757610060329E-3</v>
      </c>
      <c r="BQ87" s="189">
        <v>3.8243361427939856E-3</v>
      </c>
      <c r="BR87" s="189">
        <v>1.2996422183616579E-3</v>
      </c>
      <c r="BS87" s="189">
        <v>2.66534426813205E-3</v>
      </c>
      <c r="BT87" s="189">
        <v>1.7829689876236678E-3</v>
      </c>
      <c r="BU87" s="189">
        <v>8.1836109607751478E-3</v>
      </c>
      <c r="BV87" s="189">
        <v>1.6105439955862097E-3</v>
      </c>
      <c r="BW87" s="189">
        <v>1.1847199883932593E-3</v>
      </c>
      <c r="BX87" s="189">
        <v>8.7923769287552404E-4</v>
      </c>
      <c r="BY87" s="189">
        <v>1.7966059803433915E-3</v>
      </c>
      <c r="BZ87" s="189">
        <v>2.3891708256675926E-4</v>
      </c>
      <c r="CA87" s="189">
        <v>1.4400641296090182E-3</v>
      </c>
      <c r="CB87" s="189">
        <v>1.7228152467360859E-3</v>
      </c>
      <c r="CC87" s="189">
        <v>1.6163261500013104E-3</v>
      </c>
      <c r="CD87" s="189">
        <v>4.218852222906585E-3</v>
      </c>
      <c r="CE87" s="189">
        <v>8.4891825104209742E-4</v>
      </c>
      <c r="CF87" s="189">
        <v>2.8319108796497875E-3</v>
      </c>
      <c r="CG87" s="189">
        <v>1.0241731943041301</v>
      </c>
      <c r="CH87" s="189">
        <v>3.9694865997619098E-3</v>
      </c>
      <c r="CI87" s="189">
        <v>3.065217810458602E-3</v>
      </c>
      <c r="CJ87" s="189">
        <v>1.4264497273370745E-3</v>
      </c>
      <c r="CK87" s="189">
        <v>2.9326176438523384E-3</v>
      </c>
      <c r="CL87" s="189">
        <v>3.428981238396518E-3</v>
      </c>
      <c r="CM87" s="189">
        <v>6.7510405427881563E-3</v>
      </c>
      <c r="CN87" s="189">
        <v>1.4074485910688756E-3</v>
      </c>
      <c r="CO87" s="189">
        <v>1.0075024288254525E-2</v>
      </c>
      <c r="CP87" s="189">
        <v>6.2982813350818869E-4</v>
      </c>
      <c r="CQ87" s="189">
        <v>5.7511254710035887E-3</v>
      </c>
      <c r="CR87" s="189">
        <v>3.6211501647489654E-3</v>
      </c>
      <c r="CS87" s="189">
        <v>1.9685994562405888E-3</v>
      </c>
      <c r="CT87" s="189">
        <v>6.9167095769475705E-3</v>
      </c>
      <c r="CU87" s="189">
        <v>2.5677127044531796E-3</v>
      </c>
      <c r="CV87" s="189">
        <v>1.9079354729283535E-3</v>
      </c>
      <c r="CW87" s="189">
        <v>1.0527474266905732E-3</v>
      </c>
      <c r="CX87" s="189">
        <v>1.9751442509865656E-3</v>
      </c>
      <c r="CY87" s="189">
        <v>1.9587913770784298E-3</v>
      </c>
      <c r="CZ87" s="189">
        <v>1.0947263656226618E-3</v>
      </c>
      <c r="DA87" s="189">
        <v>1.8068676304169278E-3</v>
      </c>
      <c r="DB87" s="189">
        <v>1.3541163197704463E-3</v>
      </c>
      <c r="DC87" s="189">
        <v>1.403724597183938E-3</v>
      </c>
      <c r="DD87" s="189">
        <v>2.0160351584176126E-3</v>
      </c>
      <c r="DE87" s="189">
        <v>4.1889162356720602E-4</v>
      </c>
      <c r="DF87" s="108">
        <v>1.7937614388001835E-3</v>
      </c>
      <c r="DG87" s="189"/>
      <c r="DH87" s="179"/>
      <c r="DI87" s="180">
        <v>0.61432607053953514</v>
      </c>
      <c r="DJ87" s="180">
        <v>8.6419321455542195E-2</v>
      </c>
      <c r="DK87" s="180">
        <v>0.43422230302352249</v>
      </c>
      <c r="DL87" s="180">
        <v>1.8994035595759425E-3</v>
      </c>
      <c r="DM87" s="180">
        <v>0.81809040832386115</v>
      </c>
      <c r="DO87"/>
      <c r="DP87"/>
    </row>
    <row r="88" spans="1:120" ht="18" customHeight="1" x14ac:dyDescent="0.2">
      <c r="A88" s="187" t="s">
        <v>265</v>
      </c>
      <c r="B88" s="190" t="s">
        <v>266</v>
      </c>
      <c r="C88" s="178">
        <v>2.4395262910493296E-3</v>
      </c>
      <c r="D88" s="178">
        <v>6.4969440010370313E-4</v>
      </c>
      <c r="E88" s="178">
        <v>3.2127070183560614E-3</v>
      </c>
      <c r="F88" s="178">
        <v>6.6687897230911179E-4</v>
      </c>
      <c r="G88" s="178">
        <v>2.0756052684474812E-3</v>
      </c>
      <c r="H88" s="178">
        <v>0</v>
      </c>
      <c r="I88" s="178">
        <v>4.4057175769010035E-3</v>
      </c>
      <c r="J88" s="178">
        <v>3.2024348187082259E-3</v>
      </c>
      <c r="K88" s="178">
        <v>2.4092437320178297E-3</v>
      </c>
      <c r="L88" s="178">
        <v>1.4068317334772875E-3</v>
      </c>
      <c r="M88" s="178">
        <v>0</v>
      </c>
      <c r="N88" s="178">
        <v>2.1062667929890116E-3</v>
      </c>
      <c r="O88" s="178">
        <v>2.3616477882228903E-3</v>
      </c>
      <c r="P88" s="178">
        <v>2.1399032608068027E-3</v>
      </c>
      <c r="Q88" s="178">
        <v>3.2089772249364618E-3</v>
      </c>
      <c r="R88" s="178">
        <v>2.3100384721776654E-3</v>
      </c>
      <c r="S88" s="178">
        <v>2.601340443831849E-3</v>
      </c>
      <c r="T88" s="178">
        <v>2.368368021681758E-3</v>
      </c>
      <c r="U88" s="178">
        <v>2.1183081438640033E-3</v>
      </c>
      <c r="V88" s="178">
        <v>1.73059173183784E-3</v>
      </c>
      <c r="W88" s="178">
        <v>6.5019736429165168E-4</v>
      </c>
      <c r="X88" s="178">
        <v>1.8429505699696215E-3</v>
      </c>
      <c r="Y88" s="178">
        <v>2.0351400079538116E-3</v>
      </c>
      <c r="Z88" s="178">
        <v>3.3291820057524568E-4</v>
      </c>
      <c r="AA88" s="178">
        <v>9.0989066101603011E-3</v>
      </c>
      <c r="AB88" s="178">
        <v>3.4412739954357298E-3</v>
      </c>
      <c r="AC88" s="178">
        <v>2.3824383667527598E-4</v>
      </c>
      <c r="AD88" s="178">
        <v>2.1989325111126581E-3</v>
      </c>
      <c r="AE88" s="178">
        <v>2.1919667789336819E-3</v>
      </c>
      <c r="AF88" s="178">
        <v>2.7914952182773994E-3</v>
      </c>
      <c r="AG88" s="178">
        <v>1.409718141348999E-3</v>
      </c>
      <c r="AH88" s="178">
        <v>3.7038085854024651E-3</v>
      </c>
      <c r="AI88" s="178">
        <v>3.3694632522041712E-3</v>
      </c>
      <c r="AJ88" s="178">
        <v>2.360053843760561E-3</v>
      </c>
      <c r="AK88" s="178">
        <v>3.0273664900520598E-3</v>
      </c>
      <c r="AL88" s="178">
        <v>1.1020761659934154E-3</v>
      </c>
      <c r="AM88" s="189">
        <v>1.0956979373884675E-3</v>
      </c>
      <c r="AN88" s="189">
        <v>2.0013153654000787E-3</v>
      </c>
      <c r="AO88" s="189">
        <v>1.5910188044977898E-3</v>
      </c>
      <c r="AP88" s="189">
        <v>1.028181864068373E-3</v>
      </c>
      <c r="AQ88" s="189">
        <v>1.5703211102710913E-3</v>
      </c>
      <c r="AR88" s="189">
        <v>2.191333235374477E-3</v>
      </c>
      <c r="AS88" s="189">
        <v>2.2190435030787744E-3</v>
      </c>
      <c r="AT88" s="189">
        <v>2.8265245169482502E-3</v>
      </c>
      <c r="AU88" s="189">
        <v>2.3549696584287422E-3</v>
      </c>
      <c r="AV88" s="189">
        <v>2.7860405222579561E-3</v>
      </c>
      <c r="AW88" s="189">
        <v>1.9038896371792473E-3</v>
      </c>
      <c r="AX88" s="189">
        <v>2.1979577633279724E-3</v>
      </c>
      <c r="AY88" s="189">
        <v>2.4434593091763306E-3</v>
      </c>
      <c r="AZ88" s="189">
        <v>2.872714316513621E-3</v>
      </c>
      <c r="BA88" s="189">
        <v>1.6441451077108479E-3</v>
      </c>
      <c r="BB88" s="189">
        <v>2.1150642832639373E-3</v>
      </c>
      <c r="BC88" s="189">
        <v>3.4752069883323064E-3</v>
      </c>
      <c r="BD88" s="189">
        <v>1.3710620878772959E-3</v>
      </c>
      <c r="BE88" s="189">
        <v>1.7410826170009175E-3</v>
      </c>
      <c r="BF88" s="189">
        <v>0</v>
      </c>
      <c r="BG88" s="189">
        <v>1.6226692756139977E-3</v>
      </c>
      <c r="BH88" s="189">
        <v>1.7182639993488255E-3</v>
      </c>
      <c r="BI88" s="189">
        <v>1.7918594210410118E-3</v>
      </c>
      <c r="BJ88" s="189">
        <v>3.1842280410828657E-3</v>
      </c>
      <c r="BK88" s="189">
        <v>8.3346103396744753E-4</v>
      </c>
      <c r="BL88" s="189">
        <v>7.9604367544618415E-3</v>
      </c>
      <c r="BM88" s="189">
        <v>7.6604476440301833E-3</v>
      </c>
      <c r="BN88" s="189">
        <v>4.936233489676525E-3</v>
      </c>
      <c r="BO88" s="189">
        <v>1.8625646279432464E-3</v>
      </c>
      <c r="BP88" s="189">
        <v>1.6267259970578366E-3</v>
      </c>
      <c r="BQ88" s="189">
        <v>3.015802589098704E-3</v>
      </c>
      <c r="BR88" s="189">
        <v>4.7997161654603901E-3</v>
      </c>
      <c r="BS88" s="189">
        <v>1.0703563877709441E-2</v>
      </c>
      <c r="BT88" s="189">
        <v>1.5729957804922742E-2</v>
      </c>
      <c r="BU88" s="189">
        <v>1.6925475050871455E-2</v>
      </c>
      <c r="BV88" s="189">
        <v>8.7568789373879494E-3</v>
      </c>
      <c r="BW88" s="189">
        <v>5.7906432368571266E-3</v>
      </c>
      <c r="BX88" s="189">
        <v>2.2061985910546635E-3</v>
      </c>
      <c r="BY88" s="189">
        <v>7.1843337705757735E-3</v>
      </c>
      <c r="BZ88" s="189">
        <v>1.4609022458650725E-3</v>
      </c>
      <c r="CA88" s="189">
        <v>4.9257813965019508E-3</v>
      </c>
      <c r="CB88" s="189">
        <v>1.0576648245061451E-2</v>
      </c>
      <c r="CC88" s="189">
        <v>6.0661539422974644E-3</v>
      </c>
      <c r="CD88" s="189">
        <v>1.0777755031890022E-2</v>
      </c>
      <c r="CE88" s="189">
        <v>2.6742426165128775E-3</v>
      </c>
      <c r="CF88" s="189">
        <v>7.3417754223093056E-3</v>
      </c>
      <c r="CG88" s="189">
        <v>6.5840348707657094E-3</v>
      </c>
      <c r="CH88" s="189">
        <v>1.2427300195691007</v>
      </c>
      <c r="CI88" s="189">
        <v>6.2576095796872108E-2</v>
      </c>
      <c r="CJ88" s="189">
        <v>2.0345345578452433E-2</v>
      </c>
      <c r="CK88" s="189">
        <v>4.5250316211507879E-2</v>
      </c>
      <c r="CL88" s="189">
        <v>1.2265891187928474E-2</v>
      </c>
      <c r="CM88" s="189">
        <v>1.4735081995413736E-2</v>
      </c>
      <c r="CN88" s="189">
        <v>2.1740428948649527E-3</v>
      </c>
      <c r="CO88" s="189">
        <v>2.7451117125501502E-2</v>
      </c>
      <c r="CP88" s="189">
        <v>3.8109459510029331E-3</v>
      </c>
      <c r="CQ88" s="189">
        <v>1.0561235934069544E-2</v>
      </c>
      <c r="CR88" s="189">
        <v>1.0419105662901355E-2</v>
      </c>
      <c r="CS88" s="189">
        <v>4.6367418586070698E-3</v>
      </c>
      <c r="CT88" s="189">
        <v>1.7792156594319802E-2</v>
      </c>
      <c r="CU88" s="189">
        <v>7.9860222032439119E-3</v>
      </c>
      <c r="CV88" s="189">
        <v>3.1054599162335626E-2</v>
      </c>
      <c r="CW88" s="189">
        <v>4.1468874735756745E-3</v>
      </c>
      <c r="CX88" s="189">
        <v>7.4260189833633538E-3</v>
      </c>
      <c r="CY88" s="189">
        <v>9.6510296182309545E-3</v>
      </c>
      <c r="CZ88" s="189">
        <v>9.1975407258445118E-3</v>
      </c>
      <c r="DA88" s="189">
        <v>9.8602232746114703E-3</v>
      </c>
      <c r="DB88" s="189">
        <v>5.0130490117744723E-3</v>
      </c>
      <c r="DC88" s="189">
        <v>5.8202192910209762E-3</v>
      </c>
      <c r="DD88" s="189">
        <v>5.8016721277410034E-3</v>
      </c>
      <c r="DE88" s="189">
        <v>3.3667421725002435E-3</v>
      </c>
      <c r="DF88" s="108">
        <v>2.2583904841742084E-2</v>
      </c>
      <c r="DG88" s="189"/>
      <c r="DH88" s="179"/>
      <c r="DI88" s="180">
        <v>0.43710405300960137</v>
      </c>
      <c r="DJ88" s="180">
        <v>1.1825859320175793E-2</v>
      </c>
      <c r="DK88" s="180">
        <v>9.3135463591471637E-2</v>
      </c>
      <c r="DL88" s="180">
        <v>3.7059503171159469E-2</v>
      </c>
      <c r="DM88" s="180">
        <v>0.87314935630060564</v>
      </c>
      <c r="DO88"/>
      <c r="DP88"/>
    </row>
    <row r="89" spans="1:120" ht="18" customHeight="1" x14ac:dyDescent="0.2">
      <c r="A89" s="197" t="s">
        <v>267</v>
      </c>
      <c r="B89" s="198" t="s">
        <v>268</v>
      </c>
      <c r="C89" s="109">
        <v>7.4320657126335709E-4</v>
      </c>
      <c r="D89" s="109">
        <v>1.642989042321469E-4</v>
      </c>
      <c r="E89" s="109">
        <v>5.8200223733087932E-4</v>
      </c>
      <c r="F89" s="109">
        <v>7.6584064121922014E-4</v>
      </c>
      <c r="G89" s="109">
        <v>2.6202897761508408E-4</v>
      </c>
      <c r="H89" s="109">
        <v>0</v>
      </c>
      <c r="I89" s="109">
        <v>1.2704827412284747E-3</v>
      </c>
      <c r="J89" s="109">
        <v>1.8468639049443775E-3</v>
      </c>
      <c r="K89" s="109">
        <v>7.1778598585808704E-3</v>
      </c>
      <c r="L89" s="109">
        <v>3.2790909526681108E-4</v>
      </c>
      <c r="M89" s="109">
        <v>0</v>
      </c>
      <c r="N89" s="109">
        <v>4.3573855540505487E-4</v>
      </c>
      <c r="O89" s="109">
        <v>9.9828752232208363E-4</v>
      </c>
      <c r="P89" s="109">
        <v>6.6912478532764514E-4</v>
      </c>
      <c r="Q89" s="109">
        <v>1.5007259789971718E-3</v>
      </c>
      <c r="R89" s="109">
        <v>8.408822030526302E-4</v>
      </c>
      <c r="S89" s="109">
        <v>9.3042199053849244E-4</v>
      </c>
      <c r="T89" s="109">
        <v>5.0178564548772591E-4</v>
      </c>
      <c r="U89" s="109">
        <v>1.1097264919814774E-3</v>
      </c>
      <c r="V89" s="109">
        <v>1.0483378048194011E-3</v>
      </c>
      <c r="W89" s="109">
        <v>2.1970823826219466E-4</v>
      </c>
      <c r="X89" s="109">
        <v>6.2466763512537599E-4</v>
      </c>
      <c r="Y89" s="109">
        <v>5.668330060996737E-4</v>
      </c>
      <c r="Z89" s="109">
        <v>1.7886479012548976E-4</v>
      </c>
      <c r="AA89" s="109">
        <v>7.8320950730635299E-3</v>
      </c>
      <c r="AB89" s="109">
        <v>7.8610432715919259E-3</v>
      </c>
      <c r="AC89" s="109">
        <v>7.689084474455903E-5</v>
      </c>
      <c r="AD89" s="109">
        <v>3.6857578023205908E-4</v>
      </c>
      <c r="AE89" s="109">
        <v>1.1932802512198456E-3</v>
      </c>
      <c r="AF89" s="109">
        <v>1.2606584796359963E-3</v>
      </c>
      <c r="AG89" s="109">
        <v>5.3748993592363052E-4</v>
      </c>
      <c r="AH89" s="109">
        <v>1.1215088972971049E-3</v>
      </c>
      <c r="AI89" s="109">
        <v>6.822275241887319E-4</v>
      </c>
      <c r="AJ89" s="109">
        <v>1.5671717780151022E-3</v>
      </c>
      <c r="AK89" s="109">
        <v>1.0521349703664739E-3</v>
      </c>
      <c r="AL89" s="109">
        <v>3.0242004765108134E-4</v>
      </c>
      <c r="AM89" s="109">
        <v>4.0718646782874669E-4</v>
      </c>
      <c r="AN89" s="109">
        <v>5.8556223080459048E-4</v>
      </c>
      <c r="AO89" s="109">
        <v>3.7846779718520902E-4</v>
      </c>
      <c r="AP89" s="109">
        <v>3.942731538088856E-4</v>
      </c>
      <c r="AQ89" s="109">
        <v>4.7659219290963859E-4</v>
      </c>
      <c r="AR89" s="109">
        <v>7.047877141570754E-4</v>
      </c>
      <c r="AS89" s="109">
        <v>6.7334292836694078E-4</v>
      </c>
      <c r="AT89" s="109">
        <v>1.2416556993059629E-3</v>
      </c>
      <c r="AU89" s="109">
        <v>8.1559146761958005E-4</v>
      </c>
      <c r="AV89" s="109">
        <v>1.2252344905633089E-3</v>
      </c>
      <c r="AW89" s="109">
        <v>1.4201836191533286E-3</v>
      </c>
      <c r="AX89" s="109">
        <v>8.5319696570309851E-4</v>
      </c>
      <c r="AY89" s="109">
        <v>9.5536940893980581E-4</v>
      </c>
      <c r="AZ89" s="109">
        <v>2.1273331314695396E-3</v>
      </c>
      <c r="BA89" s="109">
        <v>7.7216696489113218E-4</v>
      </c>
      <c r="BB89" s="109">
        <v>9.190692866638049E-4</v>
      </c>
      <c r="BC89" s="109">
        <v>1.8105288203469616E-3</v>
      </c>
      <c r="BD89" s="109">
        <v>1.0046272083248913E-3</v>
      </c>
      <c r="BE89" s="109">
        <v>1.5420977633678304E-3</v>
      </c>
      <c r="BF89" s="109">
        <v>0</v>
      </c>
      <c r="BG89" s="109">
        <v>9.3353979176276315E-4</v>
      </c>
      <c r="BH89" s="109">
        <v>5.6685626721271378E-4</v>
      </c>
      <c r="BI89" s="109">
        <v>8.1739900027576E-4</v>
      </c>
      <c r="BJ89" s="109">
        <v>2.4098578351362246E-3</v>
      </c>
      <c r="BK89" s="109">
        <v>2.8666236788452197E-4</v>
      </c>
      <c r="BL89" s="109">
        <v>1.4121044925896726E-3</v>
      </c>
      <c r="BM89" s="109">
        <v>7.7776168519796615E-4</v>
      </c>
      <c r="BN89" s="109">
        <v>7.4603219501929616E-4</v>
      </c>
      <c r="BO89" s="109">
        <v>2.7002036173215936E-4</v>
      </c>
      <c r="BP89" s="109">
        <v>8.4053330207017581E-4</v>
      </c>
      <c r="BQ89" s="109">
        <v>2.8366258933074638E-3</v>
      </c>
      <c r="BR89" s="109">
        <v>3.1798183708527526E-3</v>
      </c>
      <c r="BS89" s="109">
        <v>1.5104623705291277E-3</v>
      </c>
      <c r="BT89" s="109">
        <v>2.6830714706613901E-3</v>
      </c>
      <c r="BU89" s="109">
        <v>7.5963016700693947E-3</v>
      </c>
      <c r="BV89" s="109">
        <v>5.5837405137834093E-3</v>
      </c>
      <c r="BW89" s="109">
        <v>4.1598776026662001E-3</v>
      </c>
      <c r="BX89" s="109">
        <v>9.9367231945676976E-4</v>
      </c>
      <c r="BY89" s="109">
        <v>2.3497599245682812E-3</v>
      </c>
      <c r="BZ89" s="109">
        <v>4.1220702877965248E-4</v>
      </c>
      <c r="CA89" s="109">
        <v>2.3509675776892929E-3</v>
      </c>
      <c r="CB89" s="109">
        <v>1.568450759494423E-3</v>
      </c>
      <c r="CC89" s="109">
        <v>3.7813082707307279E-3</v>
      </c>
      <c r="CD89" s="109">
        <v>2.3016799319243741E-3</v>
      </c>
      <c r="CE89" s="109">
        <v>8.7472839668197955E-4</v>
      </c>
      <c r="CF89" s="109">
        <v>5.7451818803570887E-3</v>
      </c>
      <c r="CG89" s="109">
        <v>9.5077066447490444E-4</v>
      </c>
      <c r="CH89" s="109">
        <v>5.299444067346986E-3</v>
      </c>
      <c r="CI89" s="109">
        <v>1.0553340489793763</v>
      </c>
      <c r="CJ89" s="109">
        <v>3.9584554536856277E-3</v>
      </c>
      <c r="CK89" s="109">
        <v>8.1721150793174803E-3</v>
      </c>
      <c r="CL89" s="109">
        <v>6.5366105960758336E-3</v>
      </c>
      <c r="CM89" s="109">
        <v>1.4966008780512802E-3</v>
      </c>
      <c r="CN89" s="109">
        <v>1.5994536058241472E-3</v>
      </c>
      <c r="CO89" s="109">
        <v>2.1116565304616945E-3</v>
      </c>
      <c r="CP89" s="109">
        <v>1.0661507131678972E-3</v>
      </c>
      <c r="CQ89" s="109">
        <v>1.9875882083662255E-3</v>
      </c>
      <c r="CR89" s="109">
        <v>6.3897088081996025E-4</v>
      </c>
      <c r="CS89" s="109">
        <v>1.0563834513969668E-3</v>
      </c>
      <c r="CT89" s="109">
        <v>2.3818521585266621E-3</v>
      </c>
      <c r="CU89" s="109">
        <v>5.2112831058306235E-3</v>
      </c>
      <c r="CV89" s="109">
        <v>0.35590806540159892</v>
      </c>
      <c r="CW89" s="109">
        <v>7.9882915419418957E-4</v>
      </c>
      <c r="CX89" s="109">
        <v>4.5682851665268809E-3</v>
      </c>
      <c r="CY89" s="109">
        <v>5.6824925180316991E-3</v>
      </c>
      <c r="CZ89" s="109">
        <v>5.8852020196297509E-3</v>
      </c>
      <c r="DA89" s="109">
        <v>7.3262871542508603E-3</v>
      </c>
      <c r="DB89" s="109">
        <v>4.8047211406830638E-3</v>
      </c>
      <c r="DC89" s="109">
        <v>1.0661675559284467E-3</v>
      </c>
      <c r="DD89" s="109">
        <v>2.2002273185772196E-3</v>
      </c>
      <c r="DE89" s="109">
        <v>7.2487705166687278E-4</v>
      </c>
      <c r="DF89" s="110">
        <v>9.4392892649786796E-3</v>
      </c>
      <c r="DG89" s="189"/>
      <c r="DH89" s="179"/>
      <c r="DI89" s="180">
        <v>0.37170429441978481</v>
      </c>
      <c r="DJ89" s="180">
        <v>1.2454432916361747E-2</v>
      </c>
      <c r="DK89" s="180">
        <v>9.4843367780794691E-2</v>
      </c>
      <c r="DL89" s="180">
        <v>9.839245465365189E-3</v>
      </c>
      <c r="DM89" s="180">
        <v>1</v>
      </c>
      <c r="DO89"/>
      <c r="DP89"/>
    </row>
    <row r="90" spans="1:120" ht="18" customHeight="1" x14ac:dyDescent="0.2">
      <c r="A90" s="187" t="s">
        <v>269</v>
      </c>
      <c r="B90" s="190" t="s">
        <v>270</v>
      </c>
      <c r="C90" s="178">
        <v>4.851290504128602E-3</v>
      </c>
      <c r="D90" s="178">
        <v>1.0769935542327767E-3</v>
      </c>
      <c r="E90" s="178">
        <v>8.0424883068735912E-3</v>
      </c>
      <c r="F90" s="178">
        <v>8.1044422199436073E-4</v>
      </c>
      <c r="G90" s="178">
        <v>8.2366636169066616E-4</v>
      </c>
      <c r="H90" s="178">
        <v>0</v>
      </c>
      <c r="I90" s="178">
        <v>4.6428087752358261E-3</v>
      </c>
      <c r="J90" s="178">
        <v>3.7297821716521361E-3</v>
      </c>
      <c r="K90" s="178">
        <v>5.0219596175139361E-3</v>
      </c>
      <c r="L90" s="178">
        <v>7.5626383962554603E-4</v>
      </c>
      <c r="M90" s="178">
        <v>0</v>
      </c>
      <c r="N90" s="178">
        <v>1.7685326961477124E-3</v>
      </c>
      <c r="O90" s="178">
        <v>2.2264685697121413E-3</v>
      </c>
      <c r="P90" s="178">
        <v>2.2990202874322344E-3</v>
      </c>
      <c r="Q90" s="178">
        <v>2.7256909579951812E-3</v>
      </c>
      <c r="R90" s="178">
        <v>3.8897061531312305E-3</v>
      </c>
      <c r="S90" s="178">
        <v>2.2895327006007462E-3</v>
      </c>
      <c r="T90" s="178">
        <v>2.001771777545059E-3</v>
      </c>
      <c r="U90" s="178">
        <v>5.2233122694339395E-3</v>
      </c>
      <c r="V90" s="178">
        <v>3.5946352689742709E-3</v>
      </c>
      <c r="W90" s="178">
        <v>1.3671915402502556E-3</v>
      </c>
      <c r="X90" s="178">
        <v>4.8512092827269291E-3</v>
      </c>
      <c r="Y90" s="178">
        <v>3.9462601558096517E-3</v>
      </c>
      <c r="Z90" s="178">
        <v>4.0797788544749046E-4</v>
      </c>
      <c r="AA90" s="178">
        <v>6.8735904963341888E-3</v>
      </c>
      <c r="AB90" s="178">
        <v>4.8766956854338663E-3</v>
      </c>
      <c r="AC90" s="178">
        <v>3.877607366656874E-4</v>
      </c>
      <c r="AD90" s="178">
        <v>1.3356399298275273E-3</v>
      </c>
      <c r="AE90" s="178">
        <v>2.5647012272396502E-3</v>
      </c>
      <c r="AF90" s="178">
        <v>2.6965230064099547E-3</v>
      </c>
      <c r="AG90" s="178">
        <v>4.0393543537150913E-3</v>
      </c>
      <c r="AH90" s="178">
        <v>4.6929460063915148E-3</v>
      </c>
      <c r="AI90" s="178">
        <v>3.1964281836102206E-3</v>
      </c>
      <c r="AJ90" s="178">
        <v>5.7639167612994202E-3</v>
      </c>
      <c r="AK90" s="178">
        <v>4.902213131775651E-3</v>
      </c>
      <c r="AL90" s="178">
        <v>2.5367627884538163E-3</v>
      </c>
      <c r="AM90" s="189">
        <v>2.2165896985325063E-3</v>
      </c>
      <c r="AN90" s="189">
        <v>3.819496715020789E-3</v>
      </c>
      <c r="AO90" s="189">
        <v>2.9308676723620651E-3</v>
      </c>
      <c r="AP90" s="189">
        <v>1.5770629855597915E-3</v>
      </c>
      <c r="AQ90" s="189">
        <v>2.2501105481303068E-3</v>
      </c>
      <c r="AR90" s="189">
        <v>7.5100361816723979E-3</v>
      </c>
      <c r="AS90" s="189">
        <v>3.1798838640862705E-3</v>
      </c>
      <c r="AT90" s="189">
        <v>4.3459819795948927E-3</v>
      </c>
      <c r="AU90" s="189">
        <v>5.1996598519667703E-3</v>
      </c>
      <c r="AV90" s="189">
        <v>4.1723917159364847E-3</v>
      </c>
      <c r="AW90" s="189">
        <v>3.1977526652004818E-3</v>
      </c>
      <c r="AX90" s="189">
        <v>4.5791871779108781E-3</v>
      </c>
      <c r="AY90" s="189">
        <v>6.8436258680503329E-3</v>
      </c>
      <c r="AZ90" s="189">
        <v>2.9864310745426155E-3</v>
      </c>
      <c r="BA90" s="189">
        <v>7.8287409856825311E-3</v>
      </c>
      <c r="BB90" s="189">
        <v>4.0305298799208659E-3</v>
      </c>
      <c r="BC90" s="189">
        <v>1.0009666040510784E-2</v>
      </c>
      <c r="BD90" s="189">
        <v>1.4850513516168758E-2</v>
      </c>
      <c r="BE90" s="189">
        <v>2.1262740333804651E-3</v>
      </c>
      <c r="BF90" s="189">
        <v>0</v>
      </c>
      <c r="BG90" s="189">
        <v>1.9915858661787929E-3</v>
      </c>
      <c r="BH90" s="189">
        <v>2.8825678077063128E-3</v>
      </c>
      <c r="BI90" s="189">
        <v>3.3558705684893645E-3</v>
      </c>
      <c r="BJ90" s="189">
        <v>3.8105694455515308E-3</v>
      </c>
      <c r="BK90" s="189">
        <v>8.7914964607378569E-4</v>
      </c>
      <c r="BL90" s="189">
        <v>4.148593656653779E-3</v>
      </c>
      <c r="BM90" s="189">
        <v>3.7383815031851778E-3</v>
      </c>
      <c r="BN90" s="189">
        <v>2.9603592027785349E-3</v>
      </c>
      <c r="BO90" s="189">
        <v>1.207469883580551E-3</v>
      </c>
      <c r="BP90" s="189">
        <v>7.8517228161994416E-3</v>
      </c>
      <c r="BQ90" s="189">
        <v>1.0042975930938614E-2</v>
      </c>
      <c r="BR90" s="189">
        <v>3.3009355895264617E-2</v>
      </c>
      <c r="BS90" s="189">
        <v>6.1348724305554736E-3</v>
      </c>
      <c r="BT90" s="189">
        <v>1.2094156174863322E-2</v>
      </c>
      <c r="BU90" s="189">
        <v>2.9737146162550177E-2</v>
      </c>
      <c r="BV90" s="189">
        <v>7.3360072097604047E-3</v>
      </c>
      <c r="BW90" s="189">
        <v>5.3991332485478468E-3</v>
      </c>
      <c r="BX90" s="189">
        <v>3.2616886293727423E-3</v>
      </c>
      <c r="BY90" s="189">
        <v>4.3852388742038808E-3</v>
      </c>
      <c r="BZ90" s="189">
        <v>1.3896427912956115E-3</v>
      </c>
      <c r="CA90" s="189">
        <v>8.5769462192968153E-3</v>
      </c>
      <c r="CB90" s="189">
        <v>5.5350032652018337E-3</v>
      </c>
      <c r="CC90" s="189">
        <v>1.1023135013845461E-2</v>
      </c>
      <c r="CD90" s="189">
        <v>7.3598280015151549E-3</v>
      </c>
      <c r="CE90" s="189">
        <v>5.9916772016905834E-3</v>
      </c>
      <c r="CF90" s="189">
        <v>2.6572231130074318E-2</v>
      </c>
      <c r="CG90" s="189">
        <v>4.0750874332974099E-3</v>
      </c>
      <c r="CH90" s="189">
        <v>2.8191345943807275E-2</v>
      </c>
      <c r="CI90" s="189">
        <v>9.8754573341413611E-3</v>
      </c>
      <c r="CJ90" s="189">
        <v>1.0244800639869887</v>
      </c>
      <c r="CK90" s="189">
        <v>4.7172230989940216E-2</v>
      </c>
      <c r="CL90" s="189">
        <v>1.5314774989190717E-2</v>
      </c>
      <c r="CM90" s="189">
        <v>1.9275615493291428E-2</v>
      </c>
      <c r="CN90" s="189">
        <v>5.5309724677130179E-3</v>
      </c>
      <c r="CO90" s="189">
        <v>3.449551563319507E-2</v>
      </c>
      <c r="CP90" s="189">
        <v>5.0959892654891042E-3</v>
      </c>
      <c r="CQ90" s="189">
        <v>1.2324424525185486E-2</v>
      </c>
      <c r="CR90" s="189">
        <v>6.5564461538331646E-3</v>
      </c>
      <c r="CS90" s="189">
        <v>2.357692415814626E-3</v>
      </c>
      <c r="CT90" s="189">
        <v>2.4750389687191607E-2</v>
      </c>
      <c r="CU90" s="189">
        <v>1.4714787326909258E-2</v>
      </c>
      <c r="CV90" s="189">
        <v>1.1641083250012611E-2</v>
      </c>
      <c r="CW90" s="189">
        <v>3.0113235816607068E-3</v>
      </c>
      <c r="CX90" s="189">
        <v>1.391728721341836E-2</v>
      </c>
      <c r="CY90" s="189">
        <v>1.3089117581312095E-2</v>
      </c>
      <c r="CZ90" s="189">
        <v>3.7104866083854287E-3</v>
      </c>
      <c r="DA90" s="189">
        <v>2.5313790323221916E-3</v>
      </c>
      <c r="DB90" s="189">
        <v>1.1734382086204547E-2</v>
      </c>
      <c r="DC90" s="189">
        <v>1.7418165096304492E-3</v>
      </c>
      <c r="DD90" s="189">
        <v>5.2068314422440472E-3</v>
      </c>
      <c r="DE90" s="189">
        <v>2.7515733958608079E-3</v>
      </c>
      <c r="DF90" s="108">
        <v>8.4604245135401906E-3</v>
      </c>
      <c r="DG90" s="189"/>
      <c r="DH90" s="179"/>
      <c r="DI90" s="180">
        <v>0.61003110584302189</v>
      </c>
      <c r="DJ90" s="180">
        <v>5.469526280702397E-2</v>
      </c>
      <c r="DK90" s="180">
        <v>0.34406745659816429</v>
      </c>
      <c r="DL90" s="180">
        <v>1.2640174793044983E-2</v>
      </c>
      <c r="DM90" s="180">
        <v>0.61841995475996836</v>
      </c>
      <c r="DO90"/>
      <c r="DP90"/>
    </row>
    <row r="91" spans="1:120" ht="18" customHeight="1" x14ac:dyDescent="0.2">
      <c r="A91" s="187" t="s">
        <v>271</v>
      </c>
      <c r="B91" s="190" t="s">
        <v>272</v>
      </c>
      <c r="C91" s="178">
        <v>1.1691375743557199E-3</v>
      </c>
      <c r="D91" s="178">
        <v>3.0774894473000196E-4</v>
      </c>
      <c r="E91" s="178">
        <v>1.2273479859889614E-3</v>
      </c>
      <c r="F91" s="178">
        <v>4.5754270691114894E-4</v>
      </c>
      <c r="G91" s="178">
        <v>3.5668172931971245E-4</v>
      </c>
      <c r="H91" s="178">
        <v>0</v>
      </c>
      <c r="I91" s="178">
        <v>1.4550675094018616E-3</v>
      </c>
      <c r="J91" s="178">
        <v>1.9950137159736865E-3</v>
      </c>
      <c r="K91" s="178">
        <v>2.6574098908990129E-3</v>
      </c>
      <c r="L91" s="178">
        <v>3.1347046324434002E-4</v>
      </c>
      <c r="M91" s="178">
        <v>0</v>
      </c>
      <c r="N91" s="178">
        <v>6.9385171948087895E-4</v>
      </c>
      <c r="O91" s="178">
        <v>9.7344026495613635E-4</v>
      </c>
      <c r="P91" s="178">
        <v>1.0488494734477583E-3</v>
      </c>
      <c r="Q91" s="178">
        <v>1.440037355288655E-3</v>
      </c>
      <c r="R91" s="178">
        <v>1.3842323339483243E-3</v>
      </c>
      <c r="S91" s="178">
        <v>1.0559334661003881E-3</v>
      </c>
      <c r="T91" s="178">
        <v>8.0500282929013187E-4</v>
      </c>
      <c r="U91" s="178">
        <v>1.1193833562455323E-3</v>
      </c>
      <c r="V91" s="178">
        <v>1.0252400999479264E-3</v>
      </c>
      <c r="W91" s="178">
        <v>4.3360609405917024E-4</v>
      </c>
      <c r="X91" s="178">
        <v>1.3096091138209067E-3</v>
      </c>
      <c r="Y91" s="178">
        <v>1.3415219923887348E-3</v>
      </c>
      <c r="Z91" s="178">
        <v>2.0278185290268429E-4</v>
      </c>
      <c r="AA91" s="178">
        <v>4.156651761971014E-3</v>
      </c>
      <c r="AB91" s="178">
        <v>2.9822917719700159E-3</v>
      </c>
      <c r="AC91" s="178">
        <v>1.3161645439276491E-4</v>
      </c>
      <c r="AD91" s="178">
        <v>6.7120251229795056E-4</v>
      </c>
      <c r="AE91" s="178">
        <v>1.1576005773685665E-3</v>
      </c>
      <c r="AF91" s="178">
        <v>1.2634691634535137E-3</v>
      </c>
      <c r="AG91" s="178">
        <v>6.4778234212213603E-4</v>
      </c>
      <c r="AH91" s="178">
        <v>1.587777452439685E-3</v>
      </c>
      <c r="AI91" s="178">
        <v>1.2691310320838965E-3</v>
      </c>
      <c r="AJ91" s="178">
        <v>2.2409520550861492E-3</v>
      </c>
      <c r="AK91" s="178">
        <v>1.4985224968837518E-3</v>
      </c>
      <c r="AL91" s="178">
        <v>5.2834828717380014E-4</v>
      </c>
      <c r="AM91" s="189">
        <v>4.9857329913436191E-4</v>
      </c>
      <c r="AN91" s="189">
        <v>9.4724217467367022E-4</v>
      </c>
      <c r="AO91" s="189">
        <v>6.2072616631458606E-4</v>
      </c>
      <c r="AP91" s="189">
        <v>4.0825115104026378E-4</v>
      </c>
      <c r="AQ91" s="189">
        <v>6.0463134471731687E-4</v>
      </c>
      <c r="AR91" s="189">
        <v>8.9639022816696086E-4</v>
      </c>
      <c r="AS91" s="189">
        <v>8.6555660724252413E-4</v>
      </c>
      <c r="AT91" s="189">
        <v>2.1364659004547487E-3</v>
      </c>
      <c r="AU91" s="189">
        <v>1.1907874751678233E-3</v>
      </c>
      <c r="AV91" s="189">
        <v>1.1471375410121915E-3</v>
      </c>
      <c r="AW91" s="189">
        <v>1.108310275030589E-3</v>
      </c>
      <c r="AX91" s="189">
        <v>1.1655019280699772E-3</v>
      </c>
      <c r="AY91" s="189">
        <v>1.1021070420080372E-3</v>
      </c>
      <c r="AZ91" s="189">
        <v>1.5990956110961665E-3</v>
      </c>
      <c r="BA91" s="189">
        <v>8.8806437153133091E-4</v>
      </c>
      <c r="BB91" s="189">
        <v>1.0616206837388191E-3</v>
      </c>
      <c r="BC91" s="189">
        <v>4.1746087021747357E-3</v>
      </c>
      <c r="BD91" s="189">
        <v>9.5420529254266898E-4</v>
      </c>
      <c r="BE91" s="189">
        <v>9.1271493513446142E-4</v>
      </c>
      <c r="BF91" s="189">
        <v>0</v>
      </c>
      <c r="BG91" s="189">
        <v>7.9944826984624834E-4</v>
      </c>
      <c r="BH91" s="189">
        <v>2.1118850267247032E-3</v>
      </c>
      <c r="BI91" s="189">
        <v>1.1771269784483708E-3</v>
      </c>
      <c r="BJ91" s="189">
        <v>1.7685196384273115E-3</v>
      </c>
      <c r="BK91" s="189">
        <v>3.7130357520906248E-4</v>
      </c>
      <c r="BL91" s="189">
        <v>1.9584545622172533E-3</v>
      </c>
      <c r="BM91" s="189">
        <v>1.4911076771155938E-3</v>
      </c>
      <c r="BN91" s="189">
        <v>1.3487560005169398E-3</v>
      </c>
      <c r="BO91" s="189">
        <v>4.2588533522832273E-4</v>
      </c>
      <c r="BP91" s="189">
        <v>8.0869039612681845E-4</v>
      </c>
      <c r="BQ91" s="189">
        <v>1.4845322351204053E-3</v>
      </c>
      <c r="BR91" s="189">
        <v>3.1656898573221644E-3</v>
      </c>
      <c r="BS91" s="189">
        <v>1.9758524329518447E-3</v>
      </c>
      <c r="BT91" s="189">
        <v>8.3707548990564241E-3</v>
      </c>
      <c r="BU91" s="189">
        <v>5.7147081095501977E-3</v>
      </c>
      <c r="BV91" s="189">
        <v>2.6909911225619118E-3</v>
      </c>
      <c r="BW91" s="189">
        <v>2.2793695979579512E-3</v>
      </c>
      <c r="BX91" s="189">
        <v>7.2539219860805887E-4</v>
      </c>
      <c r="BY91" s="189">
        <v>2.4457833372931292E-3</v>
      </c>
      <c r="BZ91" s="189">
        <v>5.2850858653852263E-4</v>
      </c>
      <c r="CA91" s="189">
        <v>2.9609012176577926E-3</v>
      </c>
      <c r="CB91" s="189">
        <v>1.4907741763127507E-3</v>
      </c>
      <c r="CC91" s="189">
        <v>2.5236744779690407E-3</v>
      </c>
      <c r="CD91" s="189">
        <v>3.8807018864616847E-3</v>
      </c>
      <c r="CE91" s="189">
        <v>1.4208215175090624E-3</v>
      </c>
      <c r="CF91" s="189">
        <v>4.5787710356739184E-3</v>
      </c>
      <c r="CG91" s="189">
        <v>2.788967538645147E-3</v>
      </c>
      <c r="CH91" s="189">
        <v>2.7372316928494296E-2</v>
      </c>
      <c r="CI91" s="189">
        <v>1.4219596423774503E-2</v>
      </c>
      <c r="CJ91" s="189">
        <v>1.6820505116376873E-2</v>
      </c>
      <c r="CK91" s="189">
        <v>1.092696862225776</v>
      </c>
      <c r="CL91" s="189">
        <v>8.9566333301392374E-3</v>
      </c>
      <c r="CM91" s="189">
        <v>4.8451329048604342E-3</v>
      </c>
      <c r="CN91" s="189">
        <v>1.3061576750758701E-3</v>
      </c>
      <c r="CO91" s="189">
        <v>4.6216609647953917E-3</v>
      </c>
      <c r="CP91" s="189">
        <v>1.1348512688489126E-3</v>
      </c>
      <c r="CQ91" s="189">
        <v>2.8320760398736775E-3</v>
      </c>
      <c r="CR91" s="189">
        <v>1.3956898999116232E-3</v>
      </c>
      <c r="CS91" s="189">
        <v>1.0678175449573835E-3</v>
      </c>
      <c r="CT91" s="189">
        <v>2.7492889749503005E-3</v>
      </c>
      <c r="CU91" s="189">
        <v>6.6987331441406596E-3</v>
      </c>
      <c r="CV91" s="189">
        <v>9.3143275872059797E-2</v>
      </c>
      <c r="CW91" s="189">
        <v>2.3578960913012287E-3</v>
      </c>
      <c r="CX91" s="189">
        <v>1.0714565791220029E-2</v>
      </c>
      <c r="CY91" s="189">
        <v>5.4408589829916375E-3</v>
      </c>
      <c r="CZ91" s="189">
        <v>6.4635851704030632E-3</v>
      </c>
      <c r="DA91" s="189">
        <v>4.321628644152968E-3</v>
      </c>
      <c r="DB91" s="189">
        <v>2.856003961549202E-3</v>
      </c>
      <c r="DC91" s="189">
        <v>2.2683422968894531E-3</v>
      </c>
      <c r="DD91" s="189">
        <v>1.7034286501178548E-3</v>
      </c>
      <c r="DE91" s="189">
        <v>1.7448889030962865E-3</v>
      </c>
      <c r="DF91" s="108">
        <v>1.6452939550290927E-2</v>
      </c>
      <c r="DG91" s="189"/>
      <c r="DH91" s="179"/>
      <c r="DI91" s="180">
        <v>0.34385782917590746</v>
      </c>
      <c r="DJ91" s="180">
        <v>2.4096749846197144E-2</v>
      </c>
      <c r="DK91" s="180">
        <v>0.14960336889309625</v>
      </c>
      <c r="DL91" s="180">
        <v>6.9355434815159371E-3</v>
      </c>
      <c r="DM91" s="180">
        <v>0.49918391664935202</v>
      </c>
      <c r="DO91"/>
      <c r="DP91"/>
    </row>
    <row r="92" spans="1:120" ht="18" customHeight="1" x14ac:dyDescent="0.2">
      <c r="A92" s="187" t="s">
        <v>273</v>
      </c>
      <c r="B92" s="190" t="s">
        <v>274</v>
      </c>
      <c r="C92" s="178">
        <v>8.9618342153571318E-4</v>
      </c>
      <c r="D92" s="178">
        <v>1.6744041898190373E-4</v>
      </c>
      <c r="E92" s="178">
        <v>1.7286954927276902E-3</v>
      </c>
      <c r="F92" s="178">
        <v>3.8680076955882148E-4</v>
      </c>
      <c r="G92" s="178">
        <v>3.1357860408108844E-4</v>
      </c>
      <c r="H92" s="178">
        <v>0</v>
      </c>
      <c r="I92" s="178">
        <v>1.6211176243391091E-3</v>
      </c>
      <c r="J92" s="178">
        <v>1.4276597266515338E-3</v>
      </c>
      <c r="K92" s="178">
        <v>3.2082440686382967E-3</v>
      </c>
      <c r="L92" s="178">
        <v>3.4539722494734428E-4</v>
      </c>
      <c r="M92" s="178">
        <v>0</v>
      </c>
      <c r="N92" s="178">
        <v>8.9403549008918468E-4</v>
      </c>
      <c r="O92" s="178">
        <v>1.2326691556998532E-3</v>
      </c>
      <c r="P92" s="178">
        <v>6.9180361753110834E-4</v>
      </c>
      <c r="Q92" s="178">
        <v>1.2796756290112512E-3</v>
      </c>
      <c r="R92" s="178">
        <v>7.0069966801097135E-4</v>
      </c>
      <c r="S92" s="178">
        <v>9.2273483079620183E-4</v>
      </c>
      <c r="T92" s="178">
        <v>8.1502021878860362E-4</v>
      </c>
      <c r="U92" s="178">
        <v>3.2059210337558055E-3</v>
      </c>
      <c r="V92" s="178">
        <v>1.0899909827351236E-3</v>
      </c>
      <c r="W92" s="178">
        <v>2.5548378072622182E-4</v>
      </c>
      <c r="X92" s="178">
        <v>1.020306812263939E-3</v>
      </c>
      <c r="Y92" s="178">
        <v>5.7944482298889798E-4</v>
      </c>
      <c r="Z92" s="178">
        <v>1.1499895951406499E-4</v>
      </c>
      <c r="AA92" s="178">
        <v>3.966131139052532E-3</v>
      </c>
      <c r="AB92" s="178">
        <v>3.7149288016035302E-3</v>
      </c>
      <c r="AC92" s="178">
        <v>9.3582055244252504E-5</v>
      </c>
      <c r="AD92" s="178">
        <v>5.7895925365026234E-4</v>
      </c>
      <c r="AE92" s="178">
        <v>7.9804348452689865E-4</v>
      </c>
      <c r="AF92" s="178">
        <v>1.3279180149932033E-3</v>
      </c>
      <c r="AG92" s="178">
        <v>6.4427198513919773E-4</v>
      </c>
      <c r="AH92" s="178">
        <v>8.8296278550324691E-4</v>
      </c>
      <c r="AI92" s="178">
        <v>7.2025432216001137E-4</v>
      </c>
      <c r="AJ92" s="178">
        <v>1.5477650775792423E-3</v>
      </c>
      <c r="AK92" s="178">
        <v>9.8282399717757778E-4</v>
      </c>
      <c r="AL92" s="178">
        <v>3.4734811348925216E-4</v>
      </c>
      <c r="AM92" s="189">
        <v>2.9488654787312708E-4</v>
      </c>
      <c r="AN92" s="189">
        <v>4.9324932011361971E-4</v>
      </c>
      <c r="AO92" s="189">
        <v>4.0517818639296504E-4</v>
      </c>
      <c r="AP92" s="189">
        <v>4.2943598582587003E-4</v>
      </c>
      <c r="AQ92" s="189">
        <v>4.9690602671327794E-4</v>
      </c>
      <c r="AR92" s="189">
        <v>7.2096517518960485E-4</v>
      </c>
      <c r="AS92" s="189">
        <v>7.0951290355734204E-4</v>
      </c>
      <c r="AT92" s="189">
        <v>1.0036769874616875E-3</v>
      </c>
      <c r="AU92" s="189">
        <v>7.50721784459453E-4</v>
      </c>
      <c r="AV92" s="189">
        <v>1.0784792455854658E-3</v>
      </c>
      <c r="AW92" s="189">
        <v>9.5105935486889716E-4</v>
      </c>
      <c r="AX92" s="189">
        <v>1.0665500472055972E-3</v>
      </c>
      <c r="AY92" s="189">
        <v>1.0856903880272232E-3</v>
      </c>
      <c r="AZ92" s="189">
        <v>1.3958778238463013E-3</v>
      </c>
      <c r="BA92" s="189">
        <v>9.1089667707582413E-4</v>
      </c>
      <c r="BB92" s="189">
        <v>9.5937915279176286E-4</v>
      </c>
      <c r="BC92" s="189">
        <v>1.5977710236766281E-3</v>
      </c>
      <c r="BD92" s="189">
        <v>1.2769314550421355E-3</v>
      </c>
      <c r="BE92" s="189">
        <v>8.3429213650901691E-4</v>
      </c>
      <c r="BF92" s="189">
        <v>0</v>
      </c>
      <c r="BG92" s="189">
        <v>5.9915343653253424E-4</v>
      </c>
      <c r="BH92" s="189">
        <v>1.2728447480521651E-3</v>
      </c>
      <c r="BI92" s="189">
        <v>1.1204891152682278E-3</v>
      </c>
      <c r="BJ92" s="189">
        <v>1.8015922215266404E-3</v>
      </c>
      <c r="BK92" s="189">
        <v>4.8398666839459097E-4</v>
      </c>
      <c r="BL92" s="189">
        <v>1.615106273317789E-3</v>
      </c>
      <c r="BM92" s="189">
        <v>1.2019005390763592E-3</v>
      </c>
      <c r="BN92" s="189">
        <v>9.5367010645160588E-4</v>
      </c>
      <c r="BO92" s="189">
        <v>3.3231797187438798E-4</v>
      </c>
      <c r="BP92" s="189">
        <v>6.2920373959439316E-4</v>
      </c>
      <c r="BQ92" s="189">
        <v>1.5422303841399439E-3</v>
      </c>
      <c r="BR92" s="189">
        <v>2.7794526257040957E-3</v>
      </c>
      <c r="BS92" s="189">
        <v>1.6706236235388145E-3</v>
      </c>
      <c r="BT92" s="189">
        <v>2.4858299385557034E-3</v>
      </c>
      <c r="BU92" s="189">
        <v>4.8359890383582096E-3</v>
      </c>
      <c r="BV92" s="189">
        <v>3.0426310252348898E-3</v>
      </c>
      <c r="BW92" s="189">
        <v>2.2285747056473835E-3</v>
      </c>
      <c r="BX92" s="189">
        <v>6.3193992183069184E-4</v>
      </c>
      <c r="BY92" s="189">
        <v>2.3536605067648246E-3</v>
      </c>
      <c r="BZ92" s="189">
        <v>4.1435900906123846E-4</v>
      </c>
      <c r="CA92" s="189">
        <v>1.5437417465484413E-3</v>
      </c>
      <c r="CB92" s="189">
        <v>1.2006258006668161E-3</v>
      </c>
      <c r="CC92" s="189">
        <v>2.8671834684391917E-3</v>
      </c>
      <c r="CD92" s="189">
        <v>3.1823422263345556E-3</v>
      </c>
      <c r="CE92" s="189">
        <v>1.342482539090892E-3</v>
      </c>
      <c r="CF92" s="189">
        <v>3.7269646706525952E-3</v>
      </c>
      <c r="CG92" s="189">
        <v>2.9923088726908913E-3</v>
      </c>
      <c r="CH92" s="189">
        <v>4.8221110629422421E-3</v>
      </c>
      <c r="CI92" s="189">
        <v>0.12561417354800256</v>
      </c>
      <c r="CJ92" s="189">
        <v>4.9491222418711024E-3</v>
      </c>
      <c r="CK92" s="189">
        <v>7.9431693567996366E-3</v>
      </c>
      <c r="CL92" s="189">
        <v>1.0432648768418658</v>
      </c>
      <c r="CM92" s="189">
        <v>4.8937722124659574E-3</v>
      </c>
      <c r="CN92" s="189">
        <v>2.215647374241991E-3</v>
      </c>
      <c r="CO92" s="189">
        <v>8.6894431479769899E-3</v>
      </c>
      <c r="CP92" s="189">
        <v>1.7747099111831287E-3</v>
      </c>
      <c r="CQ92" s="189">
        <v>3.7527129259983649E-3</v>
      </c>
      <c r="CR92" s="189">
        <v>1.946238267685563E-3</v>
      </c>
      <c r="CS92" s="189">
        <v>1.5096477555733465E-3</v>
      </c>
      <c r="CT92" s="189">
        <v>1.1939413902343208E-2</v>
      </c>
      <c r="CU92" s="189">
        <v>3.0433008934802079E-3</v>
      </c>
      <c r="CV92" s="189">
        <v>0.14050746023896404</v>
      </c>
      <c r="CW92" s="189">
        <v>6.8928778818453306E-4</v>
      </c>
      <c r="CX92" s="189">
        <v>4.5035885843177654E-3</v>
      </c>
      <c r="CY92" s="189">
        <v>3.4870611668283745E-3</v>
      </c>
      <c r="CZ92" s="189">
        <v>2.8428151542405165E-3</v>
      </c>
      <c r="DA92" s="189">
        <v>4.0355717572077877E-3</v>
      </c>
      <c r="DB92" s="189">
        <v>1.0552101336814354E-2</v>
      </c>
      <c r="DC92" s="189">
        <v>1.6224743919502789E-3</v>
      </c>
      <c r="DD92" s="189">
        <v>2.2204239610381133E-3</v>
      </c>
      <c r="DE92" s="189">
        <v>6.6173674843893735E-4</v>
      </c>
      <c r="DF92" s="108">
        <v>2.6433611373995977E-3</v>
      </c>
      <c r="DG92" s="189"/>
      <c r="DH92" s="179"/>
      <c r="DI92" s="180">
        <v>0.47753560823506619</v>
      </c>
      <c r="DJ92" s="180">
        <v>4.537261917099613E-2</v>
      </c>
      <c r="DK92" s="180">
        <v>0.25631395626529208</v>
      </c>
      <c r="DL92" s="180">
        <v>4.3998070326007289E-3</v>
      </c>
      <c r="DM92" s="180">
        <v>0.49935004401130556</v>
      </c>
      <c r="DO92"/>
      <c r="DP92"/>
    </row>
    <row r="93" spans="1:120" ht="18" customHeight="1" x14ac:dyDescent="0.2">
      <c r="A93" s="187" t="s">
        <v>275</v>
      </c>
      <c r="B93" s="190" t="s">
        <v>3</v>
      </c>
      <c r="C93" s="178">
        <v>1.3425657470968705E-3</v>
      </c>
      <c r="D93" s="178">
        <v>5.7350814696215727E-5</v>
      </c>
      <c r="E93" s="178">
        <v>2.9706278483684651E-4</v>
      </c>
      <c r="F93" s="178">
        <v>2.3288426352102224E-4</v>
      </c>
      <c r="G93" s="178">
        <v>4.802165006015286E-4</v>
      </c>
      <c r="H93" s="178">
        <v>0</v>
      </c>
      <c r="I93" s="178">
        <v>7.6047607628664535E-4</v>
      </c>
      <c r="J93" s="178">
        <v>5.5777105881678107E-4</v>
      </c>
      <c r="K93" s="178">
        <v>1.3562133398702342E-3</v>
      </c>
      <c r="L93" s="178">
        <v>1.0990450097394558E-4</v>
      </c>
      <c r="M93" s="178">
        <v>0</v>
      </c>
      <c r="N93" s="178">
        <v>2.5843793897826231E-4</v>
      </c>
      <c r="O93" s="178">
        <v>3.4048567502379317E-4</v>
      </c>
      <c r="P93" s="178">
        <v>9.2158775198181869E-4</v>
      </c>
      <c r="Q93" s="178">
        <v>3.4406288855031613E-4</v>
      </c>
      <c r="R93" s="178">
        <v>3.2325932932877676E-4</v>
      </c>
      <c r="S93" s="178">
        <v>3.6526117691197956E-4</v>
      </c>
      <c r="T93" s="178">
        <v>2.375789942881689E-4</v>
      </c>
      <c r="U93" s="178">
        <v>1.6549769286225001E-4</v>
      </c>
      <c r="V93" s="178">
        <v>3.6970623365646692E-4</v>
      </c>
      <c r="W93" s="178">
        <v>7.2749908994261349E-5</v>
      </c>
      <c r="X93" s="178">
        <v>1.9400354773846596E-4</v>
      </c>
      <c r="Y93" s="178">
        <v>2.5401023134766199E-4</v>
      </c>
      <c r="Z93" s="178">
        <v>1.907308747670794E-4</v>
      </c>
      <c r="AA93" s="178">
        <v>1.9060408054067063E-4</v>
      </c>
      <c r="AB93" s="178">
        <v>2.3495444134722236E-4</v>
      </c>
      <c r="AC93" s="178">
        <v>3.3340086391202469E-5</v>
      </c>
      <c r="AD93" s="178">
        <v>1.4255314533876363E-3</v>
      </c>
      <c r="AE93" s="178">
        <v>2.3713055316124413E-4</v>
      </c>
      <c r="AF93" s="178">
        <v>7.1045156858664941E-4</v>
      </c>
      <c r="AG93" s="178">
        <v>3.0929907182450654E-4</v>
      </c>
      <c r="AH93" s="178">
        <v>1.8080189651613009E-3</v>
      </c>
      <c r="AI93" s="178">
        <v>1.4383798099872034E-3</v>
      </c>
      <c r="AJ93" s="178">
        <v>2.6051588107426526E-4</v>
      </c>
      <c r="AK93" s="178">
        <v>1.1288649460711598E-3</v>
      </c>
      <c r="AL93" s="178">
        <v>1.1526275440046252E-3</v>
      </c>
      <c r="AM93" s="189">
        <v>5.795893194111742E-4</v>
      </c>
      <c r="AN93" s="189">
        <v>1.733270285382886E-3</v>
      </c>
      <c r="AO93" s="189">
        <v>8.3453180682883813E-4</v>
      </c>
      <c r="AP93" s="189">
        <v>4.6563272109831301E-4</v>
      </c>
      <c r="AQ93" s="189">
        <v>7.241212867769482E-4</v>
      </c>
      <c r="AR93" s="189">
        <v>5.0977497560511921E-4</v>
      </c>
      <c r="AS93" s="189">
        <v>7.4295749520277303E-4</v>
      </c>
      <c r="AT93" s="189">
        <v>9.4041348587465862E-4</v>
      </c>
      <c r="AU93" s="189">
        <v>7.3397612263104985E-4</v>
      </c>
      <c r="AV93" s="189">
        <v>3.4799233417339348E-4</v>
      </c>
      <c r="AW93" s="189">
        <v>2.4954687696639849E-4</v>
      </c>
      <c r="AX93" s="189">
        <v>2.2694417194283578E-4</v>
      </c>
      <c r="AY93" s="189">
        <v>2.3167985451314814E-4</v>
      </c>
      <c r="AZ93" s="189">
        <v>2.736965300370844E-4</v>
      </c>
      <c r="BA93" s="189">
        <v>1.5784609650373494E-4</v>
      </c>
      <c r="BB93" s="189">
        <v>5.8111439920271925E-4</v>
      </c>
      <c r="BC93" s="189">
        <v>4.3378705848722118E-4</v>
      </c>
      <c r="BD93" s="189">
        <v>1.5745374177970488E-4</v>
      </c>
      <c r="BE93" s="189">
        <v>1.3179278376364187E-4</v>
      </c>
      <c r="BF93" s="189">
        <v>0</v>
      </c>
      <c r="BG93" s="189">
        <v>1.3589525520033675E-4</v>
      </c>
      <c r="BH93" s="189">
        <v>5.2855592482332393E-4</v>
      </c>
      <c r="BI93" s="189">
        <v>1.1824202485639283E-3</v>
      </c>
      <c r="BJ93" s="189">
        <v>2.7728639414755434E-4</v>
      </c>
      <c r="BK93" s="189">
        <v>1.6048399301018078E-4</v>
      </c>
      <c r="BL93" s="189">
        <v>1.6942124169853257E-3</v>
      </c>
      <c r="BM93" s="189">
        <v>1.8331672728414538E-3</v>
      </c>
      <c r="BN93" s="189">
        <v>9.7819295059667875E-4</v>
      </c>
      <c r="BO93" s="189">
        <v>4.2418727846652292E-4</v>
      </c>
      <c r="BP93" s="189">
        <v>4.6734915393066009E-4</v>
      </c>
      <c r="BQ93" s="189">
        <v>4.761658598362285E-4</v>
      </c>
      <c r="BR93" s="189">
        <v>1.2484221799115732E-3</v>
      </c>
      <c r="BS93" s="189">
        <v>1.3687408101701437E-3</v>
      </c>
      <c r="BT93" s="189">
        <v>8.5279095951251509E-4</v>
      </c>
      <c r="BU93" s="189">
        <v>1.3622788575819739E-3</v>
      </c>
      <c r="BV93" s="189">
        <v>1.5381752539975735E-3</v>
      </c>
      <c r="BW93" s="189">
        <v>1.0458704351226425E-3</v>
      </c>
      <c r="BX93" s="189">
        <v>2.5853594231953529E-4</v>
      </c>
      <c r="BY93" s="189">
        <v>1.0123866222927704E-3</v>
      </c>
      <c r="BZ93" s="189">
        <v>9.831403663341533E-5</v>
      </c>
      <c r="CA93" s="189">
        <v>4.9849923777276362E-4</v>
      </c>
      <c r="CB93" s="189">
        <v>1.5218022100821674E-3</v>
      </c>
      <c r="CC93" s="189">
        <v>6.8263432125929813E-4</v>
      </c>
      <c r="CD93" s="189">
        <v>1.1524525504925326E-3</v>
      </c>
      <c r="CE93" s="189">
        <v>3.6058833013470854E-4</v>
      </c>
      <c r="CF93" s="189">
        <v>8.1850972540105328E-4</v>
      </c>
      <c r="CG93" s="189">
        <v>3.1847794463899312E-4</v>
      </c>
      <c r="CH93" s="189">
        <v>1.0795410296836282E-3</v>
      </c>
      <c r="CI93" s="189">
        <v>9.3319727372565475E-4</v>
      </c>
      <c r="CJ93" s="189">
        <v>3.3362584565680439E-4</v>
      </c>
      <c r="CK93" s="189">
        <v>1.8699350103774841E-3</v>
      </c>
      <c r="CL93" s="189">
        <v>6.2890092240523894E-4</v>
      </c>
      <c r="CM93" s="189">
        <v>1.0003243585368586</v>
      </c>
      <c r="CN93" s="189">
        <v>1.1863189763516133E-3</v>
      </c>
      <c r="CO93" s="189">
        <v>4.2136413101385783E-4</v>
      </c>
      <c r="CP93" s="189">
        <v>2.8474083185996054E-4</v>
      </c>
      <c r="CQ93" s="189">
        <v>2.3734328647695658E-3</v>
      </c>
      <c r="CR93" s="189">
        <v>4.9575043455332766E-4</v>
      </c>
      <c r="CS93" s="189">
        <v>4.9576304167972486E-4</v>
      </c>
      <c r="CT93" s="189">
        <v>1.7562479284730906E-3</v>
      </c>
      <c r="CU93" s="189">
        <v>7.2354254856521482E-4</v>
      </c>
      <c r="CV93" s="189">
        <v>5.9293340735201163E-4</v>
      </c>
      <c r="CW93" s="189">
        <v>6.2375227609519259E-4</v>
      </c>
      <c r="CX93" s="189">
        <v>6.6887504071445783E-4</v>
      </c>
      <c r="CY93" s="189">
        <v>2.2684251548322158E-3</v>
      </c>
      <c r="CZ93" s="189">
        <v>4.1504657512296647E-4</v>
      </c>
      <c r="DA93" s="189">
        <v>9.8950528064450666E-4</v>
      </c>
      <c r="DB93" s="189">
        <v>3.534223042561732E-4</v>
      </c>
      <c r="DC93" s="189">
        <v>2.1429194390655936E-4</v>
      </c>
      <c r="DD93" s="189">
        <v>6.5834132951888473E-4</v>
      </c>
      <c r="DE93" s="189">
        <v>2.7213299415394565E-4</v>
      </c>
      <c r="DF93" s="108">
        <v>0.13401866020970785</v>
      </c>
      <c r="DG93" s="189"/>
      <c r="DH93" s="179"/>
      <c r="DI93" s="180">
        <v>0.54237281995502473</v>
      </c>
      <c r="DJ93" s="180">
        <v>3.6520423162159935E-2</v>
      </c>
      <c r="DK93" s="180">
        <v>0.31017748285352797</v>
      </c>
      <c r="DL93" s="180">
        <v>5.6709425561781357E-3</v>
      </c>
      <c r="DM93" s="180">
        <v>1</v>
      </c>
      <c r="DO93"/>
      <c r="DP93"/>
    </row>
    <row r="94" spans="1:120" ht="18" customHeight="1" x14ac:dyDescent="0.2">
      <c r="A94" s="197" t="s">
        <v>276</v>
      </c>
      <c r="B94" s="198" t="s">
        <v>277</v>
      </c>
      <c r="C94" s="109">
        <v>1.7247095391564342E-4</v>
      </c>
      <c r="D94" s="109">
        <v>3.9956705377791165E-5</v>
      </c>
      <c r="E94" s="109">
        <v>1.6284632008695929E-4</v>
      </c>
      <c r="F94" s="109">
        <v>1.6720159991212178E-3</v>
      </c>
      <c r="G94" s="109">
        <v>5.6192940979600134E-5</v>
      </c>
      <c r="H94" s="109">
        <v>0</v>
      </c>
      <c r="I94" s="109">
        <v>3.3462198661361026E-4</v>
      </c>
      <c r="J94" s="109">
        <v>3.8686654739066121E-4</v>
      </c>
      <c r="K94" s="109">
        <v>2.059719901017862E-4</v>
      </c>
      <c r="L94" s="109">
        <v>4.7138894043760806E-5</v>
      </c>
      <c r="M94" s="109">
        <v>0</v>
      </c>
      <c r="N94" s="109">
        <v>1.0115364296621693E-4</v>
      </c>
      <c r="O94" s="109">
        <v>1.2287441153431488E-4</v>
      </c>
      <c r="P94" s="109">
        <v>1.9410278685848552E-4</v>
      </c>
      <c r="Q94" s="109">
        <v>3.6097874922743023E-4</v>
      </c>
      <c r="R94" s="109">
        <v>2.5196637477490946E-4</v>
      </c>
      <c r="S94" s="109">
        <v>1.8535597800566138E-4</v>
      </c>
      <c r="T94" s="109">
        <v>1.1089090060306665E-4</v>
      </c>
      <c r="U94" s="109">
        <v>2.7391422344232356E-4</v>
      </c>
      <c r="V94" s="109">
        <v>2.7037670796058898E-4</v>
      </c>
      <c r="W94" s="109">
        <v>1.4681578157693719E-4</v>
      </c>
      <c r="X94" s="109">
        <v>3.8919357904715763E-4</v>
      </c>
      <c r="Y94" s="109">
        <v>4.7548820721319125E-4</v>
      </c>
      <c r="Z94" s="109">
        <v>2.8269839373268604E-5</v>
      </c>
      <c r="AA94" s="109">
        <v>4.3691140892114717E-4</v>
      </c>
      <c r="AB94" s="109">
        <v>6.8683645027516798E-4</v>
      </c>
      <c r="AC94" s="109">
        <v>1.7449189516140542E-5</v>
      </c>
      <c r="AD94" s="109">
        <v>1.0234152876570792E-4</v>
      </c>
      <c r="AE94" s="109">
        <v>2.7853319212121328E-4</v>
      </c>
      <c r="AF94" s="109">
        <v>2.2533758530042416E-4</v>
      </c>
      <c r="AG94" s="109">
        <v>8.292661103317188E-5</v>
      </c>
      <c r="AH94" s="109">
        <v>2.4358720210363444E-4</v>
      </c>
      <c r="AI94" s="109">
        <v>4.6043805515228982E-4</v>
      </c>
      <c r="AJ94" s="109">
        <v>1.5814409191535032E-3</v>
      </c>
      <c r="AK94" s="109">
        <v>3.551027454751774E-4</v>
      </c>
      <c r="AL94" s="109">
        <v>1.1120302496442793E-4</v>
      </c>
      <c r="AM94" s="109">
        <v>1.9529284843470784E-4</v>
      </c>
      <c r="AN94" s="109">
        <v>5.1979879310001386E-4</v>
      </c>
      <c r="AO94" s="109">
        <v>9.9274398192058602E-5</v>
      </c>
      <c r="AP94" s="109">
        <v>7.3267837893137091E-5</v>
      </c>
      <c r="AQ94" s="109">
        <v>1.0729719001136553E-4</v>
      </c>
      <c r="AR94" s="109">
        <v>9.3048383514047648E-4</v>
      </c>
      <c r="AS94" s="109">
        <v>3.6309512250578337E-4</v>
      </c>
      <c r="AT94" s="109">
        <v>8.9273847819951819E-4</v>
      </c>
      <c r="AU94" s="109">
        <v>6.7558072108985911E-4</v>
      </c>
      <c r="AV94" s="109">
        <v>4.997222495015136E-4</v>
      </c>
      <c r="AW94" s="109">
        <v>4.9383355665493715E-4</v>
      </c>
      <c r="AX94" s="109">
        <v>2.0683392749864106E-3</v>
      </c>
      <c r="AY94" s="109">
        <v>1.3376218952065779E-3</v>
      </c>
      <c r="AZ94" s="109">
        <v>2.2241147830261015E-3</v>
      </c>
      <c r="BA94" s="109">
        <v>9.2489285566486033E-4</v>
      </c>
      <c r="BB94" s="109">
        <v>1.0059729401828035E-3</v>
      </c>
      <c r="BC94" s="109">
        <v>3.0812792269080736E-3</v>
      </c>
      <c r="BD94" s="109">
        <v>4.0066786443109523E-4</v>
      </c>
      <c r="BE94" s="109">
        <v>2.2450278874756906E-4</v>
      </c>
      <c r="BF94" s="109">
        <v>0</v>
      </c>
      <c r="BG94" s="109">
        <v>2.5789166996527662E-4</v>
      </c>
      <c r="BH94" s="109">
        <v>8.2839031871904316E-4</v>
      </c>
      <c r="BI94" s="109">
        <v>1.7490790507951621E-4</v>
      </c>
      <c r="BJ94" s="109">
        <v>2.0250423305614681E-4</v>
      </c>
      <c r="BK94" s="109">
        <v>9.1461933029860062E-5</v>
      </c>
      <c r="BL94" s="109">
        <v>5.4535793748353601E-4</v>
      </c>
      <c r="BM94" s="109">
        <v>2.8702619453669623E-4</v>
      </c>
      <c r="BN94" s="109">
        <v>2.7416172501841627E-4</v>
      </c>
      <c r="BO94" s="109">
        <v>1.1234537873888778E-4</v>
      </c>
      <c r="BP94" s="109">
        <v>6.4165673107388686E-4</v>
      </c>
      <c r="BQ94" s="109">
        <v>8.2230128215094074E-4</v>
      </c>
      <c r="BR94" s="109">
        <v>5.4293325734878486E-4</v>
      </c>
      <c r="BS94" s="109">
        <v>7.3092385031431361E-4</v>
      </c>
      <c r="BT94" s="109">
        <v>6.0230179430705022E-4</v>
      </c>
      <c r="BU94" s="109">
        <v>7.4045614118379525E-4</v>
      </c>
      <c r="BV94" s="109">
        <v>2.7719979698976238E-4</v>
      </c>
      <c r="BW94" s="109">
        <v>1.9049150298839032E-4</v>
      </c>
      <c r="BX94" s="109">
        <v>9.3240309407870156E-5</v>
      </c>
      <c r="BY94" s="109">
        <v>7.098066554935889E-3</v>
      </c>
      <c r="BZ94" s="109">
        <v>1.1392299963850608E-4</v>
      </c>
      <c r="CA94" s="109">
        <v>8.9713320071656939E-4</v>
      </c>
      <c r="CB94" s="109">
        <v>3.6373194745639405E-4</v>
      </c>
      <c r="CC94" s="109">
        <v>4.9579622858090904E-4</v>
      </c>
      <c r="CD94" s="109">
        <v>1.093626734153853E-3</v>
      </c>
      <c r="CE94" s="109">
        <v>3.6701870137653204E-4</v>
      </c>
      <c r="CF94" s="109">
        <v>1.1999736849429162E-3</v>
      </c>
      <c r="CG94" s="109">
        <v>6.1935771571487112E-4</v>
      </c>
      <c r="CH94" s="109">
        <v>9.6684550234606079E-3</v>
      </c>
      <c r="CI94" s="109">
        <v>2.0324692838378706E-3</v>
      </c>
      <c r="CJ94" s="109">
        <v>5.237983211361247E-3</v>
      </c>
      <c r="CK94" s="109">
        <v>1.0008499013505007E-2</v>
      </c>
      <c r="CL94" s="109">
        <v>1.8229625614877966E-3</v>
      </c>
      <c r="CM94" s="109">
        <v>6.5773358094471288E-4</v>
      </c>
      <c r="CN94" s="109">
        <v>1.0001827604891955</v>
      </c>
      <c r="CO94" s="109">
        <v>6.8596092942115516E-4</v>
      </c>
      <c r="CP94" s="109">
        <v>2.7009794926784934E-4</v>
      </c>
      <c r="CQ94" s="109">
        <v>3.9415865437118357E-4</v>
      </c>
      <c r="CR94" s="109">
        <v>2.7228543878989481E-4</v>
      </c>
      <c r="CS94" s="109">
        <v>1.7552981129312104E-4</v>
      </c>
      <c r="CT94" s="109">
        <v>4.5999849102982269E-4</v>
      </c>
      <c r="CU94" s="109">
        <v>1.1538326020445926E-3</v>
      </c>
      <c r="CV94" s="109">
        <v>1.8851293773898597E-3</v>
      </c>
      <c r="CW94" s="109">
        <v>2.0020582530484067E-4</v>
      </c>
      <c r="CX94" s="109">
        <v>1.1406980420318662E-3</v>
      </c>
      <c r="CY94" s="109">
        <v>6.2591555015759407E-4</v>
      </c>
      <c r="CZ94" s="109">
        <v>8.494317256895088E-4</v>
      </c>
      <c r="DA94" s="109">
        <v>1.1759498797213682E-3</v>
      </c>
      <c r="DB94" s="109">
        <v>5.3013810897895768E-4</v>
      </c>
      <c r="DC94" s="109">
        <v>6.1976566177576818E-4</v>
      </c>
      <c r="DD94" s="109">
        <v>5.3425228532433451E-4</v>
      </c>
      <c r="DE94" s="109">
        <v>1.6565655691714578E-4</v>
      </c>
      <c r="DF94" s="110">
        <v>3.3120735379764451E-3</v>
      </c>
      <c r="DG94" s="189"/>
      <c r="DH94" s="179"/>
      <c r="DI94" s="180">
        <v>0.78895552668376456</v>
      </c>
      <c r="DJ94" s="180">
        <v>9.7646073373878942E-2</v>
      </c>
      <c r="DK94" s="180">
        <v>0.62346631119837692</v>
      </c>
      <c r="DL94" s="180">
        <v>3.3718939959384631E-2</v>
      </c>
      <c r="DM94" s="180">
        <v>0.89195110020211499</v>
      </c>
      <c r="DO94"/>
      <c r="DP94"/>
    </row>
    <row r="95" spans="1:120" ht="18" customHeight="1" x14ac:dyDescent="0.2">
      <c r="A95" s="187" t="s">
        <v>278</v>
      </c>
      <c r="B95" s="190" t="s">
        <v>279</v>
      </c>
      <c r="C95" s="178">
        <v>0</v>
      </c>
      <c r="D95" s="178">
        <v>0</v>
      </c>
      <c r="E95" s="178">
        <v>0</v>
      </c>
      <c r="F95" s="178">
        <v>0</v>
      </c>
      <c r="G95" s="178">
        <v>0</v>
      </c>
      <c r="H95" s="178">
        <v>0</v>
      </c>
      <c r="I95" s="178">
        <v>0</v>
      </c>
      <c r="J95" s="178">
        <v>0</v>
      </c>
      <c r="K95" s="178">
        <v>0</v>
      </c>
      <c r="L95" s="178">
        <v>0</v>
      </c>
      <c r="M95" s="178">
        <v>0</v>
      </c>
      <c r="N95" s="178">
        <v>0</v>
      </c>
      <c r="O95" s="178">
        <v>0</v>
      </c>
      <c r="P95" s="178">
        <v>0</v>
      </c>
      <c r="Q95" s="178">
        <v>0</v>
      </c>
      <c r="R95" s="178">
        <v>0</v>
      </c>
      <c r="S95" s="178">
        <v>0</v>
      </c>
      <c r="T95" s="178">
        <v>0</v>
      </c>
      <c r="U95" s="178">
        <v>0</v>
      </c>
      <c r="V95" s="178">
        <v>0</v>
      </c>
      <c r="W95" s="178">
        <v>0</v>
      </c>
      <c r="X95" s="178">
        <v>0</v>
      </c>
      <c r="Y95" s="178">
        <v>0</v>
      </c>
      <c r="Z95" s="178">
        <v>0</v>
      </c>
      <c r="AA95" s="178">
        <v>0</v>
      </c>
      <c r="AB95" s="178">
        <v>0</v>
      </c>
      <c r="AC95" s="178">
        <v>0</v>
      </c>
      <c r="AD95" s="178">
        <v>0</v>
      </c>
      <c r="AE95" s="178">
        <v>0</v>
      </c>
      <c r="AF95" s="178">
        <v>0</v>
      </c>
      <c r="AG95" s="178">
        <v>0</v>
      </c>
      <c r="AH95" s="178">
        <v>0</v>
      </c>
      <c r="AI95" s="178">
        <v>0</v>
      </c>
      <c r="AJ95" s="178">
        <v>0</v>
      </c>
      <c r="AK95" s="178">
        <v>0</v>
      </c>
      <c r="AL95" s="178">
        <v>0</v>
      </c>
      <c r="AM95" s="189">
        <v>0</v>
      </c>
      <c r="AN95" s="189">
        <v>0</v>
      </c>
      <c r="AO95" s="189">
        <v>0</v>
      </c>
      <c r="AP95" s="189">
        <v>0</v>
      </c>
      <c r="AQ95" s="189">
        <v>0</v>
      </c>
      <c r="AR95" s="189">
        <v>0</v>
      </c>
      <c r="AS95" s="189">
        <v>0</v>
      </c>
      <c r="AT95" s="189">
        <v>0</v>
      </c>
      <c r="AU95" s="189">
        <v>0</v>
      </c>
      <c r="AV95" s="189">
        <v>0</v>
      </c>
      <c r="AW95" s="189">
        <v>0</v>
      </c>
      <c r="AX95" s="189">
        <v>0</v>
      </c>
      <c r="AY95" s="189">
        <v>0</v>
      </c>
      <c r="AZ95" s="189">
        <v>0</v>
      </c>
      <c r="BA95" s="189">
        <v>0</v>
      </c>
      <c r="BB95" s="189">
        <v>0</v>
      </c>
      <c r="BC95" s="189">
        <v>0</v>
      </c>
      <c r="BD95" s="189">
        <v>0</v>
      </c>
      <c r="BE95" s="189">
        <v>0</v>
      </c>
      <c r="BF95" s="189">
        <v>0</v>
      </c>
      <c r="BG95" s="189">
        <v>0</v>
      </c>
      <c r="BH95" s="189">
        <v>0</v>
      </c>
      <c r="BI95" s="189">
        <v>0</v>
      </c>
      <c r="BJ95" s="189">
        <v>0</v>
      </c>
      <c r="BK95" s="189">
        <v>0</v>
      </c>
      <c r="BL95" s="189">
        <v>0</v>
      </c>
      <c r="BM95" s="189">
        <v>0</v>
      </c>
      <c r="BN95" s="189">
        <v>0</v>
      </c>
      <c r="BO95" s="189">
        <v>0</v>
      </c>
      <c r="BP95" s="189">
        <v>0</v>
      </c>
      <c r="BQ95" s="189">
        <v>0</v>
      </c>
      <c r="BR95" s="189">
        <v>0</v>
      </c>
      <c r="BS95" s="189">
        <v>0</v>
      </c>
      <c r="BT95" s="189">
        <v>0</v>
      </c>
      <c r="BU95" s="189">
        <v>0</v>
      </c>
      <c r="BV95" s="189">
        <v>0</v>
      </c>
      <c r="BW95" s="189">
        <v>0</v>
      </c>
      <c r="BX95" s="189">
        <v>0</v>
      </c>
      <c r="BY95" s="189">
        <v>0</v>
      </c>
      <c r="BZ95" s="189">
        <v>0</v>
      </c>
      <c r="CA95" s="189">
        <v>0</v>
      </c>
      <c r="CB95" s="189">
        <v>0</v>
      </c>
      <c r="CC95" s="189">
        <v>0</v>
      </c>
      <c r="CD95" s="189">
        <v>0</v>
      </c>
      <c r="CE95" s="189">
        <v>0</v>
      </c>
      <c r="CF95" s="189">
        <v>0</v>
      </c>
      <c r="CG95" s="189">
        <v>0</v>
      </c>
      <c r="CH95" s="189">
        <v>0</v>
      </c>
      <c r="CI95" s="189">
        <v>0</v>
      </c>
      <c r="CJ95" s="189">
        <v>0</v>
      </c>
      <c r="CK95" s="189">
        <v>0</v>
      </c>
      <c r="CL95" s="189">
        <v>0</v>
      </c>
      <c r="CM95" s="189">
        <v>0</v>
      </c>
      <c r="CN95" s="189">
        <v>0</v>
      </c>
      <c r="CO95" s="189">
        <v>1</v>
      </c>
      <c r="CP95" s="189">
        <v>0</v>
      </c>
      <c r="CQ95" s="189">
        <v>0</v>
      </c>
      <c r="CR95" s="189">
        <v>0</v>
      </c>
      <c r="CS95" s="189">
        <v>0</v>
      </c>
      <c r="CT95" s="189">
        <v>0</v>
      </c>
      <c r="CU95" s="189">
        <v>0</v>
      </c>
      <c r="CV95" s="189">
        <v>0</v>
      </c>
      <c r="CW95" s="189">
        <v>0</v>
      </c>
      <c r="CX95" s="189">
        <v>0</v>
      </c>
      <c r="CY95" s="189">
        <v>0</v>
      </c>
      <c r="CZ95" s="189">
        <v>0</v>
      </c>
      <c r="DA95" s="189">
        <v>0</v>
      </c>
      <c r="DB95" s="189">
        <v>0</v>
      </c>
      <c r="DC95" s="189">
        <v>0</v>
      </c>
      <c r="DD95" s="189">
        <v>0</v>
      </c>
      <c r="DE95" s="189">
        <v>0</v>
      </c>
      <c r="DF95" s="108">
        <v>0</v>
      </c>
      <c r="DG95" s="189"/>
      <c r="DH95" s="179"/>
      <c r="DI95" s="180">
        <v>0.37188425181523976</v>
      </c>
      <c r="DJ95" s="180">
        <v>2.1423123734709535E-2</v>
      </c>
      <c r="DK95" s="180">
        <v>0.20042125225981919</v>
      </c>
      <c r="DL95" s="180">
        <v>1.5182046806068792E-3</v>
      </c>
      <c r="DM95" s="180">
        <v>0.85728160125012831</v>
      </c>
      <c r="DO95"/>
      <c r="DP95"/>
    </row>
    <row r="96" spans="1:120" ht="18" customHeight="1" x14ac:dyDescent="0.2">
      <c r="A96" s="187" t="s">
        <v>280</v>
      </c>
      <c r="B96" s="190" t="s">
        <v>281</v>
      </c>
      <c r="C96" s="178">
        <v>0</v>
      </c>
      <c r="D96" s="178">
        <v>0</v>
      </c>
      <c r="E96" s="178">
        <v>0</v>
      </c>
      <c r="F96" s="178">
        <v>0</v>
      </c>
      <c r="G96" s="178">
        <v>0</v>
      </c>
      <c r="H96" s="178">
        <v>0</v>
      </c>
      <c r="I96" s="178">
        <v>0</v>
      </c>
      <c r="J96" s="178">
        <v>0</v>
      </c>
      <c r="K96" s="178">
        <v>0</v>
      </c>
      <c r="L96" s="178">
        <v>0</v>
      </c>
      <c r="M96" s="178">
        <v>0</v>
      </c>
      <c r="N96" s="178">
        <v>0</v>
      </c>
      <c r="O96" s="178">
        <v>0</v>
      </c>
      <c r="P96" s="178">
        <v>0</v>
      </c>
      <c r="Q96" s="178">
        <v>0</v>
      </c>
      <c r="R96" s="178">
        <v>0</v>
      </c>
      <c r="S96" s="178">
        <v>0</v>
      </c>
      <c r="T96" s="178">
        <v>0</v>
      </c>
      <c r="U96" s="178">
        <v>0</v>
      </c>
      <c r="V96" s="178">
        <v>0</v>
      </c>
      <c r="W96" s="178">
        <v>0</v>
      </c>
      <c r="X96" s="178">
        <v>0</v>
      </c>
      <c r="Y96" s="178">
        <v>0</v>
      </c>
      <c r="Z96" s="178">
        <v>0</v>
      </c>
      <c r="AA96" s="178">
        <v>0</v>
      </c>
      <c r="AB96" s="178">
        <v>0</v>
      </c>
      <c r="AC96" s="178">
        <v>0</v>
      </c>
      <c r="AD96" s="178">
        <v>0</v>
      </c>
      <c r="AE96" s="178">
        <v>0</v>
      </c>
      <c r="AF96" s="178">
        <v>0</v>
      </c>
      <c r="AG96" s="178">
        <v>0</v>
      </c>
      <c r="AH96" s="178">
        <v>0</v>
      </c>
      <c r="AI96" s="178">
        <v>0</v>
      </c>
      <c r="AJ96" s="178">
        <v>0</v>
      </c>
      <c r="AK96" s="178">
        <v>0</v>
      </c>
      <c r="AL96" s="178">
        <v>0</v>
      </c>
      <c r="AM96" s="189">
        <v>0</v>
      </c>
      <c r="AN96" s="189">
        <v>0</v>
      </c>
      <c r="AO96" s="189">
        <v>0</v>
      </c>
      <c r="AP96" s="189">
        <v>0</v>
      </c>
      <c r="AQ96" s="189">
        <v>0</v>
      </c>
      <c r="AR96" s="189">
        <v>0</v>
      </c>
      <c r="AS96" s="189">
        <v>0</v>
      </c>
      <c r="AT96" s="189">
        <v>0</v>
      </c>
      <c r="AU96" s="189">
        <v>0</v>
      </c>
      <c r="AV96" s="189">
        <v>0</v>
      </c>
      <c r="AW96" s="189">
        <v>0</v>
      </c>
      <c r="AX96" s="189">
        <v>0</v>
      </c>
      <c r="AY96" s="189">
        <v>0</v>
      </c>
      <c r="AZ96" s="189">
        <v>0</v>
      </c>
      <c r="BA96" s="189">
        <v>0</v>
      </c>
      <c r="BB96" s="189">
        <v>0</v>
      </c>
      <c r="BC96" s="189">
        <v>0</v>
      </c>
      <c r="BD96" s="189">
        <v>0</v>
      </c>
      <c r="BE96" s="189">
        <v>0</v>
      </c>
      <c r="BF96" s="189">
        <v>0</v>
      </c>
      <c r="BG96" s="189">
        <v>0</v>
      </c>
      <c r="BH96" s="189">
        <v>0</v>
      </c>
      <c r="BI96" s="189">
        <v>0</v>
      </c>
      <c r="BJ96" s="189">
        <v>0</v>
      </c>
      <c r="BK96" s="189">
        <v>0</v>
      </c>
      <c r="BL96" s="189">
        <v>0</v>
      </c>
      <c r="BM96" s="189">
        <v>0</v>
      </c>
      <c r="BN96" s="189">
        <v>0</v>
      </c>
      <c r="BO96" s="189">
        <v>0</v>
      </c>
      <c r="BP96" s="189">
        <v>0</v>
      </c>
      <c r="BQ96" s="189">
        <v>0</v>
      </c>
      <c r="BR96" s="189">
        <v>0</v>
      </c>
      <c r="BS96" s="189">
        <v>0</v>
      </c>
      <c r="BT96" s="189">
        <v>0</v>
      </c>
      <c r="BU96" s="189">
        <v>0</v>
      </c>
      <c r="BV96" s="189">
        <v>0</v>
      </c>
      <c r="BW96" s="189">
        <v>0</v>
      </c>
      <c r="BX96" s="189">
        <v>0</v>
      </c>
      <c r="BY96" s="189">
        <v>0</v>
      </c>
      <c r="BZ96" s="189">
        <v>0</v>
      </c>
      <c r="CA96" s="189">
        <v>0</v>
      </c>
      <c r="CB96" s="189">
        <v>0</v>
      </c>
      <c r="CC96" s="189">
        <v>0</v>
      </c>
      <c r="CD96" s="189">
        <v>0</v>
      </c>
      <c r="CE96" s="189">
        <v>0</v>
      </c>
      <c r="CF96" s="189">
        <v>0</v>
      </c>
      <c r="CG96" s="189">
        <v>0</v>
      </c>
      <c r="CH96" s="189">
        <v>0</v>
      </c>
      <c r="CI96" s="189">
        <v>0</v>
      </c>
      <c r="CJ96" s="189">
        <v>0</v>
      </c>
      <c r="CK96" s="189">
        <v>0</v>
      </c>
      <c r="CL96" s="189">
        <v>0</v>
      </c>
      <c r="CM96" s="189">
        <v>0</v>
      </c>
      <c r="CN96" s="189">
        <v>0</v>
      </c>
      <c r="CO96" s="189">
        <v>0</v>
      </c>
      <c r="CP96" s="189">
        <v>1.0108430768254948</v>
      </c>
      <c r="CQ96" s="189">
        <v>0</v>
      </c>
      <c r="CR96" s="189">
        <v>0</v>
      </c>
      <c r="CS96" s="189">
        <v>3.8033643383511529E-4</v>
      </c>
      <c r="CT96" s="189">
        <v>0</v>
      </c>
      <c r="CU96" s="189">
        <v>0</v>
      </c>
      <c r="CV96" s="189">
        <v>0</v>
      </c>
      <c r="CW96" s="189">
        <v>0</v>
      </c>
      <c r="CX96" s="189">
        <v>0</v>
      </c>
      <c r="CY96" s="189">
        <v>0</v>
      </c>
      <c r="CZ96" s="189">
        <v>0</v>
      </c>
      <c r="DA96" s="189">
        <v>0</v>
      </c>
      <c r="DB96" s="189">
        <v>0</v>
      </c>
      <c r="DC96" s="189">
        <v>0</v>
      </c>
      <c r="DD96" s="189">
        <v>0</v>
      </c>
      <c r="DE96" s="189">
        <v>0</v>
      </c>
      <c r="DF96" s="108">
        <v>0</v>
      </c>
      <c r="DG96" s="189"/>
      <c r="DH96" s="179"/>
      <c r="DI96" s="180">
        <v>0.56622160569727487</v>
      </c>
      <c r="DJ96" s="180">
        <v>9.8752239280598536E-2</v>
      </c>
      <c r="DK96" s="180">
        <v>0.49976557256898474</v>
      </c>
      <c r="DL96" s="180">
        <v>4.1311194535310972E-2</v>
      </c>
      <c r="DM96" s="180">
        <v>0.96647509897571515</v>
      </c>
      <c r="DO96"/>
      <c r="DP96"/>
    </row>
    <row r="97" spans="1:120" ht="18" customHeight="1" x14ac:dyDescent="0.2">
      <c r="A97" s="187" t="s">
        <v>282</v>
      </c>
      <c r="B97" s="190" t="s">
        <v>283</v>
      </c>
      <c r="C97" s="178">
        <v>3.7558913093789728E-5</v>
      </c>
      <c r="D97" s="178">
        <v>4.0021201502418255E-5</v>
      </c>
      <c r="E97" s="178">
        <v>2.6687777932484971E-5</v>
      </c>
      <c r="F97" s="178">
        <v>5.9959470002989703E-6</v>
      </c>
      <c r="G97" s="178">
        <v>1.4115700872902124E-5</v>
      </c>
      <c r="H97" s="178">
        <v>0</v>
      </c>
      <c r="I97" s="178">
        <v>4.5345311825089601E-5</v>
      </c>
      <c r="J97" s="178">
        <v>7.1934560373857634E-5</v>
      </c>
      <c r="K97" s="178">
        <v>4.5285562794289895E-5</v>
      </c>
      <c r="L97" s="178">
        <v>3.8573376120206132E-5</v>
      </c>
      <c r="M97" s="178">
        <v>0</v>
      </c>
      <c r="N97" s="178">
        <v>2.6285751228907473E-5</v>
      </c>
      <c r="O97" s="178">
        <v>2.5993250177560353E-5</v>
      </c>
      <c r="P97" s="178">
        <v>3.1442401276493535E-5</v>
      </c>
      <c r="Q97" s="178">
        <v>3.5576302949641E-5</v>
      </c>
      <c r="R97" s="178">
        <v>7.8506927033190863E-5</v>
      </c>
      <c r="S97" s="178">
        <v>4.0192970332283433E-5</v>
      </c>
      <c r="T97" s="178">
        <v>2.8858485926015717E-5</v>
      </c>
      <c r="U97" s="178">
        <v>5.9351112548656492E-5</v>
      </c>
      <c r="V97" s="178">
        <v>2.4216827868377543E-5</v>
      </c>
      <c r="W97" s="178">
        <v>3.0317024797230693E-5</v>
      </c>
      <c r="X97" s="178">
        <v>3.1944108335898674E-5</v>
      </c>
      <c r="Y97" s="178">
        <v>3.4284644382999439E-5</v>
      </c>
      <c r="Z97" s="178">
        <v>8.7963893439637958E-6</v>
      </c>
      <c r="AA97" s="178">
        <v>5.0641292046250849E-5</v>
      </c>
      <c r="AB97" s="178">
        <v>3.8325130467561183E-5</v>
      </c>
      <c r="AC97" s="178">
        <v>3.6078548065980365E-5</v>
      </c>
      <c r="AD97" s="178">
        <v>4.8360485086756771E-5</v>
      </c>
      <c r="AE97" s="178">
        <v>2.6218433550116335E-5</v>
      </c>
      <c r="AF97" s="178">
        <v>2.4608787177020191E-5</v>
      </c>
      <c r="AG97" s="178">
        <v>2.1862394797059968E-5</v>
      </c>
      <c r="AH97" s="178">
        <v>6.8943842138765766E-5</v>
      </c>
      <c r="AI97" s="178">
        <v>7.0775303824113179E-5</v>
      </c>
      <c r="AJ97" s="178">
        <v>6.0352784262765394E-5</v>
      </c>
      <c r="AK97" s="178">
        <v>6.1331849565853484E-5</v>
      </c>
      <c r="AL97" s="178">
        <v>2.3612823093883727E-5</v>
      </c>
      <c r="AM97" s="189">
        <v>2.6763879516848624E-5</v>
      </c>
      <c r="AN97" s="189">
        <v>4.6145770804599198E-5</v>
      </c>
      <c r="AO97" s="189">
        <v>2.77743553113641E-5</v>
      </c>
      <c r="AP97" s="189">
        <v>6.6860502052898529E-5</v>
      </c>
      <c r="AQ97" s="189">
        <v>5.2760102009957721E-5</v>
      </c>
      <c r="AR97" s="189">
        <v>2.7307638505972244E-5</v>
      </c>
      <c r="AS97" s="189">
        <v>2.9478122426173309E-5</v>
      </c>
      <c r="AT97" s="189">
        <v>2.794372090915582E-5</v>
      </c>
      <c r="AU97" s="189">
        <v>1.9795782984186377E-5</v>
      </c>
      <c r="AV97" s="189">
        <v>2.9967849457342381E-5</v>
      </c>
      <c r="AW97" s="189">
        <v>2.1980206698040787E-5</v>
      </c>
      <c r="AX97" s="189">
        <v>2.6170030847961797E-5</v>
      </c>
      <c r="AY97" s="189">
        <v>2.6407197919459352E-5</v>
      </c>
      <c r="AZ97" s="189">
        <v>2.6509743945193209E-5</v>
      </c>
      <c r="BA97" s="189">
        <v>1.8517723302059254E-5</v>
      </c>
      <c r="BB97" s="189">
        <v>3.8011135673404653E-5</v>
      </c>
      <c r="BC97" s="189">
        <v>2.6703645435080028E-5</v>
      </c>
      <c r="BD97" s="189">
        <v>1.764727778055419E-5</v>
      </c>
      <c r="BE97" s="189">
        <v>2.3479065178277875E-5</v>
      </c>
      <c r="BF97" s="189">
        <v>0</v>
      </c>
      <c r="BG97" s="189">
        <v>1.8098316152355657E-5</v>
      </c>
      <c r="BH97" s="189">
        <v>2.1291552216134297E-5</v>
      </c>
      <c r="BI97" s="189">
        <v>2.4638616366539198E-5</v>
      </c>
      <c r="BJ97" s="189">
        <v>3.261001667205271E-5</v>
      </c>
      <c r="BK97" s="189">
        <v>6.5834467248964123E-5</v>
      </c>
      <c r="BL97" s="189">
        <v>3.6295962978445693E-5</v>
      </c>
      <c r="BM97" s="189">
        <v>3.6834741047706495E-5</v>
      </c>
      <c r="BN97" s="189">
        <v>2.355572601031183E-5</v>
      </c>
      <c r="BO97" s="189">
        <v>9.3218812386121113E-6</v>
      </c>
      <c r="BP97" s="189">
        <v>6.1775812388813214E-5</v>
      </c>
      <c r="BQ97" s="189">
        <v>1.8258613370072043E-4</v>
      </c>
      <c r="BR97" s="189">
        <v>1.6143937919831946E-4</v>
      </c>
      <c r="BS97" s="189">
        <v>3.7051319352589927E-5</v>
      </c>
      <c r="BT97" s="189">
        <v>5.8786826278777566E-5</v>
      </c>
      <c r="BU97" s="189">
        <v>1.7762463502172878E-4</v>
      </c>
      <c r="BV97" s="189">
        <v>7.1407801406847421E-5</v>
      </c>
      <c r="BW97" s="189">
        <v>6.2301403602468448E-5</v>
      </c>
      <c r="BX97" s="189">
        <v>2.123511427664191E-5</v>
      </c>
      <c r="BY97" s="189">
        <v>8.6340234972698379E-5</v>
      </c>
      <c r="BZ97" s="189">
        <v>1.1143582270833432E-5</v>
      </c>
      <c r="CA97" s="189">
        <v>1.088963544182461E-4</v>
      </c>
      <c r="CB97" s="189">
        <v>1.9950624830983324E-4</v>
      </c>
      <c r="CC97" s="189">
        <v>1.9023893895689186E-4</v>
      </c>
      <c r="CD97" s="189">
        <v>6.4273712503354628E-5</v>
      </c>
      <c r="CE97" s="189">
        <v>7.5211988858154269E-3</v>
      </c>
      <c r="CF97" s="189">
        <v>7.1982482630441691E-4</v>
      </c>
      <c r="CG97" s="189">
        <v>1.0425002256447713E-4</v>
      </c>
      <c r="CH97" s="189">
        <v>8.7096035230993247E-4</v>
      </c>
      <c r="CI97" s="189">
        <v>4.9391822356851557E-4</v>
      </c>
      <c r="CJ97" s="189">
        <v>1.6123979991611173E-4</v>
      </c>
      <c r="CK97" s="189">
        <v>3.1042962843327604E-4</v>
      </c>
      <c r="CL97" s="189">
        <v>2.0826580310515688E-4</v>
      </c>
      <c r="CM97" s="189">
        <v>9.351588901613423E-5</v>
      </c>
      <c r="CN97" s="189">
        <v>3.0286915244808494E-5</v>
      </c>
      <c r="CO97" s="189">
        <v>8.939439253043187E-5</v>
      </c>
      <c r="CP97" s="189">
        <v>9.3137699143531951E-3</v>
      </c>
      <c r="CQ97" s="189">
        <v>1.0581371353308919</v>
      </c>
      <c r="CR97" s="189">
        <v>8.193827752137876E-4</v>
      </c>
      <c r="CS97" s="189">
        <v>1.0710945973408607E-3</v>
      </c>
      <c r="CT97" s="189">
        <v>5.6441495447450099E-5</v>
      </c>
      <c r="CU97" s="189">
        <v>3.9139224228458899E-5</v>
      </c>
      <c r="CV97" s="189">
        <v>2.3764356798948994E-4</v>
      </c>
      <c r="CW97" s="189">
        <v>2.1965627100320803E-5</v>
      </c>
      <c r="CX97" s="189">
        <v>7.0829727559144722E-5</v>
      </c>
      <c r="CY97" s="189">
        <v>6.2641653234687248E-5</v>
      </c>
      <c r="CZ97" s="189">
        <v>5.2764229669581358E-4</v>
      </c>
      <c r="DA97" s="189">
        <v>2.835319300870249E-5</v>
      </c>
      <c r="DB97" s="189">
        <v>1.3930848762137455E-4</v>
      </c>
      <c r="DC97" s="189">
        <v>2.8431345925717957E-3</v>
      </c>
      <c r="DD97" s="189">
        <v>9.8243306919912826E-5</v>
      </c>
      <c r="DE97" s="189">
        <v>5.9480624220865691E-5</v>
      </c>
      <c r="DF97" s="108">
        <v>2.3601962527980815E-4</v>
      </c>
      <c r="DG97" s="189"/>
      <c r="DH97" s="179"/>
      <c r="DI97" s="180">
        <v>0.51016154247003642</v>
      </c>
      <c r="DJ97" s="180">
        <v>8.618756612503356E-2</v>
      </c>
      <c r="DK97" s="180">
        <v>0.45454545454545453</v>
      </c>
      <c r="DL97" s="180">
        <v>5.6974236759964596E-4</v>
      </c>
      <c r="DM97" s="180">
        <v>1</v>
      </c>
      <c r="DO97"/>
      <c r="DP97"/>
    </row>
    <row r="98" spans="1:120" ht="18" customHeight="1" x14ac:dyDescent="0.2">
      <c r="A98" s="187" t="s">
        <v>284</v>
      </c>
      <c r="B98" s="190" t="s">
        <v>285</v>
      </c>
      <c r="C98" s="178">
        <v>0</v>
      </c>
      <c r="D98" s="178">
        <v>0</v>
      </c>
      <c r="E98" s="178">
        <v>0</v>
      </c>
      <c r="F98" s="178">
        <v>0</v>
      </c>
      <c r="G98" s="178">
        <v>0</v>
      </c>
      <c r="H98" s="178">
        <v>0</v>
      </c>
      <c r="I98" s="178">
        <v>0</v>
      </c>
      <c r="J98" s="178">
        <v>0</v>
      </c>
      <c r="K98" s="178">
        <v>0</v>
      </c>
      <c r="L98" s="178">
        <v>0</v>
      </c>
      <c r="M98" s="178">
        <v>0</v>
      </c>
      <c r="N98" s="178">
        <v>0</v>
      </c>
      <c r="O98" s="178">
        <v>0</v>
      </c>
      <c r="P98" s="178">
        <v>0</v>
      </c>
      <c r="Q98" s="178">
        <v>0</v>
      </c>
      <c r="R98" s="178">
        <v>0</v>
      </c>
      <c r="S98" s="178">
        <v>0</v>
      </c>
      <c r="T98" s="178">
        <v>0</v>
      </c>
      <c r="U98" s="178">
        <v>0</v>
      </c>
      <c r="V98" s="178">
        <v>0</v>
      </c>
      <c r="W98" s="178">
        <v>0</v>
      </c>
      <c r="X98" s="178">
        <v>0</v>
      </c>
      <c r="Y98" s="178">
        <v>0</v>
      </c>
      <c r="Z98" s="178">
        <v>0</v>
      </c>
      <c r="AA98" s="178">
        <v>0</v>
      </c>
      <c r="AB98" s="178">
        <v>0</v>
      </c>
      <c r="AC98" s="178">
        <v>0</v>
      </c>
      <c r="AD98" s="178">
        <v>0</v>
      </c>
      <c r="AE98" s="178">
        <v>0</v>
      </c>
      <c r="AF98" s="178">
        <v>0</v>
      </c>
      <c r="AG98" s="178">
        <v>0</v>
      </c>
      <c r="AH98" s="178">
        <v>0</v>
      </c>
      <c r="AI98" s="178">
        <v>0</v>
      </c>
      <c r="AJ98" s="178">
        <v>0</v>
      </c>
      <c r="AK98" s="178">
        <v>0</v>
      </c>
      <c r="AL98" s="178">
        <v>0</v>
      </c>
      <c r="AM98" s="189">
        <v>0</v>
      </c>
      <c r="AN98" s="189">
        <v>0</v>
      </c>
      <c r="AO98" s="189">
        <v>0</v>
      </c>
      <c r="AP98" s="189">
        <v>0</v>
      </c>
      <c r="AQ98" s="189">
        <v>0</v>
      </c>
      <c r="AR98" s="189">
        <v>0</v>
      </c>
      <c r="AS98" s="189">
        <v>0</v>
      </c>
      <c r="AT98" s="189">
        <v>0</v>
      </c>
      <c r="AU98" s="189">
        <v>0</v>
      </c>
      <c r="AV98" s="189">
        <v>0</v>
      </c>
      <c r="AW98" s="189">
        <v>0</v>
      </c>
      <c r="AX98" s="189">
        <v>0</v>
      </c>
      <c r="AY98" s="189">
        <v>0</v>
      </c>
      <c r="AZ98" s="189">
        <v>0</v>
      </c>
      <c r="BA98" s="189">
        <v>0</v>
      </c>
      <c r="BB98" s="189">
        <v>0</v>
      </c>
      <c r="BC98" s="189">
        <v>0</v>
      </c>
      <c r="BD98" s="189">
        <v>0</v>
      </c>
      <c r="BE98" s="189">
        <v>0</v>
      </c>
      <c r="BF98" s="189">
        <v>0</v>
      </c>
      <c r="BG98" s="189">
        <v>0</v>
      </c>
      <c r="BH98" s="189">
        <v>0</v>
      </c>
      <c r="BI98" s="189">
        <v>0</v>
      </c>
      <c r="BJ98" s="189">
        <v>0</v>
      </c>
      <c r="BK98" s="189">
        <v>0</v>
      </c>
      <c r="BL98" s="189">
        <v>0</v>
      </c>
      <c r="BM98" s="189">
        <v>0</v>
      </c>
      <c r="BN98" s="189">
        <v>0</v>
      </c>
      <c r="BO98" s="189">
        <v>0</v>
      </c>
      <c r="BP98" s="189">
        <v>0</v>
      </c>
      <c r="BQ98" s="189">
        <v>0</v>
      </c>
      <c r="BR98" s="189">
        <v>0</v>
      </c>
      <c r="BS98" s="189">
        <v>0</v>
      </c>
      <c r="BT98" s="189">
        <v>0</v>
      </c>
      <c r="BU98" s="189">
        <v>0</v>
      </c>
      <c r="BV98" s="189">
        <v>0</v>
      </c>
      <c r="BW98" s="189">
        <v>0</v>
      </c>
      <c r="BX98" s="189">
        <v>0</v>
      </c>
      <c r="BY98" s="189">
        <v>0</v>
      </c>
      <c r="BZ98" s="189">
        <v>0</v>
      </c>
      <c r="CA98" s="189">
        <v>0</v>
      </c>
      <c r="CB98" s="189">
        <v>0</v>
      </c>
      <c r="CC98" s="189">
        <v>0</v>
      </c>
      <c r="CD98" s="189">
        <v>0</v>
      </c>
      <c r="CE98" s="189">
        <v>0</v>
      </c>
      <c r="CF98" s="189">
        <v>0</v>
      </c>
      <c r="CG98" s="189">
        <v>0</v>
      </c>
      <c r="CH98" s="189">
        <v>0</v>
      </c>
      <c r="CI98" s="189">
        <v>0</v>
      </c>
      <c r="CJ98" s="189">
        <v>0</v>
      </c>
      <c r="CK98" s="189">
        <v>0</v>
      </c>
      <c r="CL98" s="189">
        <v>0</v>
      </c>
      <c r="CM98" s="189">
        <v>0</v>
      </c>
      <c r="CN98" s="189">
        <v>0</v>
      </c>
      <c r="CO98" s="189">
        <v>0</v>
      </c>
      <c r="CP98" s="189">
        <v>0</v>
      </c>
      <c r="CQ98" s="189">
        <v>0</v>
      </c>
      <c r="CR98" s="189">
        <v>1</v>
      </c>
      <c r="CS98" s="189">
        <v>0</v>
      </c>
      <c r="CT98" s="189">
        <v>0</v>
      </c>
      <c r="CU98" s="189">
        <v>0</v>
      </c>
      <c r="CV98" s="189">
        <v>0</v>
      </c>
      <c r="CW98" s="189">
        <v>0</v>
      </c>
      <c r="CX98" s="189">
        <v>0</v>
      </c>
      <c r="CY98" s="189">
        <v>0</v>
      </c>
      <c r="CZ98" s="189">
        <v>0</v>
      </c>
      <c r="DA98" s="189">
        <v>0</v>
      </c>
      <c r="DB98" s="189">
        <v>0</v>
      </c>
      <c r="DC98" s="189">
        <v>0</v>
      </c>
      <c r="DD98" s="189">
        <v>0</v>
      </c>
      <c r="DE98" s="189">
        <v>0</v>
      </c>
      <c r="DF98" s="108">
        <v>0</v>
      </c>
      <c r="DG98" s="189"/>
      <c r="DH98" s="179"/>
      <c r="DI98" s="180">
        <v>0.81920613209463577</v>
      </c>
      <c r="DJ98" s="180">
        <v>0.21700850476022807</v>
      </c>
      <c r="DK98" s="180">
        <v>0.75236487859048495</v>
      </c>
      <c r="DL98" s="180">
        <v>1.6927155577937631E-2</v>
      </c>
      <c r="DM98" s="180">
        <v>1</v>
      </c>
      <c r="DO98"/>
      <c r="DP98"/>
    </row>
    <row r="99" spans="1:120" ht="18" customHeight="1" x14ac:dyDescent="0.2">
      <c r="A99" s="197" t="s">
        <v>286</v>
      </c>
      <c r="B99" s="198" t="s">
        <v>287</v>
      </c>
      <c r="C99" s="109">
        <v>0</v>
      </c>
      <c r="D99" s="109">
        <v>0</v>
      </c>
      <c r="E99" s="109">
        <v>0</v>
      </c>
      <c r="F99" s="109">
        <v>0</v>
      </c>
      <c r="G99" s="109">
        <v>0</v>
      </c>
      <c r="H99" s="109">
        <v>0</v>
      </c>
      <c r="I99" s="109">
        <v>0</v>
      </c>
      <c r="J99" s="109">
        <v>0</v>
      </c>
      <c r="K99" s="109">
        <v>0</v>
      </c>
      <c r="L99" s="109">
        <v>0</v>
      </c>
      <c r="M99" s="109">
        <v>0</v>
      </c>
      <c r="N99" s="109">
        <v>0</v>
      </c>
      <c r="O99" s="109">
        <v>0</v>
      </c>
      <c r="P99" s="109">
        <v>0</v>
      </c>
      <c r="Q99" s="109">
        <v>0</v>
      </c>
      <c r="R99" s="109">
        <v>0</v>
      </c>
      <c r="S99" s="109">
        <v>0</v>
      </c>
      <c r="T99" s="109">
        <v>0</v>
      </c>
      <c r="U99" s="109">
        <v>0</v>
      </c>
      <c r="V99" s="109">
        <v>0</v>
      </c>
      <c r="W99" s="109">
        <v>0</v>
      </c>
      <c r="X99" s="109">
        <v>0</v>
      </c>
      <c r="Y99" s="109">
        <v>0</v>
      </c>
      <c r="Z99" s="109">
        <v>0</v>
      </c>
      <c r="AA99" s="109">
        <v>0</v>
      </c>
      <c r="AB99" s="109">
        <v>0</v>
      </c>
      <c r="AC99" s="109">
        <v>0</v>
      </c>
      <c r="AD99" s="109">
        <v>0</v>
      </c>
      <c r="AE99" s="109">
        <v>0</v>
      </c>
      <c r="AF99" s="109">
        <v>0</v>
      </c>
      <c r="AG99" s="109">
        <v>0</v>
      </c>
      <c r="AH99" s="109">
        <v>0</v>
      </c>
      <c r="AI99" s="109">
        <v>0</v>
      </c>
      <c r="AJ99" s="109">
        <v>0</v>
      </c>
      <c r="AK99" s="109">
        <v>0</v>
      </c>
      <c r="AL99" s="109">
        <v>0</v>
      </c>
      <c r="AM99" s="109">
        <v>0</v>
      </c>
      <c r="AN99" s="109">
        <v>0</v>
      </c>
      <c r="AO99" s="109">
        <v>0</v>
      </c>
      <c r="AP99" s="109">
        <v>0</v>
      </c>
      <c r="AQ99" s="109">
        <v>0</v>
      </c>
      <c r="AR99" s="109">
        <v>0</v>
      </c>
      <c r="AS99" s="109">
        <v>0</v>
      </c>
      <c r="AT99" s="109">
        <v>0</v>
      </c>
      <c r="AU99" s="109">
        <v>0</v>
      </c>
      <c r="AV99" s="109">
        <v>0</v>
      </c>
      <c r="AW99" s="109">
        <v>0</v>
      </c>
      <c r="AX99" s="109">
        <v>0</v>
      </c>
      <c r="AY99" s="109">
        <v>0</v>
      </c>
      <c r="AZ99" s="109">
        <v>0</v>
      </c>
      <c r="BA99" s="109">
        <v>0</v>
      </c>
      <c r="BB99" s="109">
        <v>0</v>
      </c>
      <c r="BC99" s="109">
        <v>0</v>
      </c>
      <c r="BD99" s="109">
        <v>0</v>
      </c>
      <c r="BE99" s="109">
        <v>0</v>
      </c>
      <c r="BF99" s="109">
        <v>0</v>
      </c>
      <c r="BG99" s="109">
        <v>0</v>
      </c>
      <c r="BH99" s="109">
        <v>0</v>
      </c>
      <c r="BI99" s="109">
        <v>0</v>
      </c>
      <c r="BJ99" s="109">
        <v>0</v>
      </c>
      <c r="BK99" s="109">
        <v>0</v>
      </c>
      <c r="BL99" s="109">
        <v>0</v>
      </c>
      <c r="BM99" s="109">
        <v>0</v>
      </c>
      <c r="BN99" s="109">
        <v>0</v>
      </c>
      <c r="BO99" s="109">
        <v>0</v>
      </c>
      <c r="BP99" s="109">
        <v>0</v>
      </c>
      <c r="BQ99" s="109">
        <v>0</v>
      </c>
      <c r="BR99" s="109">
        <v>0</v>
      </c>
      <c r="BS99" s="109">
        <v>0</v>
      </c>
      <c r="BT99" s="109">
        <v>0</v>
      </c>
      <c r="BU99" s="109">
        <v>0</v>
      </c>
      <c r="BV99" s="109">
        <v>0</v>
      </c>
      <c r="BW99" s="109">
        <v>0</v>
      </c>
      <c r="BX99" s="109">
        <v>0</v>
      </c>
      <c r="BY99" s="109">
        <v>0</v>
      </c>
      <c r="BZ99" s="109">
        <v>0</v>
      </c>
      <c r="CA99" s="109">
        <v>0</v>
      </c>
      <c r="CB99" s="109">
        <v>0</v>
      </c>
      <c r="CC99" s="109">
        <v>0</v>
      </c>
      <c r="CD99" s="109">
        <v>0</v>
      </c>
      <c r="CE99" s="109">
        <v>0</v>
      </c>
      <c r="CF99" s="109">
        <v>0</v>
      </c>
      <c r="CG99" s="109">
        <v>0</v>
      </c>
      <c r="CH99" s="109">
        <v>0</v>
      </c>
      <c r="CI99" s="109">
        <v>0</v>
      </c>
      <c r="CJ99" s="109">
        <v>0</v>
      </c>
      <c r="CK99" s="109">
        <v>0</v>
      </c>
      <c r="CL99" s="109">
        <v>0</v>
      </c>
      <c r="CM99" s="109">
        <v>0</v>
      </c>
      <c r="CN99" s="109">
        <v>0</v>
      </c>
      <c r="CO99" s="109">
        <v>0</v>
      </c>
      <c r="CP99" s="109">
        <v>0</v>
      </c>
      <c r="CQ99" s="109">
        <v>0</v>
      </c>
      <c r="CR99" s="109">
        <v>0</v>
      </c>
      <c r="CS99" s="109">
        <v>1</v>
      </c>
      <c r="CT99" s="109">
        <v>0</v>
      </c>
      <c r="CU99" s="109">
        <v>0</v>
      </c>
      <c r="CV99" s="109">
        <v>0</v>
      </c>
      <c r="CW99" s="109">
        <v>0</v>
      </c>
      <c r="CX99" s="109">
        <v>0</v>
      </c>
      <c r="CY99" s="109">
        <v>0</v>
      </c>
      <c r="CZ99" s="109">
        <v>0</v>
      </c>
      <c r="DA99" s="109">
        <v>0</v>
      </c>
      <c r="DB99" s="109">
        <v>0</v>
      </c>
      <c r="DC99" s="109">
        <v>0</v>
      </c>
      <c r="DD99" s="109">
        <v>0</v>
      </c>
      <c r="DE99" s="109">
        <v>0</v>
      </c>
      <c r="DF99" s="110">
        <v>0</v>
      </c>
      <c r="DG99" s="189"/>
      <c r="DH99" s="179"/>
      <c r="DI99" s="180">
        <v>0.75706402419632535</v>
      </c>
      <c r="DJ99" s="180">
        <v>0.14571969372961616</v>
      </c>
      <c r="DK99" s="180">
        <v>0.64622524603179821</v>
      </c>
      <c r="DL99" s="180">
        <v>1.9664712648337968E-3</v>
      </c>
      <c r="DM99" s="180">
        <v>1</v>
      </c>
      <c r="DO99"/>
      <c r="DP99"/>
    </row>
    <row r="100" spans="1:120" ht="18" customHeight="1" x14ac:dyDescent="0.2">
      <c r="A100" s="187" t="s">
        <v>288</v>
      </c>
      <c r="B100" s="190" t="s">
        <v>39</v>
      </c>
      <c r="C100" s="178">
        <v>2.3800212532889592E-3</v>
      </c>
      <c r="D100" s="178">
        <v>1.0501536900510749E-3</v>
      </c>
      <c r="E100" s="178">
        <v>4.2085729699581934E-4</v>
      </c>
      <c r="F100" s="178">
        <v>1.7539829200264919E-3</v>
      </c>
      <c r="G100" s="178">
        <v>3.2213010619773471E-3</v>
      </c>
      <c r="H100" s="178">
        <v>0</v>
      </c>
      <c r="I100" s="178">
        <v>1.8411631765826975E-3</v>
      </c>
      <c r="J100" s="178">
        <v>1.18656383663203E-3</v>
      </c>
      <c r="K100" s="178">
        <v>7.220728746095169E-4</v>
      </c>
      <c r="L100" s="178">
        <v>6.0805202435151124E-4</v>
      </c>
      <c r="M100" s="178">
        <v>0</v>
      </c>
      <c r="N100" s="178">
        <v>3.299359772585646E-4</v>
      </c>
      <c r="O100" s="178">
        <v>8.1235048109844427E-4</v>
      </c>
      <c r="P100" s="178">
        <v>1.0524794284286756E-3</v>
      </c>
      <c r="Q100" s="178">
        <v>5.5731405107594886E-4</v>
      </c>
      <c r="R100" s="178">
        <v>5.5880226633086964E-4</v>
      </c>
      <c r="S100" s="178">
        <v>4.0544918040085203E-4</v>
      </c>
      <c r="T100" s="178">
        <v>4.3340303553071564E-4</v>
      </c>
      <c r="U100" s="178">
        <v>1.2897007068365476E-3</v>
      </c>
      <c r="V100" s="178">
        <v>2.4592101810134671E-3</v>
      </c>
      <c r="W100" s="178">
        <v>6.3466844876143092E-4</v>
      </c>
      <c r="X100" s="178">
        <v>8.6141065881519159E-4</v>
      </c>
      <c r="Y100" s="178">
        <v>8.0716170667087625E-4</v>
      </c>
      <c r="Z100" s="178">
        <v>5.7638313590683409E-5</v>
      </c>
      <c r="AA100" s="178">
        <v>1.3490477217241413E-3</v>
      </c>
      <c r="AB100" s="178">
        <v>5.4546652285961518E-4</v>
      </c>
      <c r="AC100" s="178">
        <v>1.1403126257075596E-4</v>
      </c>
      <c r="AD100" s="178">
        <v>4.14404196219225E-4</v>
      </c>
      <c r="AE100" s="178">
        <v>4.7228213646084591E-4</v>
      </c>
      <c r="AF100" s="178">
        <v>5.7539160099693502E-4</v>
      </c>
      <c r="AG100" s="178">
        <v>1.3977409012261213E-4</v>
      </c>
      <c r="AH100" s="178">
        <v>4.6123898847596936E-4</v>
      </c>
      <c r="AI100" s="178">
        <v>1.7405042012423699E-3</v>
      </c>
      <c r="AJ100" s="178">
        <v>5.7901510383632192E-4</v>
      </c>
      <c r="AK100" s="178">
        <v>7.3560009752626266E-4</v>
      </c>
      <c r="AL100" s="178">
        <v>2.3720461868078586E-4</v>
      </c>
      <c r="AM100" s="189">
        <v>5.8326523030342902E-4</v>
      </c>
      <c r="AN100" s="189">
        <v>4.8900829390037439E-4</v>
      </c>
      <c r="AO100" s="189">
        <v>5.2890971934576312E-4</v>
      </c>
      <c r="AP100" s="189">
        <v>4.911852380960573E-4</v>
      </c>
      <c r="AQ100" s="189">
        <v>1.153589824474323E-3</v>
      </c>
      <c r="AR100" s="189">
        <v>4.6112471385493766E-4</v>
      </c>
      <c r="AS100" s="189">
        <v>3.4338225793367706E-4</v>
      </c>
      <c r="AT100" s="189">
        <v>2.0205442701213571E-3</v>
      </c>
      <c r="AU100" s="189">
        <v>4.8565033879530004E-4</v>
      </c>
      <c r="AV100" s="189">
        <v>6.06922334594002E-4</v>
      </c>
      <c r="AW100" s="189">
        <v>3.1335250179692018E-4</v>
      </c>
      <c r="AX100" s="189">
        <v>5.4597902725721952E-4</v>
      </c>
      <c r="AY100" s="189">
        <v>5.5085113617306565E-4</v>
      </c>
      <c r="AZ100" s="189">
        <v>3.2547948855697319E-4</v>
      </c>
      <c r="BA100" s="189">
        <v>5.0037118762068906E-4</v>
      </c>
      <c r="BB100" s="189">
        <v>3.4081208623409806E-4</v>
      </c>
      <c r="BC100" s="189">
        <v>4.2780124534637983E-4</v>
      </c>
      <c r="BD100" s="189">
        <v>1.1652313713735728E-4</v>
      </c>
      <c r="BE100" s="189">
        <v>1.6528629555463188E-4</v>
      </c>
      <c r="BF100" s="189">
        <v>0</v>
      </c>
      <c r="BG100" s="189">
        <v>1.8925215716912447E-4</v>
      </c>
      <c r="BH100" s="189">
        <v>4.2048759598034666E-4</v>
      </c>
      <c r="BI100" s="189">
        <v>5.7702462315980759E-4</v>
      </c>
      <c r="BJ100" s="189">
        <v>6.5163946525281465E-4</v>
      </c>
      <c r="BK100" s="189">
        <v>7.0942660363691279E-4</v>
      </c>
      <c r="BL100" s="189">
        <v>9.2584476068522791E-4</v>
      </c>
      <c r="BM100" s="189">
        <v>1.3129252306848433E-3</v>
      </c>
      <c r="BN100" s="189">
        <v>5.458355832891359E-4</v>
      </c>
      <c r="BO100" s="189">
        <v>2.973880474341001E-4</v>
      </c>
      <c r="BP100" s="189">
        <v>9.6381110353543594E-4</v>
      </c>
      <c r="BQ100" s="189">
        <v>4.0307803849992715E-3</v>
      </c>
      <c r="BR100" s="189">
        <v>5.5017895519804847E-3</v>
      </c>
      <c r="BS100" s="189">
        <v>2.3710306356395402E-3</v>
      </c>
      <c r="BT100" s="189">
        <v>6.7017053139951173E-4</v>
      </c>
      <c r="BU100" s="189">
        <v>2.3531263050325353E-3</v>
      </c>
      <c r="BV100" s="189">
        <v>9.0238134478665437E-4</v>
      </c>
      <c r="BW100" s="189">
        <v>7.9913527706883941E-4</v>
      </c>
      <c r="BX100" s="189">
        <v>3.0058799410214647E-4</v>
      </c>
      <c r="BY100" s="189">
        <v>1.0164837800784707E-3</v>
      </c>
      <c r="BZ100" s="189">
        <v>4.8774902216890603E-4</v>
      </c>
      <c r="CA100" s="189">
        <v>1.0180626872512289E-3</v>
      </c>
      <c r="CB100" s="189">
        <v>1.2308181825590402E-3</v>
      </c>
      <c r="CC100" s="189">
        <v>9.1779795975837242E-4</v>
      </c>
      <c r="CD100" s="189">
        <v>1.2530640212754386E-3</v>
      </c>
      <c r="CE100" s="189">
        <v>1.864473595297371E-3</v>
      </c>
      <c r="CF100" s="189">
        <v>2.6719851644408528E-3</v>
      </c>
      <c r="CG100" s="189">
        <v>3.1535858680623475E-4</v>
      </c>
      <c r="CH100" s="189">
        <v>1.344981279705248E-3</v>
      </c>
      <c r="CI100" s="189">
        <v>3.1367845985253904E-3</v>
      </c>
      <c r="CJ100" s="189">
        <v>5.4487488239077491E-4</v>
      </c>
      <c r="CK100" s="189">
        <v>1.1163572237569332E-3</v>
      </c>
      <c r="CL100" s="189">
        <v>2.5768114608151465E-3</v>
      </c>
      <c r="CM100" s="189">
        <v>5.3100340980920724E-4</v>
      </c>
      <c r="CN100" s="189">
        <v>7.0504833607022037E-4</v>
      </c>
      <c r="CO100" s="189">
        <v>4.4052962035084292E-3</v>
      </c>
      <c r="CP100" s="189">
        <v>1.2002533992668935E-3</v>
      </c>
      <c r="CQ100" s="189">
        <v>7.3569905605864788E-4</v>
      </c>
      <c r="CR100" s="189">
        <v>1.9253064327711569E-4</v>
      </c>
      <c r="CS100" s="189">
        <v>4.554057978756967E-4</v>
      </c>
      <c r="CT100" s="189">
        <v>1.0003630707242352</v>
      </c>
      <c r="CU100" s="189">
        <v>1.6417656373049526E-3</v>
      </c>
      <c r="CV100" s="189">
        <v>1.7363021903039344E-3</v>
      </c>
      <c r="CW100" s="189">
        <v>1.3210098677679217E-3</v>
      </c>
      <c r="CX100" s="189">
        <v>1.9695955116170458E-3</v>
      </c>
      <c r="CY100" s="189">
        <v>1.4586786180341396E-3</v>
      </c>
      <c r="CZ100" s="189">
        <v>1.1298129827226743E-3</v>
      </c>
      <c r="DA100" s="189">
        <v>1.1890129172019129E-3</v>
      </c>
      <c r="DB100" s="189">
        <v>5.4058116124959784E-3</v>
      </c>
      <c r="DC100" s="189">
        <v>1.4327859501354948E-3</v>
      </c>
      <c r="DD100" s="189">
        <v>2.1332159246230564E-3</v>
      </c>
      <c r="DE100" s="189">
        <v>2.322155638155356E-4</v>
      </c>
      <c r="DF100" s="108">
        <v>6.3871879183309826E-4</v>
      </c>
      <c r="DG100" s="189"/>
      <c r="DH100" s="179"/>
      <c r="DI100" s="180">
        <v>0.56016906541455425</v>
      </c>
      <c r="DJ100" s="180">
        <v>0.10677358012649661</v>
      </c>
      <c r="DK100" s="180">
        <v>0.47179155655865684</v>
      </c>
      <c r="DL100" s="180">
        <v>1.0544994164816275E-2</v>
      </c>
      <c r="DM100" s="180">
        <v>0.91751229004143342</v>
      </c>
      <c r="DO100"/>
      <c r="DP100"/>
    </row>
    <row r="101" spans="1:120" ht="18" customHeight="1" x14ac:dyDescent="0.2">
      <c r="A101" s="187" t="s">
        <v>289</v>
      </c>
      <c r="B101" s="190" t="s">
        <v>290</v>
      </c>
      <c r="C101" s="178">
        <v>1.241847917142638E-2</v>
      </c>
      <c r="D101" s="178">
        <v>3.2482014080816896E-3</v>
      </c>
      <c r="E101" s="178">
        <v>5.5522827029272819E-3</v>
      </c>
      <c r="F101" s="178">
        <v>7.5450511377583808E-3</v>
      </c>
      <c r="G101" s="178">
        <v>1.6198139924384224E-3</v>
      </c>
      <c r="H101" s="178">
        <v>0</v>
      </c>
      <c r="I101" s="178">
        <v>5.1647519825198392E-2</v>
      </c>
      <c r="J101" s="178">
        <v>4.3747639801110126E-3</v>
      </c>
      <c r="K101" s="178">
        <v>3.7135280155697744E-3</v>
      </c>
      <c r="L101" s="178">
        <v>3.1209322262076246E-3</v>
      </c>
      <c r="M101" s="178">
        <v>0</v>
      </c>
      <c r="N101" s="178">
        <v>3.5081817395362595E-3</v>
      </c>
      <c r="O101" s="178">
        <v>2.89063188848134E-3</v>
      </c>
      <c r="P101" s="178">
        <v>6.4201935533910034E-3</v>
      </c>
      <c r="Q101" s="178">
        <v>4.5809091510849121E-3</v>
      </c>
      <c r="R101" s="178">
        <v>2.8836086257453403E-3</v>
      </c>
      <c r="S101" s="178">
        <v>2.8183456917563283E-3</v>
      </c>
      <c r="T101" s="178">
        <v>5.5120165572181534E-3</v>
      </c>
      <c r="U101" s="178">
        <v>2.4205248637960983E-3</v>
      </c>
      <c r="V101" s="178">
        <v>5.9607246817711878E-3</v>
      </c>
      <c r="W101" s="178">
        <v>1.5602775665715725E-3</v>
      </c>
      <c r="X101" s="178">
        <v>2.8005472773208308E-3</v>
      </c>
      <c r="Y101" s="178">
        <v>2.0722918830875891E-3</v>
      </c>
      <c r="Z101" s="178">
        <v>8.4636288783456045E-4</v>
      </c>
      <c r="AA101" s="178">
        <v>2.2569510951278141E-3</v>
      </c>
      <c r="AB101" s="178">
        <v>3.0692346070346102E-3</v>
      </c>
      <c r="AC101" s="178">
        <v>1.8767596719995933E-4</v>
      </c>
      <c r="AD101" s="178">
        <v>8.9563433306138231E-3</v>
      </c>
      <c r="AE101" s="178">
        <v>2.7720827766598262E-3</v>
      </c>
      <c r="AF101" s="178">
        <v>5.0089739673828838E-3</v>
      </c>
      <c r="AG101" s="178">
        <v>2.0665266368699656E-3</v>
      </c>
      <c r="AH101" s="178">
        <v>4.2340624292908921E-3</v>
      </c>
      <c r="AI101" s="178">
        <v>1.0020740825327269E-2</v>
      </c>
      <c r="AJ101" s="178">
        <v>2.7084555909882213E-3</v>
      </c>
      <c r="AK101" s="178">
        <v>1.4513324925959938E-2</v>
      </c>
      <c r="AL101" s="178">
        <v>1.8600791341080558E-3</v>
      </c>
      <c r="AM101" s="189">
        <v>2.3790441278017621E-3</v>
      </c>
      <c r="AN101" s="189">
        <v>4.8207804027531817E-3</v>
      </c>
      <c r="AO101" s="189">
        <v>2.9761998513615851E-3</v>
      </c>
      <c r="AP101" s="189">
        <v>2.9839500979160672E-3</v>
      </c>
      <c r="AQ101" s="189">
        <v>2.860813752574163E-3</v>
      </c>
      <c r="AR101" s="189">
        <v>3.2611205879346781E-3</v>
      </c>
      <c r="AS101" s="189">
        <v>4.4610191541085194E-3</v>
      </c>
      <c r="AT101" s="189">
        <v>6.0936189924694099E-3</v>
      </c>
      <c r="AU101" s="189">
        <v>7.7685534137870134E-3</v>
      </c>
      <c r="AV101" s="189">
        <v>3.5860705612232686E-3</v>
      </c>
      <c r="AW101" s="189">
        <v>4.4239544010921126E-3</v>
      </c>
      <c r="AX101" s="189">
        <v>4.4667822769564151E-3</v>
      </c>
      <c r="AY101" s="189">
        <v>8.5899576846050311E-3</v>
      </c>
      <c r="AZ101" s="189">
        <v>4.4844252284358486E-3</v>
      </c>
      <c r="BA101" s="189">
        <v>3.0676734703012748E-3</v>
      </c>
      <c r="BB101" s="189">
        <v>5.9633117245813504E-3</v>
      </c>
      <c r="BC101" s="189">
        <v>1.0035625900269308E-2</v>
      </c>
      <c r="BD101" s="189">
        <v>1.5860821476638288E-3</v>
      </c>
      <c r="BE101" s="189">
        <v>2.9346701636427867E-3</v>
      </c>
      <c r="BF101" s="189">
        <v>0</v>
      </c>
      <c r="BG101" s="189">
        <v>2.6233577587772756E-3</v>
      </c>
      <c r="BH101" s="189">
        <v>6.0793248529832505E-3</v>
      </c>
      <c r="BI101" s="189">
        <v>5.5820186980494119E-3</v>
      </c>
      <c r="BJ101" s="189">
        <v>7.523145546066261E-3</v>
      </c>
      <c r="BK101" s="189">
        <v>1.9590864457993382E-2</v>
      </c>
      <c r="BL101" s="189">
        <v>2.7086350648268379E-2</v>
      </c>
      <c r="BM101" s="189">
        <v>1.5729212498371514E-2</v>
      </c>
      <c r="BN101" s="189">
        <v>2.4627302237479547E-2</v>
      </c>
      <c r="BO101" s="189">
        <v>1.2669746838406085E-2</v>
      </c>
      <c r="BP101" s="189">
        <v>3.2035857713084161E-3</v>
      </c>
      <c r="BQ101" s="189">
        <v>5.7453843401659363E-3</v>
      </c>
      <c r="BR101" s="189">
        <v>5.4946358908168633E-3</v>
      </c>
      <c r="BS101" s="189">
        <v>9.7822612422169639E-3</v>
      </c>
      <c r="BT101" s="189">
        <v>9.1185631306719139E-3</v>
      </c>
      <c r="BU101" s="189">
        <v>5.8005759276190758E-3</v>
      </c>
      <c r="BV101" s="189">
        <v>3.4171658799570753E-3</v>
      </c>
      <c r="BW101" s="189">
        <v>2.3625440704243116E-3</v>
      </c>
      <c r="BX101" s="189">
        <v>1.2704962275378602E-3</v>
      </c>
      <c r="BY101" s="189">
        <v>3.8402150796065806E-3</v>
      </c>
      <c r="BZ101" s="189">
        <v>2.1866304244632507E-3</v>
      </c>
      <c r="CA101" s="189">
        <v>0.20003434578544046</v>
      </c>
      <c r="CB101" s="189">
        <v>3.4794076640390619E-3</v>
      </c>
      <c r="CC101" s="189">
        <v>5.702298835891334E-2</v>
      </c>
      <c r="CD101" s="189">
        <v>9.7772206153748844E-3</v>
      </c>
      <c r="CE101" s="189">
        <v>4.1861633534686585E-3</v>
      </c>
      <c r="CF101" s="189">
        <v>9.272973981011472E-3</v>
      </c>
      <c r="CG101" s="189">
        <v>4.62494188915793E-3</v>
      </c>
      <c r="CH101" s="189">
        <v>1.0692195288625878E-2</v>
      </c>
      <c r="CI101" s="189">
        <v>1.549560919952098E-2</v>
      </c>
      <c r="CJ101" s="189">
        <v>7.2054521454080938E-3</v>
      </c>
      <c r="CK101" s="189">
        <v>4.4291233582114932E-2</v>
      </c>
      <c r="CL101" s="189">
        <v>7.6600527340294497E-3</v>
      </c>
      <c r="CM101" s="189">
        <v>1.2481163951060904E-2</v>
      </c>
      <c r="CN101" s="189">
        <v>3.6626698672433235E-3</v>
      </c>
      <c r="CO101" s="189">
        <v>6.4079407936567532E-3</v>
      </c>
      <c r="CP101" s="189">
        <v>7.2067195764273862E-3</v>
      </c>
      <c r="CQ101" s="189">
        <v>1.2051378148621105E-2</v>
      </c>
      <c r="CR101" s="189">
        <v>3.4657932928382892E-3</v>
      </c>
      <c r="CS101" s="189">
        <v>1.3095137702366776E-2</v>
      </c>
      <c r="CT101" s="189">
        <v>5.4202241669878033E-3</v>
      </c>
      <c r="CU101" s="189">
        <v>1.0067313817364199</v>
      </c>
      <c r="CV101" s="189">
        <v>1.1882235791476493E-2</v>
      </c>
      <c r="CW101" s="189">
        <v>5.5169048718644855E-3</v>
      </c>
      <c r="CX101" s="189">
        <v>9.7247010468063163E-3</v>
      </c>
      <c r="CY101" s="189">
        <v>1.609102714474878E-2</v>
      </c>
      <c r="CZ101" s="189">
        <v>3.7952708472558821E-3</v>
      </c>
      <c r="DA101" s="189">
        <v>5.8206591631005866E-3</v>
      </c>
      <c r="DB101" s="189">
        <v>8.6142250840832574E-3</v>
      </c>
      <c r="DC101" s="189">
        <v>2.8255252043151917E-3</v>
      </c>
      <c r="DD101" s="189">
        <v>6.2363111324818046E-3</v>
      </c>
      <c r="DE101" s="189">
        <v>2.3946949132324538E-3</v>
      </c>
      <c r="DF101" s="108">
        <v>5.504018731962595E-3</v>
      </c>
      <c r="DG101" s="189"/>
      <c r="DH101" s="179"/>
      <c r="DI101" s="180">
        <v>0.53020423747313639</v>
      </c>
      <c r="DJ101" s="180">
        <v>2.0753373010178388E-2</v>
      </c>
      <c r="DK101" s="180">
        <v>0.1153342047975759</v>
      </c>
      <c r="DL101" s="180">
        <v>5.4142027113652435E-3</v>
      </c>
      <c r="DM101" s="180">
        <v>0.84664634471670797</v>
      </c>
      <c r="DO101"/>
      <c r="DP101"/>
    </row>
    <row r="102" spans="1:120" ht="18" customHeight="1" x14ac:dyDescent="0.2">
      <c r="A102" s="187" t="s">
        <v>291</v>
      </c>
      <c r="B102" s="190" t="s">
        <v>292</v>
      </c>
      <c r="C102" s="178">
        <v>1.5873300914299073E-3</v>
      </c>
      <c r="D102" s="178">
        <v>4.2423277796989686E-4</v>
      </c>
      <c r="E102" s="178">
        <v>1.5310708404455775E-3</v>
      </c>
      <c r="F102" s="178">
        <v>2.0851870228286843E-3</v>
      </c>
      <c r="G102" s="178">
        <v>6.3756712134590762E-4</v>
      </c>
      <c r="H102" s="178">
        <v>0</v>
      </c>
      <c r="I102" s="178">
        <v>3.1366410386770957E-3</v>
      </c>
      <c r="J102" s="178">
        <v>5.0532425634351391E-3</v>
      </c>
      <c r="K102" s="178">
        <v>2.0082622732347902E-2</v>
      </c>
      <c r="L102" s="178">
        <v>8.850829341314312E-4</v>
      </c>
      <c r="M102" s="178">
        <v>0</v>
      </c>
      <c r="N102" s="178">
        <v>1.0947678690282883E-3</v>
      </c>
      <c r="O102" s="178">
        <v>2.6748206897603444E-3</v>
      </c>
      <c r="P102" s="178">
        <v>1.6600233423361753E-3</v>
      </c>
      <c r="Q102" s="178">
        <v>4.0730116529822322E-3</v>
      </c>
      <c r="R102" s="178">
        <v>2.2691179599060181E-3</v>
      </c>
      <c r="S102" s="178">
        <v>2.5003911996993671E-3</v>
      </c>
      <c r="T102" s="178">
        <v>1.2812673274068588E-3</v>
      </c>
      <c r="U102" s="178">
        <v>3.0550421786348699E-3</v>
      </c>
      <c r="V102" s="178">
        <v>2.8336986762924048E-3</v>
      </c>
      <c r="W102" s="178">
        <v>5.6387327705770046E-4</v>
      </c>
      <c r="X102" s="178">
        <v>1.6673781106079169E-3</v>
      </c>
      <c r="Y102" s="178">
        <v>1.4983502963206315E-3</v>
      </c>
      <c r="Z102" s="178">
        <v>4.6375069744327872E-4</v>
      </c>
      <c r="AA102" s="178">
        <v>2.2134805119257243E-2</v>
      </c>
      <c r="AB102" s="178">
        <v>2.2205420585590187E-2</v>
      </c>
      <c r="AC102" s="178">
        <v>2.0315999464845679E-4</v>
      </c>
      <c r="AD102" s="178">
        <v>7.6580120223637129E-4</v>
      </c>
      <c r="AE102" s="178">
        <v>3.259396568238212E-3</v>
      </c>
      <c r="AF102" s="178">
        <v>3.3494963881182298E-3</v>
      </c>
      <c r="AG102" s="178">
        <v>1.4423276363780514E-3</v>
      </c>
      <c r="AH102" s="178">
        <v>2.8065153582916857E-3</v>
      </c>
      <c r="AI102" s="178">
        <v>1.5699600796676113E-3</v>
      </c>
      <c r="AJ102" s="178">
        <v>4.3406623883397123E-3</v>
      </c>
      <c r="AK102" s="178">
        <v>2.6881490858416553E-3</v>
      </c>
      <c r="AL102" s="178">
        <v>6.2111103674833195E-4</v>
      </c>
      <c r="AM102" s="189">
        <v>1.0029899427945004E-3</v>
      </c>
      <c r="AN102" s="189">
        <v>1.3302375576722347E-3</v>
      </c>
      <c r="AO102" s="189">
        <v>8.9048635096263321E-4</v>
      </c>
      <c r="AP102" s="189">
        <v>9.9806494652061655E-4</v>
      </c>
      <c r="AQ102" s="189">
        <v>1.1735946664290051E-3</v>
      </c>
      <c r="AR102" s="189">
        <v>1.8127139092105518E-3</v>
      </c>
      <c r="AS102" s="189">
        <v>1.6825836542868843E-3</v>
      </c>
      <c r="AT102" s="189">
        <v>3.2702260420106881E-3</v>
      </c>
      <c r="AU102" s="189">
        <v>2.1070488426040055E-3</v>
      </c>
      <c r="AV102" s="189">
        <v>3.3520015606797243E-3</v>
      </c>
      <c r="AW102" s="189">
        <v>3.829541671417306E-3</v>
      </c>
      <c r="AX102" s="189">
        <v>2.3267340246732804E-3</v>
      </c>
      <c r="AY102" s="189">
        <v>2.5950380445830478E-3</v>
      </c>
      <c r="AZ102" s="189">
        <v>5.8912502065005907E-3</v>
      </c>
      <c r="BA102" s="189">
        <v>2.1247568432258331E-3</v>
      </c>
      <c r="BB102" s="189">
        <v>2.4139721529231103E-3</v>
      </c>
      <c r="BC102" s="189">
        <v>4.9686201188549736E-3</v>
      </c>
      <c r="BD102" s="189">
        <v>2.7916615263075184E-3</v>
      </c>
      <c r="BE102" s="189">
        <v>4.3236160511263616E-3</v>
      </c>
      <c r="BF102" s="189">
        <v>0</v>
      </c>
      <c r="BG102" s="189">
        <v>2.5923649532829671E-3</v>
      </c>
      <c r="BH102" s="189">
        <v>1.4623860968588185E-3</v>
      </c>
      <c r="BI102" s="189">
        <v>2.0328967595319874E-3</v>
      </c>
      <c r="BJ102" s="189">
        <v>6.6613741861011712E-3</v>
      </c>
      <c r="BK102" s="189">
        <v>6.288523440508611E-4</v>
      </c>
      <c r="BL102" s="189">
        <v>3.5601467783922145E-3</v>
      </c>
      <c r="BM102" s="189">
        <v>1.7782359014407926E-3</v>
      </c>
      <c r="BN102" s="189">
        <v>1.8229317948316682E-3</v>
      </c>
      <c r="BO102" s="189">
        <v>6.0377216941036782E-4</v>
      </c>
      <c r="BP102" s="189">
        <v>2.2419201602950382E-3</v>
      </c>
      <c r="BQ102" s="189">
        <v>7.8987277685121076E-3</v>
      </c>
      <c r="BR102" s="189">
        <v>8.7105015130364439E-3</v>
      </c>
      <c r="BS102" s="189">
        <v>3.0230924947785226E-3</v>
      </c>
      <c r="BT102" s="189">
        <v>7.1074360872031206E-3</v>
      </c>
      <c r="BU102" s="189">
        <v>2.0133270752474543E-2</v>
      </c>
      <c r="BV102" s="189">
        <v>1.5204038736183794E-2</v>
      </c>
      <c r="BW102" s="189">
        <v>1.1480938213665814E-2</v>
      </c>
      <c r="BX102" s="189">
        <v>2.6424918692976944E-3</v>
      </c>
      <c r="BY102" s="189">
        <v>5.00889404675668E-3</v>
      </c>
      <c r="BZ102" s="189">
        <v>1.0975699183843387E-3</v>
      </c>
      <c r="CA102" s="189">
        <v>5.5669024494228005E-3</v>
      </c>
      <c r="CB102" s="189">
        <v>3.6919035888646466E-3</v>
      </c>
      <c r="CC102" s="189">
        <v>9.7435416155071779E-3</v>
      </c>
      <c r="CD102" s="189">
        <v>5.919497941225987E-3</v>
      </c>
      <c r="CE102" s="189">
        <v>2.3085903857051416E-3</v>
      </c>
      <c r="CF102" s="189">
        <v>1.3507820192295595E-2</v>
      </c>
      <c r="CG102" s="189">
        <v>2.1648072707473507E-3</v>
      </c>
      <c r="CH102" s="189">
        <v>1.4744356796820327E-2</v>
      </c>
      <c r="CI102" s="189">
        <v>1.6734767771218122E-2</v>
      </c>
      <c r="CJ102" s="189">
        <v>1.104483714944632E-2</v>
      </c>
      <c r="CK102" s="189">
        <v>2.2626643018383841E-2</v>
      </c>
      <c r="CL102" s="189">
        <v>1.81521707869313E-2</v>
      </c>
      <c r="CM102" s="189">
        <v>4.0095026149294249E-3</v>
      </c>
      <c r="CN102" s="189">
        <v>3.8767409226653461E-3</v>
      </c>
      <c r="CO102" s="189">
        <v>5.6282311524224454E-3</v>
      </c>
      <c r="CP102" s="189">
        <v>2.6211602859243246E-3</v>
      </c>
      <c r="CQ102" s="189">
        <v>4.8911883035557251E-3</v>
      </c>
      <c r="CR102" s="189">
        <v>1.4493994369919046E-3</v>
      </c>
      <c r="CS102" s="189">
        <v>2.1890775768287035E-3</v>
      </c>
      <c r="CT102" s="189">
        <v>5.3193542072884408E-3</v>
      </c>
      <c r="CU102" s="189">
        <v>1.1305594561392646E-2</v>
      </c>
      <c r="CV102" s="189">
        <v>1.0103011280073277</v>
      </c>
      <c r="CW102" s="189">
        <v>2.0317344604814354E-3</v>
      </c>
      <c r="CX102" s="189">
        <v>1.2674258642526989E-2</v>
      </c>
      <c r="CY102" s="189">
        <v>4.495892595581588E-3</v>
      </c>
      <c r="CZ102" s="189">
        <v>6.8016058536625795E-3</v>
      </c>
      <c r="DA102" s="189">
        <v>8.3340787721860165E-3</v>
      </c>
      <c r="DB102" s="189">
        <v>9.1703116480691318E-3</v>
      </c>
      <c r="DC102" s="189">
        <v>2.5209976215999192E-3</v>
      </c>
      <c r="DD102" s="189">
        <v>5.6979050590776443E-3</v>
      </c>
      <c r="DE102" s="189">
        <v>1.9272062932564821E-3</v>
      </c>
      <c r="DF102" s="108">
        <v>4.9191434731627954E-3</v>
      </c>
      <c r="DG102" s="189"/>
      <c r="DH102" s="179"/>
      <c r="DI102" s="180">
        <v>0.18553462695222556</v>
      </c>
      <c r="DJ102" s="180">
        <v>1.9132805348827955E-2</v>
      </c>
      <c r="DK102" s="180">
        <v>0.10973255860230031</v>
      </c>
      <c r="DL102" s="180">
        <v>5.0844353903287389E-3</v>
      </c>
      <c r="DM102" s="180">
        <v>0.4259523362968427</v>
      </c>
      <c r="DO102"/>
      <c r="DP102"/>
    </row>
    <row r="103" spans="1:120" ht="18" customHeight="1" x14ac:dyDescent="0.2">
      <c r="A103" s="187" t="s">
        <v>293</v>
      </c>
      <c r="B103" s="190" t="s">
        <v>294</v>
      </c>
      <c r="C103" s="178">
        <v>3.4411819261152048E-2</v>
      </c>
      <c r="D103" s="178">
        <v>8.9214957734763071E-3</v>
      </c>
      <c r="E103" s="178">
        <v>7.1073353768581746E-2</v>
      </c>
      <c r="F103" s="178">
        <v>5.8847311941960653E-3</v>
      </c>
      <c r="G103" s="178">
        <v>1.4671102317483915E-3</v>
      </c>
      <c r="H103" s="178">
        <v>0</v>
      </c>
      <c r="I103" s="178">
        <v>4.4960845386411409E-2</v>
      </c>
      <c r="J103" s="178">
        <v>6.5389328979341714E-3</v>
      </c>
      <c r="K103" s="178">
        <v>6.3028996448752077E-3</v>
      </c>
      <c r="L103" s="178">
        <v>4.9095753580066679E-3</v>
      </c>
      <c r="M103" s="178">
        <v>0</v>
      </c>
      <c r="N103" s="178">
        <v>6.0617195540143163E-3</v>
      </c>
      <c r="O103" s="178">
        <v>3.9983440458863512E-3</v>
      </c>
      <c r="P103" s="178">
        <v>8.8459201974109263E-3</v>
      </c>
      <c r="Q103" s="178">
        <v>4.9016910934541356E-3</v>
      </c>
      <c r="R103" s="178">
        <v>6.0596805641711078E-3</v>
      </c>
      <c r="S103" s="178">
        <v>4.1444848904919644E-3</v>
      </c>
      <c r="T103" s="178">
        <v>3.3807911358087759E-3</v>
      </c>
      <c r="U103" s="178">
        <v>1.3481218138009069E-2</v>
      </c>
      <c r="V103" s="178">
        <v>1.7806416395038951E-2</v>
      </c>
      <c r="W103" s="178">
        <v>5.0734952411497988E-3</v>
      </c>
      <c r="X103" s="178">
        <v>1.5421282801924311E-2</v>
      </c>
      <c r="Y103" s="178">
        <v>7.7933378459984605E-3</v>
      </c>
      <c r="Z103" s="178">
        <v>1.5945534168126613E-3</v>
      </c>
      <c r="AA103" s="178">
        <v>7.2474862256426721E-3</v>
      </c>
      <c r="AB103" s="178">
        <v>5.9434599992540795E-3</v>
      </c>
      <c r="AC103" s="178">
        <v>1.2368050394288273E-3</v>
      </c>
      <c r="AD103" s="178">
        <v>8.4120621522590956E-3</v>
      </c>
      <c r="AE103" s="178">
        <v>6.6543386544139493E-3</v>
      </c>
      <c r="AF103" s="178">
        <v>1.5159526987776019E-2</v>
      </c>
      <c r="AG103" s="178">
        <v>3.4527196995390494E-3</v>
      </c>
      <c r="AH103" s="178">
        <v>8.2229445733570557E-3</v>
      </c>
      <c r="AI103" s="178">
        <v>1.8191835358292118E-2</v>
      </c>
      <c r="AJ103" s="178">
        <v>1.0274060738591662E-2</v>
      </c>
      <c r="AK103" s="178">
        <v>1.9923284233218399E-2</v>
      </c>
      <c r="AL103" s="178">
        <v>1.0132865051784156E-2</v>
      </c>
      <c r="AM103" s="189">
        <v>4.6224828447788075E-3</v>
      </c>
      <c r="AN103" s="189">
        <v>1.0344295769297719E-2</v>
      </c>
      <c r="AO103" s="189">
        <v>2.8095238511056447E-3</v>
      </c>
      <c r="AP103" s="189">
        <v>6.905117285804869E-3</v>
      </c>
      <c r="AQ103" s="189">
        <v>6.4663826108998287E-3</v>
      </c>
      <c r="AR103" s="189">
        <v>8.3748163043186625E-3</v>
      </c>
      <c r="AS103" s="189">
        <v>7.4557794568548569E-3</v>
      </c>
      <c r="AT103" s="189">
        <v>8.1155687012724187E-3</v>
      </c>
      <c r="AU103" s="189">
        <v>6.1600623493652451E-3</v>
      </c>
      <c r="AV103" s="189">
        <v>5.6713254808580969E-3</v>
      </c>
      <c r="AW103" s="189">
        <v>8.4024228781740731E-3</v>
      </c>
      <c r="AX103" s="189">
        <v>1.1332553920273844E-2</v>
      </c>
      <c r="AY103" s="189">
        <v>6.4744077154637444E-3</v>
      </c>
      <c r="AZ103" s="189">
        <v>6.5545092029238488E-3</v>
      </c>
      <c r="BA103" s="189">
        <v>5.9615508778785332E-3</v>
      </c>
      <c r="BB103" s="189">
        <v>5.31613223793918E-3</v>
      </c>
      <c r="BC103" s="189">
        <v>7.1027258847681718E-3</v>
      </c>
      <c r="BD103" s="189">
        <v>3.8231682391142662E-3</v>
      </c>
      <c r="BE103" s="189">
        <v>3.7539821088269339E-3</v>
      </c>
      <c r="BF103" s="189">
        <v>0</v>
      </c>
      <c r="BG103" s="189">
        <v>4.6820317399659458E-3</v>
      </c>
      <c r="BH103" s="189">
        <v>3.9581816792213821E-3</v>
      </c>
      <c r="BI103" s="189">
        <v>4.1657572906419324E-3</v>
      </c>
      <c r="BJ103" s="189">
        <v>5.9199266386762558E-3</v>
      </c>
      <c r="BK103" s="189">
        <v>4.5045792391402092E-3</v>
      </c>
      <c r="BL103" s="189">
        <v>8.3534776917815173E-3</v>
      </c>
      <c r="BM103" s="189">
        <v>9.9823259070115963E-3</v>
      </c>
      <c r="BN103" s="189">
        <v>8.7271709428732823E-3</v>
      </c>
      <c r="BO103" s="189">
        <v>3.164620153234651E-3</v>
      </c>
      <c r="BP103" s="189">
        <v>1.8173803030018584E-2</v>
      </c>
      <c r="BQ103" s="189">
        <v>5.5688576628777405E-3</v>
      </c>
      <c r="BR103" s="189">
        <v>2.9268937551895795E-2</v>
      </c>
      <c r="BS103" s="189">
        <v>2.3759484377148084E-2</v>
      </c>
      <c r="BT103" s="189">
        <v>4.7212618322994594E-3</v>
      </c>
      <c r="BU103" s="189">
        <v>5.5807314380709972E-3</v>
      </c>
      <c r="BV103" s="189">
        <v>4.0549931038462803E-3</v>
      </c>
      <c r="BW103" s="189">
        <v>2.8424162300045778E-3</v>
      </c>
      <c r="BX103" s="189">
        <v>1.0809607646296547E-3</v>
      </c>
      <c r="BY103" s="189">
        <v>4.9202072026305046E-3</v>
      </c>
      <c r="BZ103" s="189">
        <v>9.6404129706381472E-3</v>
      </c>
      <c r="CA103" s="189">
        <v>0.13874926515894806</v>
      </c>
      <c r="CB103" s="189">
        <v>2.9221410713825679E-3</v>
      </c>
      <c r="CC103" s="189">
        <v>1.4781877430883753E-2</v>
      </c>
      <c r="CD103" s="189">
        <v>1.2874830840230719E-2</v>
      </c>
      <c r="CE103" s="189">
        <v>5.433923062268327E-3</v>
      </c>
      <c r="CF103" s="189">
        <v>1.3260253574558277E-2</v>
      </c>
      <c r="CG103" s="189">
        <v>6.9762781279823112E-3</v>
      </c>
      <c r="CH103" s="189">
        <v>1.2149682543036243E-2</v>
      </c>
      <c r="CI103" s="189">
        <v>1.1794853382345023E-2</v>
      </c>
      <c r="CJ103" s="189">
        <v>1.4541707094678172E-2</v>
      </c>
      <c r="CK103" s="189">
        <v>1.1389355495219933E-2</v>
      </c>
      <c r="CL103" s="189">
        <v>6.7879590179695404E-3</v>
      </c>
      <c r="CM103" s="189">
        <v>2.4602128746612766E-2</v>
      </c>
      <c r="CN103" s="189">
        <v>5.5855235294956221E-3</v>
      </c>
      <c r="CO103" s="189">
        <v>1.7924614405162721E-2</v>
      </c>
      <c r="CP103" s="189">
        <v>3.8637678739447162E-3</v>
      </c>
      <c r="CQ103" s="189">
        <v>1.5726712868380979E-2</v>
      </c>
      <c r="CR103" s="189">
        <v>5.9386493576364247E-3</v>
      </c>
      <c r="CS103" s="189">
        <v>4.93143135033044E-3</v>
      </c>
      <c r="CT103" s="189">
        <v>9.7030839290912323E-3</v>
      </c>
      <c r="CU103" s="189">
        <v>9.4421504223298633E-2</v>
      </c>
      <c r="CV103" s="189">
        <v>8.3007019429089373E-3</v>
      </c>
      <c r="CW103" s="189">
        <v>1.0164133913265887</v>
      </c>
      <c r="CX103" s="189">
        <v>6.3914524293208061E-3</v>
      </c>
      <c r="CY103" s="189">
        <v>1.0629482377727574E-2</v>
      </c>
      <c r="CZ103" s="189">
        <v>4.297499333024481E-3</v>
      </c>
      <c r="DA103" s="189">
        <v>8.2204508010415931E-3</v>
      </c>
      <c r="DB103" s="189">
        <v>1.0084387842599195E-2</v>
      </c>
      <c r="DC103" s="189">
        <v>2.6403619325072315E-3</v>
      </c>
      <c r="DD103" s="189">
        <v>5.4079722170555372E-3</v>
      </c>
      <c r="DE103" s="189">
        <v>2.0862234609212243E-3</v>
      </c>
      <c r="DF103" s="108">
        <v>6.9749536350766942E-3</v>
      </c>
      <c r="DG103" s="189"/>
      <c r="DH103" s="179"/>
      <c r="DI103" s="180">
        <v>0.36466723267134743</v>
      </c>
      <c r="DJ103" s="180">
        <v>7.0049817396108938E-2</v>
      </c>
      <c r="DK103" s="180">
        <v>0.26672446502824781</v>
      </c>
      <c r="DL103" s="180">
        <v>8.4494910947562722E-3</v>
      </c>
      <c r="DM103" s="180">
        <v>0.86840707328581557</v>
      </c>
      <c r="DO103"/>
      <c r="DP103"/>
    </row>
    <row r="104" spans="1:120" ht="18" customHeight="1" x14ac:dyDescent="0.2">
      <c r="A104" s="197" t="s">
        <v>295</v>
      </c>
      <c r="B104" s="198" t="s">
        <v>296</v>
      </c>
      <c r="C104" s="109">
        <v>1.306099871406015E-2</v>
      </c>
      <c r="D104" s="109">
        <v>3.8725742889136644E-3</v>
      </c>
      <c r="E104" s="109">
        <v>3.0291025201968014E-2</v>
      </c>
      <c r="F104" s="109">
        <v>5.7099522898130814E-3</v>
      </c>
      <c r="G104" s="109">
        <v>6.3986119421197722E-3</v>
      </c>
      <c r="H104" s="109">
        <v>0</v>
      </c>
      <c r="I104" s="109">
        <v>3.26799031871308E-2</v>
      </c>
      <c r="J104" s="109">
        <v>3.345673603415724E-2</v>
      </c>
      <c r="K104" s="109">
        <v>2.4991525681181251E-2</v>
      </c>
      <c r="L104" s="109">
        <v>4.3987386917915833E-3</v>
      </c>
      <c r="M104" s="109">
        <v>0</v>
      </c>
      <c r="N104" s="109">
        <v>1.1112680014520412E-2</v>
      </c>
      <c r="O104" s="109">
        <v>2.3378117665678638E-2</v>
      </c>
      <c r="P104" s="109">
        <v>1.6218135628790237E-2</v>
      </c>
      <c r="Q104" s="109">
        <v>3.4589382341834757E-2</v>
      </c>
      <c r="R104" s="109">
        <v>1.736569288391138E-2</v>
      </c>
      <c r="S104" s="109">
        <v>1.6375138197513697E-2</v>
      </c>
      <c r="T104" s="109">
        <v>2.3890037337737813E-2</v>
      </c>
      <c r="U104" s="109">
        <v>2.1005319218991823E-2</v>
      </c>
      <c r="V104" s="109">
        <v>2.6599398398138706E-2</v>
      </c>
      <c r="W104" s="109">
        <v>6.6923276071971455E-3</v>
      </c>
      <c r="X104" s="109">
        <v>1.7041535940411506E-2</v>
      </c>
      <c r="Y104" s="109">
        <v>1.7086985808840195E-2</v>
      </c>
      <c r="Z104" s="109">
        <v>4.4703988371609773E-3</v>
      </c>
      <c r="AA104" s="109">
        <v>2.5551608536378372E-2</v>
      </c>
      <c r="AB104" s="109">
        <v>2.5826826742371554E-2</v>
      </c>
      <c r="AC104" s="109">
        <v>2.5390578668764447E-3</v>
      </c>
      <c r="AD104" s="109">
        <v>1.1280423396782991E-2</v>
      </c>
      <c r="AE104" s="109">
        <v>2.651409140311288E-2</v>
      </c>
      <c r="AF104" s="109">
        <v>2.9926350723656625E-2</v>
      </c>
      <c r="AG104" s="109">
        <v>1.4215789093952028E-2</v>
      </c>
      <c r="AH104" s="109">
        <v>5.794344670318903E-2</v>
      </c>
      <c r="AI104" s="109">
        <v>4.3065720259275138E-2</v>
      </c>
      <c r="AJ104" s="109">
        <v>2.3195807568717912E-2</v>
      </c>
      <c r="AK104" s="109">
        <v>4.4537003397344378E-2</v>
      </c>
      <c r="AL104" s="109">
        <v>9.041173879344758E-3</v>
      </c>
      <c r="AM104" s="109">
        <v>9.127494938164539E-3</v>
      </c>
      <c r="AN104" s="109">
        <v>2.6706567261778769E-2</v>
      </c>
      <c r="AO104" s="109">
        <v>1.2045581745995211E-2</v>
      </c>
      <c r="AP104" s="109">
        <v>8.4626668272472158E-3</v>
      </c>
      <c r="AQ104" s="109">
        <v>1.5849415667866958E-2</v>
      </c>
      <c r="AR104" s="109">
        <v>1.9929075164422376E-2</v>
      </c>
      <c r="AS104" s="109">
        <v>2.5745728743108747E-2</v>
      </c>
      <c r="AT104" s="109">
        <v>3.2983201485404616E-2</v>
      </c>
      <c r="AU104" s="109">
        <v>2.4439894791209955E-2</v>
      </c>
      <c r="AV104" s="109">
        <v>3.1009240910435908E-2</v>
      </c>
      <c r="AW104" s="109">
        <v>2.67866087889943E-2</v>
      </c>
      <c r="AX104" s="109">
        <v>3.6910998605741568E-2</v>
      </c>
      <c r="AY104" s="109">
        <v>3.1808763986557721E-2</v>
      </c>
      <c r="AZ104" s="109">
        <v>2.8715128173124122E-2</v>
      </c>
      <c r="BA104" s="109">
        <v>2.6240545043031482E-2</v>
      </c>
      <c r="BB104" s="109">
        <v>2.5916591653976924E-2</v>
      </c>
      <c r="BC104" s="109">
        <v>3.5351247174991662E-2</v>
      </c>
      <c r="BD104" s="109">
        <v>2.3435741070434665E-2</v>
      </c>
      <c r="BE104" s="109">
        <v>1.9742482364553046E-2</v>
      </c>
      <c r="BF104" s="109">
        <v>0</v>
      </c>
      <c r="BG104" s="109">
        <v>2.0899720521624827E-2</v>
      </c>
      <c r="BH104" s="109">
        <v>1.9511293715486242E-2</v>
      </c>
      <c r="BI104" s="109">
        <v>1.8948447271998462E-2</v>
      </c>
      <c r="BJ104" s="109">
        <v>2.1986636451351762E-2</v>
      </c>
      <c r="BK104" s="109">
        <v>1.3220828589610113E-2</v>
      </c>
      <c r="BL104" s="109">
        <v>8.2902990763979223E-2</v>
      </c>
      <c r="BM104" s="109">
        <v>4.2385596716108191E-2</v>
      </c>
      <c r="BN104" s="109">
        <v>7.6011738434848306E-2</v>
      </c>
      <c r="BO104" s="109">
        <v>1.6170057803142592E-2</v>
      </c>
      <c r="BP104" s="109">
        <v>3.2397324876286465E-2</v>
      </c>
      <c r="BQ104" s="109">
        <v>3.9754022369845814E-2</v>
      </c>
      <c r="BR104" s="109">
        <v>0.14296751966965021</v>
      </c>
      <c r="BS104" s="109">
        <v>6.2430957520362033E-2</v>
      </c>
      <c r="BT104" s="109">
        <v>6.0114886698299508E-2</v>
      </c>
      <c r="BU104" s="109">
        <v>8.6917639881413447E-2</v>
      </c>
      <c r="BV104" s="109">
        <v>6.2272557677093401E-2</v>
      </c>
      <c r="BW104" s="109">
        <v>4.5351217624024588E-2</v>
      </c>
      <c r="BX104" s="109">
        <v>1.4173418194133805E-2</v>
      </c>
      <c r="BY104" s="109">
        <v>4.4882150398327804E-2</v>
      </c>
      <c r="BZ104" s="109">
        <v>1.0545204400682682E-2</v>
      </c>
      <c r="CA104" s="109">
        <v>5.7817185180453902E-2</v>
      </c>
      <c r="CB104" s="109">
        <v>2.6491024230702574E-2</v>
      </c>
      <c r="CC104" s="109">
        <v>6.398739022742736E-2</v>
      </c>
      <c r="CD104" s="109">
        <v>9.5981618083392159E-2</v>
      </c>
      <c r="CE104" s="109">
        <v>8.3497455284472749E-2</v>
      </c>
      <c r="CF104" s="109">
        <v>0.18346033466256009</v>
      </c>
      <c r="CG104" s="109">
        <v>3.2511010482075692E-2</v>
      </c>
      <c r="CH104" s="109">
        <v>0.15574119330035729</v>
      </c>
      <c r="CI104" s="109">
        <v>0.12481648372721296</v>
      </c>
      <c r="CJ104" s="109">
        <v>0.13227996364522604</v>
      </c>
      <c r="CK104" s="109">
        <v>0.16360811345820259</v>
      </c>
      <c r="CL104" s="109">
        <v>5.7896626635552589E-2</v>
      </c>
      <c r="CM104" s="109">
        <v>0.12610878580691334</v>
      </c>
      <c r="CN104" s="109">
        <v>5.2138810351020692E-2</v>
      </c>
      <c r="CO104" s="109">
        <v>0.17732189840347112</v>
      </c>
      <c r="CP104" s="109">
        <v>2.9548488738330974E-2</v>
      </c>
      <c r="CQ104" s="109">
        <v>8.944824642193891E-2</v>
      </c>
      <c r="CR104" s="109">
        <v>3.5566520882305955E-2</v>
      </c>
      <c r="CS104" s="109">
        <v>3.2760945646830922E-2</v>
      </c>
      <c r="CT104" s="109">
        <v>7.4883334319541237E-2</v>
      </c>
      <c r="CU104" s="109">
        <v>0.119669662275714</v>
      </c>
      <c r="CV104" s="109">
        <v>0.10165524327338081</v>
      </c>
      <c r="CW104" s="109">
        <v>3.304911295681727E-2</v>
      </c>
      <c r="CX104" s="109">
        <v>1.1578500677445815</v>
      </c>
      <c r="CY104" s="109">
        <v>4.7985890626184843E-2</v>
      </c>
      <c r="CZ104" s="109">
        <v>2.8920331739150065E-2</v>
      </c>
      <c r="DA104" s="109">
        <v>4.0994582362473345E-2</v>
      </c>
      <c r="DB104" s="109">
        <v>4.4838140933206483E-2</v>
      </c>
      <c r="DC104" s="109">
        <v>1.7944167393387597E-2</v>
      </c>
      <c r="DD104" s="109">
        <v>2.7871613292897505E-2</v>
      </c>
      <c r="DE104" s="109">
        <v>1.5041337973313848E-2</v>
      </c>
      <c r="DF104" s="110">
        <v>5.9891251072523133E-2</v>
      </c>
      <c r="DG104" s="189"/>
      <c r="DH104" s="179"/>
      <c r="DI104" s="180">
        <v>0.66909843403980318</v>
      </c>
      <c r="DJ104" s="180">
        <v>0.12110063844269707</v>
      </c>
      <c r="DK104" s="180">
        <v>0.4161857189191947</v>
      </c>
      <c r="DL104" s="180">
        <v>3.8856738368426305E-2</v>
      </c>
      <c r="DM104" s="180">
        <v>0.81282992094253081</v>
      </c>
      <c r="DO104"/>
      <c r="DP104"/>
    </row>
    <row r="105" spans="1:120" ht="18" customHeight="1" x14ac:dyDescent="0.2">
      <c r="A105" s="187" t="s">
        <v>297</v>
      </c>
      <c r="B105" s="190" t="s">
        <v>298</v>
      </c>
      <c r="C105" s="178">
        <v>0</v>
      </c>
      <c r="D105" s="178">
        <v>0</v>
      </c>
      <c r="E105" s="178">
        <v>0</v>
      </c>
      <c r="F105" s="178">
        <v>0</v>
      </c>
      <c r="G105" s="178">
        <v>0</v>
      </c>
      <c r="H105" s="178">
        <v>0</v>
      </c>
      <c r="I105" s="178">
        <v>0</v>
      </c>
      <c r="J105" s="178">
        <v>0</v>
      </c>
      <c r="K105" s="178">
        <v>0</v>
      </c>
      <c r="L105" s="178">
        <v>0</v>
      </c>
      <c r="M105" s="178">
        <v>0</v>
      </c>
      <c r="N105" s="178">
        <v>0</v>
      </c>
      <c r="O105" s="178">
        <v>0</v>
      </c>
      <c r="P105" s="178">
        <v>0</v>
      </c>
      <c r="Q105" s="178">
        <v>0</v>
      </c>
      <c r="R105" s="178">
        <v>0</v>
      </c>
      <c r="S105" s="178">
        <v>0</v>
      </c>
      <c r="T105" s="178">
        <v>0</v>
      </c>
      <c r="U105" s="178">
        <v>0</v>
      </c>
      <c r="V105" s="178">
        <v>0</v>
      </c>
      <c r="W105" s="178">
        <v>0</v>
      </c>
      <c r="X105" s="178">
        <v>0</v>
      </c>
      <c r="Y105" s="178">
        <v>0</v>
      </c>
      <c r="Z105" s="178">
        <v>0</v>
      </c>
      <c r="AA105" s="178">
        <v>0</v>
      </c>
      <c r="AB105" s="178">
        <v>0</v>
      </c>
      <c r="AC105" s="178">
        <v>0</v>
      </c>
      <c r="AD105" s="178">
        <v>0</v>
      </c>
      <c r="AE105" s="178">
        <v>0</v>
      </c>
      <c r="AF105" s="178">
        <v>0</v>
      </c>
      <c r="AG105" s="178">
        <v>0</v>
      </c>
      <c r="AH105" s="178">
        <v>0</v>
      </c>
      <c r="AI105" s="178">
        <v>0</v>
      </c>
      <c r="AJ105" s="178">
        <v>0</v>
      </c>
      <c r="AK105" s="178">
        <v>0</v>
      </c>
      <c r="AL105" s="178">
        <v>0</v>
      </c>
      <c r="AM105" s="189">
        <v>0</v>
      </c>
      <c r="AN105" s="189">
        <v>0</v>
      </c>
      <c r="AO105" s="189">
        <v>0</v>
      </c>
      <c r="AP105" s="189">
        <v>0</v>
      </c>
      <c r="AQ105" s="189">
        <v>0</v>
      </c>
      <c r="AR105" s="189">
        <v>0</v>
      </c>
      <c r="AS105" s="189">
        <v>0</v>
      </c>
      <c r="AT105" s="189">
        <v>0</v>
      </c>
      <c r="AU105" s="189">
        <v>0</v>
      </c>
      <c r="AV105" s="189">
        <v>0</v>
      </c>
      <c r="AW105" s="189">
        <v>0</v>
      </c>
      <c r="AX105" s="189">
        <v>0</v>
      </c>
      <c r="AY105" s="189">
        <v>0</v>
      </c>
      <c r="AZ105" s="189">
        <v>0</v>
      </c>
      <c r="BA105" s="189">
        <v>0</v>
      </c>
      <c r="BB105" s="189">
        <v>0</v>
      </c>
      <c r="BC105" s="189">
        <v>0</v>
      </c>
      <c r="BD105" s="189">
        <v>0</v>
      </c>
      <c r="BE105" s="189">
        <v>0</v>
      </c>
      <c r="BF105" s="189">
        <v>0</v>
      </c>
      <c r="BG105" s="189">
        <v>0</v>
      </c>
      <c r="BH105" s="189">
        <v>0</v>
      </c>
      <c r="BI105" s="189">
        <v>0</v>
      </c>
      <c r="BJ105" s="189">
        <v>0</v>
      </c>
      <c r="BK105" s="189">
        <v>0</v>
      </c>
      <c r="BL105" s="189">
        <v>0</v>
      </c>
      <c r="BM105" s="189">
        <v>0</v>
      </c>
      <c r="BN105" s="189">
        <v>0</v>
      </c>
      <c r="BO105" s="189">
        <v>0</v>
      </c>
      <c r="BP105" s="189">
        <v>0</v>
      </c>
      <c r="BQ105" s="189">
        <v>0</v>
      </c>
      <c r="BR105" s="189">
        <v>0</v>
      </c>
      <c r="BS105" s="189">
        <v>0</v>
      </c>
      <c r="BT105" s="189">
        <v>0</v>
      </c>
      <c r="BU105" s="189">
        <v>0</v>
      </c>
      <c r="BV105" s="189">
        <v>0</v>
      </c>
      <c r="BW105" s="189">
        <v>0</v>
      </c>
      <c r="BX105" s="189">
        <v>0</v>
      </c>
      <c r="BY105" s="189">
        <v>0</v>
      </c>
      <c r="BZ105" s="189">
        <v>0</v>
      </c>
      <c r="CA105" s="189">
        <v>0</v>
      </c>
      <c r="CB105" s="189">
        <v>0</v>
      </c>
      <c r="CC105" s="189">
        <v>0</v>
      </c>
      <c r="CD105" s="189">
        <v>0</v>
      </c>
      <c r="CE105" s="189">
        <v>0</v>
      </c>
      <c r="CF105" s="189">
        <v>0</v>
      </c>
      <c r="CG105" s="189">
        <v>0</v>
      </c>
      <c r="CH105" s="189">
        <v>0</v>
      </c>
      <c r="CI105" s="189">
        <v>0</v>
      </c>
      <c r="CJ105" s="189">
        <v>0</v>
      </c>
      <c r="CK105" s="189">
        <v>0</v>
      </c>
      <c r="CL105" s="189">
        <v>0</v>
      </c>
      <c r="CM105" s="189">
        <v>0</v>
      </c>
      <c r="CN105" s="189">
        <v>0</v>
      </c>
      <c r="CO105" s="189">
        <v>0</v>
      </c>
      <c r="CP105" s="189">
        <v>0</v>
      </c>
      <c r="CQ105" s="189">
        <v>0</v>
      </c>
      <c r="CR105" s="189">
        <v>0</v>
      </c>
      <c r="CS105" s="189">
        <v>0</v>
      </c>
      <c r="CT105" s="189">
        <v>0</v>
      </c>
      <c r="CU105" s="189">
        <v>0</v>
      </c>
      <c r="CV105" s="189">
        <v>0</v>
      </c>
      <c r="CW105" s="189">
        <v>0</v>
      </c>
      <c r="CX105" s="189">
        <v>0</v>
      </c>
      <c r="CY105" s="189">
        <v>1.0001923638390462</v>
      </c>
      <c r="CZ105" s="189">
        <v>0</v>
      </c>
      <c r="DA105" s="189">
        <v>0</v>
      </c>
      <c r="DB105" s="189">
        <v>0</v>
      </c>
      <c r="DC105" s="189">
        <v>0</v>
      </c>
      <c r="DD105" s="189">
        <v>0</v>
      </c>
      <c r="DE105" s="189">
        <v>0</v>
      </c>
      <c r="DF105" s="108">
        <v>0</v>
      </c>
      <c r="DG105" s="189"/>
      <c r="DH105" s="179"/>
      <c r="DI105" s="180">
        <v>0.45362992416948145</v>
      </c>
      <c r="DJ105" s="180">
        <v>9.9750701315193688E-2</v>
      </c>
      <c r="DK105" s="180">
        <v>0.35341081196425506</v>
      </c>
      <c r="DL105" s="180">
        <v>1.0432834594267118E-3</v>
      </c>
      <c r="DM105" s="180">
        <v>0.16066733546015999</v>
      </c>
      <c r="DO105"/>
      <c r="DP105"/>
    </row>
    <row r="106" spans="1:120" ht="18" customHeight="1" x14ac:dyDescent="0.2">
      <c r="A106" s="187" t="s">
        <v>299</v>
      </c>
      <c r="B106" s="190" t="s">
        <v>300</v>
      </c>
      <c r="C106" s="178">
        <v>1.5745782845753949E-6</v>
      </c>
      <c r="D106" s="178">
        <v>3.6478583310798505E-7</v>
      </c>
      <c r="E106" s="178">
        <v>1.4867099271530313E-6</v>
      </c>
      <c r="F106" s="178">
        <v>1.5264715732752201E-5</v>
      </c>
      <c r="G106" s="178">
        <v>5.1301498950473354E-7</v>
      </c>
      <c r="H106" s="178">
        <v>0</v>
      </c>
      <c r="I106" s="178">
        <v>3.0549405665198175E-6</v>
      </c>
      <c r="J106" s="178">
        <v>3.5319087111209042E-6</v>
      </c>
      <c r="K106" s="178">
        <v>1.8804269094706646E-6</v>
      </c>
      <c r="L106" s="178">
        <v>4.3035582070537841E-7</v>
      </c>
      <c r="M106" s="178">
        <v>0</v>
      </c>
      <c r="N106" s="178">
        <v>9.2348494633015052E-7</v>
      </c>
      <c r="O106" s="178">
        <v>1.1217852962449706E-6</v>
      </c>
      <c r="P106" s="178">
        <v>1.7720666942702893E-6</v>
      </c>
      <c r="Q106" s="178">
        <v>3.295565350700742E-6</v>
      </c>
      <c r="R106" s="178">
        <v>2.3003339006161364E-6</v>
      </c>
      <c r="S106" s="178">
        <v>1.6922124639415992E-6</v>
      </c>
      <c r="T106" s="178">
        <v>1.0123815058853237E-6</v>
      </c>
      <c r="U106" s="178">
        <v>2.500707384500038E-6</v>
      </c>
      <c r="V106" s="178">
        <v>2.4684115402872622E-6</v>
      </c>
      <c r="W106" s="178">
        <v>1.3403586879740789E-6</v>
      </c>
      <c r="X106" s="178">
        <v>3.553153410188499E-6</v>
      </c>
      <c r="Y106" s="178">
        <v>4.3409825750471997E-6</v>
      </c>
      <c r="Z106" s="178">
        <v>2.5809027070932104E-7</v>
      </c>
      <c r="AA106" s="178">
        <v>3.9887946413687712E-6</v>
      </c>
      <c r="AB106" s="178">
        <v>6.270492132762739E-6</v>
      </c>
      <c r="AC106" s="178">
        <v>1.5930285228777587E-7</v>
      </c>
      <c r="AD106" s="178">
        <v>9.3432978218204001E-7</v>
      </c>
      <c r="AE106" s="178">
        <v>2.5428763852146225E-6</v>
      </c>
      <c r="AF106" s="178">
        <v>2.0572256397807373E-6</v>
      </c>
      <c r="AG106" s="178">
        <v>7.5708076045156862E-7</v>
      </c>
      <c r="AH106" s="178">
        <v>2.2238360148483672E-6</v>
      </c>
      <c r="AI106" s="178">
        <v>4.2035818007333763E-6</v>
      </c>
      <c r="AJ106" s="178">
        <v>1.4437808066255513E-5</v>
      </c>
      <c r="AK106" s="178">
        <v>3.2419202139497363E-6</v>
      </c>
      <c r="AL106" s="178">
        <v>1.015231053767611E-6</v>
      </c>
      <c r="AM106" s="189">
        <v>1.7829313939352762E-6</v>
      </c>
      <c r="AN106" s="189">
        <v>4.745517279182535E-6</v>
      </c>
      <c r="AO106" s="189">
        <v>9.0632832983553317E-7</v>
      </c>
      <c r="AP106" s="189">
        <v>6.6890072725376192E-7</v>
      </c>
      <c r="AQ106" s="189">
        <v>9.79572626881217E-7</v>
      </c>
      <c r="AR106" s="189">
        <v>8.4948775877776202E-6</v>
      </c>
      <c r="AS106" s="189">
        <v>3.3148868383512384E-6</v>
      </c>
      <c r="AT106" s="189">
        <v>8.1502803206235894E-6</v>
      </c>
      <c r="AU106" s="189">
        <v>6.1677326457309869E-6</v>
      </c>
      <c r="AV106" s="189">
        <v>4.5622279260373592E-6</v>
      </c>
      <c r="AW106" s="189">
        <v>4.5084669438531428E-6</v>
      </c>
      <c r="AX106" s="189">
        <v>1.8882959904778636E-5</v>
      </c>
      <c r="AY106" s="189">
        <v>1.2211855627556932E-5</v>
      </c>
      <c r="AZ106" s="189">
        <v>2.0305116660216809E-5</v>
      </c>
      <c r="BA106" s="189">
        <v>8.4438345879452097E-6</v>
      </c>
      <c r="BB106" s="189">
        <v>9.184057434140706E-6</v>
      </c>
      <c r="BC106" s="189">
        <v>2.8130622862883429E-5</v>
      </c>
      <c r="BD106" s="189">
        <v>3.6579082120051918E-6</v>
      </c>
      <c r="BE106" s="189">
        <v>2.0496043418501486E-6</v>
      </c>
      <c r="BF106" s="189">
        <v>0</v>
      </c>
      <c r="BG106" s="189">
        <v>2.3544290448977323E-6</v>
      </c>
      <c r="BH106" s="189">
        <v>7.5628120410667451E-6</v>
      </c>
      <c r="BI106" s="189">
        <v>1.596826496787879E-6</v>
      </c>
      <c r="BJ106" s="189">
        <v>1.8487679268055729E-6</v>
      </c>
      <c r="BK106" s="189">
        <v>8.3500421575069882E-7</v>
      </c>
      <c r="BL106" s="189">
        <v>4.9788601859441289E-6</v>
      </c>
      <c r="BM106" s="189">
        <v>2.6204134827412385E-6</v>
      </c>
      <c r="BN106" s="189">
        <v>2.5029669568991352E-6</v>
      </c>
      <c r="BO106" s="189">
        <v>1.0256602037533352E-6</v>
      </c>
      <c r="BP106" s="189">
        <v>5.8580226522938985E-6</v>
      </c>
      <c r="BQ106" s="189">
        <v>7.5072220154047503E-6</v>
      </c>
      <c r="BR106" s="189">
        <v>4.9567240024271764E-6</v>
      </c>
      <c r="BS106" s="189">
        <v>6.6729892556057039E-6</v>
      </c>
      <c r="BT106" s="189">
        <v>5.4987306821560901E-6</v>
      </c>
      <c r="BU106" s="189">
        <v>6.7600145654598075E-6</v>
      </c>
      <c r="BV106" s="189">
        <v>2.5307031179422203E-6</v>
      </c>
      <c r="BW106" s="189">
        <v>1.7390973795410949E-6</v>
      </c>
      <c r="BX106" s="189">
        <v>8.5123995146760165E-7</v>
      </c>
      <c r="BY106" s="189">
        <v>6.4801992487032966E-5</v>
      </c>
      <c r="BZ106" s="189">
        <v>1.0400631368469062E-6</v>
      </c>
      <c r="CA106" s="189">
        <v>8.1904020598786911E-6</v>
      </c>
      <c r="CB106" s="189">
        <v>3.3207007491318198E-6</v>
      </c>
      <c r="CC106" s="189">
        <v>4.5263852108089367E-6</v>
      </c>
      <c r="CD106" s="189">
        <v>9.9842951403400168E-6</v>
      </c>
      <c r="CE106" s="189">
        <v>3.3507072588187986E-6</v>
      </c>
      <c r="CF106" s="189">
        <v>1.0955192532286772E-5</v>
      </c>
      <c r="CG106" s="189">
        <v>5.6544431825073954E-6</v>
      </c>
      <c r="CH106" s="189">
        <v>8.8268424216990111E-5</v>
      </c>
      <c r="CI106" s="189">
        <v>1.8555483840849477E-5</v>
      </c>
      <c r="CJ106" s="189">
        <v>4.7820310796297159E-5</v>
      </c>
      <c r="CK106" s="189">
        <v>9.1372865111925746E-5</v>
      </c>
      <c r="CL106" s="189">
        <v>1.6642786496771807E-5</v>
      </c>
      <c r="CM106" s="189">
        <v>6.0047966923062396E-6</v>
      </c>
      <c r="CN106" s="189">
        <v>9.1311958304772789E-3</v>
      </c>
      <c r="CO106" s="189">
        <v>6.2624990412124096E-6</v>
      </c>
      <c r="CP106" s="189">
        <v>6.9825630551927148E-3</v>
      </c>
      <c r="CQ106" s="189">
        <v>3.5984822009732711E-6</v>
      </c>
      <c r="CR106" s="189">
        <v>6.6103366509842878E-3</v>
      </c>
      <c r="CS106" s="189">
        <v>2.6550697955870218E-2</v>
      </c>
      <c r="CT106" s="189">
        <v>4.1995687880712349E-6</v>
      </c>
      <c r="CU106" s="189">
        <v>1.0533946255687478E-5</v>
      </c>
      <c r="CV106" s="189">
        <v>1.7210340140549186E-5</v>
      </c>
      <c r="CW106" s="189">
        <v>1.8277845504622349E-6</v>
      </c>
      <c r="CX106" s="189">
        <v>1.0414033931299179E-5</v>
      </c>
      <c r="CY106" s="189">
        <v>2.0055806860908893E-3</v>
      </c>
      <c r="CZ106" s="189">
        <v>1.0054237194942204</v>
      </c>
      <c r="DA106" s="189">
        <v>1.0735866546340053E-5</v>
      </c>
      <c r="DB106" s="189">
        <v>4.8399103459032833E-6</v>
      </c>
      <c r="DC106" s="189">
        <v>5.6581675372128303E-6</v>
      </c>
      <c r="DD106" s="189">
        <v>4.8774708312213653E-6</v>
      </c>
      <c r="DE106" s="189">
        <v>1.5123660610519021E-6</v>
      </c>
      <c r="DF106" s="108">
        <v>3.0237665829605469E-5</v>
      </c>
      <c r="DG106" s="189"/>
      <c r="DH106" s="179"/>
      <c r="DI106" s="180">
        <v>0.40942224770138902</v>
      </c>
      <c r="DJ106" s="180">
        <v>0.19599498584626188</v>
      </c>
      <c r="DK106" s="180">
        <v>0.30438697307498191</v>
      </c>
      <c r="DL106" s="180">
        <v>4.3990667626658445E-2</v>
      </c>
      <c r="DM106" s="180">
        <v>0.94347885072806859</v>
      </c>
      <c r="DO106"/>
      <c r="DP106"/>
    </row>
    <row r="107" spans="1:120" ht="18" customHeight="1" x14ac:dyDescent="0.2">
      <c r="A107" s="187" t="s">
        <v>301</v>
      </c>
      <c r="B107" s="190" t="s">
        <v>302</v>
      </c>
      <c r="C107" s="178">
        <v>6.4878846974800067E-5</v>
      </c>
      <c r="D107" s="178">
        <v>1.5723344447026418E-5</v>
      </c>
      <c r="E107" s="178">
        <v>7.7746213571317014E-5</v>
      </c>
      <c r="F107" s="178">
        <v>2.1788535941798955E-5</v>
      </c>
      <c r="G107" s="178">
        <v>2.5659325764500576E-5</v>
      </c>
      <c r="H107" s="178">
        <v>0</v>
      </c>
      <c r="I107" s="178">
        <v>1.0396244967344421E-4</v>
      </c>
      <c r="J107" s="178">
        <v>2.198848644297719E-4</v>
      </c>
      <c r="K107" s="178">
        <v>3.0815314450590651E-4</v>
      </c>
      <c r="L107" s="178">
        <v>1.9344987108019689E-5</v>
      </c>
      <c r="M107" s="178">
        <v>0</v>
      </c>
      <c r="N107" s="178">
        <v>9.9170167441999245E-5</v>
      </c>
      <c r="O107" s="178">
        <v>1.4339204174884589E-4</v>
      </c>
      <c r="P107" s="178">
        <v>1.3118828036923436E-4</v>
      </c>
      <c r="Q107" s="178">
        <v>1.1630372698212542E-4</v>
      </c>
      <c r="R107" s="178">
        <v>1.3018020078279518E-4</v>
      </c>
      <c r="S107" s="178">
        <v>1.092696343884562E-4</v>
      </c>
      <c r="T107" s="178">
        <v>9.3205075684121011E-5</v>
      </c>
      <c r="U107" s="178">
        <v>1.0826649472316789E-4</v>
      </c>
      <c r="V107" s="178">
        <v>1.1580456730753515E-4</v>
      </c>
      <c r="W107" s="178">
        <v>2.0448928833639879E-5</v>
      </c>
      <c r="X107" s="178">
        <v>6.5892228208713278E-5</v>
      </c>
      <c r="Y107" s="178">
        <v>6.4340085591864146E-5</v>
      </c>
      <c r="Z107" s="178">
        <v>1.3463380949971687E-5</v>
      </c>
      <c r="AA107" s="178">
        <v>1.8083382927538773E-4</v>
      </c>
      <c r="AB107" s="178">
        <v>9.5595816744636911E-5</v>
      </c>
      <c r="AC107" s="178">
        <v>1.0022544168250467E-5</v>
      </c>
      <c r="AD107" s="178">
        <v>5.0546902432398855E-5</v>
      </c>
      <c r="AE107" s="178">
        <v>1.1206964545210073E-4</v>
      </c>
      <c r="AF107" s="178">
        <v>1.3175028060529744E-4</v>
      </c>
      <c r="AG107" s="178">
        <v>8.8025300293342925E-5</v>
      </c>
      <c r="AH107" s="178">
        <v>1.3253720504937397E-4</v>
      </c>
      <c r="AI107" s="178">
        <v>1.0577017991962561E-4</v>
      </c>
      <c r="AJ107" s="178">
        <v>6.6762689925511031E-5</v>
      </c>
      <c r="AK107" s="178">
        <v>1.084413462110006E-4</v>
      </c>
      <c r="AL107" s="178">
        <v>5.9168979130243999E-5</v>
      </c>
      <c r="AM107" s="189">
        <v>5.7223774074880926E-5</v>
      </c>
      <c r="AN107" s="189">
        <v>9.9597984844854284E-5</v>
      </c>
      <c r="AO107" s="189">
        <v>7.7950537359874937E-5</v>
      </c>
      <c r="AP107" s="189">
        <v>7.3722395362656415E-5</v>
      </c>
      <c r="AQ107" s="189">
        <v>5.8695127693615765E-5</v>
      </c>
      <c r="AR107" s="189">
        <v>9.67416415506211E-5</v>
      </c>
      <c r="AS107" s="189">
        <v>1.0958252854326576E-4</v>
      </c>
      <c r="AT107" s="189">
        <v>1.3019165158069496E-4</v>
      </c>
      <c r="AU107" s="189">
        <v>9.0049582009385027E-5</v>
      </c>
      <c r="AV107" s="189">
        <v>9.6235301846224071E-5</v>
      </c>
      <c r="AW107" s="189">
        <v>8.7811299299390383E-5</v>
      </c>
      <c r="AX107" s="189">
        <v>2.0185629162496822E-4</v>
      </c>
      <c r="AY107" s="189">
        <v>8.3339658607901556E-5</v>
      </c>
      <c r="AZ107" s="189">
        <v>1.2321715042749122E-4</v>
      </c>
      <c r="BA107" s="189">
        <v>9.4950272135729184E-5</v>
      </c>
      <c r="BB107" s="189">
        <v>1.2544653675885793E-4</v>
      </c>
      <c r="BC107" s="189">
        <v>1.6349656400271601E-4</v>
      </c>
      <c r="BD107" s="189">
        <v>5.2981336089016704E-5</v>
      </c>
      <c r="BE107" s="189">
        <v>9.0680652756835352E-5</v>
      </c>
      <c r="BF107" s="189">
        <v>0</v>
      </c>
      <c r="BG107" s="189">
        <v>9.6459961332456869E-5</v>
      </c>
      <c r="BH107" s="189">
        <v>2.1078789933591679E-4</v>
      </c>
      <c r="BI107" s="189">
        <v>1.8762815502665307E-4</v>
      </c>
      <c r="BJ107" s="189">
        <v>1.2511896821007788E-4</v>
      </c>
      <c r="BK107" s="189">
        <v>3.5837924065799014E-5</v>
      </c>
      <c r="BL107" s="189">
        <v>1.8820848918407699E-4</v>
      </c>
      <c r="BM107" s="189">
        <v>1.4258799181491636E-4</v>
      </c>
      <c r="BN107" s="189">
        <v>1.9563938484994911E-4</v>
      </c>
      <c r="BO107" s="189">
        <v>4.5512580350071081E-5</v>
      </c>
      <c r="BP107" s="189">
        <v>1.3490031355056607E-4</v>
      </c>
      <c r="BQ107" s="189">
        <v>1.0791693202837948E-4</v>
      </c>
      <c r="BR107" s="189">
        <v>3.1538143994257385E-4</v>
      </c>
      <c r="BS107" s="189">
        <v>2.9746111620610355E-4</v>
      </c>
      <c r="BT107" s="189">
        <v>2.3594584277433924E-4</v>
      </c>
      <c r="BU107" s="189">
        <v>3.0566136329063839E-4</v>
      </c>
      <c r="BV107" s="189">
        <v>2.3148558649335998E-4</v>
      </c>
      <c r="BW107" s="189">
        <v>1.6285732710728527E-4</v>
      </c>
      <c r="BX107" s="189">
        <v>4.8218591708238692E-5</v>
      </c>
      <c r="BY107" s="189">
        <v>2.9716579175704883E-3</v>
      </c>
      <c r="BZ107" s="189">
        <v>4.6308790361875391E-5</v>
      </c>
      <c r="CA107" s="189">
        <v>1.8079075725625768E-4</v>
      </c>
      <c r="CB107" s="189">
        <v>1.9295703554649663E-4</v>
      </c>
      <c r="CC107" s="189">
        <v>4.3778767922116507E-4</v>
      </c>
      <c r="CD107" s="189">
        <v>2.9765077035724224E-4</v>
      </c>
      <c r="CE107" s="189">
        <v>2.4821760035061353E-4</v>
      </c>
      <c r="CF107" s="189">
        <v>4.1961267434450768E-4</v>
      </c>
      <c r="CG107" s="189">
        <v>7.2929424591527557E-4</v>
      </c>
      <c r="CH107" s="189">
        <v>9.1130734437947923E-4</v>
      </c>
      <c r="CI107" s="189">
        <v>1.2223823931435938E-3</v>
      </c>
      <c r="CJ107" s="189">
        <v>2.9647814124072769E-4</v>
      </c>
      <c r="CK107" s="189">
        <v>1.0441249989102436E-3</v>
      </c>
      <c r="CL107" s="189">
        <v>1.9031314645087242E-3</v>
      </c>
      <c r="CM107" s="189">
        <v>4.5774262496488027E-4</v>
      </c>
      <c r="CN107" s="189">
        <v>4.1434586514613718E-4</v>
      </c>
      <c r="CO107" s="189">
        <v>4.6577246293938321E-4</v>
      </c>
      <c r="CP107" s="189">
        <v>1.2568156565609457E-2</v>
      </c>
      <c r="CQ107" s="189">
        <v>1.1631172425847502E-2</v>
      </c>
      <c r="CR107" s="189">
        <v>6.4758898653167109E-3</v>
      </c>
      <c r="CS107" s="189">
        <v>1.2523259749711042E-2</v>
      </c>
      <c r="CT107" s="189">
        <v>2.9844212833760714E-4</v>
      </c>
      <c r="CU107" s="189">
        <v>3.5336814425952035E-4</v>
      </c>
      <c r="CV107" s="189">
        <v>1.3781355079156136E-3</v>
      </c>
      <c r="CW107" s="189">
        <v>9.907463718821565E-5</v>
      </c>
      <c r="CX107" s="189">
        <v>1.6107179069574725E-3</v>
      </c>
      <c r="CY107" s="189">
        <v>1.168141841866371E-2</v>
      </c>
      <c r="CZ107" s="189">
        <v>2.2417791194731048E-3</v>
      </c>
      <c r="DA107" s="189">
        <v>1.0206092455536853</v>
      </c>
      <c r="DB107" s="189">
        <v>3.5123708573065279E-4</v>
      </c>
      <c r="DC107" s="189">
        <v>3.8927676597732527E-4</v>
      </c>
      <c r="DD107" s="189">
        <v>2.9411188418276106E-3</v>
      </c>
      <c r="DE107" s="189">
        <v>6.9041753678677687E-5</v>
      </c>
      <c r="DF107" s="108">
        <v>2.31609543238977E-3</v>
      </c>
      <c r="DG107" s="189"/>
      <c r="DH107" s="179"/>
      <c r="DI107" s="180">
        <v>0.6949895770191753</v>
      </c>
      <c r="DJ107" s="180">
        <v>0.18422507724833306</v>
      </c>
      <c r="DK107" s="180">
        <v>0.3743461612383388</v>
      </c>
      <c r="DL107" s="180">
        <v>1.2809397174822979E-2</v>
      </c>
      <c r="DM107" s="180">
        <v>0.97601381264388176</v>
      </c>
      <c r="DO107"/>
      <c r="DP107"/>
    </row>
    <row r="108" spans="1:120" ht="18" customHeight="1" x14ac:dyDescent="0.2">
      <c r="A108" s="187" t="s">
        <v>303</v>
      </c>
      <c r="B108" s="190" t="s">
        <v>304</v>
      </c>
      <c r="C108" s="178">
        <v>8.5977658313994307E-5</v>
      </c>
      <c r="D108" s="178">
        <v>1.833534054314662E-5</v>
      </c>
      <c r="E108" s="178">
        <v>1.0841250693269652E-4</v>
      </c>
      <c r="F108" s="178">
        <v>7.112097245106009E-5</v>
      </c>
      <c r="G108" s="178">
        <v>3.1581203534970773E-5</v>
      </c>
      <c r="H108" s="178">
        <v>0</v>
      </c>
      <c r="I108" s="178">
        <v>1.5014420328353796E-4</v>
      </c>
      <c r="J108" s="178">
        <v>1.8985193577261515E-4</v>
      </c>
      <c r="K108" s="178">
        <v>6.5268224775338868E-4</v>
      </c>
      <c r="L108" s="178">
        <v>3.7194414154138986E-5</v>
      </c>
      <c r="M108" s="178">
        <v>0</v>
      </c>
      <c r="N108" s="178">
        <v>6.4149728253860521E-5</v>
      </c>
      <c r="O108" s="178">
        <v>1.1898697661655405E-4</v>
      </c>
      <c r="P108" s="178">
        <v>7.5459946611167067E-5</v>
      </c>
      <c r="Q108" s="178">
        <v>1.5849261873016588E-4</v>
      </c>
      <c r="R108" s="178">
        <v>8.8704988969271557E-5</v>
      </c>
      <c r="S108" s="178">
        <v>1.028275398347281E-4</v>
      </c>
      <c r="T108" s="178">
        <v>6.6132001842916454E-5</v>
      </c>
      <c r="U108" s="178">
        <v>1.9709415790172515E-4</v>
      </c>
      <c r="V108" s="178">
        <v>1.1729826807051028E-4</v>
      </c>
      <c r="W108" s="178">
        <v>2.5266429956448352E-5</v>
      </c>
      <c r="X108" s="178">
        <v>8.3242925913150283E-5</v>
      </c>
      <c r="Y108" s="178">
        <v>6.3306934906515248E-5</v>
      </c>
      <c r="Z108" s="178">
        <v>1.7647905756323072E-5</v>
      </c>
      <c r="AA108" s="178">
        <v>7.2854597086918164E-4</v>
      </c>
      <c r="AB108" s="178">
        <v>7.216174544181996E-4</v>
      </c>
      <c r="AC108" s="178">
        <v>9.1045805177478178E-6</v>
      </c>
      <c r="AD108" s="178">
        <v>4.8973225284843908E-5</v>
      </c>
      <c r="AE108" s="178">
        <v>1.1772069070253999E-4</v>
      </c>
      <c r="AF108" s="178">
        <v>1.4154265609725211E-4</v>
      </c>
      <c r="AG108" s="178">
        <v>6.3666665949242186E-5</v>
      </c>
      <c r="AH108" s="178">
        <v>1.1707889910325094E-4</v>
      </c>
      <c r="AI108" s="178">
        <v>7.7164377658100222E-5</v>
      </c>
      <c r="AJ108" s="178">
        <v>1.751322754237235E-4</v>
      </c>
      <c r="AK108" s="178">
        <v>1.1432562422175891E-4</v>
      </c>
      <c r="AL108" s="178">
        <v>3.5617768544724722E-5</v>
      </c>
      <c r="AM108" s="189">
        <v>4.1189052411835453E-5</v>
      </c>
      <c r="AN108" s="189">
        <v>6.2869538539636169E-5</v>
      </c>
      <c r="AO108" s="189">
        <v>4.3320070326525716E-5</v>
      </c>
      <c r="AP108" s="189">
        <v>4.4888868344543515E-5</v>
      </c>
      <c r="AQ108" s="189">
        <v>5.3670546209895598E-5</v>
      </c>
      <c r="AR108" s="189">
        <v>7.8222805941962619E-5</v>
      </c>
      <c r="AS108" s="189">
        <v>7.5472565087048062E-5</v>
      </c>
      <c r="AT108" s="189">
        <v>1.2934550633384218E-4</v>
      </c>
      <c r="AU108" s="189">
        <v>8.8174228224750052E-5</v>
      </c>
      <c r="AV108" s="189">
        <v>1.3060867955619018E-4</v>
      </c>
      <c r="AW108" s="189">
        <v>1.3939631456309889E-4</v>
      </c>
      <c r="AX108" s="189">
        <v>1.0272071713244381E-4</v>
      </c>
      <c r="AY108" s="189">
        <v>1.1055373029539853E-4</v>
      </c>
      <c r="AZ108" s="189">
        <v>2.0924029354812398E-4</v>
      </c>
      <c r="BA108" s="189">
        <v>9.0847441345050397E-5</v>
      </c>
      <c r="BB108" s="189">
        <v>1.0318135172296735E-4</v>
      </c>
      <c r="BC108" s="189">
        <v>1.9379634853949998E-4</v>
      </c>
      <c r="BD108" s="189">
        <v>1.2089015645664311E-4</v>
      </c>
      <c r="BE108" s="189">
        <v>1.4546724865791214E-4</v>
      </c>
      <c r="BF108" s="189">
        <v>0</v>
      </c>
      <c r="BG108" s="189">
        <v>9.1634721751294984E-5</v>
      </c>
      <c r="BH108" s="189">
        <v>8.8544722316488101E-5</v>
      </c>
      <c r="BI108" s="189">
        <v>1.0142224702434189E-4</v>
      </c>
      <c r="BJ108" s="189">
        <v>5.966905320429366E-4</v>
      </c>
      <c r="BK108" s="189">
        <v>3.6991270845083332E-5</v>
      </c>
      <c r="BL108" s="189">
        <v>1.6395838425956849E-4</v>
      </c>
      <c r="BM108" s="189">
        <v>1.0242135474939827E-4</v>
      </c>
      <c r="BN108" s="189">
        <v>9.0007604562686866E-5</v>
      </c>
      <c r="BO108" s="189">
        <v>3.1634115075599761E-5</v>
      </c>
      <c r="BP108" s="189">
        <v>8.5239199696636046E-5</v>
      </c>
      <c r="BQ108" s="189">
        <v>2.6743672848768887E-4</v>
      </c>
      <c r="BR108" s="189">
        <v>3.3837414268056117E-4</v>
      </c>
      <c r="BS108" s="189">
        <v>1.6130872087080341E-4</v>
      </c>
      <c r="BT108" s="189">
        <v>3.0059717301986227E-4</v>
      </c>
      <c r="BU108" s="189">
        <v>7.2832137031574463E-4</v>
      </c>
      <c r="BV108" s="189">
        <v>5.2509677369732058E-4</v>
      </c>
      <c r="BW108" s="189">
        <v>3.9145751677788866E-4</v>
      </c>
      <c r="BX108" s="189">
        <v>9.6503595549174057E-5</v>
      </c>
      <c r="BY108" s="189">
        <v>2.428139250783075E-4</v>
      </c>
      <c r="BZ108" s="189">
        <v>4.5395145009897978E-5</v>
      </c>
      <c r="CA108" s="189">
        <v>2.2063265888659037E-4</v>
      </c>
      <c r="CB108" s="189">
        <v>1.55806379944154E-4</v>
      </c>
      <c r="CC108" s="189">
        <v>3.7548309748887295E-4</v>
      </c>
      <c r="CD108" s="189">
        <v>2.827922457063206E-4</v>
      </c>
      <c r="CE108" s="189">
        <v>1.1286052139620269E-4</v>
      </c>
      <c r="CF108" s="189">
        <v>5.3140444606146876E-4</v>
      </c>
      <c r="CG108" s="189">
        <v>1.7316340781471916E-4</v>
      </c>
      <c r="CH108" s="189">
        <v>6.1773192088075376E-4</v>
      </c>
      <c r="CI108" s="189">
        <v>4.4938127679292998E-2</v>
      </c>
      <c r="CJ108" s="189">
        <v>4.7882808051878336E-4</v>
      </c>
      <c r="CK108" s="189">
        <v>1.2015336932502732E-3</v>
      </c>
      <c r="CL108" s="189">
        <v>3.7423964586575341E-2</v>
      </c>
      <c r="CM108" s="189">
        <v>2.863890736532466E-4</v>
      </c>
      <c r="CN108" s="189">
        <v>2.9187986934786235E-4</v>
      </c>
      <c r="CO108" s="189">
        <v>4.7806268939338083E-4</v>
      </c>
      <c r="CP108" s="189">
        <v>1.4061563344480325E-4</v>
      </c>
      <c r="CQ108" s="189">
        <v>2.8076531526072577E-4</v>
      </c>
      <c r="CR108" s="189">
        <v>1.1563215550844479E-4</v>
      </c>
      <c r="CS108" s="189">
        <v>1.2834213416337815E-4</v>
      </c>
      <c r="CT108" s="189">
        <v>5.9283222003943313E-4</v>
      </c>
      <c r="CU108" s="189">
        <v>4.5968586338118511E-4</v>
      </c>
      <c r="CV108" s="189">
        <v>3.1660224397021805E-2</v>
      </c>
      <c r="CW108" s="189">
        <v>8.5016892249858416E-5</v>
      </c>
      <c r="CX108" s="189">
        <v>5.047026655070723E-4</v>
      </c>
      <c r="CY108" s="189">
        <v>1.7992222659125757E-3</v>
      </c>
      <c r="CZ108" s="189">
        <v>5.5101114188215437E-4</v>
      </c>
      <c r="DA108" s="189">
        <v>5.370450521964222E-4</v>
      </c>
      <c r="DB108" s="189">
        <v>1.0242642390868741</v>
      </c>
      <c r="DC108" s="189">
        <v>1.3373698852722592E-4</v>
      </c>
      <c r="DD108" s="189">
        <v>1.2980480362604853E-3</v>
      </c>
      <c r="DE108" s="189">
        <v>8.9750957944530245E-5</v>
      </c>
      <c r="DF108" s="108">
        <v>8.9214959723488781E-4</v>
      </c>
      <c r="DG108" s="189"/>
      <c r="DH108" s="179"/>
      <c r="DI108" s="180">
        <v>0.63529476959127285</v>
      </c>
      <c r="DJ108" s="180">
        <v>9.3124549751027158E-2</v>
      </c>
      <c r="DK108" s="180">
        <v>0.26220441897101782</v>
      </c>
      <c r="DL108" s="180">
        <v>2.251622111975763E-2</v>
      </c>
      <c r="DM108" s="180">
        <v>0.85215676800423945</v>
      </c>
      <c r="DO108"/>
      <c r="DP108"/>
    </row>
    <row r="109" spans="1:120" ht="18" customHeight="1" x14ac:dyDescent="0.2">
      <c r="A109" s="197" t="s">
        <v>305</v>
      </c>
      <c r="B109" s="198" t="s">
        <v>306</v>
      </c>
      <c r="C109" s="109">
        <v>6.3965653391271185E-7</v>
      </c>
      <c r="D109" s="109">
        <v>5.7016275273446999E-3</v>
      </c>
      <c r="E109" s="109">
        <v>3.7476522698090216E-6</v>
      </c>
      <c r="F109" s="109">
        <v>4.7377422417981319E-7</v>
      </c>
      <c r="G109" s="109">
        <v>5.8050882748555405E-8</v>
      </c>
      <c r="H109" s="109">
        <v>0</v>
      </c>
      <c r="I109" s="109">
        <v>2.4198837448710725E-7</v>
      </c>
      <c r="J109" s="109">
        <v>5.9269087898835642E-6</v>
      </c>
      <c r="K109" s="109">
        <v>8.1682432620266576E-7</v>
      </c>
      <c r="L109" s="109">
        <v>2.0027585978773226E-6</v>
      </c>
      <c r="M109" s="109">
        <v>0</v>
      </c>
      <c r="N109" s="109">
        <v>2.5006283991683479E-7</v>
      </c>
      <c r="O109" s="109">
        <v>1.8205112106912359E-7</v>
      </c>
      <c r="P109" s="109">
        <v>1.3057391980777208E-7</v>
      </c>
      <c r="Q109" s="109">
        <v>2.5725012487053925E-7</v>
      </c>
      <c r="R109" s="109">
        <v>1.5899047523838263E-7</v>
      </c>
      <c r="S109" s="109">
        <v>1.5601282703177985E-7</v>
      </c>
      <c r="T109" s="109">
        <v>9.8342415689053591E-8</v>
      </c>
      <c r="U109" s="109">
        <v>3.3647949064163271E-7</v>
      </c>
      <c r="V109" s="109">
        <v>1.9135531901782713E-7</v>
      </c>
      <c r="W109" s="109">
        <v>6.1092926143390184E-8</v>
      </c>
      <c r="X109" s="109">
        <v>1.8370158279866157E-7</v>
      </c>
      <c r="Y109" s="109">
        <v>1.7785990007359071E-7</v>
      </c>
      <c r="Z109" s="109">
        <v>2.6103769327079171E-8</v>
      </c>
      <c r="AA109" s="109">
        <v>9.196493148530759E-7</v>
      </c>
      <c r="AB109" s="109">
        <v>9.7574434626711096E-7</v>
      </c>
      <c r="AC109" s="109">
        <v>1.401689510518005E-8</v>
      </c>
      <c r="AD109" s="109">
        <v>7.7380697524764978E-8</v>
      </c>
      <c r="AE109" s="109">
        <v>1.9315350854743591E-7</v>
      </c>
      <c r="AF109" s="109">
        <v>2.0872542560989127E-7</v>
      </c>
      <c r="AG109" s="109">
        <v>1.1620051926806584E-6</v>
      </c>
      <c r="AH109" s="109">
        <v>1.8477955272242575E-7</v>
      </c>
      <c r="AI109" s="109">
        <v>1.8912894478898928E-7</v>
      </c>
      <c r="AJ109" s="109">
        <v>5.508064565188531E-7</v>
      </c>
      <c r="AK109" s="109">
        <v>2.0867137844529255E-7</v>
      </c>
      <c r="AL109" s="109">
        <v>6.4493587106873501E-8</v>
      </c>
      <c r="AM109" s="109">
        <v>8.9612184404193972E-8</v>
      </c>
      <c r="AN109" s="109">
        <v>1.8669655487992503E-7</v>
      </c>
      <c r="AO109" s="109">
        <v>7.0324243166789003E-8</v>
      </c>
      <c r="AP109" s="109">
        <v>6.6223300591238711E-8</v>
      </c>
      <c r="AQ109" s="109">
        <v>8.3626850313747644E-8</v>
      </c>
      <c r="AR109" s="109">
        <v>2.9608779082957446E-7</v>
      </c>
      <c r="AS109" s="109">
        <v>1.6533192424250771E-7</v>
      </c>
      <c r="AT109" s="109">
        <v>3.4413842958322605E-7</v>
      </c>
      <c r="AU109" s="109">
        <v>2.4970161952049186E-7</v>
      </c>
      <c r="AV109" s="109">
        <v>2.5728818351242499E-7</v>
      </c>
      <c r="AW109" s="109">
        <v>2.6558581623479256E-7</v>
      </c>
      <c r="AX109" s="109">
        <v>5.7924268541445358E-7</v>
      </c>
      <c r="AY109" s="109">
        <v>4.2345528454198907E-7</v>
      </c>
      <c r="AZ109" s="109">
        <v>7.3225632440520905E-7</v>
      </c>
      <c r="BA109" s="109">
        <v>3.0874116912442454E-7</v>
      </c>
      <c r="BB109" s="109">
        <v>3.4070739052811948E-7</v>
      </c>
      <c r="BC109" s="109">
        <v>9.0798788050419986E-7</v>
      </c>
      <c r="BD109" s="109">
        <v>2.2403296011594806E-7</v>
      </c>
      <c r="BE109" s="109">
        <v>2.1166429343636621E-7</v>
      </c>
      <c r="BF109" s="109">
        <v>0</v>
      </c>
      <c r="BG109" s="109">
        <v>1.5960353011682315E-7</v>
      </c>
      <c r="BH109" s="109">
        <v>2.8453526369122473E-7</v>
      </c>
      <c r="BI109" s="109">
        <v>1.5174522345074816E-7</v>
      </c>
      <c r="BJ109" s="109">
        <v>7.2083439074002639E-7</v>
      </c>
      <c r="BK109" s="109">
        <v>6.1562047807120732E-8</v>
      </c>
      <c r="BL109" s="109">
        <v>3.0437853180247954E-7</v>
      </c>
      <c r="BM109" s="109">
        <v>1.7824154915156683E-7</v>
      </c>
      <c r="BN109" s="109">
        <v>1.6143831388594518E-7</v>
      </c>
      <c r="BO109" s="109">
        <v>6.0344263673739365E-8</v>
      </c>
      <c r="BP109" s="109">
        <v>2.3879918959258252E-7</v>
      </c>
      <c r="BQ109" s="109">
        <v>4.8202463805560857E-7</v>
      </c>
      <c r="BR109" s="109">
        <v>4.9690074151996345E-7</v>
      </c>
      <c r="BS109" s="109">
        <v>3.4322222210574808E-7</v>
      </c>
      <c r="BT109" s="109">
        <v>4.6841815137497897E-7</v>
      </c>
      <c r="BU109" s="109">
        <v>9.7298605571284637E-7</v>
      </c>
      <c r="BV109" s="109">
        <v>6.4375300725562934E-7</v>
      </c>
      <c r="BW109" s="109">
        <v>4.7627695436890687E-7</v>
      </c>
      <c r="BX109" s="109">
        <v>1.2784571353186086E-7</v>
      </c>
      <c r="BY109" s="109">
        <v>1.8661340077091883E-6</v>
      </c>
      <c r="BZ109" s="109">
        <v>7.5929673633170691E-8</v>
      </c>
      <c r="CA109" s="109">
        <v>4.4652727280289239E-7</v>
      </c>
      <c r="CB109" s="109">
        <v>2.5466673310490254E-7</v>
      </c>
      <c r="CC109" s="109">
        <v>5.2804958829686647E-7</v>
      </c>
      <c r="CD109" s="109">
        <v>5.593923650768308E-7</v>
      </c>
      <c r="CE109" s="109">
        <v>2.0760757619072256E-7</v>
      </c>
      <c r="CF109" s="109">
        <v>8.6163737164386434E-7</v>
      </c>
      <c r="CG109" s="109">
        <v>3.3124138267457553E-7</v>
      </c>
      <c r="CH109" s="109">
        <v>2.8595941085729406E-6</v>
      </c>
      <c r="CI109" s="109">
        <v>5.0207013146100401E-5</v>
      </c>
      <c r="CJ109" s="109">
        <v>1.7088726137375196E-6</v>
      </c>
      <c r="CK109" s="109">
        <v>3.5823804763238356E-6</v>
      </c>
      <c r="CL109" s="109">
        <v>4.1841244923428748E-5</v>
      </c>
      <c r="CM109" s="109">
        <v>4.6668757102949065E-7</v>
      </c>
      <c r="CN109" s="109">
        <v>2.2538382299635234E-4</v>
      </c>
      <c r="CO109" s="109">
        <v>8.2821668984654076E-7</v>
      </c>
      <c r="CP109" s="109">
        <v>2.2963899042347232E-7</v>
      </c>
      <c r="CQ109" s="109">
        <v>3.9987609716734304E-7</v>
      </c>
      <c r="CR109" s="109">
        <v>2.1329711361521551E-7</v>
      </c>
      <c r="CS109" s="109">
        <v>2.7192572707517765E-7</v>
      </c>
      <c r="CT109" s="109">
        <v>7.6268021269487261E-7</v>
      </c>
      <c r="CU109" s="109">
        <v>7.6875259860342886E-7</v>
      </c>
      <c r="CV109" s="109">
        <v>3.547432250780084E-5</v>
      </c>
      <c r="CW109" s="109">
        <v>1.3923268213734081E-7</v>
      </c>
      <c r="CX109" s="109">
        <v>8.1554605472434483E-7</v>
      </c>
      <c r="CY109" s="109">
        <v>2.3663003126735491E-6</v>
      </c>
      <c r="CZ109" s="109">
        <v>1.2792876566639663E-6</v>
      </c>
      <c r="DA109" s="109">
        <v>8.5938408489856289E-7</v>
      </c>
      <c r="DB109" s="109">
        <v>1.1340488522973359E-3</v>
      </c>
      <c r="DC109" s="109">
        <v>1.0017442128693848</v>
      </c>
      <c r="DD109" s="109">
        <v>1.5726633388087547E-6</v>
      </c>
      <c r="DE109" s="109">
        <v>1.3800928178479399E-7</v>
      </c>
      <c r="DF109" s="110">
        <v>1.7334364314182627E-6</v>
      </c>
      <c r="DG109" s="189"/>
      <c r="DH109" s="179"/>
      <c r="DI109" s="180">
        <v>0.77548155219857362</v>
      </c>
      <c r="DJ109" s="180">
        <v>0.1015331049587241</v>
      </c>
      <c r="DK109" s="180">
        <v>0.4685516931543775</v>
      </c>
      <c r="DL109" s="180">
        <v>1.6879705526674728E-3</v>
      </c>
      <c r="DM109" s="180">
        <v>1</v>
      </c>
      <c r="DO109"/>
      <c r="DP109"/>
    </row>
    <row r="110" spans="1:120" ht="18" customHeight="1" x14ac:dyDescent="0.2">
      <c r="A110" s="187" t="s">
        <v>307</v>
      </c>
      <c r="B110" s="190" t="s">
        <v>308</v>
      </c>
      <c r="C110" s="178">
        <v>3.2106808160237599E-4</v>
      </c>
      <c r="D110" s="178">
        <v>9.8612745124893058E-5</v>
      </c>
      <c r="E110" s="178">
        <v>3.1262166725209723E-3</v>
      </c>
      <c r="F110" s="178">
        <v>6.1352578729951133E-5</v>
      </c>
      <c r="G110" s="178">
        <v>2.762766373191522E-4</v>
      </c>
      <c r="H110" s="178">
        <v>0</v>
      </c>
      <c r="I110" s="178">
        <v>4.8494406253028017E-4</v>
      </c>
      <c r="J110" s="178">
        <v>3.6058022513760224E-4</v>
      </c>
      <c r="K110" s="178">
        <v>2.5054518490515729E-4</v>
      </c>
      <c r="L110" s="178">
        <v>3.1474679592281341E-4</v>
      </c>
      <c r="M110" s="178">
        <v>0</v>
      </c>
      <c r="N110" s="178">
        <v>9.8025065140587759E-5</v>
      </c>
      <c r="O110" s="178">
        <v>1.7586346179035707E-4</v>
      </c>
      <c r="P110" s="178">
        <v>1.9312998966723616E-4</v>
      </c>
      <c r="Q110" s="178">
        <v>2.7820167519801913E-4</v>
      </c>
      <c r="R110" s="178">
        <v>1.3523462182104534E-4</v>
      </c>
      <c r="S110" s="178">
        <v>1.3591340853186259E-4</v>
      </c>
      <c r="T110" s="178">
        <v>1.6702935382842236E-4</v>
      </c>
      <c r="U110" s="178">
        <v>5.0216094023502935E-4</v>
      </c>
      <c r="V110" s="178">
        <v>3.6443083278923E-4</v>
      </c>
      <c r="W110" s="178">
        <v>7.1997305070335173E-5</v>
      </c>
      <c r="X110" s="178">
        <v>1.7727508033035301E-4</v>
      </c>
      <c r="Y110" s="178">
        <v>1.6780511575027174E-4</v>
      </c>
      <c r="Z110" s="178">
        <v>2.6131561214959837E-5</v>
      </c>
      <c r="AA110" s="178">
        <v>2.4622061333123851E-4</v>
      </c>
      <c r="AB110" s="178">
        <v>5.2187880626812196E-4</v>
      </c>
      <c r="AC110" s="178">
        <v>4.3795715456758118E-5</v>
      </c>
      <c r="AD110" s="178">
        <v>8.8012143564530175E-5</v>
      </c>
      <c r="AE110" s="178">
        <v>1.446581906969336E-4</v>
      </c>
      <c r="AF110" s="178">
        <v>1.8118096887359488E-4</v>
      </c>
      <c r="AG110" s="178">
        <v>7.3906534121380459E-5</v>
      </c>
      <c r="AH110" s="178">
        <v>3.9213282767984193E-4</v>
      </c>
      <c r="AI110" s="178">
        <v>3.0632105115186396E-4</v>
      </c>
      <c r="AJ110" s="178">
        <v>1.9587109743731544E-3</v>
      </c>
      <c r="AK110" s="178">
        <v>3.7892147854469047E-4</v>
      </c>
      <c r="AL110" s="178">
        <v>1.2016740199766795E-4</v>
      </c>
      <c r="AM110" s="189">
        <v>1.0043329874510701E-4</v>
      </c>
      <c r="AN110" s="189">
        <v>2.4656404489908516E-4</v>
      </c>
      <c r="AO110" s="189">
        <v>1.1399096283613193E-4</v>
      </c>
      <c r="AP110" s="189">
        <v>1.0689054504525368E-4</v>
      </c>
      <c r="AQ110" s="189">
        <v>1.1917617781677033E-4</v>
      </c>
      <c r="AR110" s="189">
        <v>1.6846170476674714E-4</v>
      </c>
      <c r="AS110" s="189">
        <v>1.5249851710713588E-4</v>
      </c>
      <c r="AT110" s="189">
        <v>2.662064880927593E-4</v>
      </c>
      <c r="AU110" s="189">
        <v>2.8485338970498861E-4</v>
      </c>
      <c r="AV110" s="189">
        <v>2.0582145532846956E-4</v>
      </c>
      <c r="AW110" s="189">
        <v>1.8319665377386873E-4</v>
      </c>
      <c r="AX110" s="189">
        <v>4.7686589589579563E-4</v>
      </c>
      <c r="AY110" s="189">
        <v>2.3057768253388652E-4</v>
      </c>
      <c r="AZ110" s="189">
        <v>3.2107488115901275E-4</v>
      </c>
      <c r="BA110" s="189">
        <v>1.6192177036229279E-4</v>
      </c>
      <c r="BB110" s="189">
        <v>3.1031430241829257E-4</v>
      </c>
      <c r="BC110" s="189">
        <v>3.0248742410223986E-4</v>
      </c>
      <c r="BD110" s="189">
        <v>9.3054175870929128E-5</v>
      </c>
      <c r="BE110" s="189">
        <v>1.2319310904599281E-4</v>
      </c>
      <c r="BF110" s="189">
        <v>0</v>
      </c>
      <c r="BG110" s="189">
        <v>1.2651138626654313E-4</v>
      </c>
      <c r="BH110" s="189">
        <v>3.5436928158752868E-4</v>
      </c>
      <c r="BI110" s="189">
        <v>2.3587460298266731E-4</v>
      </c>
      <c r="BJ110" s="189">
        <v>2.9578579775509719E-4</v>
      </c>
      <c r="BK110" s="189">
        <v>1.2677507207498761E-4</v>
      </c>
      <c r="BL110" s="189">
        <v>5.3667841604145927E-4</v>
      </c>
      <c r="BM110" s="189">
        <v>3.2873756855303967E-4</v>
      </c>
      <c r="BN110" s="189">
        <v>4.5646949694358067E-4</v>
      </c>
      <c r="BO110" s="189">
        <v>1.9909713863899695E-4</v>
      </c>
      <c r="BP110" s="189">
        <v>1.3375516407682583E-4</v>
      </c>
      <c r="BQ110" s="189">
        <v>2.6607870495337269E-4</v>
      </c>
      <c r="BR110" s="189">
        <v>7.9995947580177628E-4</v>
      </c>
      <c r="BS110" s="189">
        <v>2.0649161082979435E-4</v>
      </c>
      <c r="BT110" s="189">
        <v>9.4273811668747374E-4</v>
      </c>
      <c r="BU110" s="189">
        <v>5.1327217843954661E-4</v>
      </c>
      <c r="BV110" s="189">
        <v>2.0766312729032935E-3</v>
      </c>
      <c r="BW110" s="189">
        <v>1.3655492343647973E-3</v>
      </c>
      <c r="BX110" s="189">
        <v>9.1040639007708196E-4</v>
      </c>
      <c r="BY110" s="189">
        <v>4.5568474993573112E-4</v>
      </c>
      <c r="BZ110" s="189">
        <v>2.2529422768965561E-4</v>
      </c>
      <c r="CA110" s="189">
        <v>5.872963808582763E-4</v>
      </c>
      <c r="CB110" s="189">
        <v>5.1856906296191398E-4</v>
      </c>
      <c r="CC110" s="189">
        <v>5.2173631553918676E-4</v>
      </c>
      <c r="CD110" s="189">
        <v>6.8298667906192931E-4</v>
      </c>
      <c r="CE110" s="189">
        <v>4.10166078075686E-4</v>
      </c>
      <c r="CF110" s="189">
        <v>1.1162435869407977E-3</v>
      </c>
      <c r="CG110" s="189">
        <v>7.699340539963689E-4</v>
      </c>
      <c r="CH110" s="189">
        <v>8.6237460249682712E-4</v>
      </c>
      <c r="CI110" s="189">
        <v>2.2548035539144162E-3</v>
      </c>
      <c r="CJ110" s="189">
        <v>1.3833947415453735E-3</v>
      </c>
      <c r="CK110" s="189">
        <v>7.2256294520562584E-4</v>
      </c>
      <c r="CL110" s="189">
        <v>3.7166671721838079E-3</v>
      </c>
      <c r="CM110" s="189">
        <v>7.8108333292107755E-4</v>
      </c>
      <c r="CN110" s="189">
        <v>4.3798469149385491E-3</v>
      </c>
      <c r="CO110" s="189">
        <v>4.1982623483425062E-3</v>
      </c>
      <c r="CP110" s="189">
        <v>4.2508834835491865E-4</v>
      </c>
      <c r="CQ110" s="189">
        <v>5.4350108450967936E-4</v>
      </c>
      <c r="CR110" s="189">
        <v>2.4265066640776579E-4</v>
      </c>
      <c r="CS110" s="189">
        <v>4.2125513909629003E-4</v>
      </c>
      <c r="CT110" s="189">
        <v>3.0802082728564554E-3</v>
      </c>
      <c r="CU110" s="189">
        <v>1.2774012318588488E-3</v>
      </c>
      <c r="CV110" s="189">
        <v>2.7593157270265627E-3</v>
      </c>
      <c r="CW110" s="189">
        <v>6.5163726683289307E-4</v>
      </c>
      <c r="CX110" s="189">
        <v>1.2311423726354474E-3</v>
      </c>
      <c r="CY110" s="189">
        <v>1.9367715100880888E-3</v>
      </c>
      <c r="CZ110" s="189">
        <v>7.3343681178968416E-4</v>
      </c>
      <c r="DA110" s="189">
        <v>1.6278558975599052E-3</v>
      </c>
      <c r="DB110" s="189">
        <v>3.073598467844938E-3</v>
      </c>
      <c r="DC110" s="189">
        <v>1.1595734199701777E-3</v>
      </c>
      <c r="DD110" s="189">
        <v>1.0033931046753446</v>
      </c>
      <c r="DE110" s="189">
        <v>2.0979094744420359E-4</v>
      </c>
      <c r="DF110" s="108">
        <v>2.2045720641520397E-3</v>
      </c>
      <c r="DG110" s="189"/>
      <c r="DH110" s="179"/>
      <c r="DI110" s="180">
        <v>0.75540565412648164</v>
      </c>
      <c r="DJ110" s="180">
        <v>0.18392475888978871</v>
      </c>
      <c r="DK110" s="180">
        <v>0.39046602370610323</v>
      </c>
      <c r="DL110" s="180">
        <v>2.2653076444240274E-2</v>
      </c>
      <c r="DM110" s="180">
        <v>0.97762777169757575</v>
      </c>
      <c r="DO110"/>
      <c r="DP110"/>
    </row>
    <row r="111" spans="1:120" ht="18" customHeight="1" x14ac:dyDescent="0.2">
      <c r="A111" s="187" t="s">
        <v>309</v>
      </c>
      <c r="B111" s="190" t="s">
        <v>4</v>
      </c>
      <c r="C111" s="178">
        <v>8.1371955584028848E-4</v>
      </c>
      <c r="D111" s="178">
        <v>1.7238947800685573E-4</v>
      </c>
      <c r="E111" s="178">
        <v>1.3945718792550354E-3</v>
      </c>
      <c r="F111" s="178">
        <v>2.0006467227618643E-3</v>
      </c>
      <c r="G111" s="178">
        <v>6.0454233231150873E-4</v>
      </c>
      <c r="H111" s="178">
        <v>0</v>
      </c>
      <c r="I111" s="178">
        <v>1.8056291855827625E-3</v>
      </c>
      <c r="J111" s="178">
        <v>1.5821311396769316E-3</v>
      </c>
      <c r="K111" s="178">
        <v>7.0637095034874924E-4</v>
      </c>
      <c r="L111" s="178">
        <v>1.4741496117952571E-4</v>
      </c>
      <c r="M111" s="178">
        <v>0</v>
      </c>
      <c r="N111" s="178">
        <v>7.5480550369549666E-4</v>
      </c>
      <c r="O111" s="178">
        <v>1.1658089530610883E-3</v>
      </c>
      <c r="P111" s="178">
        <v>1.0779814713585993E-3</v>
      </c>
      <c r="Q111" s="178">
        <v>1.468014871684967E-3</v>
      </c>
      <c r="R111" s="178">
        <v>7.0418754032220614E-4</v>
      </c>
      <c r="S111" s="178">
        <v>9.5068321142583725E-4</v>
      </c>
      <c r="T111" s="178">
        <v>8.8985668744581594E-4</v>
      </c>
      <c r="U111" s="178">
        <v>1.5005870300748073E-3</v>
      </c>
      <c r="V111" s="178">
        <v>8.2603248540584061E-4</v>
      </c>
      <c r="W111" s="178">
        <v>2.5831785011328157E-4</v>
      </c>
      <c r="X111" s="178">
        <v>5.478799420670391E-4</v>
      </c>
      <c r="Y111" s="178">
        <v>8.1799334835148778E-4</v>
      </c>
      <c r="Z111" s="178">
        <v>7.5606454351624785E-5</v>
      </c>
      <c r="AA111" s="178">
        <v>1.173806436441549E-3</v>
      </c>
      <c r="AB111" s="178">
        <v>1.1200986057610853E-3</v>
      </c>
      <c r="AC111" s="178">
        <v>5.9251257195269862E-5</v>
      </c>
      <c r="AD111" s="178">
        <v>3.8737273848913337E-4</v>
      </c>
      <c r="AE111" s="178">
        <v>4.0110747104627278E-4</v>
      </c>
      <c r="AF111" s="178">
        <v>6.6817127636555084E-4</v>
      </c>
      <c r="AG111" s="178">
        <v>1.0075285128372244E-3</v>
      </c>
      <c r="AH111" s="178">
        <v>2.0323189453985814E-3</v>
      </c>
      <c r="AI111" s="178">
        <v>1.0755539447570293E-3</v>
      </c>
      <c r="AJ111" s="178">
        <v>1.5708019765707107E-3</v>
      </c>
      <c r="AK111" s="178">
        <v>1.3251093538472539E-3</v>
      </c>
      <c r="AL111" s="178">
        <v>2.340840443091557E-4</v>
      </c>
      <c r="AM111" s="189">
        <v>2.6958771038635587E-4</v>
      </c>
      <c r="AN111" s="189">
        <v>5.7291602523743977E-4</v>
      </c>
      <c r="AO111" s="189">
        <v>7.2269736434348356E-4</v>
      </c>
      <c r="AP111" s="189">
        <v>4.3302313049507123E-4</v>
      </c>
      <c r="AQ111" s="189">
        <v>6.4628296915816255E-4</v>
      </c>
      <c r="AR111" s="189">
        <v>1.2119808169399008E-3</v>
      </c>
      <c r="AS111" s="189">
        <v>7.3963011426577579E-4</v>
      </c>
      <c r="AT111" s="189">
        <v>1.2046687558883878E-3</v>
      </c>
      <c r="AU111" s="189">
        <v>1.0151545940296522E-3</v>
      </c>
      <c r="AV111" s="189">
        <v>1.3030045538045742E-3</v>
      </c>
      <c r="AW111" s="189">
        <v>1.2662602122281948E-3</v>
      </c>
      <c r="AX111" s="189">
        <v>1.3141104545130739E-3</v>
      </c>
      <c r="AY111" s="189">
        <v>1.2277799281846375E-3</v>
      </c>
      <c r="AZ111" s="189">
        <v>1.1632417327972532E-3</v>
      </c>
      <c r="BA111" s="189">
        <v>7.2397255901952677E-4</v>
      </c>
      <c r="BB111" s="189">
        <v>1.3013901171057105E-3</v>
      </c>
      <c r="BC111" s="189">
        <v>9.8134395590142309E-4</v>
      </c>
      <c r="BD111" s="189">
        <v>8.1939770373932064E-4</v>
      </c>
      <c r="BE111" s="189">
        <v>3.7157582057489354E-4</v>
      </c>
      <c r="BF111" s="189">
        <v>0</v>
      </c>
      <c r="BG111" s="189">
        <v>4.9710770175553378E-4</v>
      </c>
      <c r="BH111" s="189">
        <v>8.6389526079382148E-4</v>
      </c>
      <c r="BI111" s="189">
        <v>1.4560975726907505E-3</v>
      </c>
      <c r="BJ111" s="189">
        <v>1.83258317830139E-3</v>
      </c>
      <c r="BK111" s="189">
        <v>3.6418477751032889E-4</v>
      </c>
      <c r="BL111" s="189">
        <v>1.0698167084401417E-3</v>
      </c>
      <c r="BM111" s="189">
        <v>5.2346196429783041E-4</v>
      </c>
      <c r="BN111" s="189">
        <v>1.8774601396716946E-3</v>
      </c>
      <c r="BO111" s="189">
        <v>2.234935847214451E-4</v>
      </c>
      <c r="BP111" s="189">
        <v>3.6105376990595178E-4</v>
      </c>
      <c r="BQ111" s="189">
        <v>5.5030170237145375E-4</v>
      </c>
      <c r="BR111" s="189">
        <v>2.0283961132461794E-3</v>
      </c>
      <c r="BS111" s="189">
        <v>4.8350644606580673E-3</v>
      </c>
      <c r="BT111" s="189">
        <v>2.585358484964953E-3</v>
      </c>
      <c r="BU111" s="189">
        <v>4.6085384806158237E-3</v>
      </c>
      <c r="BV111" s="189">
        <v>2.1339786277849533E-3</v>
      </c>
      <c r="BW111" s="189">
        <v>1.2228334445582272E-3</v>
      </c>
      <c r="BX111" s="189">
        <v>5.5215669575653804E-4</v>
      </c>
      <c r="BY111" s="189">
        <v>4.1487493374951414E-3</v>
      </c>
      <c r="BZ111" s="189">
        <v>8.3105057800745142E-4</v>
      </c>
      <c r="CA111" s="189">
        <v>2.6661432183843997E-3</v>
      </c>
      <c r="CB111" s="189">
        <v>2.8537374339842451E-3</v>
      </c>
      <c r="CC111" s="189">
        <v>3.2771736786397121E-3</v>
      </c>
      <c r="CD111" s="189">
        <v>7.3678779743956571E-3</v>
      </c>
      <c r="CE111" s="189">
        <v>2.5064994165214976E-3</v>
      </c>
      <c r="CF111" s="189">
        <v>6.2849142338549631E-3</v>
      </c>
      <c r="CG111" s="189">
        <v>6.3138205655497081E-3</v>
      </c>
      <c r="CH111" s="189">
        <v>3.7822464478460042E-3</v>
      </c>
      <c r="CI111" s="189">
        <v>3.4669518221717602E-3</v>
      </c>
      <c r="CJ111" s="189">
        <v>1.352584832054786E-3</v>
      </c>
      <c r="CK111" s="189">
        <v>3.2056629564494229E-3</v>
      </c>
      <c r="CL111" s="189">
        <v>3.1598930808644735E-3</v>
      </c>
      <c r="CM111" s="189">
        <v>5.5880651549786971E-3</v>
      </c>
      <c r="CN111" s="189">
        <v>2.2345607294913731E-3</v>
      </c>
      <c r="CO111" s="189">
        <v>1.0900540769286567E-2</v>
      </c>
      <c r="CP111" s="189">
        <v>1.5752395742841109E-3</v>
      </c>
      <c r="CQ111" s="189">
        <v>6.5139018396176401E-3</v>
      </c>
      <c r="CR111" s="189">
        <v>2.9598235046023585E-3</v>
      </c>
      <c r="CS111" s="189">
        <v>5.9200910627873488E-3</v>
      </c>
      <c r="CT111" s="189">
        <v>5.8441770192531346E-3</v>
      </c>
      <c r="CU111" s="189">
        <v>2.5236066489476129E-3</v>
      </c>
      <c r="CV111" s="189">
        <v>3.0192641325377341E-3</v>
      </c>
      <c r="CW111" s="189">
        <v>1.3965261819936597E-3</v>
      </c>
      <c r="CX111" s="189">
        <v>2.8040989691469464E-3</v>
      </c>
      <c r="CY111" s="189">
        <v>3.1271613138156916E-3</v>
      </c>
      <c r="CZ111" s="189">
        <v>1.3102647343962918E-3</v>
      </c>
      <c r="DA111" s="189">
        <v>3.9409479614252079E-3</v>
      </c>
      <c r="DB111" s="189">
        <v>3.9549585304023338E-3</v>
      </c>
      <c r="DC111" s="189">
        <v>2.45225237646963E-3</v>
      </c>
      <c r="DD111" s="189">
        <v>2.7589992191961355E-3</v>
      </c>
      <c r="DE111" s="189">
        <v>1.0006988572603184</v>
      </c>
      <c r="DF111" s="108">
        <v>1.5480375697238869E-3</v>
      </c>
      <c r="DG111" s="189"/>
      <c r="DH111" s="179"/>
      <c r="DI111" s="180">
        <v>0</v>
      </c>
      <c r="DJ111" s="180">
        <v>0</v>
      </c>
      <c r="DK111" s="180">
        <v>0</v>
      </c>
      <c r="DL111" s="180">
        <v>1.5640348806314301E-3</v>
      </c>
      <c r="DM111" s="180">
        <v>1</v>
      </c>
      <c r="DO111"/>
      <c r="DP111"/>
    </row>
    <row r="112" spans="1:120" ht="18" customHeight="1" x14ac:dyDescent="0.2">
      <c r="A112" s="197" t="s">
        <v>310</v>
      </c>
      <c r="B112" s="198" t="s">
        <v>5</v>
      </c>
      <c r="C112" s="109">
        <v>1.0038774970201992E-2</v>
      </c>
      <c r="D112" s="109">
        <v>4.288295931413496E-4</v>
      </c>
      <c r="E112" s="109">
        <v>2.2212293553944386E-3</v>
      </c>
      <c r="F112" s="109">
        <v>1.7413469103052261E-3</v>
      </c>
      <c r="G112" s="109">
        <v>3.5907257405761745E-3</v>
      </c>
      <c r="H112" s="109">
        <v>0</v>
      </c>
      <c r="I112" s="109">
        <v>5.6863123586847778E-3</v>
      </c>
      <c r="J112" s="109">
        <v>4.1706249071681066E-3</v>
      </c>
      <c r="K112" s="109">
        <v>1.0140822198081155E-2</v>
      </c>
      <c r="L112" s="109">
        <v>8.217895889832933E-4</v>
      </c>
      <c r="M112" s="109">
        <v>0</v>
      </c>
      <c r="N112" s="109">
        <v>1.9324195621522697E-3</v>
      </c>
      <c r="O112" s="109">
        <v>2.5459155944744659E-3</v>
      </c>
      <c r="P112" s="109">
        <v>6.8909936645153132E-3</v>
      </c>
      <c r="Q112" s="109">
        <v>2.5726635147836048E-3</v>
      </c>
      <c r="R112" s="109">
        <v>2.4171089357576617E-3</v>
      </c>
      <c r="S112" s="109">
        <v>2.7311696043932606E-3</v>
      </c>
      <c r="T112" s="109">
        <v>1.7764508490277656E-3</v>
      </c>
      <c r="U112" s="109">
        <v>1.2374768984865644E-3</v>
      </c>
      <c r="V112" s="109">
        <v>2.7644066540380759E-3</v>
      </c>
      <c r="W112" s="109">
        <v>5.439733339505262E-4</v>
      </c>
      <c r="X112" s="109">
        <v>1.4506238993350221E-3</v>
      </c>
      <c r="Y112" s="109">
        <v>1.8993122371415152E-3</v>
      </c>
      <c r="Z112" s="109">
        <v>1.426153121958306E-3</v>
      </c>
      <c r="AA112" s="109">
        <v>1.4252050427233107E-3</v>
      </c>
      <c r="AB112" s="109">
        <v>1.7568262634694667E-3</v>
      </c>
      <c r="AC112" s="109">
        <v>2.4929402935543996E-4</v>
      </c>
      <c r="AD112" s="109">
        <v>1.0659134946983655E-2</v>
      </c>
      <c r="AE112" s="109">
        <v>1.7730977174807139E-3</v>
      </c>
      <c r="AF112" s="109">
        <v>5.3122638050989981E-3</v>
      </c>
      <c r="AG112" s="109">
        <v>2.3127238179975178E-3</v>
      </c>
      <c r="AH112" s="109">
        <v>1.3519111129089585E-2</v>
      </c>
      <c r="AI112" s="109">
        <v>1.0755206041392901E-2</v>
      </c>
      <c r="AJ112" s="109">
        <v>1.9479569711380051E-3</v>
      </c>
      <c r="AK112" s="109">
        <v>8.4408686798858948E-3</v>
      </c>
      <c r="AL112" s="109">
        <v>8.6185488969458598E-3</v>
      </c>
      <c r="AM112" s="109">
        <v>4.3337667188983403E-3</v>
      </c>
      <c r="AN112" s="109">
        <v>1.2960192374281631E-2</v>
      </c>
      <c r="AO112" s="109">
        <v>6.2400497199831418E-3</v>
      </c>
      <c r="AP112" s="109">
        <v>3.4816783580070869E-3</v>
      </c>
      <c r="AQ112" s="109">
        <v>5.414476471491853E-3</v>
      </c>
      <c r="AR112" s="109">
        <v>3.8117435042611409E-3</v>
      </c>
      <c r="AS112" s="109">
        <v>5.5553205665297058E-3</v>
      </c>
      <c r="AT112" s="109">
        <v>7.0317594382644094E-3</v>
      </c>
      <c r="AU112" s="109">
        <v>5.4881640951494129E-3</v>
      </c>
      <c r="AV112" s="109">
        <v>2.6020451822758805E-3</v>
      </c>
      <c r="AW112" s="109">
        <v>1.8659383704667111E-3</v>
      </c>
      <c r="AX112" s="109">
        <v>1.6969310276680064E-3</v>
      </c>
      <c r="AY112" s="109">
        <v>1.7323411755557159E-3</v>
      </c>
      <c r="AZ112" s="109">
        <v>2.0465127172421254E-3</v>
      </c>
      <c r="BA112" s="109">
        <v>1.1802635708174744E-3</v>
      </c>
      <c r="BB112" s="109">
        <v>4.3451702072355254E-3</v>
      </c>
      <c r="BC112" s="109">
        <v>3.2435585926093632E-3</v>
      </c>
      <c r="BD112" s="109">
        <v>1.1773298144695632E-3</v>
      </c>
      <c r="BE112" s="109">
        <v>9.85454978097419E-4</v>
      </c>
      <c r="BF112" s="109">
        <v>0</v>
      </c>
      <c r="BG112" s="109">
        <v>1.0161304125509763E-3</v>
      </c>
      <c r="BH112" s="109">
        <v>3.9521744092920769E-3</v>
      </c>
      <c r="BI112" s="109">
        <v>8.8413180667025609E-3</v>
      </c>
      <c r="BJ112" s="109">
        <v>2.0733552298390239E-3</v>
      </c>
      <c r="BK112" s="109">
        <v>1.1999879302986797E-3</v>
      </c>
      <c r="BL112" s="109">
        <v>1.266814473899321E-2</v>
      </c>
      <c r="BM112" s="109">
        <v>1.3707152722008491E-2</v>
      </c>
      <c r="BN112" s="109">
        <v>7.314248058027834E-3</v>
      </c>
      <c r="BO112" s="109">
        <v>3.1717780994755121E-3</v>
      </c>
      <c r="BP112" s="109">
        <v>3.4945126515920815E-3</v>
      </c>
      <c r="BQ112" s="109">
        <v>3.5604378599149076E-3</v>
      </c>
      <c r="BR112" s="109">
        <v>9.3348347066365602E-3</v>
      </c>
      <c r="BS112" s="109">
        <v>1.0234493927423738E-2</v>
      </c>
      <c r="BT112" s="109">
        <v>6.3765789926346714E-3</v>
      </c>
      <c r="BU112" s="109">
        <v>1.0186175930304398E-2</v>
      </c>
      <c r="BV112" s="109">
        <v>1.1501407117681207E-2</v>
      </c>
      <c r="BW112" s="109">
        <v>7.8202933218628392E-3</v>
      </c>
      <c r="BX112" s="109">
        <v>1.9331523631279349E-3</v>
      </c>
      <c r="BY112" s="109">
        <v>7.5699246059393903E-3</v>
      </c>
      <c r="BZ112" s="109">
        <v>7.3512413996052871E-4</v>
      </c>
      <c r="CA112" s="109">
        <v>3.7274313616589782E-3</v>
      </c>
      <c r="CB112" s="109">
        <v>1.137898085751524E-2</v>
      </c>
      <c r="CC112" s="109">
        <v>5.1042657336350288E-3</v>
      </c>
      <c r="CD112" s="109">
        <v>8.6172404169008853E-3</v>
      </c>
      <c r="CE112" s="109">
        <v>2.6962292989604029E-3</v>
      </c>
      <c r="CF112" s="109">
        <v>6.120247713745767E-3</v>
      </c>
      <c r="CG112" s="109">
        <v>2.3813570591359775E-3</v>
      </c>
      <c r="CH112" s="109">
        <v>8.0720586619525518E-3</v>
      </c>
      <c r="CI112" s="109">
        <v>6.9778016115749283E-3</v>
      </c>
      <c r="CJ112" s="109">
        <v>2.494622550913587E-3</v>
      </c>
      <c r="CK112" s="109">
        <v>1.3982076347973027E-2</v>
      </c>
      <c r="CL112" s="109">
        <v>4.7024846658203371E-3</v>
      </c>
      <c r="CM112" s="109">
        <v>2.4253280468608412E-3</v>
      </c>
      <c r="CN112" s="109">
        <v>8.8704700475387126E-3</v>
      </c>
      <c r="CO112" s="109">
        <v>3.1506685619751792E-3</v>
      </c>
      <c r="CP112" s="109">
        <v>2.1290943419726761E-3</v>
      </c>
      <c r="CQ112" s="109">
        <v>1.7746883895872534E-2</v>
      </c>
      <c r="CR112" s="109">
        <v>3.7068777187428273E-3</v>
      </c>
      <c r="CS112" s="109">
        <v>3.7069719860851869E-3</v>
      </c>
      <c r="CT112" s="109">
        <v>1.3132003243750755E-2</v>
      </c>
      <c r="CU112" s="109">
        <v>5.4101490687655344E-3</v>
      </c>
      <c r="CV112" s="109">
        <v>4.4335445482600088E-3</v>
      </c>
      <c r="CW112" s="109">
        <v>4.6639866616671093E-3</v>
      </c>
      <c r="CX112" s="109">
        <v>5.0013833821075816E-3</v>
      </c>
      <c r="CY112" s="109">
        <v>1.6961709112085024E-2</v>
      </c>
      <c r="CZ112" s="109">
        <v>3.1034302631525916E-3</v>
      </c>
      <c r="DA112" s="109">
        <v>7.3988338118237736E-3</v>
      </c>
      <c r="DB112" s="109">
        <v>2.6426467303742331E-3</v>
      </c>
      <c r="DC112" s="109">
        <v>1.6023264465497191E-3</v>
      </c>
      <c r="DD112" s="109">
        <v>4.922619599758659E-3</v>
      </c>
      <c r="DE112" s="109">
        <v>2.0348216809389823E-3</v>
      </c>
      <c r="DF112" s="110">
        <v>1.0020985374924414</v>
      </c>
      <c r="DG112" s="189"/>
      <c r="DH112" s="179"/>
      <c r="DI112" s="180">
        <v>0.55719197404913001</v>
      </c>
      <c r="DJ112" s="180">
        <v>2.3046227117840884E-3</v>
      </c>
      <c r="DK112" s="180">
        <v>5.2944956677524989E-3</v>
      </c>
      <c r="DL112" s="180">
        <v>3.7545231492140613E-3</v>
      </c>
      <c r="DM112" s="180">
        <v>0.7477278775100813</v>
      </c>
      <c r="DO112"/>
      <c r="DP112"/>
    </row>
    <row r="113" spans="1:120" ht="18" customHeight="1" x14ac:dyDescent="0.2">
      <c r="A113" s="187"/>
      <c r="B113" s="190"/>
      <c r="C113" s="189"/>
      <c r="D113" s="189"/>
      <c r="E113" s="189"/>
      <c r="F113" s="189"/>
      <c r="G113" s="189"/>
      <c r="H113" s="189"/>
      <c r="I113" s="189"/>
      <c r="J113" s="189"/>
      <c r="K113" s="189"/>
      <c r="L113" s="189"/>
      <c r="M113" s="189"/>
      <c r="N113" s="189"/>
      <c r="O113" s="189"/>
      <c r="P113" s="189"/>
      <c r="Q113" s="189"/>
      <c r="R113" s="189"/>
      <c r="S113" s="189"/>
      <c r="T113" s="189"/>
      <c r="U113" s="189"/>
      <c r="V113" s="189"/>
      <c r="W113" s="189"/>
      <c r="X113" s="189"/>
      <c r="Y113" s="189"/>
      <c r="Z113" s="189"/>
      <c r="AA113" s="189"/>
      <c r="AB113" s="189"/>
      <c r="AC113" s="189"/>
      <c r="AD113" s="189"/>
      <c r="AE113" s="189"/>
      <c r="AF113" s="189"/>
      <c r="AG113" s="189"/>
      <c r="AH113" s="189"/>
      <c r="AI113" s="189"/>
      <c r="AJ113" s="189"/>
      <c r="AK113" s="189"/>
      <c r="AL113" s="189"/>
      <c r="AM113" s="189"/>
      <c r="AN113" s="189"/>
      <c r="AO113" s="189"/>
      <c r="AP113" s="189"/>
      <c r="AQ113" s="189"/>
      <c r="AR113" s="189"/>
      <c r="AS113" s="189"/>
      <c r="AT113" s="189"/>
      <c r="AU113" s="189"/>
      <c r="AV113" s="189"/>
      <c r="AW113" s="189"/>
      <c r="AX113" s="189"/>
      <c r="AY113" s="189"/>
      <c r="AZ113" s="189"/>
      <c r="BA113" s="189"/>
      <c r="BB113" s="189"/>
      <c r="BC113" s="189"/>
      <c r="BD113" s="189"/>
      <c r="BE113" s="189"/>
      <c r="BF113" s="189"/>
      <c r="BG113" s="189"/>
      <c r="BH113" s="189"/>
      <c r="BI113" s="189"/>
      <c r="BJ113" s="189"/>
      <c r="BK113" s="189"/>
      <c r="BL113" s="189"/>
      <c r="BM113" s="189"/>
      <c r="BN113" s="189"/>
      <c r="BO113" s="189"/>
      <c r="BP113" s="189"/>
      <c r="BQ113" s="189"/>
      <c r="BR113" s="189"/>
      <c r="BS113" s="189"/>
      <c r="BT113" s="189"/>
      <c r="BU113" s="189"/>
      <c r="BV113" s="189"/>
      <c r="BW113" s="189"/>
      <c r="BX113" s="189"/>
      <c r="BY113" s="189"/>
      <c r="BZ113" s="189"/>
      <c r="CA113" s="189"/>
      <c r="CB113" s="189"/>
      <c r="CC113" s="189"/>
      <c r="CD113" s="189"/>
      <c r="CE113" s="189"/>
      <c r="CF113" s="189"/>
      <c r="CG113" s="189"/>
      <c r="CH113" s="189"/>
      <c r="CI113" s="189"/>
      <c r="CJ113" s="189"/>
      <c r="CK113" s="189"/>
      <c r="CL113" s="189"/>
      <c r="CM113" s="189"/>
      <c r="CN113" s="189"/>
      <c r="CO113" s="189"/>
      <c r="CP113" s="189"/>
      <c r="CQ113" s="189"/>
      <c r="CR113" s="189"/>
      <c r="CS113" s="189"/>
      <c r="CT113" s="189"/>
      <c r="CU113" s="189"/>
      <c r="CV113" s="189"/>
      <c r="CW113" s="189"/>
      <c r="CX113" s="189"/>
      <c r="CY113" s="189"/>
      <c r="CZ113" s="189"/>
      <c r="DA113" s="189"/>
      <c r="DB113" s="189"/>
      <c r="DC113" s="189"/>
      <c r="DD113" s="189"/>
      <c r="DE113" s="189"/>
      <c r="DF113" s="189"/>
      <c r="DG113" s="189"/>
      <c r="DH113" s="179"/>
      <c r="DI113" s="191"/>
      <c r="DJ113" s="192"/>
      <c r="DK113" s="191"/>
      <c r="DL113" s="192"/>
      <c r="DM113" s="192"/>
      <c r="DO113"/>
      <c r="DP113"/>
    </row>
    <row r="114" spans="1:120" ht="18" customHeight="1" x14ac:dyDescent="0.2">
      <c r="A114" s="187"/>
      <c r="B114" s="190"/>
      <c r="C114" s="189"/>
      <c r="D114" s="189"/>
      <c r="E114" s="189"/>
      <c r="F114" s="189"/>
      <c r="G114" s="189"/>
      <c r="H114" s="189"/>
      <c r="I114" s="189"/>
      <c r="J114" s="189"/>
      <c r="K114" s="189"/>
      <c r="L114" s="189"/>
      <c r="M114" s="189"/>
      <c r="N114" s="189"/>
      <c r="O114" s="189"/>
      <c r="P114" s="189"/>
      <c r="Q114" s="189"/>
      <c r="R114" s="189"/>
      <c r="S114" s="189"/>
      <c r="T114" s="189"/>
      <c r="U114" s="189"/>
      <c r="V114" s="189"/>
      <c r="W114" s="189"/>
      <c r="X114" s="189"/>
      <c r="Y114" s="189"/>
      <c r="Z114" s="189"/>
      <c r="AA114" s="189"/>
      <c r="AB114" s="189"/>
      <c r="AC114" s="189"/>
      <c r="AD114" s="189"/>
      <c r="AE114" s="189"/>
      <c r="AF114" s="189"/>
      <c r="AG114" s="189"/>
      <c r="AH114" s="189"/>
      <c r="AI114" s="189"/>
      <c r="AJ114" s="189"/>
      <c r="AK114" s="189"/>
      <c r="AL114" s="189"/>
      <c r="AM114" s="189"/>
      <c r="AN114" s="189"/>
      <c r="AO114" s="189"/>
      <c r="AP114" s="189"/>
      <c r="AQ114" s="189"/>
      <c r="AR114" s="189"/>
      <c r="AS114" s="189"/>
      <c r="AT114" s="189"/>
      <c r="AU114" s="189"/>
      <c r="AV114" s="189"/>
      <c r="AW114" s="189"/>
      <c r="AX114" s="189"/>
      <c r="AY114" s="189"/>
      <c r="AZ114" s="189"/>
      <c r="BA114" s="189"/>
      <c r="BB114" s="189"/>
      <c r="BC114" s="189"/>
      <c r="BD114" s="189"/>
      <c r="BE114" s="189"/>
      <c r="BF114" s="189"/>
      <c r="BG114" s="189"/>
      <c r="BH114" s="189"/>
      <c r="BI114" s="189"/>
      <c r="BJ114" s="189"/>
      <c r="BK114" s="189"/>
      <c r="BL114" s="189"/>
      <c r="BM114" s="189"/>
      <c r="BN114" s="189"/>
      <c r="BO114" s="189"/>
      <c r="BP114" s="189"/>
      <c r="BQ114" s="189"/>
      <c r="BR114" s="189"/>
      <c r="BS114" s="189"/>
      <c r="BT114" s="189"/>
      <c r="BU114" s="189"/>
      <c r="BV114" s="189"/>
      <c r="BW114" s="189"/>
      <c r="BX114" s="189"/>
      <c r="BY114" s="189"/>
      <c r="BZ114" s="189"/>
      <c r="CA114" s="189"/>
      <c r="CB114" s="189"/>
      <c r="CC114" s="189"/>
      <c r="CD114" s="189"/>
      <c r="CE114" s="189"/>
      <c r="CF114" s="189"/>
      <c r="CG114" s="189"/>
      <c r="CH114" s="189"/>
      <c r="CI114" s="189"/>
      <c r="CJ114" s="189"/>
      <c r="CK114" s="189"/>
      <c r="CL114" s="189"/>
      <c r="CM114" s="189"/>
      <c r="CN114" s="189"/>
      <c r="CO114" s="189"/>
      <c r="CP114" s="189"/>
      <c r="CQ114" s="189"/>
      <c r="CR114" s="189"/>
      <c r="CS114" s="189"/>
      <c r="CT114" s="189"/>
      <c r="CU114" s="189"/>
      <c r="CV114" s="189"/>
      <c r="CW114" s="189"/>
      <c r="CX114" s="189"/>
      <c r="CY114" s="189"/>
      <c r="CZ114" s="189"/>
      <c r="DA114" s="189"/>
      <c r="DB114" s="189"/>
      <c r="DC114" s="189"/>
      <c r="DD114" s="189"/>
      <c r="DE114" s="189"/>
      <c r="DF114" s="189"/>
      <c r="DG114" s="189"/>
      <c r="DH114" s="179"/>
      <c r="DI114" s="191"/>
      <c r="DJ114" s="192"/>
      <c r="DK114" s="191"/>
      <c r="DL114" s="192"/>
      <c r="DM114" s="192"/>
      <c r="DO114"/>
      <c r="DP114"/>
    </row>
    <row r="115" spans="1:120" ht="18" customHeight="1" x14ac:dyDescent="0.2">
      <c r="A115" s="187"/>
      <c r="B115" s="190"/>
      <c r="C115" s="189"/>
      <c r="D115" s="189"/>
      <c r="E115" s="189"/>
      <c r="F115" s="189"/>
      <c r="G115" s="189"/>
      <c r="H115" s="189"/>
      <c r="I115" s="189"/>
      <c r="J115" s="189"/>
      <c r="K115" s="189"/>
      <c r="L115" s="189"/>
      <c r="M115" s="189"/>
      <c r="N115" s="189"/>
      <c r="O115" s="189"/>
      <c r="P115" s="189"/>
      <c r="Q115" s="189"/>
      <c r="R115" s="189"/>
      <c r="S115" s="189"/>
      <c r="T115" s="189"/>
      <c r="U115" s="189"/>
      <c r="V115" s="189"/>
      <c r="W115" s="189"/>
      <c r="X115" s="189"/>
      <c r="Y115" s="189"/>
      <c r="Z115" s="189"/>
      <c r="AA115" s="189"/>
      <c r="AB115" s="189"/>
      <c r="AC115" s="189"/>
      <c r="AD115" s="189"/>
      <c r="AE115" s="189"/>
      <c r="AF115" s="189"/>
      <c r="AG115" s="189"/>
      <c r="AH115" s="189"/>
      <c r="AI115" s="189"/>
      <c r="AJ115" s="189"/>
      <c r="AK115" s="189"/>
      <c r="AL115" s="189"/>
      <c r="AM115" s="189"/>
      <c r="AN115" s="189"/>
      <c r="AO115" s="189"/>
      <c r="AP115" s="189"/>
      <c r="AQ115" s="189"/>
      <c r="AR115" s="189"/>
      <c r="AS115" s="189"/>
      <c r="AT115" s="189"/>
      <c r="AU115" s="189"/>
      <c r="AV115" s="189"/>
      <c r="AW115" s="189"/>
      <c r="AX115" s="189"/>
      <c r="AY115" s="189"/>
      <c r="AZ115" s="189"/>
      <c r="BA115" s="189"/>
      <c r="BB115" s="189"/>
      <c r="BC115" s="189"/>
      <c r="BD115" s="189"/>
      <c r="BE115" s="189"/>
      <c r="BF115" s="189"/>
      <c r="BG115" s="189"/>
      <c r="BH115" s="189"/>
      <c r="BI115" s="189"/>
      <c r="BJ115" s="189"/>
      <c r="BK115" s="189"/>
      <c r="BL115" s="189"/>
      <c r="BM115" s="189"/>
      <c r="BN115" s="189"/>
      <c r="BO115" s="189"/>
      <c r="BP115" s="189"/>
      <c r="BQ115" s="189"/>
      <c r="BR115" s="189"/>
      <c r="BS115" s="189"/>
      <c r="BT115" s="189"/>
      <c r="BU115" s="189"/>
      <c r="BV115" s="189"/>
      <c r="BW115" s="189"/>
      <c r="BX115" s="189"/>
      <c r="BY115" s="189"/>
      <c r="BZ115" s="189"/>
      <c r="CA115" s="189"/>
      <c r="CB115" s="189"/>
      <c r="CC115" s="189"/>
      <c r="CD115" s="189"/>
      <c r="CE115" s="189"/>
      <c r="CF115" s="189"/>
      <c r="CG115" s="189"/>
      <c r="CH115" s="189"/>
      <c r="CI115" s="189"/>
      <c r="CJ115" s="189"/>
      <c r="CK115" s="189"/>
      <c r="CL115" s="189"/>
      <c r="CM115" s="189"/>
      <c r="CN115" s="189"/>
      <c r="CO115" s="189"/>
      <c r="CP115" s="189"/>
      <c r="CQ115" s="189"/>
      <c r="CR115" s="189"/>
      <c r="CS115" s="189"/>
      <c r="CT115" s="189"/>
      <c r="CU115" s="189"/>
      <c r="CV115" s="189"/>
      <c r="CW115" s="189"/>
      <c r="CX115" s="189"/>
      <c r="CY115" s="189"/>
      <c r="CZ115" s="189"/>
      <c r="DA115" s="189"/>
      <c r="DB115" s="189"/>
      <c r="DC115" s="189"/>
      <c r="DD115" s="189"/>
      <c r="DE115" s="189"/>
      <c r="DF115" s="189"/>
      <c r="DG115" s="189"/>
      <c r="DH115" s="179"/>
      <c r="DI115" s="191"/>
      <c r="DJ115" s="192"/>
      <c r="DK115" s="191"/>
      <c r="DL115" s="192"/>
      <c r="DM115" s="192"/>
      <c r="DO115"/>
      <c r="DP115"/>
    </row>
    <row r="116" spans="1:120" ht="18" customHeight="1" x14ac:dyDescent="0.2">
      <c r="A116" s="187"/>
      <c r="B116" s="190"/>
      <c r="C116" s="189"/>
      <c r="D116" s="189"/>
      <c r="E116" s="189"/>
      <c r="F116" s="189"/>
      <c r="G116" s="189"/>
      <c r="H116" s="189"/>
      <c r="I116" s="189"/>
      <c r="J116" s="189"/>
      <c r="K116" s="189"/>
      <c r="L116" s="189"/>
      <c r="M116" s="189"/>
      <c r="N116" s="189"/>
      <c r="O116" s="189"/>
      <c r="P116" s="189"/>
      <c r="Q116" s="189"/>
      <c r="R116" s="189"/>
      <c r="S116" s="189"/>
      <c r="T116" s="189"/>
      <c r="U116" s="189"/>
      <c r="V116" s="189"/>
      <c r="W116" s="189"/>
      <c r="X116" s="189"/>
      <c r="Y116" s="189"/>
      <c r="Z116" s="189"/>
      <c r="AA116" s="189"/>
      <c r="AB116" s="189"/>
      <c r="AC116" s="189"/>
      <c r="AD116" s="189"/>
      <c r="AE116" s="189"/>
      <c r="AF116" s="189"/>
      <c r="AG116" s="189"/>
      <c r="AH116" s="189"/>
      <c r="AI116" s="189"/>
      <c r="AJ116" s="189"/>
      <c r="AK116" s="189"/>
      <c r="AL116" s="189"/>
      <c r="AM116" s="189"/>
      <c r="AN116" s="189"/>
      <c r="AO116" s="189"/>
      <c r="AP116" s="189"/>
      <c r="AQ116" s="189"/>
      <c r="AR116" s="189"/>
      <c r="AS116" s="189"/>
      <c r="AT116" s="189"/>
      <c r="AU116" s="189"/>
      <c r="AV116" s="189"/>
      <c r="AW116" s="189"/>
      <c r="AX116" s="189"/>
      <c r="AY116" s="189"/>
      <c r="AZ116" s="189"/>
      <c r="BA116" s="189"/>
      <c r="BB116" s="189"/>
      <c r="BC116" s="189"/>
      <c r="BD116" s="189"/>
      <c r="BE116" s="189"/>
      <c r="BF116" s="189"/>
      <c r="BG116" s="189"/>
      <c r="BH116" s="189"/>
      <c r="BI116" s="189"/>
      <c r="BJ116" s="189"/>
      <c r="BK116" s="189"/>
      <c r="BL116" s="189"/>
      <c r="BM116" s="189"/>
      <c r="BN116" s="189"/>
      <c r="BO116" s="189"/>
      <c r="BP116" s="189"/>
      <c r="BQ116" s="189"/>
      <c r="BR116" s="189"/>
      <c r="BS116" s="189"/>
      <c r="BT116" s="189"/>
      <c r="BU116" s="189"/>
      <c r="BV116" s="189"/>
      <c r="BW116" s="189"/>
      <c r="BX116" s="189"/>
      <c r="BY116" s="189"/>
      <c r="BZ116" s="189"/>
      <c r="CA116" s="189"/>
      <c r="CB116" s="189"/>
      <c r="CC116" s="189"/>
      <c r="CD116" s="189"/>
      <c r="CE116" s="189"/>
      <c r="CF116" s="189"/>
      <c r="CG116" s="189"/>
      <c r="CH116" s="189"/>
      <c r="CI116" s="189"/>
      <c r="CJ116" s="189"/>
      <c r="CK116" s="189"/>
      <c r="CL116" s="189"/>
      <c r="CM116" s="189"/>
      <c r="CN116" s="189"/>
      <c r="CO116" s="189"/>
      <c r="CP116" s="189"/>
      <c r="CQ116" s="189"/>
      <c r="CR116" s="189"/>
      <c r="CS116" s="189"/>
      <c r="CT116" s="189"/>
      <c r="CU116" s="189"/>
      <c r="CV116" s="189"/>
      <c r="CW116" s="189"/>
      <c r="CX116" s="189"/>
      <c r="CY116" s="189"/>
      <c r="CZ116" s="189"/>
      <c r="DA116" s="189"/>
      <c r="DB116" s="189"/>
      <c r="DC116" s="189"/>
      <c r="DD116" s="189"/>
      <c r="DE116" s="189"/>
      <c r="DF116" s="189"/>
      <c r="DG116" s="189"/>
      <c r="DH116" s="179"/>
      <c r="DI116" s="191"/>
      <c r="DJ116" s="192"/>
      <c r="DK116" s="191"/>
      <c r="DL116" s="192"/>
      <c r="DM116" s="192"/>
      <c r="DO116"/>
      <c r="DP116"/>
    </row>
    <row r="117" spans="1:120" ht="18" customHeight="1" x14ac:dyDescent="0.2">
      <c r="A117" s="187"/>
      <c r="B117" s="190"/>
      <c r="C117" s="189"/>
      <c r="D117" s="189"/>
      <c r="E117" s="189"/>
      <c r="F117" s="189"/>
      <c r="G117" s="189"/>
      <c r="H117" s="189"/>
      <c r="I117" s="189"/>
      <c r="J117" s="189"/>
      <c r="K117" s="189"/>
      <c r="L117" s="189"/>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c r="BT117" s="189"/>
      <c r="BU117" s="189"/>
      <c r="BV117" s="189"/>
      <c r="BW117" s="189"/>
      <c r="BX117" s="189"/>
      <c r="BY117" s="189"/>
      <c r="BZ117" s="189"/>
      <c r="CA117" s="189"/>
      <c r="CB117" s="189"/>
      <c r="CC117" s="189"/>
      <c r="CD117" s="189"/>
      <c r="CE117" s="189"/>
      <c r="CF117" s="189"/>
      <c r="CG117" s="189"/>
      <c r="CH117" s="189"/>
      <c r="CI117" s="189"/>
      <c r="CJ117" s="189"/>
      <c r="CK117" s="189"/>
      <c r="CL117" s="189"/>
      <c r="CM117" s="189"/>
      <c r="CN117" s="189"/>
      <c r="CO117" s="189"/>
      <c r="CP117" s="189"/>
      <c r="CQ117" s="189"/>
      <c r="CR117" s="189"/>
      <c r="CS117" s="189"/>
      <c r="CT117" s="189"/>
      <c r="CU117" s="189"/>
      <c r="CV117" s="189"/>
      <c r="CW117" s="189"/>
      <c r="CX117" s="189"/>
      <c r="CY117" s="189"/>
      <c r="CZ117" s="189"/>
      <c r="DA117" s="189"/>
      <c r="DB117" s="189"/>
      <c r="DC117" s="189"/>
      <c r="DD117" s="189"/>
      <c r="DE117" s="189"/>
      <c r="DF117" s="189"/>
      <c r="DG117" s="189"/>
      <c r="DH117" s="179"/>
      <c r="DI117" s="191"/>
      <c r="DJ117" s="192"/>
      <c r="DK117" s="191"/>
      <c r="DL117" s="192"/>
      <c r="DM117" s="192"/>
      <c r="DO117"/>
      <c r="DP117"/>
    </row>
    <row r="118" spans="1:120" ht="18" customHeight="1" x14ac:dyDescent="0.2">
      <c r="A118" s="187"/>
      <c r="B118" s="190"/>
      <c r="C118" s="189"/>
      <c r="D118" s="189"/>
      <c r="E118" s="189"/>
      <c r="F118" s="189"/>
      <c r="G118" s="189"/>
      <c r="H118" s="189"/>
      <c r="I118" s="189"/>
      <c r="J118" s="189"/>
      <c r="K118" s="189"/>
      <c r="L118" s="189"/>
      <c r="M118" s="189"/>
      <c r="N118" s="189"/>
      <c r="O118" s="189"/>
      <c r="P118" s="189"/>
      <c r="Q118" s="189"/>
      <c r="R118" s="189"/>
      <c r="S118" s="189"/>
      <c r="T118" s="189"/>
      <c r="U118" s="189"/>
      <c r="V118" s="189"/>
      <c r="W118" s="189"/>
      <c r="X118" s="189"/>
      <c r="Y118" s="189"/>
      <c r="Z118" s="189"/>
      <c r="AA118" s="189"/>
      <c r="AB118" s="189"/>
      <c r="AC118" s="189"/>
      <c r="AD118" s="189"/>
      <c r="AE118" s="189"/>
      <c r="AF118" s="189"/>
      <c r="AG118" s="189"/>
      <c r="AH118" s="189"/>
      <c r="AI118" s="189"/>
      <c r="AJ118" s="189"/>
      <c r="AK118" s="189"/>
      <c r="AL118" s="189"/>
      <c r="AM118" s="189"/>
      <c r="AN118" s="189"/>
      <c r="AO118" s="189"/>
      <c r="AP118" s="189"/>
      <c r="AQ118" s="189"/>
      <c r="AR118" s="189"/>
      <c r="AS118" s="189"/>
      <c r="AT118" s="189"/>
      <c r="AU118" s="189"/>
      <c r="AV118" s="189"/>
      <c r="AW118" s="189"/>
      <c r="AX118" s="189"/>
      <c r="AY118" s="189"/>
      <c r="AZ118" s="189"/>
      <c r="BA118" s="189"/>
      <c r="BB118" s="189"/>
      <c r="BC118" s="189"/>
      <c r="BD118" s="189"/>
      <c r="BE118" s="189"/>
      <c r="BF118" s="189"/>
      <c r="BG118" s="189"/>
      <c r="BH118" s="189"/>
      <c r="BI118" s="189"/>
      <c r="BJ118" s="189"/>
      <c r="BK118" s="189"/>
      <c r="BL118" s="189"/>
      <c r="BM118" s="189"/>
      <c r="BN118" s="189"/>
      <c r="BO118" s="189"/>
      <c r="BP118" s="189"/>
      <c r="BQ118" s="189"/>
      <c r="BR118" s="189"/>
      <c r="BS118" s="189"/>
      <c r="BT118" s="189"/>
      <c r="BU118" s="189"/>
      <c r="BV118" s="189"/>
      <c r="BW118" s="189"/>
      <c r="BX118" s="189"/>
      <c r="BY118" s="189"/>
      <c r="BZ118" s="189"/>
      <c r="CA118" s="189"/>
      <c r="CB118" s="189"/>
      <c r="CC118" s="189"/>
      <c r="CD118" s="189"/>
      <c r="CE118" s="189"/>
      <c r="CF118" s="189"/>
      <c r="CG118" s="189"/>
      <c r="CH118" s="189"/>
      <c r="CI118" s="189"/>
      <c r="CJ118" s="189"/>
      <c r="CK118" s="189"/>
      <c r="CL118" s="189"/>
      <c r="CM118" s="189"/>
      <c r="CN118" s="189"/>
      <c r="CO118" s="189"/>
      <c r="CP118" s="189"/>
      <c r="CQ118" s="189"/>
      <c r="CR118" s="189"/>
      <c r="CS118" s="189"/>
      <c r="CT118" s="189"/>
      <c r="CU118" s="189"/>
      <c r="CV118" s="189"/>
      <c r="CW118" s="189"/>
      <c r="CX118" s="189"/>
      <c r="CY118" s="189"/>
      <c r="CZ118" s="189"/>
      <c r="DA118" s="189"/>
      <c r="DB118" s="189"/>
      <c r="DC118" s="189"/>
      <c r="DD118" s="189"/>
      <c r="DE118" s="189"/>
      <c r="DF118" s="189"/>
      <c r="DG118" s="189"/>
      <c r="DH118" s="179"/>
      <c r="DI118" s="191"/>
      <c r="DJ118" s="192"/>
      <c r="DK118" s="191"/>
      <c r="DL118" s="192"/>
      <c r="DM118" s="192"/>
      <c r="DO118"/>
      <c r="DP118"/>
    </row>
    <row r="119" spans="1:120" ht="18" customHeight="1" x14ac:dyDescent="0.2">
      <c r="A119" s="187"/>
      <c r="B119" s="190"/>
      <c r="C119" s="189"/>
      <c r="D119" s="189"/>
      <c r="E119" s="189"/>
      <c r="F119" s="189"/>
      <c r="G119" s="189"/>
      <c r="H119" s="189"/>
      <c r="I119" s="189"/>
      <c r="J119" s="189"/>
      <c r="K119" s="189"/>
      <c r="L119" s="189"/>
      <c r="M119" s="189"/>
      <c r="N119" s="189"/>
      <c r="O119" s="189"/>
      <c r="P119" s="189"/>
      <c r="Q119" s="189"/>
      <c r="R119" s="189"/>
      <c r="S119" s="189"/>
      <c r="T119" s="189"/>
      <c r="U119" s="189"/>
      <c r="V119" s="189"/>
      <c r="W119" s="189"/>
      <c r="X119" s="189"/>
      <c r="Y119" s="189"/>
      <c r="Z119" s="189"/>
      <c r="AA119" s="189"/>
      <c r="AB119" s="189"/>
      <c r="AC119" s="189"/>
      <c r="AD119" s="189"/>
      <c r="AE119" s="189"/>
      <c r="AF119" s="189"/>
      <c r="AG119" s="189"/>
      <c r="AH119" s="189"/>
      <c r="AI119" s="189"/>
      <c r="AJ119" s="189"/>
      <c r="AK119" s="189"/>
      <c r="AL119" s="189"/>
      <c r="AM119" s="189"/>
      <c r="AN119" s="189"/>
      <c r="AO119" s="189"/>
      <c r="AP119" s="189"/>
      <c r="AQ119" s="189"/>
      <c r="AR119" s="189"/>
      <c r="AS119" s="189"/>
      <c r="AT119" s="189"/>
      <c r="AU119" s="189"/>
      <c r="AV119" s="189"/>
      <c r="AW119" s="189"/>
      <c r="AX119" s="189"/>
      <c r="AY119" s="189"/>
      <c r="AZ119" s="189"/>
      <c r="BA119" s="189"/>
      <c r="BB119" s="189"/>
      <c r="BC119" s="189"/>
      <c r="BD119" s="189"/>
      <c r="BE119" s="189"/>
      <c r="BF119" s="189"/>
      <c r="BG119" s="189"/>
      <c r="BH119" s="189"/>
      <c r="BI119" s="189"/>
      <c r="BJ119" s="189"/>
      <c r="BK119" s="189"/>
      <c r="BL119" s="189"/>
      <c r="BM119" s="189"/>
      <c r="BN119" s="189"/>
      <c r="BO119" s="189"/>
      <c r="BP119" s="189"/>
      <c r="BQ119" s="189"/>
      <c r="BR119" s="189"/>
      <c r="BS119" s="189"/>
      <c r="BT119" s="189"/>
      <c r="BU119" s="189"/>
      <c r="BV119" s="189"/>
      <c r="BW119" s="189"/>
      <c r="BX119" s="189"/>
      <c r="BY119" s="189"/>
      <c r="BZ119" s="189"/>
      <c r="CA119" s="189"/>
      <c r="CB119" s="189"/>
      <c r="CC119" s="189"/>
      <c r="CD119" s="189"/>
      <c r="CE119" s="189"/>
      <c r="CF119" s="189"/>
      <c r="CG119" s="189"/>
      <c r="CH119" s="189"/>
      <c r="CI119" s="189"/>
      <c r="CJ119" s="189"/>
      <c r="CK119" s="189"/>
      <c r="CL119" s="189"/>
      <c r="CM119" s="189"/>
      <c r="CN119" s="189"/>
      <c r="CO119" s="189"/>
      <c r="CP119" s="189"/>
      <c r="CQ119" s="189"/>
      <c r="CR119" s="189"/>
      <c r="CS119" s="189"/>
      <c r="CT119" s="189"/>
      <c r="CU119" s="189"/>
      <c r="CV119" s="189"/>
      <c r="CW119" s="189"/>
      <c r="CX119" s="189"/>
      <c r="CY119" s="189"/>
      <c r="CZ119" s="189"/>
      <c r="DA119" s="189"/>
      <c r="DB119" s="189"/>
      <c r="DC119" s="189"/>
      <c r="DD119" s="189"/>
      <c r="DE119" s="189"/>
      <c r="DF119" s="189"/>
      <c r="DG119" s="189"/>
      <c r="DH119" s="179"/>
      <c r="DI119" s="191"/>
      <c r="DJ119" s="192"/>
      <c r="DK119" s="191"/>
      <c r="DL119" s="192"/>
      <c r="DM119" s="192"/>
      <c r="DO119"/>
      <c r="DP119"/>
    </row>
    <row r="120" spans="1:120" ht="18" customHeight="1" x14ac:dyDescent="0.2">
      <c r="A120" s="187"/>
      <c r="B120" s="190"/>
      <c r="C120" s="189"/>
      <c r="D120" s="189"/>
      <c r="E120" s="189"/>
      <c r="F120" s="189"/>
      <c r="G120" s="189"/>
      <c r="H120" s="189"/>
      <c r="I120" s="189"/>
      <c r="J120" s="189"/>
      <c r="K120" s="189"/>
      <c r="L120" s="189"/>
      <c r="M120" s="189"/>
      <c r="N120" s="189"/>
      <c r="O120" s="189"/>
      <c r="P120" s="189"/>
      <c r="Q120" s="189"/>
      <c r="R120" s="189"/>
      <c r="S120" s="189"/>
      <c r="T120" s="189"/>
      <c r="U120" s="189"/>
      <c r="V120" s="189"/>
      <c r="W120" s="189"/>
      <c r="X120" s="189"/>
      <c r="Y120" s="189"/>
      <c r="Z120" s="189"/>
      <c r="AA120" s="189"/>
      <c r="AB120" s="189"/>
      <c r="AC120" s="189"/>
      <c r="AD120" s="189"/>
      <c r="AE120" s="189"/>
      <c r="AF120" s="189"/>
      <c r="AG120" s="189"/>
      <c r="AH120" s="189"/>
      <c r="AI120" s="189"/>
      <c r="AJ120" s="189"/>
      <c r="AK120" s="189"/>
      <c r="AL120" s="189"/>
      <c r="AM120" s="189"/>
      <c r="AN120" s="189"/>
      <c r="AO120" s="189"/>
      <c r="AP120" s="189"/>
      <c r="AQ120" s="189"/>
      <c r="AR120" s="189"/>
      <c r="AS120" s="189"/>
      <c r="AT120" s="189"/>
      <c r="AU120" s="189"/>
      <c r="AV120" s="189"/>
      <c r="AW120" s="189"/>
      <c r="AX120" s="189"/>
      <c r="AY120" s="189"/>
      <c r="AZ120" s="189"/>
      <c r="BA120" s="189"/>
      <c r="BB120" s="189"/>
      <c r="BC120" s="189"/>
      <c r="BD120" s="189"/>
      <c r="BE120" s="189"/>
      <c r="BF120" s="189"/>
      <c r="BG120" s="189"/>
      <c r="BH120" s="189"/>
      <c r="BI120" s="189"/>
      <c r="BJ120" s="189"/>
      <c r="BK120" s="189"/>
      <c r="BL120" s="189"/>
      <c r="BM120" s="189"/>
      <c r="BN120" s="189"/>
      <c r="BO120" s="189"/>
      <c r="BP120" s="189"/>
      <c r="BQ120" s="189"/>
      <c r="BR120" s="189"/>
      <c r="BS120" s="189"/>
      <c r="BT120" s="189"/>
      <c r="BU120" s="189"/>
      <c r="BV120" s="189"/>
      <c r="BW120" s="189"/>
      <c r="BX120" s="189"/>
      <c r="BY120" s="189"/>
      <c r="BZ120" s="189"/>
      <c r="CA120" s="189"/>
      <c r="CB120" s="189"/>
      <c r="CC120" s="189"/>
      <c r="CD120" s="189"/>
      <c r="CE120" s="189"/>
      <c r="CF120" s="189"/>
      <c r="CG120" s="189"/>
      <c r="CH120" s="189"/>
      <c r="CI120" s="189"/>
      <c r="CJ120" s="189"/>
      <c r="CK120" s="189"/>
      <c r="CL120" s="189"/>
      <c r="CM120" s="189"/>
      <c r="CN120" s="189"/>
      <c r="CO120" s="189"/>
      <c r="CP120" s="189"/>
      <c r="CQ120" s="189"/>
      <c r="CR120" s="189"/>
      <c r="CS120" s="189"/>
      <c r="CT120" s="189"/>
      <c r="CU120" s="189"/>
      <c r="CV120" s="189"/>
      <c r="CW120" s="189"/>
      <c r="CX120" s="189"/>
      <c r="CY120" s="189"/>
      <c r="CZ120" s="189"/>
      <c r="DA120" s="189"/>
      <c r="DB120" s="189"/>
      <c r="DC120" s="189"/>
      <c r="DD120" s="189"/>
      <c r="DE120" s="189"/>
      <c r="DF120" s="189"/>
      <c r="DG120" s="189"/>
      <c r="DH120" s="179"/>
      <c r="DI120" s="191"/>
      <c r="DJ120" s="192"/>
      <c r="DK120" s="191"/>
      <c r="DL120" s="192"/>
      <c r="DM120" s="192"/>
      <c r="DO120"/>
      <c r="DP120"/>
    </row>
    <row r="121" spans="1:120" ht="18" customHeight="1" x14ac:dyDescent="0.2">
      <c r="A121" s="187"/>
      <c r="B121" s="190"/>
      <c r="C121" s="189"/>
      <c r="D121" s="189"/>
      <c r="E121" s="189"/>
      <c r="F121" s="189"/>
      <c r="G121" s="189"/>
      <c r="H121" s="189"/>
      <c r="I121" s="189"/>
      <c r="J121" s="189"/>
      <c r="K121" s="189"/>
      <c r="L121" s="189"/>
      <c r="M121" s="189"/>
      <c r="N121" s="189"/>
      <c r="O121" s="189"/>
      <c r="P121" s="189"/>
      <c r="Q121" s="189"/>
      <c r="R121" s="189"/>
      <c r="S121" s="189"/>
      <c r="T121" s="189"/>
      <c r="U121" s="189"/>
      <c r="V121" s="189"/>
      <c r="W121" s="189"/>
      <c r="X121" s="189"/>
      <c r="Y121" s="189"/>
      <c r="Z121" s="189"/>
      <c r="AA121" s="189"/>
      <c r="AB121" s="189"/>
      <c r="AC121" s="189"/>
      <c r="AD121" s="189"/>
      <c r="AE121" s="189"/>
      <c r="AF121" s="189"/>
      <c r="AG121" s="189"/>
      <c r="AH121" s="189"/>
      <c r="AI121" s="189"/>
      <c r="AJ121" s="189"/>
      <c r="AK121" s="189"/>
      <c r="AL121" s="189"/>
      <c r="AM121" s="189"/>
      <c r="AN121" s="189"/>
      <c r="AO121" s="189"/>
      <c r="AP121" s="189"/>
      <c r="AQ121" s="189"/>
      <c r="AR121" s="189"/>
      <c r="AS121" s="189"/>
      <c r="AT121" s="189"/>
      <c r="AU121" s="189"/>
      <c r="AV121" s="189"/>
      <c r="AW121" s="189"/>
      <c r="AX121" s="189"/>
      <c r="AY121" s="189"/>
      <c r="AZ121" s="189"/>
      <c r="BA121" s="189"/>
      <c r="BB121" s="189"/>
      <c r="BC121" s="189"/>
      <c r="BD121" s="189"/>
      <c r="BE121" s="189"/>
      <c r="BF121" s="189"/>
      <c r="BG121" s="189"/>
      <c r="BH121" s="189"/>
      <c r="BI121" s="189"/>
      <c r="BJ121" s="189"/>
      <c r="BK121" s="189"/>
      <c r="BL121" s="189"/>
      <c r="BM121" s="189"/>
      <c r="BN121" s="189"/>
      <c r="BO121" s="189"/>
      <c r="BP121" s="189"/>
      <c r="BQ121" s="189"/>
      <c r="BR121" s="189"/>
      <c r="BS121" s="189"/>
      <c r="BT121" s="189"/>
      <c r="BU121" s="189"/>
      <c r="BV121" s="189"/>
      <c r="BW121" s="189"/>
      <c r="BX121" s="189"/>
      <c r="BY121" s="189"/>
      <c r="BZ121" s="189"/>
      <c r="CA121" s="189"/>
      <c r="CB121" s="189"/>
      <c r="CC121" s="189"/>
      <c r="CD121" s="189"/>
      <c r="CE121" s="189"/>
      <c r="CF121" s="189"/>
      <c r="CG121" s="189"/>
      <c r="CH121" s="189"/>
      <c r="CI121" s="189"/>
      <c r="CJ121" s="189"/>
      <c r="CK121" s="189"/>
      <c r="CL121" s="189"/>
      <c r="CM121" s="189"/>
      <c r="CN121" s="189"/>
      <c r="CO121" s="189"/>
      <c r="CP121" s="189"/>
      <c r="CQ121" s="189"/>
      <c r="CR121" s="189"/>
      <c r="CS121" s="189"/>
      <c r="CT121" s="189"/>
      <c r="CU121" s="189"/>
      <c r="CV121" s="189"/>
      <c r="CW121" s="189"/>
      <c r="CX121" s="189"/>
      <c r="CY121" s="189"/>
      <c r="CZ121" s="189"/>
      <c r="DA121" s="189"/>
      <c r="DB121" s="189"/>
      <c r="DC121" s="189"/>
      <c r="DD121" s="189"/>
      <c r="DE121" s="189"/>
      <c r="DF121" s="189"/>
      <c r="DG121" s="189"/>
      <c r="DH121" s="179"/>
      <c r="DI121" s="191"/>
      <c r="DJ121" s="192"/>
      <c r="DK121" s="191"/>
      <c r="DL121" s="192"/>
      <c r="DM121" s="192"/>
      <c r="DO121"/>
      <c r="DP121"/>
    </row>
    <row r="122" spans="1:120" ht="18" customHeight="1" x14ac:dyDescent="0.2">
      <c r="A122" s="187"/>
      <c r="B122" s="190"/>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189"/>
      <c r="AL122" s="189"/>
      <c r="AM122" s="189"/>
      <c r="AN122" s="189"/>
      <c r="AO122" s="189"/>
      <c r="AP122" s="189"/>
      <c r="AQ122" s="189"/>
      <c r="AR122" s="189"/>
      <c r="AS122" s="189"/>
      <c r="AT122" s="189"/>
      <c r="AU122" s="189"/>
      <c r="AV122" s="189"/>
      <c r="AW122" s="189"/>
      <c r="AX122" s="189"/>
      <c r="AY122" s="189"/>
      <c r="AZ122" s="189"/>
      <c r="BA122" s="189"/>
      <c r="BB122" s="189"/>
      <c r="BC122" s="189"/>
      <c r="BD122" s="189"/>
      <c r="BE122" s="189"/>
      <c r="BF122" s="189"/>
      <c r="BG122" s="189"/>
      <c r="BH122" s="189"/>
      <c r="BI122" s="189"/>
      <c r="BJ122" s="189"/>
      <c r="BK122" s="189"/>
      <c r="BL122" s="189"/>
      <c r="BM122" s="189"/>
      <c r="BN122" s="189"/>
      <c r="BO122" s="189"/>
      <c r="BP122" s="189"/>
      <c r="BQ122" s="189"/>
      <c r="BR122" s="189"/>
      <c r="BS122" s="189"/>
      <c r="BT122" s="189"/>
      <c r="BU122" s="189"/>
      <c r="BV122" s="189"/>
      <c r="BW122" s="189"/>
      <c r="BX122" s="189"/>
      <c r="BY122" s="189"/>
      <c r="BZ122" s="189"/>
      <c r="CA122" s="189"/>
      <c r="CB122" s="189"/>
      <c r="CC122" s="189"/>
      <c r="CD122" s="189"/>
      <c r="CE122" s="189"/>
      <c r="CF122" s="189"/>
      <c r="CG122" s="189"/>
      <c r="CH122" s="189"/>
      <c r="CI122" s="189"/>
      <c r="CJ122" s="189"/>
      <c r="CK122" s="189"/>
      <c r="CL122" s="189"/>
      <c r="CM122" s="189"/>
      <c r="CN122" s="189"/>
      <c r="CO122" s="189"/>
      <c r="CP122" s="189"/>
      <c r="CQ122" s="189"/>
      <c r="CR122" s="189"/>
      <c r="CS122" s="189"/>
      <c r="CT122" s="189"/>
      <c r="CU122" s="189"/>
      <c r="CV122" s="189"/>
      <c r="CW122" s="189"/>
      <c r="CX122" s="189"/>
      <c r="CY122" s="189"/>
      <c r="CZ122" s="189"/>
      <c r="DA122" s="189"/>
      <c r="DB122" s="189"/>
      <c r="DC122" s="189"/>
      <c r="DD122" s="189"/>
      <c r="DE122" s="189"/>
      <c r="DF122" s="189"/>
      <c r="DG122" s="189"/>
      <c r="DH122" s="179"/>
      <c r="DI122" s="191"/>
      <c r="DJ122" s="192"/>
      <c r="DK122" s="191"/>
      <c r="DL122" s="192"/>
      <c r="DM122" s="192"/>
      <c r="DO122"/>
      <c r="DP122"/>
    </row>
    <row r="123" spans="1:120" ht="18" customHeight="1" x14ac:dyDescent="0.2">
      <c r="A123" s="187"/>
      <c r="B123" s="190"/>
      <c r="C123" s="189"/>
      <c r="D123" s="189"/>
      <c r="E123" s="189"/>
      <c r="F123" s="189"/>
      <c r="G123" s="189"/>
      <c r="H123" s="189"/>
      <c r="I123" s="189"/>
      <c r="J123" s="189"/>
      <c r="K123" s="189"/>
      <c r="L123" s="189"/>
      <c r="M123" s="189"/>
      <c r="N123" s="189"/>
      <c r="O123" s="189"/>
      <c r="P123" s="189"/>
      <c r="Q123" s="189"/>
      <c r="R123" s="189"/>
      <c r="S123" s="189"/>
      <c r="T123" s="189"/>
      <c r="U123" s="189"/>
      <c r="V123" s="189"/>
      <c r="W123" s="189"/>
      <c r="X123" s="189"/>
      <c r="Y123" s="189"/>
      <c r="Z123" s="189"/>
      <c r="AA123" s="189"/>
      <c r="AB123" s="189"/>
      <c r="AC123" s="189"/>
      <c r="AD123" s="189"/>
      <c r="AE123" s="189"/>
      <c r="AF123" s="189"/>
      <c r="AG123" s="189"/>
      <c r="AH123" s="189"/>
      <c r="AI123" s="189"/>
      <c r="AJ123" s="189"/>
      <c r="AK123" s="189"/>
      <c r="AL123" s="189"/>
      <c r="AM123" s="189"/>
      <c r="AN123" s="189"/>
      <c r="AO123" s="189"/>
      <c r="AP123" s="189"/>
      <c r="AQ123" s="189"/>
      <c r="AR123" s="189"/>
      <c r="AS123" s="189"/>
      <c r="AT123" s="189"/>
      <c r="AU123" s="189"/>
      <c r="AV123" s="189"/>
      <c r="AW123" s="189"/>
      <c r="AX123" s="189"/>
      <c r="AY123" s="189"/>
      <c r="AZ123" s="189"/>
      <c r="BA123" s="189"/>
      <c r="BB123" s="189"/>
      <c r="BC123" s="189"/>
      <c r="BD123" s="189"/>
      <c r="BE123" s="189"/>
      <c r="BF123" s="189"/>
      <c r="BG123" s="189"/>
      <c r="BH123" s="189"/>
      <c r="BI123" s="189"/>
      <c r="BJ123" s="189"/>
      <c r="BK123" s="189"/>
      <c r="BL123" s="189"/>
      <c r="BM123" s="189"/>
      <c r="BN123" s="189"/>
      <c r="BO123" s="189"/>
      <c r="BP123" s="189"/>
      <c r="BQ123" s="189"/>
      <c r="BR123" s="189"/>
      <c r="BS123" s="189"/>
      <c r="BT123" s="189"/>
      <c r="BU123" s="189"/>
      <c r="BV123" s="189"/>
      <c r="BW123" s="189"/>
      <c r="BX123" s="189"/>
      <c r="BY123" s="189"/>
      <c r="BZ123" s="189"/>
      <c r="CA123" s="189"/>
      <c r="CB123" s="189"/>
      <c r="CC123" s="189"/>
      <c r="CD123" s="189"/>
      <c r="CE123" s="189"/>
      <c r="CF123" s="189"/>
      <c r="CG123" s="189"/>
      <c r="CH123" s="189"/>
      <c r="CI123" s="189"/>
      <c r="CJ123" s="189"/>
      <c r="CK123" s="189"/>
      <c r="CL123" s="189"/>
      <c r="CM123" s="189"/>
      <c r="CN123" s="189"/>
      <c r="CO123" s="189"/>
      <c r="CP123" s="189"/>
      <c r="CQ123" s="189"/>
      <c r="CR123" s="189"/>
      <c r="CS123" s="189"/>
      <c r="CT123" s="189"/>
      <c r="CU123" s="189"/>
      <c r="CV123" s="189"/>
      <c r="CW123" s="189"/>
      <c r="CX123" s="189"/>
      <c r="CY123" s="189"/>
      <c r="CZ123" s="189"/>
      <c r="DA123" s="189"/>
      <c r="DB123" s="189"/>
      <c r="DC123" s="189"/>
      <c r="DD123" s="189"/>
      <c r="DE123" s="189"/>
      <c r="DF123" s="189"/>
      <c r="DG123" s="189"/>
      <c r="DH123" s="179"/>
      <c r="DI123" s="191"/>
      <c r="DJ123" s="192"/>
      <c r="DK123" s="191"/>
      <c r="DL123" s="192"/>
      <c r="DM123" s="192"/>
      <c r="DO123"/>
      <c r="DP123"/>
    </row>
    <row r="124" spans="1:120" ht="18" customHeight="1" x14ac:dyDescent="0.2">
      <c r="A124" s="187"/>
      <c r="B124" s="190"/>
      <c r="C124" s="189"/>
      <c r="D124" s="189"/>
      <c r="E124" s="189"/>
      <c r="F124" s="189"/>
      <c r="G124" s="189"/>
      <c r="H124" s="189"/>
      <c r="I124" s="189"/>
      <c r="J124" s="189"/>
      <c r="K124" s="189"/>
      <c r="L124" s="189"/>
      <c r="M124" s="189"/>
      <c r="N124" s="189"/>
      <c r="O124" s="189"/>
      <c r="P124" s="189"/>
      <c r="Q124" s="189"/>
      <c r="R124" s="189"/>
      <c r="S124" s="189"/>
      <c r="T124" s="189"/>
      <c r="U124" s="189"/>
      <c r="V124" s="189"/>
      <c r="W124" s="189"/>
      <c r="X124" s="189"/>
      <c r="Y124" s="189"/>
      <c r="Z124" s="189"/>
      <c r="AA124" s="189"/>
      <c r="AB124" s="189"/>
      <c r="AC124" s="189"/>
      <c r="AD124" s="189"/>
      <c r="AE124" s="189"/>
      <c r="AF124" s="189"/>
      <c r="AG124" s="189"/>
      <c r="AH124" s="189"/>
      <c r="AI124" s="189"/>
      <c r="AJ124" s="189"/>
      <c r="AK124" s="189"/>
      <c r="AL124" s="189"/>
      <c r="AM124" s="189"/>
      <c r="AN124" s="189"/>
      <c r="AO124" s="189"/>
      <c r="AP124" s="189"/>
      <c r="AQ124" s="189"/>
      <c r="AR124" s="189"/>
      <c r="AS124" s="189"/>
      <c r="AT124" s="189"/>
      <c r="AU124" s="189"/>
      <c r="AV124" s="189"/>
      <c r="AW124" s="189"/>
      <c r="AX124" s="189"/>
      <c r="AY124" s="189"/>
      <c r="AZ124" s="189"/>
      <c r="BA124" s="189"/>
      <c r="BB124" s="189"/>
      <c r="BC124" s="189"/>
      <c r="BD124" s="189"/>
      <c r="BE124" s="189"/>
      <c r="BF124" s="189"/>
      <c r="BG124" s="189"/>
      <c r="BH124" s="189"/>
      <c r="BI124" s="189"/>
      <c r="BJ124" s="189"/>
      <c r="BK124" s="189"/>
      <c r="BL124" s="189"/>
      <c r="BM124" s="189"/>
      <c r="BN124" s="189"/>
      <c r="BO124" s="189"/>
      <c r="BP124" s="189"/>
      <c r="BQ124" s="189"/>
      <c r="BR124" s="189"/>
      <c r="BS124" s="189"/>
      <c r="BT124" s="189"/>
      <c r="BU124" s="189"/>
      <c r="BV124" s="189"/>
      <c r="BW124" s="189"/>
      <c r="BX124" s="189"/>
      <c r="BY124" s="189"/>
      <c r="BZ124" s="189"/>
      <c r="CA124" s="189"/>
      <c r="CB124" s="189"/>
      <c r="CC124" s="189"/>
      <c r="CD124" s="189"/>
      <c r="CE124" s="189"/>
      <c r="CF124" s="189"/>
      <c r="CG124" s="189"/>
      <c r="CH124" s="189"/>
      <c r="CI124" s="189"/>
      <c r="CJ124" s="189"/>
      <c r="CK124" s="189"/>
      <c r="CL124" s="189"/>
      <c r="CM124" s="189"/>
      <c r="CN124" s="189"/>
      <c r="CO124" s="189"/>
      <c r="CP124" s="189"/>
      <c r="CQ124" s="189"/>
      <c r="CR124" s="189"/>
      <c r="CS124" s="189"/>
      <c r="CT124" s="189"/>
      <c r="CU124" s="189"/>
      <c r="CV124" s="189"/>
      <c r="CW124" s="189"/>
      <c r="CX124" s="189"/>
      <c r="CY124" s="189"/>
      <c r="CZ124" s="189"/>
      <c r="DA124" s="189"/>
      <c r="DB124" s="189"/>
      <c r="DC124" s="189"/>
      <c r="DD124" s="189"/>
      <c r="DE124" s="189"/>
      <c r="DF124" s="189"/>
      <c r="DG124" s="189"/>
      <c r="DH124" s="179"/>
      <c r="DI124" s="191"/>
      <c r="DJ124" s="192"/>
      <c r="DK124" s="191"/>
      <c r="DL124" s="192"/>
      <c r="DM124" s="192"/>
      <c r="DO124"/>
      <c r="DP124"/>
    </row>
    <row r="125" spans="1:120" ht="18" customHeight="1" x14ac:dyDescent="0.2">
      <c r="A125" s="187"/>
      <c r="B125" s="190"/>
      <c r="C125" s="189"/>
      <c r="D125" s="189"/>
      <c r="E125" s="189"/>
      <c r="F125" s="189"/>
      <c r="G125" s="189"/>
      <c r="H125" s="189"/>
      <c r="I125" s="189"/>
      <c r="J125" s="189"/>
      <c r="K125" s="189"/>
      <c r="L125" s="189"/>
      <c r="M125" s="189"/>
      <c r="N125" s="189"/>
      <c r="O125" s="189"/>
      <c r="P125" s="189"/>
      <c r="Q125" s="189"/>
      <c r="R125" s="189"/>
      <c r="S125" s="189"/>
      <c r="T125" s="189"/>
      <c r="U125" s="189"/>
      <c r="V125" s="189"/>
      <c r="W125" s="189"/>
      <c r="X125" s="189"/>
      <c r="Y125" s="189"/>
      <c r="Z125" s="189"/>
      <c r="AA125" s="189"/>
      <c r="AB125" s="189"/>
      <c r="AC125" s="189"/>
      <c r="AD125" s="189"/>
      <c r="AE125" s="189"/>
      <c r="AF125" s="189"/>
      <c r="AG125" s="189"/>
      <c r="AH125" s="189"/>
      <c r="AI125" s="189"/>
      <c r="AJ125" s="189"/>
      <c r="AK125" s="189"/>
      <c r="AL125" s="189"/>
      <c r="AM125" s="189"/>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89"/>
      <c r="BQ125" s="189"/>
      <c r="BR125" s="189"/>
      <c r="BS125" s="189"/>
      <c r="BT125" s="189"/>
      <c r="BU125" s="189"/>
      <c r="BV125" s="189"/>
      <c r="BW125" s="189"/>
      <c r="BX125" s="189"/>
      <c r="BY125" s="189"/>
      <c r="BZ125" s="189"/>
      <c r="CA125" s="189"/>
      <c r="CB125" s="189"/>
      <c r="CC125" s="189"/>
      <c r="CD125" s="189"/>
      <c r="CE125" s="189"/>
      <c r="CF125" s="189"/>
      <c r="CG125" s="189"/>
      <c r="CH125" s="189"/>
      <c r="CI125" s="189"/>
      <c r="CJ125" s="189"/>
      <c r="CK125" s="189"/>
      <c r="CL125" s="189"/>
      <c r="CM125" s="189"/>
      <c r="CN125" s="189"/>
      <c r="CO125" s="189"/>
      <c r="CP125" s="189"/>
      <c r="CQ125" s="189"/>
      <c r="CR125" s="189"/>
      <c r="CS125" s="189"/>
      <c r="CT125" s="189"/>
      <c r="CU125" s="189"/>
      <c r="CV125" s="189"/>
      <c r="CW125" s="189"/>
      <c r="CX125" s="189"/>
      <c r="CY125" s="189"/>
      <c r="CZ125" s="189"/>
      <c r="DA125" s="189"/>
      <c r="DB125" s="189"/>
      <c r="DC125" s="189"/>
      <c r="DD125" s="189"/>
      <c r="DE125" s="189"/>
      <c r="DF125" s="189"/>
      <c r="DG125" s="189"/>
      <c r="DH125" s="179"/>
      <c r="DI125" s="191"/>
      <c r="DJ125" s="192"/>
      <c r="DK125" s="191"/>
      <c r="DL125" s="192"/>
      <c r="DM125" s="192"/>
      <c r="DO125"/>
      <c r="DP125"/>
    </row>
    <row r="126" spans="1:120" ht="18" customHeight="1" x14ac:dyDescent="0.2">
      <c r="A126" s="187"/>
      <c r="B126" s="190"/>
      <c r="C126" s="189"/>
      <c r="D126" s="189"/>
      <c r="E126" s="189"/>
      <c r="F126" s="189"/>
      <c r="G126" s="189"/>
      <c r="H126" s="189"/>
      <c r="I126" s="189"/>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c r="AP126" s="189"/>
      <c r="AQ126" s="189"/>
      <c r="AR126" s="189"/>
      <c r="AS126" s="189"/>
      <c r="AT126" s="189"/>
      <c r="AU126" s="189"/>
      <c r="AV126" s="189"/>
      <c r="AW126" s="189"/>
      <c r="AX126" s="189"/>
      <c r="AY126" s="189"/>
      <c r="AZ126" s="189"/>
      <c r="BA126" s="189"/>
      <c r="BB126" s="189"/>
      <c r="BC126" s="189"/>
      <c r="BD126" s="189"/>
      <c r="BE126" s="189"/>
      <c r="BF126" s="189"/>
      <c r="BG126" s="189"/>
      <c r="BH126" s="189"/>
      <c r="BI126" s="189"/>
      <c r="BJ126" s="189"/>
      <c r="BK126" s="189"/>
      <c r="BL126" s="189"/>
      <c r="BM126" s="189"/>
      <c r="BN126" s="189"/>
      <c r="BO126" s="189"/>
      <c r="BP126" s="189"/>
      <c r="BQ126" s="189"/>
      <c r="BR126" s="189"/>
      <c r="BS126" s="189"/>
      <c r="BT126" s="189"/>
      <c r="BU126" s="189"/>
      <c r="BV126" s="189"/>
      <c r="BW126" s="189"/>
      <c r="BX126" s="189"/>
      <c r="BY126" s="189"/>
      <c r="BZ126" s="189"/>
      <c r="CA126" s="189"/>
      <c r="CB126" s="189"/>
      <c r="CC126" s="189"/>
      <c r="CD126" s="189"/>
      <c r="CE126" s="189"/>
      <c r="CF126" s="189"/>
      <c r="CG126" s="189"/>
      <c r="CH126" s="189"/>
      <c r="CI126" s="189"/>
      <c r="CJ126" s="189"/>
      <c r="CK126" s="189"/>
      <c r="CL126" s="189"/>
      <c r="CM126" s="189"/>
      <c r="CN126" s="189"/>
      <c r="CO126" s="189"/>
      <c r="CP126" s="189"/>
      <c r="CQ126" s="189"/>
      <c r="CR126" s="189"/>
      <c r="CS126" s="189"/>
      <c r="CT126" s="189"/>
      <c r="CU126" s="189"/>
      <c r="CV126" s="189"/>
      <c r="CW126" s="189"/>
      <c r="CX126" s="189"/>
      <c r="CY126" s="189"/>
      <c r="CZ126" s="189"/>
      <c r="DA126" s="189"/>
      <c r="DB126" s="189"/>
      <c r="DC126" s="189"/>
      <c r="DD126" s="189"/>
      <c r="DE126" s="189"/>
      <c r="DF126" s="189"/>
      <c r="DG126" s="189"/>
      <c r="DH126" s="179"/>
      <c r="DI126" s="191"/>
      <c r="DJ126" s="192"/>
      <c r="DK126" s="191"/>
      <c r="DL126" s="192"/>
      <c r="DM126" s="192"/>
      <c r="DO126"/>
      <c r="DP126"/>
    </row>
    <row r="127" spans="1:120" ht="18" customHeight="1" x14ac:dyDescent="0.2">
      <c r="A127" s="187"/>
      <c r="B127" s="190"/>
      <c r="C127" s="189"/>
      <c r="D127" s="189"/>
      <c r="E127" s="189"/>
      <c r="F127" s="189"/>
      <c r="G127" s="189"/>
      <c r="H127" s="189"/>
      <c r="I127" s="189"/>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c r="AP127" s="189"/>
      <c r="AQ127" s="189"/>
      <c r="AR127" s="189"/>
      <c r="AS127" s="189"/>
      <c r="AT127" s="189"/>
      <c r="AU127" s="189"/>
      <c r="AV127" s="189"/>
      <c r="AW127" s="189"/>
      <c r="AX127" s="189"/>
      <c r="AY127" s="189"/>
      <c r="AZ127" s="189"/>
      <c r="BA127" s="189"/>
      <c r="BB127" s="189"/>
      <c r="BC127" s="189"/>
      <c r="BD127" s="189"/>
      <c r="BE127" s="189"/>
      <c r="BF127" s="189"/>
      <c r="BG127" s="189"/>
      <c r="BH127" s="189"/>
      <c r="BI127" s="189"/>
      <c r="BJ127" s="189"/>
      <c r="BK127" s="189"/>
      <c r="BL127" s="189"/>
      <c r="BM127" s="189"/>
      <c r="BN127" s="189"/>
      <c r="BO127" s="189"/>
      <c r="BP127" s="189"/>
      <c r="BQ127" s="189"/>
      <c r="BR127" s="189"/>
      <c r="BS127" s="189"/>
      <c r="BT127" s="189"/>
      <c r="BU127" s="189"/>
      <c r="BV127" s="189"/>
      <c r="BW127" s="189"/>
      <c r="BX127" s="189"/>
      <c r="BY127" s="189"/>
      <c r="BZ127" s="189"/>
      <c r="CA127" s="189"/>
      <c r="CB127" s="189"/>
      <c r="CC127" s="189"/>
      <c r="CD127" s="189"/>
      <c r="CE127" s="189"/>
      <c r="CF127" s="189"/>
      <c r="CG127" s="189"/>
      <c r="CH127" s="189"/>
      <c r="CI127" s="189"/>
      <c r="CJ127" s="189"/>
      <c r="CK127" s="189"/>
      <c r="CL127" s="189"/>
      <c r="CM127" s="189"/>
      <c r="CN127" s="189"/>
      <c r="CO127" s="189"/>
      <c r="CP127" s="189"/>
      <c r="CQ127" s="189"/>
      <c r="CR127" s="189"/>
      <c r="CS127" s="189"/>
      <c r="CT127" s="189"/>
      <c r="CU127" s="189"/>
      <c r="CV127" s="189"/>
      <c r="CW127" s="189"/>
      <c r="CX127" s="189"/>
      <c r="CY127" s="189"/>
      <c r="CZ127" s="189"/>
      <c r="DA127" s="189"/>
      <c r="DB127" s="189"/>
      <c r="DC127" s="189"/>
      <c r="DD127" s="189"/>
      <c r="DE127" s="189"/>
      <c r="DF127" s="189"/>
      <c r="DG127" s="189"/>
      <c r="DH127" s="179"/>
      <c r="DI127" s="191"/>
      <c r="DJ127" s="192"/>
      <c r="DK127" s="191"/>
      <c r="DL127" s="192"/>
      <c r="DM127" s="192"/>
      <c r="DO127"/>
      <c r="DP127"/>
    </row>
    <row r="128" spans="1:120" ht="18" customHeight="1" x14ac:dyDescent="0.2">
      <c r="A128" s="187"/>
      <c r="B128" s="190"/>
      <c r="C128" s="189"/>
      <c r="D128" s="189"/>
      <c r="E128" s="189"/>
      <c r="F128" s="189"/>
      <c r="G128" s="189"/>
      <c r="H128" s="189"/>
      <c r="I128" s="189"/>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c r="AP128" s="189"/>
      <c r="AQ128" s="189"/>
      <c r="AR128" s="189"/>
      <c r="AS128" s="189"/>
      <c r="AT128" s="189"/>
      <c r="AU128" s="189"/>
      <c r="AV128" s="189"/>
      <c r="AW128" s="189"/>
      <c r="AX128" s="189"/>
      <c r="AY128" s="189"/>
      <c r="AZ128" s="189"/>
      <c r="BA128" s="189"/>
      <c r="BB128" s="189"/>
      <c r="BC128" s="189"/>
      <c r="BD128" s="189"/>
      <c r="BE128" s="189"/>
      <c r="BF128" s="189"/>
      <c r="BG128" s="189"/>
      <c r="BH128" s="189"/>
      <c r="BI128" s="189"/>
      <c r="BJ128" s="189"/>
      <c r="BK128" s="189"/>
      <c r="BL128" s="189"/>
      <c r="BM128" s="189"/>
      <c r="BN128" s="189"/>
      <c r="BO128" s="189"/>
      <c r="BP128" s="189"/>
      <c r="BQ128" s="189"/>
      <c r="BR128" s="189"/>
      <c r="BS128" s="189"/>
      <c r="BT128" s="189"/>
      <c r="BU128" s="189"/>
      <c r="BV128" s="189"/>
      <c r="BW128" s="189"/>
      <c r="BX128" s="189"/>
      <c r="BY128" s="189"/>
      <c r="BZ128" s="189"/>
      <c r="CA128" s="189"/>
      <c r="CB128" s="189"/>
      <c r="CC128" s="189"/>
      <c r="CD128" s="189"/>
      <c r="CE128" s="189"/>
      <c r="CF128" s="189"/>
      <c r="CG128" s="189"/>
      <c r="CH128" s="189"/>
      <c r="CI128" s="189"/>
      <c r="CJ128" s="189"/>
      <c r="CK128" s="189"/>
      <c r="CL128" s="189"/>
      <c r="CM128" s="189"/>
      <c r="CN128" s="189"/>
      <c r="CO128" s="189"/>
      <c r="CP128" s="189"/>
      <c r="CQ128" s="189"/>
      <c r="CR128" s="189"/>
      <c r="CS128" s="189"/>
      <c r="CT128" s="189"/>
      <c r="CU128" s="189"/>
      <c r="CV128" s="189"/>
      <c r="CW128" s="189"/>
      <c r="CX128" s="189"/>
      <c r="CY128" s="189"/>
      <c r="CZ128" s="189"/>
      <c r="DA128" s="189"/>
      <c r="DB128" s="189"/>
      <c r="DC128" s="189"/>
      <c r="DD128" s="189"/>
      <c r="DE128" s="189"/>
      <c r="DF128" s="189"/>
      <c r="DG128" s="189"/>
      <c r="DH128" s="179"/>
      <c r="DI128" s="191"/>
      <c r="DJ128" s="192"/>
      <c r="DK128" s="191"/>
      <c r="DL128" s="192"/>
      <c r="DM128" s="192"/>
      <c r="DO128"/>
      <c r="DP128"/>
    </row>
    <row r="129" spans="1:120" ht="18" customHeight="1" x14ac:dyDescent="0.2">
      <c r="A129" s="187"/>
      <c r="B129" s="190"/>
      <c r="C129" s="189"/>
      <c r="D129" s="189"/>
      <c r="E129" s="189"/>
      <c r="F129" s="189"/>
      <c r="G129" s="189"/>
      <c r="H129" s="189"/>
      <c r="I129" s="189"/>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c r="AP129" s="189"/>
      <c r="AQ129" s="189"/>
      <c r="AR129" s="189"/>
      <c r="AS129" s="189"/>
      <c r="AT129" s="189"/>
      <c r="AU129" s="189"/>
      <c r="AV129" s="189"/>
      <c r="AW129" s="189"/>
      <c r="AX129" s="189"/>
      <c r="AY129" s="189"/>
      <c r="AZ129" s="189"/>
      <c r="BA129" s="189"/>
      <c r="BB129" s="189"/>
      <c r="BC129" s="189"/>
      <c r="BD129" s="189"/>
      <c r="BE129" s="189"/>
      <c r="BF129" s="189"/>
      <c r="BG129" s="189"/>
      <c r="BH129" s="189"/>
      <c r="BI129" s="189"/>
      <c r="BJ129" s="189"/>
      <c r="BK129" s="189"/>
      <c r="BL129" s="189"/>
      <c r="BM129" s="189"/>
      <c r="BN129" s="189"/>
      <c r="BO129" s="189"/>
      <c r="BP129" s="189"/>
      <c r="BQ129" s="189"/>
      <c r="BR129" s="189"/>
      <c r="BS129" s="189"/>
      <c r="BT129" s="189"/>
      <c r="BU129" s="189"/>
      <c r="BV129" s="189"/>
      <c r="BW129" s="189"/>
      <c r="BX129" s="189"/>
      <c r="BY129" s="189"/>
      <c r="BZ129" s="189"/>
      <c r="CA129" s="189"/>
      <c r="CB129" s="189"/>
      <c r="CC129" s="189"/>
      <c r="CD129" s="189"/>
      <c r="CE129" s="189"/>
      <c r="CF129" s="189"/>
      <c r="CG129" s="189"/>
      <c r="CH129" s="189"/>
      <c r="CI129" s="189"/>
      <c r="CJ129" s="189"/>
      <c r="CK129" s="189"/>
      <c r="CL129" s="189"/>
      <c r="CM129" s="189"/>
      <c r="CN129" s="189"/>
      <c r="CO129" s="189"/>
      <c r="CP129" s="189"/>
      <c r="CQ129" s="189"/>
      <c r="CR129" s="189"/>
      <c r="CS129" s="189"/>
      <c r="CT129" s="189"/>
      <c r="CU129" s="189"/>
      <c r="CV129" s="189"/>
      <c r="CW129" s="189"/>
      <c r="CX129" s="189"/>
      <c r="CY129" s="189"/>
      <c r="CZ129" s="189"/>
      <c r="DA129" s="189"/>
      <c r="DB129" s="189"/>
      <c r="DC129" s="189"/>
      <c r="DD129" s="189"/>
      <c r="DE129" s="189"/>
      <c r="DF129" s="189"/>
      <c r="DG129" s="189"/>
      <c r="DH129" s="179"/>
      <c r="DI129" s="191"/>
      <c r="DJ129" s="192"/>
      <c r="DK129" s="191"/>
      <c r="DL129" s="192"/>
      <c r="DM129" s="192"/>
      <c r="DO129"/>
      <c r="DP129"/>
    </row>
    <row r="130" spans="1:120" ht="18" customHeight="1" x14ac:dyDescent="0.2">
      <c r="A130" s="187"/>
      <c r="B130" s="190"/>
      <c r="C130" s="189"/>
      <c r="D130" s="189"/>
      <c r="E130" s="189"/>
      <c r="F130" s="189"/>
      <c r="G130" s="189"/>
      <c r="H130" s="189"/>
      <c r="I130" s="189"/>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c r="AP130" s="189"/>
      <c r="AQ130" s="189"/>
      <c r="AR130" s="189"/>
      <c r="AS130" s="189"/>
      <c r="AT130" s="189"/>
      <c r="AU130" s="189"/>
      <c r="AV130" s="189"/>
      <c r="AW130" s="189"/>
      <c r="AX130" s="189"/>
      <c r="AY130" s="189"/>
      <c r="AZ130" s="189"/>
      <c r="BA130" s="189"/>
      <c r="BB130" s="189"/>
      <c r="BC130" s="189"/>
      <c r="BD130" s="189"/>
      <c r="BE130" s="189"/>
      <c r="BF130" s="189"/>
      <c r="BG130" s="189"/>
      <c r="BH130" s="189"/>
      <c r="BI130" s="189"/>
      <c r="BJ130" s="189"/>
      <c r="BK130" s="189"/>
      <c r="BL130" s="189"/>
      <c r="BM130" s="189"/>
      <c r="BN130" s="189"/>
      <c r="BO130" s="189"/>
      <c r="BP130" s="189"/>
      <c r="BQ130" s="189"/>
      <c r="BR130" s="189"/>
      <c r="BS130" s="189"/>
      <c r="BT130" s="189"/>
      <c r="BU130" s="189"/>
      <c r="BV130" s="189"/>
      <c r="BW130" s="189"/>
      <c r="BX130" s="189"/>
      <c r="BY130" s="189"/>
      <c r="BZ130" s="189"/>
      <c r="CA130" s="189"/>
      <c r="CB130" s="189"/>
      <c r="CC130" s="189"/>
      <c r="CD130" s="189"/>
      <c r="CE130" s="189"/>
      <c r="CF130" s="189"/>
      <c r="CG130" s="189"/>
      <c r="CH130" s="189"/>
      <c r="CI130" s="189"/>
      <c r="CJ130" s="189"/>
      <c r="CK130" s="189"/>
      <c r="CL130" s="189"/>
      <c r="CM130" s="189"/>
      <c r="CN130" s="189"/>
      <c r="CO130" s="189"/>
      <c r="CP130" s="189"/>
      <c r="CQ130" s="189"/>
      <c r="CR130" s="189"/>
      <c r="CS130" s="189"/>
      <c r="CT130" s="189"/>
      <c r="CU130" s="189"/>
      <c r="CV130" s="189"/>
      <c r="CW130" s="189"/>
      <c r="CX130" s="189"/>
      <c r="CY130" s="189"/>
      <c r="CZ130" s="189"/>
      <c r="DA130" s="189"/>
      <c r="DB130" s="189"/>
      <c r="DC130" s="189"/>
      <c r="DD130" s="189"/>
      <c r="DE130" s="189"/>
      <c r="DF130" s="189"/>
      <c r="DG130" s="189"/>
      <c r="DH130" s="179"/>
      <c r="DI130" s="191"/>
      <c r="DJ130" s="192"/>
      <c r="DK130" s="191"/>
      <c r="DL130" s="192"/>
      <c r="DM130" s="192"/>
      <c r="DO130"/>
      <c r="DP130"/>
    </row>
    <row r="131" spans="1:120" ht="18" customHeight="1" x14ac:dyDescent="0.2">
      <c r="A131" s="187"/>
      <c r="B131" s="190"/>
      <c r="C131" s="189"/>
      <c r="D131" s="189"/>
      <c r="E131" s="189"/>
      <c r="F131" s="189"/>
      <c r="G131" s="189"/>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89"/>
      <c r="AY131" s="189"/>
      <c r="AZ131" s="189"/>
      <c r="BA131" s="189"/>
      <c r="BB131" s="189"/>
      <c r="BC131" s="189"/>
      <c r="BD131" s="189"/>
      <c r="BE131" s="189"/>
      <c r="BF131" s="189"/>
      <c r="BG131" s="189"/>
      <c r="BH131" s="189"/>
      <c r="BI131" s="189"/>
      <c r="BJ131" s="189"/>
      <c r="BK131" s="189"/>
      <c r="BL131" s="189"/>
      <c r="BM131" s="189"/>
      <c r="BN131" s="189"/>
      <c r="BO131" s="189"/>
      <c r="BP131" s="189"/>
      <c r="BQ131" s="189"/>
      <c r="BR131" s="189"/>
      <c r="BS131" s="189"/>
      <c r="BT131" s="189"/>
      <c r="BU131" s="189"/>
      <c r="BV131" s="189"/>
      <c r="BW131" s="189"/>
      <c r="BX131" s="189"/>
      <c r="BY131" s="189"/>
      <c r="BZ131" s="189"/>
      <c r="CA131" s="189"/>
      <c r="CB131" s="189"/>
      <c r="CC131" s="189"/>
      <c r="CD131" s="189"/>
      <c r="CE131" s="189"/>
      <c r="CF131" s="189"/>
      <c r="CG131" s="189"/>
      <c r="CH131" s="189"/>
      <c r="CI131" s="189"/>
      <c r="CJ131" s="189"/>
      <c r="CK131" s="189"/>
      <c r="CL131" s="189"/>
      <c r="CM131" s="189"/>
      <c r="CN131" s="189"/>
      <c r="CO131" s="189"/>
      <c r="CP131" s="189"/>
      <c r="CQ131" s="189"/>
      <c r="CR131" s="189"/>
      <c r="CS131" s="189"/>
      <c r="CT131" s="189"/>
      <c r="CU131" s="189"/>
      <c r="CV131" s="189"/>
      <c r="CW131" s="189"/>
      <c r="CX131" s="189"/>
      <c r="CY131" s="189"/>
      <c r="CZ131" s="189"/>
      <c r="DA131" s="189"/>
      <c r="DB131" s="189"/>
      <c r="DC131" s="189"/>
      <c r="DD131" s="189"/>
      <c r="DE131" s="189"/>
      <c r="DF131" s="189"/>
      <c r="DG131" s="189"/>
      <c r="DH131" s="179"/>
      <c r="DI131" s="191"/>
      <c r="DJ131" s="192"/>
      <c r="DK131" s="191"/>
      <c r="DL131" s="192"/>
      <c r="DM131" s="192"/>
      <c r="DO131"/>
      <c r="DP131"/>
    </row>
    <row r="132" spans="1:120" ht="18" customHeight="1" x14ac:dyDescent="0.2">
      <c r="A132" s="187"/>
      <c r="B132" s="190"/>
      <c r="C132" s="189"/>
      <c r="D132" s="189"/>
      <c r="E132" s="189"/>
      <c r="F132" s="189"/>
      <c r="G132" s="189"/>
      <c r="H132" s="189"/>
      <c r="I132" s="189"/>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c r="AP132" s="189"/>
      <c r="AQ132" s="189"/>
      <c r="AR132" s="189"/>
      <c r="AS132" s="189"/>
      <c r="AT132" s="189"/>
      <c r="AU132" s="189"/>
      <c r="AV132" s="189"/>
      <c r="AW132" s="189"/>
      <c r="AX132" s="189"/>
      <c r="AY132" s="189"/>
      <c r="AZ132" s="189"/>
      <c r="BA132" s="189"/>
      <c r="BB132" s="189"/>
      <c r="BC132" s="189"/>
      <c r="BD132" s="189"/>
      <c r="BE132" s="189"/>
      <c r="BF132" s="189"/>
      <c r="BG132" s="189"/>
      <c r="BH132" s="189"/>
      <c r="BI132" s="189"/>
      <c r="BJ132" s="189"/>
      <c r="BK132" s="189"/>
      <c r="BL132" s="189"/>
      <c r="BM132" s="189"/>
      <c r="BN132" s="189"/>
      <c r="BO132" s="189"/>
      <c r="BP132" s="189"/>
      <c r="BQ132" s="189"/>
      <c r="BR132" s="189"/>
      <c r="BS132" s="189"/>
      <c r="BT132" s="189"/>
      <c r="BU132" s="189"/>
      <c r="BV132" s="189"/>
      <c r="BW132" s="189"/>
      <c r="BX132" s="189"/>
      <c r="BY132" s="189"/>
      <c r="BZ132" s="189"/>
      <c r="CA132" s="189"/>
      <c r="CB132" s="189"/>
      <c r="CC132" s="189"/>
      <c r="CD132" s="189"/>
      <c r="CE132" s="189"/>
      <c r="CF132" s="189"/>
      <c r="CG132" s="189"/>
      <c r="CH132" s="189"/>
      <c r="CI132" s="189"/>
      <c r="CJ132" s="189"/>
      <c r="CK132" s="189"/>
      <c r="CL132" s="189"/>
      <c r="CM132" s="189"/>
      <c r="CN132" s="189"/>
      <c r="CO132" s="189"/>
      <c r="CP132" s="189"/>
      <c r="CQ132" s="189"/>
      <c r="CR132" s="189"/>
      <c r="CS132" s="189"/>
      <c r="CT132" s="189"/>
      <c r="CU132" s="189"/>
      <c r="CV132" s="189"/>
      <c r="CW132" s="189"/>
      <c r="CX132" s="189"/>
      <c r="CY132" s="189"/>
      <c r="CZ132" s="189"/>
      <c r="DA132" s="189"/>
      <c r="DB132" s="189"/>
      <c r="DC132" s="189"/>
      <c r="DD132" s="189"/>
      <c r="DE132" s="189"/>
      <c r="DF132" s="189"/>
      <c r="DG132" s="189"/>
      <c r="DH132" s="179"/>
      <c r="DI132" s="191"/>
      <c r="DJ132" s="192"/>
      <c r="DK132" s="191"/>
      <c r="DL132" s="192"/>
      <c r="DM132" s="192"/>
      <c r="DO132"/>
      <c r="DP132"/>
    </row>
    <row r="133" spans="1:120" ht="18" customHeight="1" x14ac:dyDescent="0.2">
      <c r="A133" s="187"/>
      <c r="B133" s="190"/>
      <c r="C133" s="189"/>
      <c r="D133" s="189"/>
      <c r="E133" s="189"/>
      <c r="F133" s="189"/>
      <c r="G133" s="189"/>
      <c r="H133" s="189"/>
      <c r="I133" s="189"/>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c r="AP133" s="189"/>
      <c r="AQ133" s="189"/>
      <c r="AR133" s="189"/>
      <c r="AS133" s="189"/>
      <c r="AT133" s="189"/>
      <c r="AU133" s="189"/>
      <c r="AV133" s="189"/>
      <c r="AW133" s="189"/>
      <c r="AX133" s="189"/>
      <c r="AY133" s="189"/>
      <c r="AZ133" s="189"/>
      <c r="BA133" s="189"/>
      <c r="BB133" s="189"/>
      <c r="BC133" s="189"/>
      <c r="BD133" s="189"/>
      <c r="BE133" s="189"/>
      <c r="BF133" s="189"/>
      <c r="BG133" s="189"/>
      <c r="BH133" s="189"/>
      <c r="BI133" s="189"/>
      <c r="BJ133" s="189"/>
      <c r="BK133" s="189"/>
      <c r="BL133" s="189"/>
      <c r="BM133" s="189"/>
      <c r="BN133" s="189"/>
      <c r="BO133" s="189"/>
      <c r="BP133" s="189"/>
      <c r="BQ133" s="189"/>
      <c r="BR133" s="189"/>
      <c r="BS133" s="189"/>
      <c r="BT133" s="189"/>
      <c r="BU133" s="189"/>
      <c r="BV133" s="189"/>
      <c r="BW133" s="189"/>
      <c r="BX133" s="189"/>
      <c r="BY133" s="189"/>
      <c r="BZ133" s="189"/>
      <c r="CA133" s="189"/>
      <c r="CB133" s="189"/>
      <c r="CC133" s="189"/>
      <c r="CD133" s="189"/>
      <c r="CE133" s="189"/>
      <c r="CF133" s="189"/>
      <c r="CG133" s="189"/>
      <c r="CH133" s="189"/>
      <c r="CI133" s="189"/>
      <c r="CJ133" s="189"/>
      <c r="CK133" s="189"/>
      <c r="CL133" s="189"/>
      <c r="CM133" s="189"/>
      <c r="CN133" s="189"/>
      <c r="CO133" s="189"/>
      <c r="CP133" s="189"/>
      <c r="CQ133" s="189"/>
      <c r="CR133" s="189"/>
      <c r="CS133" s="189"/>
      <c r="CT133" s="189"/>
      <c r="CU133" s="189"/>
      <c r="CV133" s="189"/>
      <c r="CW133" s="189"/>
      <c r="CX133" s="189"/>
      <c r="CY133" s="189"/>
      <c r="CZ133" s="189"/>
      <c r="DA133" s="189"/>
      <c r="DB133" s="189"/>
      <c r="DC133" s="189"/>
      <c r="DD133" s="189"/>
      <c r="DE133" s="189"/>
      <c r="DF133" s="189"/>
      <c r="DG133" s="189"/>
      <c r="DH133" s="179"/>
      <c r="DI133" s="191"/>
      <c r="DJ133" s="192"/>
      <c r="DK133" s="191"/>
      <c r="DL133" s="192"/>
      <c r="DM133" s="192"/>
      <c r="DO133"/>
      <c r="DP133"/>
    </row>
    <row r="134" spans="1:120" ht="18" customHeight="1" x14ac:dyDescent="0.2">
      <c r="A134" s="187"/>
      <c r="B134" s="190"/>
      <c r="C134" s="189"/>
      <c r="D134" s="189"/>
      <c r="E134" s="189"/>
      <c r="F134" s="189"/>
      <c r="G134" s="189"/>
      <c r="H134" s="189"/>
      <c r="I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c r="AP134" s="189"/>
      <c r="AQ134" s="189"/>
      <c r="AR134" s="189"/>
      <c r="AS134" s="189"/>
      <c r="AT134" s="189"/>
      <c r="AU134" s="189"/>
      <c r="AV134" s="189"/>
      <c r="AW134" s="189"/>
      <c r="AX134" s="189"/>
      <c r="AY134" s="189"/>
      <c r="AZ134" s="189"/>
      <c r="BA134" s="189"/>
      <c r="BB134" s="189"/>
      <c r="BC134" s="189"/>
      <c r="BD134" s="189"/>
      <c r="BE134" s="189"/>
      <c r="BF134" s="189"/>
      <c r="BG134" s="189"/>
      <c r="BH134" s="189"/>
      <c r="BI134" s="189"/>
      <c r="BJ134" s="189"/>
      <c r="BK134" s="189"/>
      <c r="BL134" s="189"/>
      <c r="BM134" s="189"/>
      <c r="BN134" s="189"/>
      <c r="BO134" s="189"/>
      <c r="BP134" s="189"/>
      <c r="BQ134" s="189"/>
      <c r="BR134" s="189"/>
      <c r="BS134" s="189"/>
      <c r="BT134" s="189"/>
      <c r="BU134" s="189"/>
      <c r="BV134" s="189"/>
      <c r="BW134" s="189"/>
      <c r="BX134" s="189"/>
      <c r="BY134" s="189"/>
      <c r="BZ134" s="189"/>
      <c r="CA134" s="189"/>
      <c r="CB134" s="189"/>
      <c r="CC134" s="189"/>
      <c r="CD134" s="189"/>
      <c r="CE134" s="189"/>
      <c r="CF134" s="189"/>
      <c r="CG134" s="189"/>
      <c r="CH134" s="189"/>
      <c r="CI134" s="189"/>
      <c r="CJ134" s="189"/>
      <c r="CK134" s="189"/>
      <c r="CL134" s="189"/>
      <c r="CM134" s="189"/>
      <c r="CN134" s="189"/>
      <c r="CO134" s="189"/>
      <c r="CP134" s="189"/>
      <c r="CQ134" s="189"/>
      <c r="CR134" s="189"/>
      <c r="CS134" s="189"/>
      <c r="CT134" s="189"/>
      <c r="CU134" s="189"/>
      <c r="CV134" s="189"/>
      <c r="CW134" s="189"/>
      <c r="CX134" s="189"/>
      <c r="CY134" s="189"/>
      <c r="CZ134" s="189"/>
      <c r="DA134" s="189"/>
      <c r="DB134" s="189"/>
      <c r="DC134" s="189"/>
      <c r="DD134" s="189"/>
      <c r="DE134" s="189"/>
      <c r="DF134" s="189"/>
      <c r="DG134" s="189"/>
      <c r="DH134" s="179"/>
      <c r="DI134" s="191"/>
      <c r="DJ134" s="192"/>
      <c r="DK134" s="191"/>
      <c r="DL134" s="192"/>
      <c r="DM134" s="192"/>
      <c r="DO134"/>
      <c r="DP134"/>
    </row>
    <row r="135" spans="1:120" ht="18" customHeight="1" x14ac:dyDescent="0.2">
      <c r="A135" s="187"/>
      <c r="B135" s="190"/>
      <c r="C135" s="189"/>
      <c r="D135" s="189"/>
      <c r="E135" s="189"/>
      <c r="F135" s="189"/>
      <c r="G135" s="189"/>
      <c r="H135" s="189"/>
      <c r="I135" s="189"/>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c r="AP135" s="189"/>
      <c r="AQ135" s="189"/>
      <c r="AR135" s="189"/>
      <c r="AS135" s="189"/>
      <c r="AT135" s="189"/>
      <c r="AU135" s="189"/>
      <c r="AV135" s="189"/>
      <c r="AW135" s="189"/>
      <c r="AX135" s="189"/>
      <c r="AY135" s="189"/>
      <c r="AZ135" s="189"/>
      <c r="BA135" s="189"/>
      <c r="BB135" s="189"/>
      <c r="BC135" s="189"/>
      <c r="BD135" s="189"/>
      <c r="BE135" s="189"/>
      <c r="BF135" s="189"/>
      <c r="BG135" s="189"/>
      <c r="BH135" s="189"/>
      <c r="BI135" s="189"/>
      <c r="BJ135" s="189"/>
      <c r="BK135" s="189"/>
      <c r="BL135" s="189"/>
      <c r="BM135" s="189"/>
      <c r="BN135" s="189"/>
      <c r="BO135" s="189"/>
      <c r="BP135" s="189"/>
      <c r="BQ135" s="189"/>
      <c r="BR135" s="189"/>
      <c r="BS135" s="189"/>
      <c r="BT135" s="189"/>
      <c r="BU135" s="189"/>
      <c r="BV135" s="189"/>
      <c r="BW135" s="189"/>
      <c r="BX135" s="189"/>
      <c r="BY135" s="189"/>
      <c r="BZ135" s="189"/>
      <c r="CA135" s="189"/>
      <c r="CB135" s="189"/>
      <c r="CC135" s="189"/>
      <c r="CD135" s="189"/>
      <c r="CE135" s="189"/>
      <c r="CF135" s="189"/>
      <c r="CG135" s="189"/>
      <c r="CH135" s="189"/>
      <c r="CI135" s="189"/>
      <c r="CJ135" s="189"/>
      <c r="CK135" s="189"/>
      <c r="CL135" s="189"/>
      <c r="CM135" s="189"/>
      <c r="CN135" s="189"/>
      <c r="CO135" s="189"/>
      <c r="CP135" s="189"/>
      <c r="CQ135" s="189"/>
      <c r="CR135" s="189"/>
      <c r="CS135" s="189"/>
      <c r="CT135" s="189"/>
      <c r="CU135" s="189"/>
      <c r="CV135" s="189"/>
      <c r="CW135" s="189"/>
      <c r="CX135" s="189"/>
      <c r="CY135" s="189"/>
      <c r="CZ135" s="189"/>
      <c r="DA135" s="189"/>
      <c r="DB135" s="189"/>
      <c r="DC135" s="189"/>
      <c r="DD135" s="189"/>
      <c r="DE135" s="189"/>
      <c r="DF135" s="189"/>
      <c r="DG135" s="189"/>
      <c r="DH135" s="179"/>
      <c r="DI135" s="191"/>
      <c r="DJ135" s="192"/>
      <c r="DK135" s="191"/>
      <c r="DL135" s="192"/>
      <c r="DM135" s="192"/>
      <c r="DO135"/>
      <c r="DP135"/>
    </row>
    <row r="136" spans="1:120" ht="18" customHeight="1" x14ac:dyDescent="0.2">
      <c r="A136" s="187"/>
      <c r="B136" s="190"/>
      <c r="C136" s="189"/>
      <c r="D136" s="189"/>
      <c r="E136" s="189"/>
      <c r="F136" s="189"/>
      <c r="G136" s="189"/>
      <c r="H136" s="189"/>
      <c r="I136" s="189"/>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c r="AP136" s="189"/>
      <c r="AQ136" s="189"/>
      <c r="AR136" s="189"/>
      <c r="AS136" s="189"/>
      <c r="AT136" s="189"/>
      <c r="AU136" s="189"/>
      <c r="AV136" s="189"/>
      <c r="AW136" s="189"/>
      <c r="AX136" s="189"/>
      <c r="AY136" s="189"/>
      <c r="AZ136" s="189"/>
      <c r="BA136" s="189"/>
      <c r="BB136" s="189"/>
      <c r="BC136" s="189"/>
      <c r="BD136" s="189"/>
      <c r="BE136" s="189"/>
      <c r="BF136" s="189"/>
      <c r="BG136" s="189"/>
      <c r="BH136" s="189"/>
      <c r="BI136" s="189"/>
      <c r="BJ136" s="189"/>
      <c r="BK136" s="189"/>
      <c r="BL136" s="189"/>
      <c r="BM136" s="189"/>
      <c r="BN136" s="189"/>
      <c r="BO136" s="189"/>
      <c r="BP136" s="189"/>
      <c r="BQ136" s="189"/>
      <c r="BR136" s="189"/>
      <c r="BS136" s="189"/>
      <c r="BT136" s="189"/>
      <c r="BU136" s="189"/>
      <c r="BV136" s="189"/>
      <c r="BW136" s="189"/>
      <c r="BX136" s="189"/>
      <c r="BY136" s="189"/>
      <c r="BZ136" s="189"/>
      <c r="CA136" s="189"/>
      <c r="CB136" s="189"/>
      <c r="CC136" s="189"/>
      <c r="CD136" s="189"/>
      <c r="CE136" s="189"/>
      <c r="CF136" s="189"/>
      <c r="CG136" s="189"/>
      <c r="CH136" s="189"/>
      <c r="CI136" s="189"/>
      <c r="CJ136" s="189"/>
      <c r="CK136" s="189"/>
      <c r="CL136" s="189"/>
      <c r="CM136" s="189"/>
      <c r="CN136" s="189"/>
      <c r="CO136" s="189"/>
      <c r="CP136" s="189"/>
      <c r="CQ136" s="189"/>
      <c r="CR136" s="189"/>
      <c r="CS136" s="189"/>
      <c r="CT136" s="189"/>
      <c r="CU136" s="189"/>
      <c r="CV136" s="189"/>
      <c r="CW136" s="189"/>
      <c r="CX136" s="189"/>
      <c r="CY136" s="189"/>
      <c r="CZ136" s="189"/>
      <c r="DA136" s="189"/>
      <c r="DB136" s="189"/>
      <c r="DC136" s="189"/>
      <c r="DD136" s="189"/>
      <c r="DE136" s="189"/>
      <c r="DF136" s="189"/>
      <c r="DG136" s="189"/>
      <c r="DH136" s="179"/>
      <c r="DI136" s="191"/>
      <c r="DJ136" s="192"/>
      <c r="DK136" s="191"/>
      <c r="DL136" s="192"/>
      <c r="DM136" s="192"/>
      <c r="DO136"/>
      <c r="DP136"/>
    </row>
    <row r="137" spans="1:120" ht="18" customHeight="1" x14ac:dyDescent="0.2">
      <c r="A137" s="187"/>
      <c r="B137" s="190"/>
      <c r="C137" s="189"/>
      <c r="D137" s="189"/>
      <c r="E137" s="189"/>
      <c r="F137" s="189"/>
      <c r="G137" s="189"/>
      <c r="H137" s="189"/>
      <c r="I137" s="189"/>
      <c r="J137" s="189"/>
      <c r="K137" s="189"/>
      <c r="L137" s="189"/>
      <c r="M137" s="189"/>
      <c r="N137" s="189"/>
      <c r="O137" s="189"/>
      <c r="P137" s="189"/>
      <c r="Q137" s="189"/>
      <c r="R137" s="189"/>
      <c r="S137" s="189"/>
      <c r="T137" s="189"/>
      <c r="U137" s="189"/>
      <c r="V137" s="189"/>
      <c r="W137" s="189"/>
      <c r="X137" s="189"/>
      <c r="Y137" s="189"/>
      <c r="Z137" s="189"/>
      <c r="AA137" s="189"/>
      <c r="AB137" s="189"/>
      <c r="AC137" s="189"/>
      <c r="AD137" s="189"/>
      <c r="AE137" s="189"/>
      <c r="AF137" s="189"/>
      <c r="AG137" s="189"/>
      <c r="AH137" s="189"/>
      <c r="AI137" s="189"/>
      <c r="AJ137" s="189"/>
      <c r="AK137" s="189"/>
      <c r="AL137" s="189"/>
      <c r="AM137" s="189"/>
      <c r="AN137" s="189"/>
      <c r="AO137" s="189"/>
      <c r="AP137" s="189"/>
      <c r="AQ137" s="189"/>
      <c r="AR137" s="189"/>
      <c r="AS137" s="189"/>
      <c r="AT137" s="189"/>
      <c r="AU137" s="189"/>
      <c r="AV137" s="189"/>
      <c r="AW137" s="189"/>
      <c r="AX137" s="189"/>
      <c r="AY137" s="189"/>
      <c r="AZ137" s="189"/>
      <c r="BA137" s="189"/>
      <c r="BB137" s="189"/>
      <c r="BC137" s="189"/>
      <c r="BD137" s="189"/>
      <c r="BE137" s="189"/>
      <c r="BF137" s="189"/>
      <c r="BG137" s="189"/>
      <c r="BH137" s="189"/>
      <c r="BI137" s="189"/>
      <c r="BJ137" s="189"/>
      <c r="BK137" s="189"/>
      <c r="BL137" s="189"/>
      <c r="BM137" s="189"/>
      <c r="BN137" s="189"/>
      <c r="BO137" s="189"/>
      <c r="BP137" s="189"/>
      <c r="BQ137" s="189"/>
      <c r="BR137" s="189"/>
      <c r="BS137" s="189"/>
      <c r="BT137" s="189"/>
      <c r="BU137" s="189"/>
      <c r="BV137" s="189"/>
      <c r="BW137" s="189"/>
      <c r="BX137" s="189"/>
      <c r="BY137" s="189"/>
      <c r="BZ137" s="189"/>
      <c r="CA137" s="189"/>
      <c r="CB137" s="189"/>
      <c r="CC137" s="189"/>
      <c r="CD137" s="189"/>
      <c r="CE137" s="189"/>
      <c r="CF137" s="189"/>
      <c r="CG137" s="189"/>
      <c r="CH137" s="189"/>
      <c r="CI137" s="189"/>
      <c r="CJ137" s="189"/>
      <c r="CK137" s="189"/>
      <c r="CL137" s="189"/>
      <c r="CM137" s="189"/>
      <c r="CN137" s="189"/>
      <c r="CO137" s="189"/>
      <c r="CP137" s="189"/>
      <c r="CQ137" s="189"/>
      <c r="CR137" s="189"/>
      <c r="CS137" s="189"/>
      <c r="CT137" s="189"/>
      <c r="CU137" s="189"/>
      <c r="CV137" s="189"/>
      <c r="CW137" s="189"/>
      <c r="CX137" s="189"/>
      <c r="CY137" s="189"/>
      <c r="CZ137" s="189"/>
      <c r="DA137" s="189"/>
      <c r="DB137" s="189"/>
      <c r="DC137" s="189"/>
      <c r="DD137" s="189"/>
      <c r="DE137" s="189"/>
      <c r="DF137" s="189"/>
      <c r="DG137" s="189"/>
      <c r="DH137" s="179"/>
      <c r="DI137" s="191"/>
      <c r="DJ137" s="192"/>
      <c r="DK137" s="191"/>
      <c r="DL137" s="192"/>
      <c r="DM137" s="192"/>
      <c r="DO137"/>
      <c r="DP137"/>
    </row>
    <row r="138" spans="1:120" ht="18" customHeight="1" x14ac:dyDescent="0.2">
      <c r="A138" s="187"/>
      <c r="B138" s="190"/>
      <c r="C138" s="189"/>
      <c r="D138" s="189"/>
      <c r="E138" s="189"/>
      <c r="F138" s="189"/>
      <c r="G138" s="189"/>
      <c r="H138" s="189"/>
      <c r="I138" s="189"/>
      <c r="J138" s="189"/>
      <c r="K138" s="189"/>
      <c r="L138" s="189"/>
      <c r="M138" s="189"/>
      <c r="N138" s="189"/>
      <c r="O138" s="189"/>
      <c r="P138" s="189"/>
      <c r="Q138" s="189"/>
      <c r="R138" s="189"/>
      <c r="S138" s="189"/>
      <c r="T138" s="189"/>
      <c r="U138" s="189"/>
      <c r="V138" s="189"/>
      <c r="W138" s="189"/>
      <c r="X138" s="189"/>
      <c r="Y138" s="189"/>
      <c r="Z138" s="189"/>
      <c r="AA138" s="189"/>
      <c r="AB138" s="189"/>
      <c r="AC138" s="189"/>
      <c r="AD138" s="189"/>
      <c r="AE138" s="189"/>
      <c r="AF138" s="189"/>
      <c r="AG138" s="189"/>
      <c r="AH138" s="189"/>
      <c r="AI138" s="189"/>
      <c r="AJ138" s="189"/>
      <c r="AK138" s="189"/>
      <c r="AL138" s="189"/>
      <c r="AM138" s="189"/>
      <c r="AN138" s="189"/>
      <c r="AO138" s="189"/>
      <c r="AP138" s="189"/>
      <c r="AQ138" s="189"/>
      <c r="AR138" s="189"/>
      <c r="AS138" s="189"/>
      <c r="AT138" s="189"/>
      <c r="AU138" s="189"/>
      <c r="AV138" s="189"/>
      <c r="AW138" s="189"/>
      <c r="AX138" s="189"/>
      <c r="AY138" s="189"/>
      <c r="AZ138" s="189"/>
      <c r="BA138" s="189"/>
      <c r="BB138" s="189"/>
      <c r="BC138" s="189"/>
      <c r="BD138" s="189"/>
      <c r="BE138" s="189"/>
      <c r="BF138" s="189"/>
      <c r="BG138" s="189"/>
      <c r="BH138" s="189"/>
      <c r="BI138" s="189"/>
      <c r="BJ138" s="189"/>
      <c r="BK138" s="189"/>
      <c r="BL138" s="189"/>
      <c r="BM138" s="189"/>
      <c r="BN138" s="189"/>
      <c r="BO138" s="189"/>
      <c r="BP138" s="189"/>
      <c r="BQ138" s="189"/>
      <c r="BR138" s="189"/>
      <c r="BS138" s="189"/>
      <c r="BT138" s="189"/>
      <c r="BU138" s="189"/>
      <c r="BV138" s="189"/>
      <c r="BW138" s="189"/>
      <c r="BX138" s="189"/>
      <c r="BY138" s="189"/>
      <c r="BZ138" s="189"/>
      <c r="CA138" s="189"/>
      <c r="CB138" s="189"/>
      <c r="CC138" s="189"/>
      <c r="CD138" s="189"/>
      <c r="CE138" s="189"/>
      <c r="CF138" s="189"/>
      <c r="CG138" s="189"/>
      <c r="CH138" s="189"/>
      <c r="CI138" s="189"/>
      <c r="CJ138" s="189"/>
      <c r="CK138" s="189"/>
      <c r="CL138" s="189"/>
      <c r="CM138" s="189"/>
      <c r="CN138" s="189"/>
      <c r="CO138" s="189"/>
      <c r="CP138" s="189"/>
      <c r="CQ138" s="189"/>
      <c r="CR138" s="189"/>
      <c r="CS138" s="189"/>
      <c r="CT138" s="189"/>
      <c r="CU138" s="189"/>
      <c r="CV138" s="189"/>
      <c r="CW138" s="189"/>
      <c r="CX138" s="189"/>
      <c r="CY138" s="189"/>
      <c r="CZ138" s="189"/>
      <c r="DA138" s="189"/>
      <c r="DB138" s="189"/>
      <c r="DC138" s="189"/>
      <c r="DD138" s="189"/>
      <c r="DE138" s="189"/>
      <c r="DF138" s="189"/>
      <c r="DG138" s="189"/>
      <c r="DH138" s="179"/>
      <c r="DI138" s="191"/>
      <c r="DJ138" s="192"/>
      <c r="DK138" s="191"/>
      <c r="DL138" s="192"/>
      <c r="DM138" s="192"/>
      <c r="DO138"/>
      <c r="DP138"/>
    </row>
    <row r="139" spans="1:120" ht="18" customHeight="1" x14ac:dyDescent="0.2">
      <c r="A139" s="187"/>
      <c r="B139" s="190"/>
      <c r="C139" s="189"/>
      <c r="D139" s="189"/>
      <c r="E139" s="189"/>
      <c r="F139" s="189"/>
      <c r="G139" s="189"/>
      <c r="H139" s="189"/>
      <c r="I139" s="189"/>
      <c r="J139" s="189"/>
      <c r="K139" s="189"/>
      <c r="L139" s="189"/>
      <c r="M139" s="189"/>
      <c r="N139" s="189"/>
      <c r="O139" s="189"/>
      <c r="P139" s="189"/>
      <c r="Q139" s="189"/>
      <c r="R139" s="189"/>
      <c r="S139" s="189"/>
      <c r="T139" s="189"/>
      <c r="U139" s="189"/>
      <c r="V139" s="189"/>
      <c r="W139" s="189"/>
      <c r="X139" s="189"/>
      <c r="Y139" s="189"/>
      <c r="Z139" s="189"/>
      <c r="AA139" s="189"/>
      <c r="AB139" s="189"/>
      <c r="AC139" s="189"/>
      <c r="AD139" s="189"/>
      <c r="AE139" s="189"/>
      <c r="AF139" s="189"/>
      <c r="AG139" s="189"/>
      <c r="AH139" s="189"/>
      <c r="AI139" s="189"/>
      <c r="AJ139" s="189"/>
      <c r="AK139" s="189"/>
      <c r="AL139" s="189"/>
      <c r="AM139" s="189"/>
      <c r="AN139" s="189"/>
      <c r="AO139" s="189"/>
      <c r="AP139" s="189"/>
      <c r="AQ139" s="189"/>
      <c r="AR139" s="189"/>
      <c r="AS139" s="189"/>
      <c r="AT139" s="189"/>
      <c r="AU139" s="189"/>
      <c r="AV139" s="189"/>
      <c r="AW139" s="189"/>
      <c r="AX139" s="189"/>
      <c r="AY139" s="189"/>
      <c r="AZ139" s="189"/>
      <c r="BA139" s="189"/>
      <c r="BB139" s="189"/>
      <c r="BC139" s="189"/>
      <c r="BD139" s="189"/>
      <c r="BE139" s="189"/>
      <c r="BF139" s="189"/>
      <c r="BG139" s="189"/>
      <c r="BH139" s="189"/>
      <c r="BI139" s="189"/>
      <c r="BJ139" s="189"/>
      <c r="BK139" s="189"/>
      <c r="BL139" s="189"/>
      <c r="BM139" s="189"/>
      <c r="BN139" s="189"/>
      <c r="BO139" s="189"/>
      <c r="BP139" s="189"/>
      <c r="BQ139" s="189"/>
      <c r="BR139" s="189"/>
      <c r="BS139" s="189"/>
      <c r="BT139" s="189"/>
      <c r="BU139" s="189"/>
      <c r="BV139" s="189"/>
      <c r="BW139" s="189"/>
      <c r="BX139" s="189"/>
      <c r="BY139" s="189"/>
      <c r="BZ139" s="189"/>
      <c r="CA139" s="189"/>
      <c r="CB139" s="189"/>
      <c r="CC139" s="189"/>
      <c r="CD139" s="189"/>
      <c r="CE139" s="189"/>
      <c r="CF139" s="189"/>
      <c r="CG139" s="189"/>
      <c r="CH139" s="189"/>
      <c r="CI139" s="189"/>
      <c r="CJ139" s="189"/>
      <c r="CK139" s="189"/>
      <c r="CL139" s="189"/>
      <c r="CM139" s="189"/>
      <c r="CN139" s="189"/>
      <c r="CO139" s="189"/>
      <c r="CP139" s="189"/>
      <c r="CQ139" s="189"/>
      <c r="CR139" s="189"/>
      <c r="CS139" s="189"/>
      <c r="CT139" s="189"/>
      <c r="CU139" s="189"/>
      <c r="CV139" s="189"/>
      <c r="CW139" s="189"/>
      <c r="CX139" s="189"/>
      <c r="CY139" s="189"/>
      <c r="CZ139" s="189"/>
      <c r="DA139" s="189"/>
      <c r="DB139" s="189"/>
      <c r="DC139" s="189"/>
      <c r="DD139" s="189"/>
      <c r="DE139" s="189"/>
      <c r="DF139" s="189"/>
      <c r="DG139" s="189"/>
      <c r="DH139" s="179"/>
      <c r="DI139" s="191"/>
      <c r="DJ139" s="192"/>
      <c r="DK139" s="191"/>
      <c r="DL139" s="192"/>
      <c r="DM139" s="192"/>
      <c r="DO139"/>
      <c r="DP139"/>
    </row>
    <row r="140" spans="1:120" ht="18" customHeight="1" x14ac:dyDescent="0.2">
      <c r="A140" s="187"/>
      <c r="B140" s="190"/>
      <c r="C140" s="189"/>
      <c r="D140" s="189"/>
      <c r="E140" s="189"/>
      <c r="F140" s="189"/>
      <c r="G140" s="189"/>
      <c r="H140" s="189"/>
      <c r="I140" s="189"/>
      <c r="J140" s="189"/>
      <c r="K140" s="189"/>
      <c r="L140" s="189"/>
      <c r="M140" s="189"/>
      <c r="N140" s="189"/>
      <c r="O140" s="189"/>
      <c r="P140" s="189"/>
      <c r="Q140" s="189"/>
      <c r="R140" s="189"/>
      <c r="S140" s="189"/>
      <c r="T140" s="189"/>
      <c r="U140" s="189"/>
      <c r="V140" s="189"/>
      <c r="W140" s="189"/>
      <c r="X140" s="189"/>
      <c r="Y140" s="189"/>
      <c r="Z140" s="189"/>
      <c r="AA140" s="189"/>
      <c r="AB140" s="189"/>
      <c r="AC140" s="189"/>
      <c r="AD140" s="189"/>
      <c r="AE140" s="189"/>
      <c r="AF140" s="189"/>
      <c r="AG140" s="189"/>
      <c r="AH140" s="189"/>
      <c r="AI140" s="189"/>
      <c r="AJ140" s="189"/>
      <c r="AK140" s="189"/>
      <c r="AL140" s="189"/>
      <c r="AM140" s="189"/>
      <c r="AN140" s="189"/>
      <c r="AO140" s="189"/>
      <c r="AP140" s="189"/>
      <c r="AQ140" s="189"/>
      <c r="AR140" s="189"/>
      <c r="AS140" s="189"/>
      <c r="AT140" s="189"/>
      <c r="AU140" s="189"/>
      <c r="AV140" s="189"/>
      <c r="AW140" s="189"/>
      <c r="AX140" s="189"/>
      <c r="AY140" s="189"/>
      <c r="AZ140" s="189"/>
      <c r="BA140" s="189"/>
      <c r="BB140" s="189"/>
      <c r="BC140" s="189"/>
      <c r="BD140" s="189"/>
      <c r="BE140" s="189"/>
      <c r="BF140" s="189"/>
      <c r="BG140" s="189"/>
      <c r="BH140" s="189"/>
      <c r="BI140" s="189"/>
      <c r="BJ140" s="189"/>
      <c r="BK140" s="189"/>
      <c r="BL140" s="189"/>
      <c r="BM140" s="189"/>
      <c r="BN140" s="189"/>
      <c r="BO140" s="189"/>
      <c r="BP140" s="189"/>
      <c r="BQ140" s="189"/>
      <c r="BR140" s="189"/>
      <c r="BS140" s="189"/>
      <c r="BT140" s="189"/>
      <c r="BU140" s="189"/>
      <c r="BV140" s="189"/>
      <c r="BW140" s="189"/>
      <c r="BX140" s="189"/>
      <c r="BY140" s="189"/>
      <c r="BZ140" s="189"/>
      <c r="CA140" s="189"/>
      <c r="CB140" s="189"/>
      <c r="CC140" s="189"/>
      <c r="CD140" s="189"/>
      <c r="CE140" s="189"/>
      <c r="CF140" s="189"/>
      <c r="CG140" s="189"/>
      <c r="CH140" s="189"/>
      <c r="CI140" s="189"/>
      <c r="CJ140" s="189"/>
      <c r="CK140" s="189"/>
      <c r="CL140" s="189"/>
      <c r="CM140" s="189"/>
      <c r="CN140" s="189"/>
      <c r="CO140" s="189"/>
      <c r="CP140" s="189"/>
      <c r="CQ140" s="189"/>
      <c r="CR140" s="189"/>
      <c r="CS140" s="189"/>
      <c r="CT140" s="189"/>
      <c r="CU140" s="189"/>
      <c r="CV140" s="189"/>
      <c r="CW140" s="189"/>
      <c r="CX140" s="189"/>
      <c r="CY140" s="189"/>
      <c r="CZ140" s="189"/>
      <c r="DA140" s="189"/>
      <c r="DB140" s="189"/>
      <c r="DC140" s="189"/>
      <c r="DD140" s="189"/>
      <c r="DE140" s="189"/>
      <c r="DF140" s="189"/>
      <c r="DG140" s="189"/>
      <c r="DH140" s="179"/>
      <c r="DI140" s="191"/>
      <c r="DJ140" s="192"/>
      <c r="DK140" s="191"/>
      <c r="DL140" s="192"/>
      <c r="DM140" s="192"/>
      <c r="DO140"/>
      <c r="DP140"/>
    </row>
    <row r="141" spans="1:120" ht="18" customHeight="1" x14ac:dyDescent="0.2">
      <c r="A141" s="187"/>
      <c r="B141" s="190"/>
      <c r="C141" s="189"/>
      <c r="D141" s="189"/>
      <c r="E141" s="189"/>
      <c r="F141" s="189"/>
      <c r="G141" s="189"/>
      <c r="H141" s="189"/>
      <c r="I141" s="189"/>
      <c r="J141" s="189"/>
      <c r="K141" s="189"/>
      <c r="L141" s="189"/>
      <c r="M141" s="189"/>
      <c r="N141" s="189"/>
      <c r="O141" s="189"/>
      <c r="P141" s="189"/>
      <c r="Q141" s="189"/>
      <c r="R141" s="189"/>
      <c r="S141" s="189"/>
      <c r="T141" s="189"/>
      <c r="U141" s="189"/>
      <c r="V141" s="189"/>
      <c r="W141" s="189"/>
      <c r="X141" s="189"/>
      <c r="Y141" s="189"/>
      <c r="Z141" s="189"/>
      <c r="AA141" s="189"/>
      <c r="AB141" s="189"/>
      <c r="AC141" s="189"/>
      <c r="AD141" s="189"/>
      <c r="AE141" s="189"/>
      <c r="AF141" s="189"/>
      <c r="AG141" s="189"/>
      <c r="AH141" s="189"/>
      <c r="AI141" s="189"/>
      <c r="AJ141" s="189"/>
      <c r="AK141" s="189"/>
      <c r="AL141" s="189"/>
      <c r="AM141" s="189"/>
      <c r="AN141" s="189"/>
      <c r="AO141" s="189"/>
      <c r="AP141" s="189"/>
      <c r="AQ141" s="189"/>
      <c r="AR141" s="189"/>
      <c r="AS141" s="189"/>
      <c r="AT141" s="189"/>
      <c r="AU141" s="189"/>
      <c r="AV141" s="189"/>
      <c r="AW141" s="189"/>
      <c r="AX141" s="189"/>
      <c r="AY141" s="189"/>
      <c r="AZ141" s="189"/>
      <c r="BA141" s="189"/>
      <c r="BB141" s="189"/>
      <c r="BC141" s="189"/>
      <c r="BD141" s="189"/>
      <c r="BE141" s="189"/>
      <c r="BF141" s="189"/>
      <c r="BG141" s="189"/>
      <c r="BH141" s="189"/>
      <c r="BI141" s="189"/>
      <c r="BJ141" s="189"/>
      <c r="BK141" s="189"/>
      <c r="BL141" s="189"/>
      <c r="BM141" s="189"/>
      <c r="BN141" s="189"/>
      <c r="BO141" s="189"/>
      <c r="BP141" s="189"/>
      <c r="BQ141" s="189"/>
      <c r="BR141" s="189"/>
      <c r="BS141" s="189"/>
      <c r="BT141" s="189"/>
      <c r="BU141" s="189"/>
      <c r="BV141" s="189"/>
      <c r="BW141" s="189"/>
      <c r="BX141" s="189"/>
      <c r="BY141" s="189"/>
      <c r="BZ141" s="189"/>
      <c r="CA141" s="189"/>
      <c r="CB141" s="189"/>
      <c r="CC141" s="189"/>
      <c r="CD141" s="189"/>
      <c r="CE141" s="189"/>
      <c r="CF141" s="189"/>
      <c r="CG141" s="189"/>
      <c r="CH141" s="189"/>
      <c r="CI141" s="189"/>
      <c r="CJ141" s="189"/>
      <c r="CK141" s="189"/>
      <c r="CL141" s="189"/>
      <c r="CM141" s="189"/>
      <c r="CN141" s="189"/>
      <c r="CO141" s="189"/>
      <c r="CP141" s="189"/>
      <c r="CQ141" s="189"/>
      <c r="CR141" s="189"/>
      <c r="CS141" s="189"/>
      <c r="CT141" s="189"/>
      <c r="CU141" s="189"/>
      <c r="CV141" s="189"/>
      <c r="CW141" s="189"/>
      <c r="CX141" s="189"/>
      <c r="CY141" s="189"/>
      <c r="CZ141" s="189"/>
      <c r="DA141" s="189"/>
      <c r="DB141" s="189"/>
      <c r="DC141" s="189"/>
      <c r="DD141" s="189"/>
      <c r="DE141" s="189"/>
      <c r="DF141" s="189"/>
      <c r="DG141" s="189"/>
      <c r="DH141" s="179"/>
      <c r="DI141" s="191"/>
      <c r="DJ141" s="192"/>
      <c r="DK141" s="191"/>
      <c r="DL141" s="192"/>
      <c r="DM141" s="192"/>
      <c r="DO141"/>
      <c r="DP141"/>
    </row>
    <row r="142" spans="1:120" ht="18" customHeight="1" x14ac:dyDescent="0.2">
      <c r="A142" s="187"/>
      <c r="B142" s="190"/>
      <c r="C142" s="189"/>
      <c r="D142" s="189"/>
      <c r="E142" s="189"/>
      <c r="F142" s="189"/>
      <c r="G142" s="189"/>
      <c r="H142" s="189"/>
      <c r="I142" s="189"/>
      <c r="J142" s="189"/>
      <c r="K142" s="189"/>
      <c r="L142" s="189"/>
      <c r="M142" s="189"/>
      <c r="N142" s="189"/>
      <c r="O142" s="189"/>
      <c r="P142" s="189"/>
      <c r="Q142" s="189"/>
      <c r="R142" s="189"/>
      <c r="S142" s="189"/>
      <c r="T142" s="189"/>
      <c r="U142" s="189"/>
      <c r="V142" s="189"/>
      <c r="W142" s="189"/>
      <c r="X142" s="189"/>
      <c r="Y142" s="189"/>
      <c r="Z142" s="189"/>
      <c r="AA142" s="189"/>
      <c r="AB142" s="189"/>
      <c r="AC142" s="189"/>
      <c r="AD142" s="189"/>
      <c r="AE142" s="189"/>
      <c r="AF142" s="189"/>
      <c r="AG142" s="189"/>
      <c r="AH142" s="189"/>
      <c r="AI142" s="189"/>
      <c r="AJ142" s="189"/>
      <c r="AK142" s="189"/>
      <c r="AL142" s="189"/>
      <c r="AM142" s="189"/>
      <c r="AN142" s="189"/>
      <c r="AO142" s="189"/>
      <c r="AP142" s="189"/>
      <c r="AQ142" s="189"/>
      <c r="AR142" s="189"/>
      <c r="AS142" s="189"/>
      <c r="AT142" s="189"/>
      <c r="AU142" s="189"/>
      <c r="AV142" s="189"/>
      <c r="AW142" s="189"/>
      <c r="AX142" s="189"/>
      <c r="AY142" s="189"/>
      <c r="AZ142" s="189"/>
      <c r="BA142" s="189"/>
      <c r="BB142" s="189"/>
      <c r="BC142" s="189"/>
      <c r="BD142" s="189"/>
      <c r="BE142" s="189"/>
      <c r="BF142" s="189"/>
      <c r="BG142" s="189"/>
      <c r="BH142" s="189"/>
      <c r="BI142" s="189"/>
      <c r="BJ142" s="189"/>
      <c r="BK142" s="189"/>
      <c r="BL142" s="189"/>
      <c r="BM142" s="189"/>
      <c r="BN142" s="189"/>
      <c r="BO142" s="189"/>
      <c r="BP142" s="189"/>
      <c r="BQ142" s="189"/>
      <c r="BR142" s="189"/>
      <c r="BS142" s="189"/>
      <c r="BT142" s="189"/>
      <c r="BU142" s="189"/>
      <c r="BV142" s="189"/>
      <c r="BW142" s="189"/>
      <c r="BX142" s="189"/>
      <c r="BY142" s="189"/>
      <c r="BZ142" s="189"/>
      <c r="CA142" s="189"/>
      <c r="CB142" s="189"/>
      <c r="CC142" s="189"/>
      <c r="CD142" s="189"/>
      <c r="CE142" s="189"/>
      <c r="CF142" s="189"/>
      <c r="CG142" s="189"/>
      <c r="CH142" s="189"/>
      <c r="CI142" s="189"/>
      <c r="CJ142" s="189"/>
      <c r="CK142" s="189"/>
      <c r="CL142" s="189"/>
      <c r="CM142" s="189"/>
      <c r="CN142" s="189"/>
      <c r="CO142" s="189"/>
      <c r="CP142" s="189"/>
      <c r="CQ142" s="189"/>
      <c r="CR142" s="189"/>
      <c r="CS142" s="189"/>
      <c r="CT142" s="189"/>
      <c r="CU142" s="189"/>
      <c r="CV142" s="189"/>
      <c r="CW142" s="189"/>
      <c r="CX142" s="189"/>
      <c r="CY142" s="189"/>
      <c r="CZ142" s="189"/>
      <c r="DA142" s="189"/>
      <c r="DB142" s="189"/>
      <c r="DC142" s="189"/>
      <c r="DD142" s="189"/>
      <c r="DE142" s="189"/>
      <c r="DF142" s="189"/>
      <c r="DG142" s="189"/>
      <c r="DH142" s="179"/>
      <c r="DI142" s="191"/>
      <c r="DJ142" s="192"/>
      <c r="DK142" s="191"/>
      <c r="DL142" s="192"/>
      <c r="DM142" s="192"/>
      <c r="DO142"/>
      <c r="DP142"/>
    </row>
    <row r="143" spans="1:120" ht="18" customHeight="1" x14ac:dyDescent="0.2">
      <c r="A143" s="187"/>
      <c r="B143" s="190"/>
      <c r="C143" s="189"/>
      <c r="D143" s="189"/>
      <c r="E143" s="189"/>
      <c r="F143" s="189"/>
      <c r="G143" s="189"/>
      <c r="H143" s="189"/>
      <c r="I143" s="189"/>
      <c r="J143" s="189"/>
      <c r="K143" s="189"/>
      <c r="L143" s="189"/>
      <c r="M143" s="189"/>
      <c r="N143" s="189"/>
      <c r="O143" s="189"/>
      <c r="P143" s="189"/>
      <c r="Q143" s="189"/>
      <c r="R143" s="189"/>
      <c r="S143" s="189"/>
      <c r="T143" s="189"/>
      <c r="U143" s="189"/>
      <c r="V143" s="189"/>
      <c r="W143" s="189"/>
      <c r="X143" s="189"/>
      <c r="Y143" s="189"/>
      <c r="Z143" s="189"/>
      <c r="AA143" s="189"/>
      <c r="AB143" s="189"/>
      <c r="AC143" s="189"/>
      <c r="AD143" s="189"/>
      <c r="AE143" s="189"/>
      <c r="AF143" s="189"/>
      <c r="AG143" s="189"/>
      <c r="AH143" s="189"/>
      <c r="AI143" s="189"/>
      <c r="AJ143" s="189"/>
      <c r="AK143" s="189"/>
      <c r="AL143" s="189"/>
      <c r="AM143" s="189"/>
      <c r="AN143" s="189"/>
      <c r="AO143" s="189"/>
      <c r="AP143" s="189"/>
      <c r="AQ143" s="189"/>
      <c r="AR143" s="189"/>
      <c r="AS143" s="189"/>
      <c r="AT143" s="189"/>
      <c r="AU143" s="189"/>
      <c r="AV143" s="189"/>
      <c r="AW143" s="189"/>
      <c r="AX143" s="189"/>
      <c r="AY143" s="189"/>
      <c r="AZ143" s="189"/>
      <c r="BA143" s="189"/>
      <c r="BB143" s="189"/>
      <c r="BC143" s="189"/>
      <c r="BD143" s="189"/>
      <c r="BE143" s="189"/>
      <c r="BF143" s="189"/>
      <c r="BG143" s="189"/>
      <c r="BH143" s="189"/>
      <c r="BI143" s="189"/>
      <c r="BJ143" s="189"/>
      <c r="BK143" s="189"/>
      <c r="BL143" s="189"/>
      <c r="BM143" s="189"/>
      <c r="BN143" s="189"/>
      <c r="BO143" s="189"/>
      <c r="BP143" s="189"/>
      <c r="BQ143" s="189"/>
      <c r="BR143" s="189"/>
      <c r="BS143" s="189"/>
      <c r="BT143" s="189"/>
      <c r="BU143" s="189"/>
      <c r="BV143" s="189"/>
      <c r="BW143" s="189"/>
      <c r="BX143" s="189"/>
      <c r="BY143" s="189"/>
      <c r="BZ143" s="189"/>
      <c r="CA143" s="189"/>
      <c r="CB143" s="189"/>
      <c r="CC143" s="189"/>
      <c r="CD143" s="189"/>
      <c r="CE143" s="189"/>
      <c r="CF143" s="189"/>
      <c r="CG143" s="189"/>
      <c r="CH143" s="189"/>
      <c r="CI143" s="189"/>
      <c r="CJ143" s="189"/>
      <c r="CK143" s="189"/>
      <c r="CL143" s="189"/>
      <c r="CM143" s="189"/>
      <c r="CN143" s="189"/>
      <c r="CO143" s="189"/>
      <c r="CP143" s="189"/>
      <c r="CQ143" s="189"/>
      <c r="CR143" s="189"/>
      <c r="CS143" s="189"/>
      <c r="CT143" s="189"/>
      <c r="CU143" s="189"/>
      <c r="CV143" s="189"/>
      <c r="CW143" s="189"/>
      <c r="CX143" s="189"/>
      <c r="CY143" s="189"/>
      <c r="CZ143" s="189"/>
      <c r="DA143" s="189"/>
      <c r="DB143" s="189"/>
      <c r="DC143" s="189"/>
      <c r="DD143" s="189"/>
      <c r="DE143" s="189"/>
      <c r="DF143" s="189"/>
      <c r="DG143" s="189"/>
      <c r="DH143" s="179"/>
      <c r="DI143" s="191"/>
      <c r="DJ143" s="192"/>
      <c r="DK143" s="191"/>
      <c r="DL143" s="192"/>
      <c r="DM143" s="192"/>
      <c r="DO143"/>
      <c r="DP143"/>
    </row>
    <row r="144" spans="1:120" ht="18" customHeight="1" x14ac:dyDescent="0.2">
      <c r="A144" s="187"/>
      <c r="B144" s="190"/>
      <c r="C144" s="189"/>
      <c r="D144" s="189"/>
      <c r="E144" s="189"/>
      <c r="F144" s="189"/>
      <c r="G144" s="189"/>
      <c r="H144" s="189"/>
      <c r="I144" s="189"/>
      <c r="J144" s="189"/>
      <c r="K144" s="189"/>
      <c r="L144" s="189"/>
      <c r="M144" s="189"/>
      <c r="N144" s="189"/>
      <c r="O144" s="189"/>
      <c r="P144" s="189"/>
      <c r="Q144" s="189"/>
      <c r="R144" s="189"/>
      <c r="S144" s="189"/>
      <c r="T144" s="189"/>
      <c r="U144" s="189"/>
      <c r="V144" s="189"/>
      <c r="W144" s="189"/>
      <c r="X144" s="189"/>
      <c r="Y144" s="189"/>
      <c r="Z144" s="189"/>
      <c r="AA144" s="189"/>
      <c r="AB144" s="189"/>
      <c r="AC144" s="189"/>
      <c r="AD144" s="189"/>
      <c r="AE144" s="189"/>
      <c r="AF144" s="189"/>
      <c r="AG144" s="189"/>
      <c r="AH144" s="189"/>
      <c r="AI144" s="189"/>
      <c r="AJ144" s="189"/>
      <c r="AK144" s="189"/>
      <c r="AL144" s="189"/>
      <c r="AM144" s="189"/>
      <c r="AN144" s="189"/>
      <c r="AO144" s="189"/>
      <c r="AP144" s="189"/>
      <c r="AQ144" s="189"/>
      <c r="AR144" s="189"/>
      <c r="AS144" s="189"/>
      <c r="AT144" s="189"/>
      <c r="AU144" s="189"/>
      <c r="AV144" s="189"/>
      <c r="AW144" s="189"/>
      <c r="AX144" s="189"/>
      <c r="AY144" s="189"/>
      <c r="AZ144" s="189"/>
      <c r="BA144" s="189"/>
      <c r="BB144" s="189"/>
      <c r="BC144" s="189"/>
      <c r="BD144" s="189"/>
      <c r="BE144" s="189"/>
      <c r="BF144" s="189"/>
      <c r="BG144" s="189"/>
      <c r="BH144" s="189"/>
      <c r="BI144" s="189"/>
      <c r="BJ144" s="189"/>
      <c r="BK144" s="189"/>
      <c r="BL144" s="189"/>
      <c r="BM144" s="189"/>
      <c r="BN144" s="189"/>
      <c r="BO144" s="189"/>
      <c r="BP144" s="189"/>
      <c r="BQ144" s="189"/>
      <c r="BR144" s="189"/>
      <c r="BS144" s="189"/>
      <c r="BT144" s="189"/>
      <c r="BU144" s="189"/>
      <c r="BV144" s="189"/>
      <c r="BW144" s="189"/>
      <c r="BX144" s="189"/>
      <c r="BY144" s="189"/>
      <c r="BZ144" s="189"/>
      <c r="CA144" s="189"/>
      <c r="CB144" s="189"/>
      <c r="CC144" s="189"/>
      <c r="CD144" s="189"/>
      <c r="CE144" s="189"/>
      <c r="CF144" s="189"/>
      <c r="CG144" s="189"/>
      <c r="CH144" s="189"/>
      <c r="CI144" s="189"/>
      <c r="CJ144" s="189"/>
      <c r="CK144" s="189"/>
      <c r="CL144" s="189"/>
      <c r="CM144" s="189"/>
      <c r="CN144" s="189"/>
      <c r="CO144" s="189"/>
      <c r="CP144" s="189"/>
      <c r="CQ144" s="189"/>
      <c r="CR144" s="189"/>
      <c r="CS144" s="189"/>
      <c r="CT144" s="189"/>
      <c r="CU144" s="189"/>
      <c r="CV144" s="189"/>
      <c r="CW144" s="189"/>
      <c r="CX144" s="189"/>
      <c r="CY144" s="189"/>
      <c r="CZ144" s="189"/>
      <c r="DA144" s="189"/>
      <c r="DB144" s="189"/>
      <c r="DC144" s="189"/>
      <c r="DD144" s="189"/>
      <c r="DE144" s="189"/>
      <c r="DF144" s="189"/>
      <c r="DG144" s="189"/>
      <c r="DH144" s="179"/>
      <c r="DI144" s="191"/>
      <c r="DJ144" s="192"/>
      <c r="DK144" s="191"/>
      <c r="DL144" s="192"/>
      <c r="DM144" s="192"/>
      <c r="DO144"/>
      <c r="DP144"/>
    </row>
    <row r="145" spans="1:120" ht="18" customHeight="1" x14ac:dyDescent="0.2">
      <c r="A145" s="187"/>
      <c r="B145" s="190"/>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189"/>
      <c r="AL145" s="189"/>
      <c r="AM145" s="189"/>
      <c r="AN145" s="189"/>
      <c r="AO145" s="189"/>
      <c r="AP145" s="189"/>
      <c r="AQ145" s="189"/>
      <c r="AR145" s="189"/>
      <c r="AS145" s="189"/>
      <c r="AT145" s="189"/>
      <c r="AU145" s="189"/>
      <c r="AV145" s="189"/>
      <c r="AW145" s="189"/>
      <c r="AX145" s="189"/>
      <c r="AY145" s="189"/>
      <c r="AZ145" s="189"/>
      <c r="BA145" s="189"/>
      <c r="BB145" s="189"/>
      <c r="BC145" s="189"/>
      <c r="BD145" s="189"/>
      <c r="BE145" s="189"/>
      <c r="BF145" s="189"/>
      <c r="BG145" s="189"/>
      <c r="BH145" s="189"/>
      <c r="BI145" s="189"/>
      <c r="BJ145" s="189"/>
      <c r="BK145" s="189"/>
      <c r="BL145" s="189"/>
      <c r="BM145" s="189"/>
      <c r="BN145" s="189"/>
      <c r="BO145" s="189"/>
      <c r="BP145" s="189"/>
      <c r="BQ145" s="189"/>
      <c r="BR145" s="189"/>
      <c r="BS145" s="189"/>
      <c r="BT145" s="189"/>
      <c r="BU145" s="189"/>
      <c r="BV145" s="189"/>
      <c r="BW145" s="189"/>
      <c r="BX145" s="189"/>
      <c r="BY145" s="189"/>
      <c r="BZ145" s="189"/>
      <c r="CA145" s="189"/>
      <c r="CB145" s="189"/>
      <c r="CC145" s="189"/>
      <c r="CD145" s="189"/>
      <c r="CE145" s="189"/>
      <c r="CF145" s="189"/>
      <c r="CG145" s="189"/>
      <c r="CH145" s="189"/>
      <c r="CI145" s="189"/>
      <c r="CJ145" s="189"/>
      <c r="CK145" s="189"/>
      <c r="CL145" s="189"/>
      <c r="CM145" s="189"/>
      <c r="CN145" s="189"/>
      <c r="CO145" s="189"/>
      <c r="CP145" s="189"/>
      <c r="CQ145" s="189"/>
      <c r="CR145" s="189"/>
      <c r="CS145" s="189"/>
      <c r="CT145" s="189"/>
      <c r="CU145" s="189"/>
      <c r="CV145" s="189"/>
      <c r="CW145" s="189"/>
      <c r="CX145" s="189"/>
      <c r="CY145" s="189"/>
      <c r="CZ145" s="189"/>
      <c r="DA145" s="189"/>
      <c r="DB145" s="189"/>
      <c r="DC145" s="189"/>
      <c r="DD145" s="189"/>
      <c r="DE145" s="189"/>
      <c r="DF145" s="189"/>
      <c r="DG145" s="189"/>
      <c r="DH145" s="179"/>
      <c r="DI145" s="191"/>
      <c r="DJ145" s="192"/>
      <c r="DK145" s="191"/>
      <c r="DL145" s="192"/>
      <c r="DM145" s="192"/>
      <c r="DO145"/>
      <c r="DP145"/>
    </row>
    <row r="146" spans="1:120" ht="18" customHeight="1" x14ac:dyDescent="0.2">
      <c r="A146" s="187"/>
      <c r="B146" s="190"/>
      <c r="C146" s="189"/>
      <c r="D146" s="189"/>
      <c r="E146" s="189"/>
      <c r="F146" s="189"/>
      <c r="G146" s="189"/>
      <c r="H146" s="189"/>
      <c r="I146" s="189"/>
      <c r="J146" s="189"/>
      <c r="K146" s="189"/>
      <c r="L146" s="189"/>
      <c r="M146" s="189"/>
      <c r="N146" s="189"/>
      <c r="O146" s="189"/>
      <c r="P146" s="189"/>
      <c r="Q146" s="189"/>
      <c r="R146" s="189"/>
      <c r="S146" s="189"/>
      <c r="T146" s="189"/>
      <c r="U146" s="189"/>
      <c r="V146" s="189"/>
      <c r="W146" s="189"/>
      <c r="X146" s="189"/>
      <c r="Y146" s="189"/>
      <c r="Z146" s="189"/>
      <c r="AA146" s="189"/>
      <c r="AB146" s="189"/>
      <c r="AC146" s="189"/>
      <c r="AD146" s="189"/>
      <c r="AE146" s="189"/>
      <c r="AF146" s="189"/>
      <c r="AG146" s="189"/>
      <c r="AH146" s="189"/>
      <c r="AI146" s="189"/>
      <c r="AJ146" s="189"/>
      <c r="AK146" s="189"/>
      <c r="AL146" s="189"/>
      <c r="AM146" s="189"/>
      <c r="AN146" s="189"/>
      <c r="AO146" s="189"/>
      <c r="AP146" s="189"/>
      <c r="AQ146" s="189"/>
      <c r="AR146" s="189"/>
      <c r="AS146" s="189"/>
      <c r="AT146" s="189"/>
      <c r="AU146" s="189"/>
      <c r="AV146" s="189"/>
      <c r="AW146" s="189"/>
      <c r="AX146" s="189"/>
      <c r="AY146" s="189"/>
      <c r="AZ146" s="189"/>
      <c r="BA146" s="189"/>
      <c r="BB146" s="189"/>
      <c r="BC146" s="189"/>
      <c r="BD146" s="189"/>
      <c r="BE146" s="189"/>
      <c r="BF146" s="189"/>
      <c r="BG146" s="189"/>
      <c r="BH146" s="189"/>
      <c r="BI146" s="189"/>
      <c r="BJ146" s="189"/>
      <c r="BK146" s="189"/>
      <c r="BL146" s="189"/>
      <c r="BM146" s="189"/>
      <c r="BN146" s="189"/>
      <c r="BO146" s="189"/>
      <c r="BP146" s="189"/>
      <c r="BQ146" s="189"/>
      <c r="BR146" s="189"/>
      <c r="BS146" s="189"/>
      <c r="BT146" s="189"/>
      <c r="BU146" s="189"/>
      <c r="BV146" s="189"/>
      <c r="BW146" s="189"/>
      <c r="BX146" s="189"/>
      <c r="BY146" s="189"/>
      <c r="BZ146" s="189"/>
      <c r="CA146" s="189"/>
      <c r="CB146" s="189"/>
      <c r="CC146" s="189"/>
      <c r="CD146" s="189"/>
      <c r="CE146" s="189"/>
      <c r="CF146" s="189"/>
      <c r="CG146" s="189"/>
      <c r="CH146" s="189"/>
      <c r="CI146" s="189"/>
      <c r="CJ146" s="189"/>
      <c r="CK146" s="189"/>
      <c r="CL146" s="189"/>
      <c r="CM146" s="189"/>
      <c r="CN146" s="189"/>
      <c r="CO146" s="189"/>
      <c r="CP146" s="189"/>
      <c r="CQ146" s="189"/>
      <c r="CR146" s="189"/>
      <c r="CS146" s="189"/>
      <c r="CT146" s="189"/>
      <c r="CU146" s="189"/>
      <c r="CV146" s="189"/>
      <c r="CW146" s="189"/>
      <c r="CX146" s="189"/>
      <c r="CY146" s="189"/>
      <c r="CZ146" s="189"/>
      <c r="DA146" s="189"/>
      <c r="DB146" s="189"/>
      <c r="DC146" s="189"/>
      <c r="DD146" s="189"/>
      <c r="DE146" s="189"/>
      <c r="DF146" s="189"/>
      <c r="DG146" s="189"/>
      <c r="DH146" s="179"/>
      <c r="DI146" s="191"/>
      <c r="DJ146" s="192"/>
      <c r="DK146" s="191"/>
      <c r="DL146" s="192"/>
      <c r="DM146" s="192"/>
      <c r="DO146"/>
      <c r="DP146"/>
    </row>
    <row r="147" spans="1:120" ht="18" customHeight="1" x14ac:dyDescent="0.2">
      <c r="A147" s="187"/>
      <c r="B147" s="190"/>
      <c r="C147" s="189"/>
      <c r="D147" s="189"/>
      <c r="E147" s="189"/>
      <c r="F147" s="189"/>
      <c r="G147" s="189"/>
      <c r="H147" s="189"/>
      <c r="I147" s="189"/>
      <c r="J147" s="189"/>
      <c r="K147" s="189"/>
      <c r="L147" s="189"/>
      <c r="M147" s="189"/>
      <c r="N147" s="189"/>
      <c r="O147" s="189"/>
      <c r="P147" s="189"/>
      <c r="Q147" s="189"/>
      <c r="R147" s="189"/>
      <c r="S147" s="189"/>
      <c r="T147" s="189"/>
      <c r="U147" s="189"/>
      <c r="V147" s="189"/>
      <c r="W147" s="189"/>
      <c r="X147" s="189"/>
      <c r="Y147" s="189"/>
      <c r="Z147" s="189"/>
      <c r="AA147" s="189"/>
      <c r="AB147" s="189"/>
      <c r="AC147" s="189"/>
      <c r="AD147" s="189"/>
      <c r="AE147" s="189"/>
      <c r="AF147" s="189"/>
      <c r="AG147" s="189"/>
      <c r="AH147" s="189"/>
      <c r="AI147" s="189"/>
      <c r="AJ147" s="189"/>
      <c r="AK147" s="189"/>
      <c r="AL147" s="189"/>
      <c r="AM147" s="189"/>
      <c r="AN147" s="189"/>
      <c r="AO147" s="189"/>
      <c r="AP147" s="189"/>
      <c r="AQ147" s="189"/>
      <c r="AR147" s="189"/>
      <c r="AS147" s="189"/>
      <c r="AT147" s="189"/>
      <c r="AU147" s="189"/>
      <c r="AV147" s="189"/>
      <c r="AW147" s="189"/>
      <c r="AX147" s="189"/>
      <c r="AY147" s="189"/>
      <c r="AZ147" s="189"/>
      <c r="BA147" s="189"/>
      <c r="BB147" s="189"/>
      <c r="BC147" s="189"/>
      <c r="BD147" s="189"/>
      <c r="BE147" s="189"/>
      <c r="BF147" s="189"/>
      <c r="BG147" s="189"/>
      <c r="BH147" s="189"/>
      <c r="BI147" s="189"/>
      <c r="BJ147" s="189"/>
      <c r="BK147" s="189"/>
      <c r="BL147" s="189"/>
      <c r="BM147" s="189"/>
      <c r="BN147" s="189"/>
      <c r="BO147" s="189"/>
      <c r="BP147" s="189"/>
      <c r="BQ147" s="189"/>
      <c r="BR147" s="189"/>
      <c r="BS147" s="189"/>
      <c r="BT147" s="189"/>
      <c r="BU147" s="189"/>
      <c r="BV147" s="189"/>
      <c r="BW147" s="189"/>
      <c r="BX147" s="189"/>
      <c r="BY147" s="189"/>
      <c r="BZ147" s="189"/>
      <c r="CA147" s="189"/>
      <c r="CB147" s="189"/>
      <c r="CC147" s="189"/>
      <c r="CD147" s="189"/>
      <c r="CE147" s="189"/>
      <c r="CF147" s="189"/>
      <c r="CG147" s="189"/>
      <c r="CH147" s="189"/>
      <c r="CI147" s="189"/>
      <c r="CJ147" s="189"/>
      <c r="CK147" s="189"/>
      <c r="CL147" s="189"/>
      <c r="CM147" s="189"/>
      <c r="CN147" s="189"/>
      <c r="CO147" s="189"/>
      <c r="CP147" s="189"/>
      <c r="CQ147" s="189"/>
      <c r="CR147" s="189"/>
      <c r="CS147" s="189"/>
      <c r="CT147" s="189"/>
      <c r="CU147" s="189"/>
      <c r="CV147" s="189"/>
      <c r="CW147" s="189"/>
      <c r="CX147" s="189"/>
      <c r="CY147" s="189"/>
      <c r="CZ147" s="189"/>
      <c r="DA147" s="189"/>
      <c r="DB147" s="189"/>
      <c r="DC147" s="189"/>
      <c r="DD147" s="189"/>
      <c r="DE147" s="189"/>
      <c r="DF147" s="189"/>
      <c r="DG147" s="189"/>
      <c r="DH147" s="179"/>
      <c r="DI147" s="191"/>
      <c r="DJ147" s="192"/>
      <c r="DK147" s="191"/>
      <c r="DL147" s="192"/>
      <c r="DM147" s="192"/>
      <c r="DO147"/>
      <c r="DP147"/>
    </row>
    <row r="148" spans="1:120" ht="18" customHeight="1" x14ac:dyDescent="0.2">
      <c r="A148" s="187"/>
      <c r="B148" s="190"/>
      <c r="C148" s="189"/>
      <c r="D148" s="189"/>
      <c r="E148" s="189"/>
      <c r="F148" s="189"/>
      <c r="G148" s="189"/>
      <c r="H148" s="189"/>
      <c r="I148" s="189"/>
      <c r="J148" s="189"/>
      <c r="K148" s="189"/>
      <c r="L148" s="189"/>
      <c r="M148" s="189"/>
      <c r="N148" s="189"/>
      <c r="O148" s="189"/>
      <c r="P148" s="189"/>
      <c r="Q148" s="189"/>
      <c r="R148" s="189"/>
      <c r="S148" s="189"/>
      <c r="T148" s="189"/>
      <c r="U148" s="189"/>
      <c r="V148" s="189"/>
      <c r="W148" s="189"/>
      <c r="X148" s="189"/>
      <c r="Y148" s="189"/>
      <c r="Z148" s="189"/>
      <c r="AA148" s="189"/>
      <c r="AB148" s="189"/>
      <c r="AC148" s="189"/>
      <c r="AD148" s="189"/>
      <c r="AE148" s="189"/>
      <c r="AF148" s="189"/>
      <c r="AG148" s="189"/>
      <c r="AH148" s="189"/>
      <c r="AI148" s="189"/>
      <c r="AJ148" s="189"/>
      <c r="AK148" s="189"/>
      <c r="AL148" s="189"/>
      <c r="AM148" s="189"/>
      <c r="AN148" s="189"/>
      <c r="AO148" s="189"/>
      <c r="AP148" s="189"/>
      <c r="AQ148" s="189"/>
      <c r="AR148" s="189"/>
      <c r="AS148" s="189"/>
      <c r="AT148" s="189"/>
      <c r="AU148" s="189"/>
      <c r="AV148" s="189"/>
      <c r="AW148" s="189"/>
      <c r="AX148" s="189"/>
      <c r="AY148" s="189"/>
      <c r="AZ148" s="189"/>
      <c r="BA148" s="189"/>
      <c r="BB148" s="189"/>
      <c r="BC148" s="189"/>
      <c r="BD148" s="189"/>
      <c r="BE148" s="189"/>
      <c r="BF148" s="189"/>
      <c r="BG148" s="189"/>
      <c r="BH148" s="189"/>
      <c r="BI148" s="189"/>
      <c r="BJ148" s="189"/>
      <c r="BK148" s="189"/>
      <c r="BL148" s="189"/>
      <c r="BM148" s="189"/>
      <c r="BN148" s="189"/>
      <c r="BO148" s="189"/>
      <c r="BP148" s="189"/>
      <c r="BQ148" s="189"/>
      <c r="BR148" s="189"/>
      <c r="BS148" s="189"/>
      <c r="BT148" s="189"/>
      <c r="BU148" s="189"/>
      <c r="BV148" s="189"/>
      <c r="BW148" s="189"/>
      <c r="BX148" s="189"/>
      <c r="BY148" s="189"/>
      <c r="BZ148" s="189"/>
      <c r="CA148" s="189"/>
      <c r="CB148" s="189"/>
      <c r="CC148" s="189"/>
      <c r="CD148" s="189"/>
      <c r="CE148" s="189"/>
      <c r="CF148" s="189"/>
      <c r="CG148" s="189"/>
      <c r="CH148" s="189"/>
      <c r="CI148" s="189"/>
      <c r="CJ148" s="189"/>
      <c r="CK148" s="189"/>
      <c r="CL148" s="189"/>
      <c r="CM148" s="189"/>
      <c r="CN148" s="189"/>
      <c r="CO148" s="189"/>
      <c r="CP148" s="189"/>
      <c r="CQ148" s="189"/>
      <c r="CR148" s="189"/>
      <c r="CS148" s="189"/>
      <c r="CT148" s="189"/>
      <c r="CU148" s="189"/>
      <c r="CV148" s="189"/>
      <c r="CW148" s="189"/>
      <c r="CX148" s="189"/>
      <c r="CY148" s="189"/>
      <c r="CZ148" s="189"/>
      <c r="DA148" s="189"/>
      <c r="DB148" s="189"/>
      <c r="DC148" s="189"/>
      <c r="DD148" s="189"/>
      <c r="DE148" s="189"/>
      <c r="DF148" s="189"/>
      <c r="DG148" s="189"/>
      <c r="DH148" s="179"/>
      <c r="DI148" s="191"/>
      <c r="DJ148" s="192"/>
      <c r="DK148" s="191"/>
      <c r="DL148" s="192"/>
      <c r="DM148" s="192"/>
      <c r="DO148"/>
      <c r="DP148"/>
    </row>
    <row r="149" spans="1:120" ht="18" customHeight="1" x14ac:dyDescent="0.2">
      <c r="A149" s="187"/>
      <c r="B149" s="190"/>
      <c r="C149" s="189"/>
      <c r="D149" s="189"/>
      <c r="E149" s="189"/>
      <c r="F149" s="189"/>
      <c r="G149" s="189"/>
      <c r="H149" s="189"/>
      <c r="I149" s="189"/>
      <c r="J149" s="189"/>
      <c r="K149" s="189"/>
      <c r="L149" s="189"/>
      <c r="M149" s="189"/>
      <c r="N149" s="189"/>
      <c r="O149" s="189"/>
      <c r="P149" s="189"/>
      <c r="Q149" s="189"/>
      <c r="R149" s="189"/>
      <c r="S149" s="189"/>
      <c r="T149" s="189"/>
      <c r="U149" s="189"/>
      <c r="V149" s="189"/>
      <c r="W149" s="189"/>
      <c r="X149" s="189"/>
      <c r="Y149" s="189"/>
      <c r="Z149" s="189"/>
      <c r="AA149" s="189"/>
      <c r="AB149" s="189"/>
      <c r="AC149" s="189"/>
      <c r="AD149" s="189"/>
      <c r="AE149" s="189"/>
      <c r="AF149" s="189"/>
      <c r="AG149" s="189"/>
      <c r="AH149" s="189"/>
      <c r="AI149" s="189"/>
      <c r="AJ149" s="189"/>
      <c r="AK149" s="189"/>
      <c r="AL149" s="189"/>
      <c r="AM149" s="189"/>
      <c r="AN149" s="189"/>
      <c r="AO149" s="189"/>
      <c r="AP149" s="189"/>
      <c r="AQ149" s="189"/>
      <c r="AR149" s="189"/>
      <c r="AS149" s="189"/>
      <c r="AT149" s="189"/>
      <c r="AU149" s="189"/>
      <c r="AV149" s="189"/>
      <c r="AW149" s="189"/>
      <c r="AX149" s="189"/>
      <c r="AY149" s="189"/>
      <c r="AZ149" s="189"/>
      <c r="BA149" s="189"/>
      <c r="BB149" s="189"/>
      <c r="BC149" s="189"/>
      <c r="BD149" s="189"/>
      <c r="BE149" s="189"/>
      <c r="BF149" s="189"/>
      <c r="BG149" s="189"/>
      <c r="BH149" s="189"/>
      <c r="BI149" s="189"/>
      <c r="BJ149" s="189"/>
      <c r="BK149" s="189"/>
      <c r="BL149" s="189"/>
      <c r="BM149" s="189"/>
      <c r="BN149" s="189"/>
      <c r="BO149" s="189"/>
      <c r="BP149" s="189"/>
      <c r="BQ149" s="189"/>
      <c r="BR149" s="189"/>
      <c r="BS149" s="189"/>
      <c r="BT149" s="189"/>
      <c r="BU149" s="189"/>
      <c r="BV149" s="189"/>
      <c r="BW149" s="189"/>
      <c r="BX149" s="189"/>
      <c r="BY149" s="189"/>
      <c r="BZ149" s="189"/>
      <c r="CA149" s="189"/>
      <c r="CB149" s="189"/>
      <c r="CC149" s="189"/>
      <c r="CD149" s="189"/>
      <c r="CE149" s="189"/>
      <c r="CF149" s="189"/>
      <c r="CG149" s="189"/>
      <c r="CH149" s="189"/>
      <c r="CI149" s="189"/>
      <c r="CJ149" s="189"/>
      <c r="CK149" s="189"/>
      <c r="CL149" s="189"/>
      <c r="CM149" s="189"/>
      <c r="CN149" s="189"/>
      <c r="CO149" s="189"/>
      <c r="CP149" s="189"/>
      <c r="CQ149" s="189"/>
      <c r="CR149" s="189"/>
      <c r="CS149" s="189"/>
      <c r="CT149" s="189"/>
      <c r="CU149" s="189"/>
      <c r="CV149" s="189"/>
      <c r="CW149" s="189"/>
      <c r="CX149" s="189"/>
      <c r="CY149" s="189"/>
      <c r="CZ149" s="189"/>
      <c r="DA149" s="189"/>
      <c r="DB149" s="189"/>
      <c r="DC149" s="189"/>
      <c r="DD149" s="189"/>
      <c r="DE149" s="189"/>
      <c r="DF149" s="189"/>
      <c r="DG149" s="189"/>
      <c r="DH149" s="179"/>
      <c r="DI149" s="191"/>
      <c r="DJ149" s="192"/>
      <c r="DK149" s="191"/>
      <c r="DL149" s="192"/>
      <c r="DM149" s="192"/>
      <c r="DO149"/>
      <c r="DP149"/>
    </row>
    <row r="150" spans="1:120" ht="18" customHeight="1" x14ac:dyDescent="0.2">
      <c r="A150" s="187"/>
      <c r="B150" s="190"/>
      <c r="C150" s="189"/>
      <c r="D150" s="189"/>
      <c r="E150" s="189"/>
      <c r="F150" s="189"/>
      <c r="G150" s="189"/>
      <c r="H150" s="189"/>
      <c r="I150" s="189"/>
      <c r="J150" s="189"/>
      <c r="K150" s="189"/>
      <c r="L150" s="189"/>
      <c r="M150" s="189"/>
      <c r="N150" s="189"/>
      <c r="O150" s="189"/>
      <c r="P150" s="189"/>
      <c r="Q150" s="189"/>
      <c r="R150" s="189"/>
      <c r="S150" s="189"/>
      <c r="T150" s="189"/>
      <c r="U150" s="189"/>
      <c r="V150" s="189"/>
      <c r="W150" s="189"/>
      <c r="X150" s="189"/>
      <c r="Y150" s="189"/>
      <c r="Z150" s="189"/>
      <c r="AA150" s="189"/>
      <c r="AB150" s="189"/>
      <c r="AC150" s="189"/>
      <c r="AD150" s="189"/>
      <c r="AE150" s="189"/>
      <c r="AF150" s="189"/>
      <c r="AG150" s="189"/>
      <c r="AH150" s="189"/>
      <c r="AI150" s="189"/>
      <c r="AJ150" s="189"/>
      <c r="AK150" s="189"/>
      <c r="AL150" s="189"/>
      <c r="AM150" s="189"/>
      <c r="AN150" s="189"/>
      <c r="AO150" s="189"/>
      <c r="AP150" s="189"/>
      <c r="AQ150" s="189"/>
      <c r="AR150" s="189"/>
      <c r="AS150" s="189"/>
      <c r="AT150" s="189"/>
      <c r="AU150" s="189"/>
      <c r="AV150" s="189"/>
      <c r="AW150" s="189"/>
      <c r="AX150" s="189"/>
      <c r="AY150" s="189"/>
      <c r="AZ150" s="189"/>
      <c r="BA150" s="189"/>
      <c r="BB150" s="189"/>
      <c r="BC150" s="189"/>
      <c r="BD150" s="189"/>
      <c r="BE150" s="189"/>
      <c r="BF150" s="189"/>
      <c r="BG150" s="189"/>
      <c r="BH150" s="189"/>
      <c r="BI150" s="189"/>
      <c r="BJ150" s="189"/>
      <c r="BK150" s="189"/>
      <c r="BL150" s="189"/>
      <c r="BM150" s="189"/>
      <c r="BN150" s="189"/>
      <c r="BO150" s="189"/>
      <c r="BP150" s="189"/>
      <c r="BQ150" s="189"/>
      <c r="BR150" s="189"/>
      <c r="BS150" s="189"/>
      <c r="BT150" s="189"/>
      <c r="BU150" s="189"/>
      <c r="BV150" s="189"/>
      <c r="BW150" s="189"/>
      <c r="BX150" s="189"/>
      <c r="BY150" s="189"/>
      <c r="BZ150" s="189"/>
      <c r="CA150" s="189"/>
      <c r="CB150" s="189"/>
      <c r="CC150" s="189"/>
      <c r="CD150" s="189"/>
      <c r="CE150" s="189"/>
      <c r="CF150" s="189"/>
      <c r="CG150" s="189"/>
      <c r="CH150" s="189"/>
      <c r="CI150" s="189"/>
      <c r="CJ150" s="189"/>
      <c r="CK150" s="189"/>
      <c r="CL150" s="189"/>
      <c r="CM150" s="189"/>
      <c r="CN150" s="189"/>
      <c r="CO150" s="189"/>
      <c r="CP150" s="189"/>
      <c r="CQ150" s="189"/>
      <c r="CR150" s="189"/>
      <c r="CS150" s="189"/>
      <c r="CT150" s="189"/>
      <c r="CU150" s="189"/>
      <c r="CV150" s="189"/>
      <c r="CW150" s="189"/>
      <c r="CX150" s="189"/>
      <c r="CY150" s="189"/>
      <c r="CZ150" s="189"/>
      <c r="DA150" s="189"/>
      <c r="DB150" s="189"/>
      <c r="DC150" s="189"/>
      <c r="DD150" s="189"/>
      <c r="DE150" s="189"/>
      <c r="DF150" s="189"/>
      <c r="DG150" s="189"/>
      <c r="DH150" s="179"/>
      <c r="DI150" s="191"/>
      <c r="DJ150" s="192"/>
      <c r="DK150" s="191"/>
      <c r="DL150" s="192"/>
      <c r="DM150" s="192"/>
      <c r="DO150"/>
      <c r="DP150"/>
    </row>
    <row r="151" spans="1:120" ht="18" customHeight="1" x14ac:dyDescent="0.2">
      <c r="A151" s="187"/>
      <c r="B151" s="190"/>
      <c r="C151" s="189"/>
      <c r="D151" s="189"/>
      <c r="E151" s="189"/>
      <c r="F151" s="189"/>
      <c r="G151" s="189"/>
      <c r="H151" s="189"/>
      <c r="I151" s="189"/>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c r="AP151" s="189"/>
      <c r="AQ151" s="189"/>
      <c r="AR151" s="189"/>
      <c r="AS151" s="189"/>
      <c r="AT151" s="189"/>
      <c r="AU151" s="189"/>
      <c r="AV151" s="189"/>
      <c r="AW151" s="189"/>
      <c r="AX151" s="189"/>
      <c r="AY151" s="189"/>
      <c r="AZ151" s="189"/>
      <c r="BA151" s="189"/>
      <c r="BB151" s="189"/>
      <c r="BC151" s="189"/>
      <c r="BD151" s="189"/>
      <c r="BE151" s="189"/>
      <c r="BF151" s="189"/>
      <c r="BG151" s="189"/>
      <c r="BH151" s="189"/>
      <c r="BI151" s="189"/>
      <c r="BJ151" s="189"/>
      <c r="BK151" s="189"/>
      <c r="BL151" s="189"/>
      <c r="BM151" s="189"/>
      <c r="BN151" s="189"/>
      <c r="BO151" s="189"/>
      <c r="BP151" s="189"/>
      <c r="BQ151" s="189"/>
      <c r="BR151" s="189"/>
      <c r="BS151" s="189"/>
      <c r="BT151" s="189"/>
      <c r="BU151" s="189"/>
      <c r="BV151" s="189"/>
      <c r="BW151" s="189"/>
      <c r="BX151" s="189"/>
      <c r="BY151" s="189"/>
      <c r="BZ151" s="189"/>
      <c r="CA151" s="189"/>
      <c r="CB151" s="189"/>
      <c r="CC151" s="189"/>
      <c r="CD151" s="189"/>
      <c r="CE151" s="189"/>
      <c r="CF151" s="189"/>
      <c r="CG151" s="189"/>
      <c r="CH151" s="189"/>
      <c r="CI151" s="189"/>
      <c r="CJ151" s="189"/>
      <c r="CK151" s="189"/>
      <c r="CL151" s="189"/>
      <c r="CM151" s="189"/>
      <c r="CN151" s="189"/>
      <c r="CO151" s="189"/>
      <c r="CP151" s="189"/>
      <c r="CQ151" s="189"/>
      <c r="CR151" s="189"/>
      <c r="CS151" s="189"/>
      <c r="CT151" s="189"/>
      <c r="CU151" s="189"/>
      <c r="CV151" s="189"/>
      <c r="CW151" s="189"/>
      <c r="CX151" s="189"/>
      <c r="CY151" s="189"/>
      <c r="CZ151" s="189"/>
      <c r="DA151" s="189"/>
      <c r="DB151" s="189"/>
      <c r="DC151" s="189"/>
      <c r="DD151" s="189"/>
      <c r="DE151" s="189"/>
      <c r="DF151" s="189"/>
      <c r="DG151" s="189"/>
      <c r="DH151" s="179"/>
      <c r="DI151" s="191"/>
      <c r="DJ151" s="192"/>
      <c r="DK151" s="191"/>
      <c r="DL151" s="192"/>
      <c r="DM151" s="192"/>
      <c r="DO151"/>
      <c r="DP151"/>
    </row>
    <row r="152" spans="1:120" ht="18" customHeight="1" x14ac:dyDescent="0.2">
      <c r="A152" s="187"/>
      <c r="B152" s="190"/>
      <c r="C152" s="189"/>
      <c r="D152" s="189"/>
      <c r="E152" s="189"/>
      <c r="F152" s="189"/>
      <c r="G152" s="189"/>
      <c r="H152" s="189"/>
      <c r="I152" s="189"/>
      <c r="J152" s="189"/>
      <c r="K152" s="189"/>
      <c r="L152" s="189"/>
      <c r="M152" s="189"/>
      <c r="N152" s="189"/>
      <c r="O152" s="189"/>
      <c r="P152" s="189"/>
      <c r="Q152" s="189"/>
      <c r="R152" s="189"/>
      <c r="S152" s="189"/>
      <c r="T152" s="189"/>
      <c r="U152" s="189"/>
      <c r="V152" s="189"/>
      <c r="W152" s="189"/>
      <c r="X152" s="189"/>
      <c r="Y152" s="189"/>
      <c r="Z152" s="189"/>
      <c r="AA152" s="189"/>
      <c r="AB152" s="189"/>
      <c r="AC152" s="189"/>
      <c r="AD152" s="189"/>
      <c r="AE152" s="189"/>
      <c r="AF152" s="189"/>
      <c r="AG152" s="189"/>
      <c r="AH152" s="189"/>
      <c r="AI152" s="189"/>
      <c r="AJ152" s="189"/>
      <c r="AK152" s="189"/>
      <c r="AL152" s="189"/>
      <c r="AM152" s="189"/>
      <c r="AN152" s="189"/>
      <c r="AO152" s="189"/>
      <c r="AP152" s="189"/>
      <c r="AQ152" s="189"/>
      <c r="AR152" s="189"/>
      <c r="AS152" s="189"/>
      <c r="AT152" s="189"/>
      <c r="AU152" s="189"/>
      <c r="AV152" s="189"/>
      <c r="AW152" s="189"/>
      <c r="AX152" s="189"/>
      <c r="AY152" s="189"/>
      <c r="AZ152" s="189"/>
      <c r="BA152" s="189"/>
      <c r="BB152" s="189"/>
      <c r="BC152" s="189"/>
      <c r="BD152" s="189"/>
      <c r="BE152" s="189"/>
      <c r="BF152" s="189"/>
      <c r="BG152" s="189"/>
      <c r="BH152" s="189"/>
      <c r="BI152" s="189"/>
      <c r="BJ152" s="189"/>
      <c r="BK152" s="189"/>
      <c r="BL152" s="189"/>
      <c r="BM152" s="189"/>
      <c r="BN152" s="189"/>
      <c r="BO152" s="189"/>
      <c r="BP152" s="189"/>
      <c r="BQ152" s="189"/>
      <c r="BR152" s="189"/>
      <c r="BS152" s="189"/>
      <c r="BT152" s="189"/>
      <c r="BU152" s="189"/>
      <c r="BV152" s="189"/>
      <c r="BW152" s="189"/>
      <c r="BX152" s="189"/>
      <c r="BY152" s="189"/>
      <c r="BZ152" s="189"/>
      <c r="CA152" s="189"/>
      <c r="CB152" s="189"/>
      <c r="CC152" s="189"/>
      <c r="CD152" s="189"/>
      <c r="CE152" s="189"/>
      <c r="CF152" s="189"/>
      <c r="CG152" s="189"/>
      <c r="CH152" s="189"/>
      <c r="CI152" s="189"/>
      <c r="CJ152" s="189"/>
      <c r="CK152" s="189"/>
      <c r="CL152" s="189"/>
      <c r="CM152" s="189"/>
      <c r="CN152" s="189"/>
      <c r="CO152" s="189"/>
      <c r="CP152" s="189"/>
      <c r="CQ152" s="189"/>
      <c r="CR152" s="189"/>
      <c r="CS152" s="189"/>
      <c r="CT152" s="189"/>
      <c r="CU152" s="189"/>
      <c r="CV152" s="189"/>
      <c r="CW152" s="189"/>
      <c r="CX152" s="189"/>
      <c r="CY152" s="189"/>
      <c r="CZ152" s="189"/>
      <c r="DA152" s="189"/>
      <c r="DB152" s="189"/>
      <c r="DC152" s="189"/>
      <c r="DD152" s="189"/>
      <c r="DE152" s="189"/>
      <c r="DF152" s="189"/>
      <c r="DG152" s="189"/>
      <c r="DH152" s="179"/>
      <c r="DI152" s="191"/>
      <c r="DJ152" s="192"/>
      <c r="DK152" s="191"/>
      <c r="DL152" s="192"/>
      <c r="DM152" s="192"/>
      <c r="DO152"/>
      <c r="DP152"/>
    </row>
    <row r="153" spans="1:120" ht="18" customHeight="1" x14ac:dyDescent="0.2">
      <c r="A153" s="187"/>
      <c r="B153" s="190"/>
      <c r="C153" s="189"/>
      <c r="D153" s="189"/>
      <c r="E153" s="189"/>
      <c r="F153" s="189"/>
      <c r="G153" s="189"/>
      <c r="H153" s="189"/>
      <c r="I153" s="189"/>
      <c r="J153" s="189"/>
      <c r="K153" s="189"/>
      <c r="L153" s="189"/>
      <c r="M153" s="189"/>
      <c r="N153" s="189"/>
      <c r="O153" s="189"/>
      <c r="P153" s="189"/>
      <c r="Q153" s="189"/>
      <c r="R153" s="189"/>
      <c r="S153" s="189"/>
      <c r="T153" s="189"/>
      <c r="U153" s="189"/>
      <c r="V153" s="189"/>
      <c r="W153" s="189"/>
      <c r="X153" s="189"/>
      <c r="Y153" s="189"/>
      <c r="Z153" s="189"/>
      <c r="AA153" s="189"/>
      <c r="AB153" s="189"/>
      <c r="AC153" s="189"/>
      <c r="AD153" s="189"/>
      <c r="AE153" s="189"/>
      <c r="AF153" s="189"/>
      <c r="AG153" s="189"/>
      <c r="AH153" s="189"/>
      <c r="AI153" s="189"/>
      <c r="AJ153" s="189"/>
      <c r="AK153" s="189"/>
      <c r="AL153" s="189"/>
      <c r="AM153" s="189"/>
      <c r="AN153" s="189"/>
      <c r="AO153" s="189"/>
      <c r="AP153" s="189"/>
      <c r="AQ153" s="189"/>
      <c r="AR153" s="189"/>
      <c r="AS153" s="189"/>
      <c r="AT153" s="189"/>
      <c r="AU153" s="189"/>
      <c r="AV153" s="189"/>
      <c r="AW153" s="189"/>
      <c r="AX153" s="189"/>
      <c r="AY153" s="189"/>
      <c r="AZ153" s="189"/>
      <c r="BA153" s="189"/>
      <c r="BB153" s="189"/>
      <c r="BC153" s="189"/>
      <c r="BD153" s="189"/>
      <c r="BE153" s="189"/>
      <c r="BF153" s="189"/>
      <c r="BG153" s="189"/>
      <c r="BH153" s="189"/>
      <c r="BI153" s="189"/>
      <c r="BJ153" s="189"/>
      <c r="BK153" s="189"/>
      <c r="BL153" s="189"/>
      <c r="BM153" s="189"/>
      <c r="BN153" s="189"/>
      <c r="BO153" s="189"/>
      <c r="BP153" s="189"/>
      <c r="BQ153" s="189"/>
      <c r="BR153" s="189"/>
      <c r="BS153" s="189"/>
      <c r="BT153" s="189"/>
      <c r="BU153" s="189"/>
      <c r="BV153" s="189"/>
      <c r="BW153" s="189"/>
      <c r="BX153" s="189"/>
      <c r="BY153" s="189"/>
      <c r="BZ153" s="189"/>
      <c r="CA153" s="189"/>
      <c r="CB153" s="189"/>
      <c r="CC153" s="189"/>
      <c r="CD153" s="189"/>
      <c r="CE153" s="189"/>
      <c r="CF153" s="189"/>
      <c r="CG153" s="189"/>
      <c r="CH153" s="189"/>
      <c r="CI153" s="189"/>
      <c r="CJ153" s="189"/>
      <c r="CK153" s="189"/>
      <c r="CL153" s="189"/>
      <c r="CM153" s="189"/>
      <c r="CN153" s="189"/>
      <c r="CO153" s="189"/>
      <c r="CP153" s="189"/>
      <c r="CQ153" s="189"/>
      <c r="CR153" s="189"/>
      <c r="CS153" s="189"/>
      <c r="CT153" s="189"/>
      <c r="CU153" s="189"/>
      <c r="CV153" s="189"/>
      <c r="CW153" s="189"/>
      <c r="CX153" s="189"/>
      <c r="CY153" s="189"/>
      <c r="CZ153" s="189"/>
      <c r="DA153" s="189"/>
      <c r="DB153" s="189"/>
      <c r="DC153" s="189"/>
      <c r="DD153" s="189"/>
      <c r="DE153" s="189"/>
      <c r="DF153" s="189"/>
      <c r="DG153" s="189"/>
      <c r="DH153" s="179"/>
      <c r="DI153" s="191"/>
      <c r="DJ153" s="192"/>
      <c r="DK153" s="191"/>
      <c r="DL153" s="192"/>
      <c r="DM153" s="192"/>
      <c r="DO153"/>
      <c r="DP153"/>
    </row>
    <row r="154" spans="1:120" ht="18" customHeight="1" x14ac:dyDescent="0.2">
      <c r="A154" s="187"/>
      <c r="B154" s="190"/>
      <c r="C154" s="189"/>
      <c r="D154" s="189"/>
      <c r="E154" s="189"/>
      <c r="F154" s="189"/>
      <c r="G154" s="189"/>
      <c r="H154" s="189"/>
      <c r="I154" s="189"/>
      <c r="J154" s="189"/>
      <c r="K154" s="189"/>
      <c r="L154" s="189"/>
      <c r="M154" s="189"/>
      <c r="N154" s="189"/>
      <c r="O154" s="189"/>
      <c r="P154" s="189"/>
      <c r="Q154" s="189"/>
      <c r="R154" s="189"/>
      <c r="S154" s="189"/>
      <c r="T154" s="189"/>
      <c r="U154" s="189"/>
      <c r="V154" s="189"/>
      <c r="W154" s="189"/>
      <c r="X154" s="189"/>
      <c r="Y154" s="189"/>
      <c r="Z154" s="189"/>
      <c r="AA154" s="189"/>
      <c r="AB154" s="189"/>
      <c r="AC154" s="189"/>
      <c r="AD154" s="189"/>
      <c r="AE154" s="189"/>
      <c r="AF154" s="189"/>
      <c r="AG154" s="189"/>
      <c r="AH154" s="189"/>
      <c r="AI154" s="189"/>
      <c r="AJ154" s="189"/>
      <c r="AK154" s="189"/>
      <c r="AL154" s="189"/>
      <c r="AM154" s="189"/>
      <c r="AN154" s="189"/>
      <c r="AO154" s="189"/>
      <c r="AP154" s="189"/>
      <c r="AQ154" s="189"/>
      <c r="AR154" s="189"/>
      <c r="AS154" s="189"/>
      <c r="AT154" s="189"/>
      <c r="AU154" s="189"/>
      <c r="AV154" s="189"/>
      <c r="AW154" s="189"/>
      <c r="AX154" s="189"/>
      <c r="AY154" s="189"/>
      <c r="AZ154" s="189"/>
      <c r="BA154" s="189"/>
      <c r="BB154" s="189"/>
      <c r="BC154" s="189"/>
      <c r="BD154" s="189"/>
      <c r="BE154" s="189"/>
      <c r="BF154" s="189"/>
      <c r="BG154" s="189"/>
      <c r="BH154" s="189"/>
      <c r="BI154" s="189"/>
      <c r="BJ154" s="189"/>
      <c r="BK154" s="189"/>
      <c r="BL154" s="189"/>
      <c r="BM154" s="189"/>
      <c r="BN154" s="189"/>
      <c r="BO154" s="189"/>
      <c r="BP154" s="189"/>
      <c r="BQ154" s="189"/>
      <c r="BR154" s="189"/>
      <c r="BS154" s="189"/>
      <c r="BT154" s="189"/>
      <c r="BU154" s="189"/>
      <c r="BV154" s="189"/>
      <c r="BW154" s="189"/>
      <c r="BX154" s="189"/>
      <c r="BY154" s="189"/>
      <c r="BZ154" s="189"/>
      <c r="CA154" s="189"/>
      <c r="CB154" s="189"/>
      <c r="CC154" s="189"/>
      <c r="CD154" s="189"/>
      <c r="CE154" s="189"/>
      <c r="CF154" s="189"/>
      <c r="CG154" s="189"/>
      <c r="CH154" s="189"/>
      <c r="CI154" s="189"/>
      <c r="CJ154" s="189"/>
      <c r="CK154" s="189"/>
      <c r="CL154" s="189"/>
      <c r="CM154" s="189"/>
      <c r="CN154" s="189"/>
      <c r="CO154" s="189"/>
      <c r="CP154" s="189"/>
      <c r="CQ154" s="189"/>
      <c r="CR154" s="189"/>
      <c r="CS154" s="189"/>
      <c r="CT154" s="189"/>
      <c r="CU154" s="189"/>
      <c r="CV154" s="189"/>
      <c r="CW154" s="189"/>
      <c r="CX154" s="189"/>
      <c r="CY154" s="189"/>
      <c r="CZ154" s="189"/>
      <c r="DA154" s="189"/>
      <c r="DB154" s="189"/>
      <c r="DC154" s="189"/>
      <c r="DD154" s="189"/>
      <c r="DE154" s="189"/>
      <c r="DF154" s="189"/>
      <c r="DG154" s="189"/>
      <c r="DH154" s="179"/>
      <c r="DI154" s="191"/>
      <c r="DJ154" s="192"/>
      <c r="DK154" s="191"/>
      <c r="DL154" s="192"/>
      <c r="DM154" s="192"/>
      <c r="DO154"/>
      <c r="DP154"/>
    </row>
    <row r="155" spans="1:120" ht="18" customHeight="1" x14ac:dyDescent="0.2">
      <c r="A155" s="187"/>
      <c r="B155" s="190"/>
      <c r="C155" s="189"/>
      <c r="D155" s="189"/>
      <c r="E155" s="189"/>
      <c r="F155" s="189"/>
      <c r="G155" s="189"/>
      <c r="H155" s="189"/>
      <c r="I155" s="189"/>
      <c r="J155" s="189"/>
      <c r="K155" s="189"/>
      <c r="L155" s="189"/>
      <c r="M155" s="189"/>
      <c r="N155" s="189"/>
      <c r="O155" s="189"/>
      <c r="P155" s="189"/>
      <c r="Q155" s="189"/>
      <c r="R155" s="189"/>
      <c r="S155" s="189"/>
      <c r="T155" s="189"/>
      <c r="U155" s="189"/>
      <c r="V155" s="189"/>
      <c r="W155" s="189"/>
      <c r="X155" s="189"/>
      <c r="Y155" s="189"/>
      <c r="Z155" s="189"/>
      <c r="AA155" s="189"/>
      <c r="AB155" s="189"/>
      <c r="AC155" s="189"/>
      <c r="AD155" s="189"/>
      <c r="AE155" s="189"/>
      <c r="AF155" s="189"/>
      <c r="AG155" s="189"/>
      <c r="AH155" s="189"/>
      <c r="AI155" s="189"/>
      <c r="AJ155" s="189"/>
      <c r="AK155" s="189"/>
      <c r="AL155" s="189"/>
      <c r="AM155" s="189"/>
      <c r="AN155" s="189"/>
      <c r="AO155" s="189"/>
      <c r="AP155" s="189"/>
      <c r="AQ155" s="189"/>
      <c r="AR155" s="189"/>
      <c r="AS155" s="189"/>
      <c r="AT155" s="189"/>
      <c r="AU155" s="189"/>
      <c r="AV155" s="189"/>
      <c r="AW155" s="189"/>
      <c r="AX155" s="189"/>
      <c r="AY155" s="189"/>
      <c r="AZ155" s="189"/>
      <c r="BA155" s="189"/>
      <c r="BB155" s="189"/>
      <c r="BC155" s="189"/>
      <c r="BD155" s="189"/>
      <c r="BE155" s="189"/>
      <c r="BF155" s="189"/>
      <c r="BG155" s="189"/>
      <c r="BH155" s="189"/>
      <c r="BI155" s="189"/>
      <c r="BJ155" s="189"/>
      <c r="BK155" s="189"/>
      <c r="BL155" s="189"/>
      <c r="BM155" s="189"/>
      <c r="BN155" s="189"/>
      <c r="BO155" s="189"/>
      <c r="BP155" s="189"/>
      <c r="BQ155" s="189"/>
      <c r="BR155" s="189"/>
      <c r="BS155" s="189"/>
      <c r="BT155" s="189"/>
      <c r="BU155" s="189"/>
      <c r="BV155" s="189"/>
      <c r="BW155" s="189"/>
      <c r="BX155" s="189"/>
      <c r="BY155" s="189"/>
      <c r="BZ155" s="189"/>
      <c r="CA155" s="189"/>
      <c r="CB155" s="189"/>
      <c r="CC155" s="189"/>
      <c r="CD155" s="189"/>
      <c r="CE155" s="189"/>
      <c r="CF155" s="189"/>
      <c r="CG155" s="189"/>
      <c r="CH155" s="189"/>
      <c r="CI155" s="189"/>
      <c r="CJ155" s="189"/>
      <c r="CK155" s="189"/>
      <c r="CL155" s="189"/>
      <c r="CM155" s="189"/>
      <c r="CN155" s="189"/>
      <c r="CO155" s="189"/>
      <c r="CP155" s="189"/>
      <c r="CQ155" s="189"/>
      <c r="CR155" s="189"/>
      <c r="CS155" s="189"/>
      <c r="CT155" s="189"/>
      <c r="CU155" s="189"/>
      <c r="CV155" s="189"/>
      <c r="CW155" s="189"/>
      <c r="CX155" s="189"/>
      <c r="CY155" s="189"/>
      <c r="CZ155" s="189"/>
      <c r="DA155" s="189"/>
      <c r="DB155" s="189"/>
      <c r="DC155" s="189"/>
      <c r="DD155" s="189"/>
      <c r="DE155" s="189"/>
      <c r="DF155" s="189"/>
      <c r="DG155" s="189"/>
      <c r="DH155" s="179"/>
      <c r="DI155" s="191"/>
      <c r="DJ155" s="192"/>
      <c r="DK155" s="191"/>
      <c r="DL155" s="192"/>
      <c r="DM155" s="192"/>
      <c r="DO155"/>
      <c r="DP155"/>
    </row>
    <row r="156" spans="1:120" ht="18" customHeight="1" x14ac:dyDescent="0.2">
      <c r="A156" s="187"/>
      <c r="B156" s="190"/>
      <c r="C156" s="189"/>
      <c r="D156" s="189"/>
      <c r="E156" s="189"/>
      <c r="F156" s="189"/>
      <c r="G156" s="189"/>
      <c r="H156" s="189"/>
      <c r="I156" s="189"/>
      <c r="J156" s="189"/>
      <c r="K156" s="189"/>
      <c r="L156" s="189"/>
      <c r="M156" s="189"/>
      <c r="N156" s="189"/>
      <c r="O156" s="189"/>
      <c r="P156" s="189"/>
      <c r="Q156" s="189"/>
      <c r="R156" s="189"/>
      <c r="S156" s="189"/>
      <c r="T156" s="189"/>
      <c r="U156" s="189"/>
      <c r="V156" s="189"/>
      <c r="W156" s="189"/>
      <c r="X156" s="189"/>
      <c r="Y156" s="189"/>
      <c r="Z156" s="189"/>
      <c r="AA156" s="189"/>
      <c r="AB156" s="189"/>
      <c r="AC156" s="189"/>
      <c r="AD156" s="189"/>
      <c r="AE156" s="189"/>
      <c r="AF156" s="189"/>
      <c r="AG156" s="189"/>
      <c r="AH156" s="189"/>
      <c r="AI156" s="189"/>
      <c r="AJ156" s="189"/>
      <c r="AK156" s="189"/>
      <c r="AL156" s="189"/>
      <c r="AM156" s="189"/>
      <c r="AN156" s="189"/>
      <c r="AO156" s="189"/>
      <c r="AP156" s="189"/>
      <c r="AQ156" s="189"/>
      <c r="AR156" s="189"/>
      <c r="AS156" s="189"/>
      <c r="AT156" s="189"/>
      <c r="AU156" s="189"/>
      <c r="AV156" s="189"/>
      <c r="AW156" s="189"/>
      <c r="AX156" s="189"/>
      <c r="AY156" s="189"/>
      <c r="AZ156" s="189"/>
      <c r="BA156" s="189"/>
      <c r="BB156" s="189"/>
      <c r="BC156" s="189"/>
      <c r="BD156" s="189"/>
      <c r="BE156" s="189"/>
      <c r="BF156" s="189"/>
      <c r="BG156" s="189"/>
      <c r="BH156" s="189"/>
      <c r="BI156" s="189"/>
      <c r="BJ156" s="189"/>
      <c r="BK156" s="189"/>
      <c r="BL156" s="189"/>
      <c r="BM156" s="189"/>
      <c r="BN156" s="189"/>
      <c r="BO156" s="189"/>
      <c r="BP156" s="189"/>
      <c r="BQ156" s="189"/>
      <c r="BR156" s="189"/>
      <c r="BS156" s="189"/>
      <c r="BT156" s="189"/>
      <c r="BU156" s="189"/>
      <c r="BV156" s="189"/>
      <c r="BW156" s="189"/>
      <c r="BX156" s="189"/>
      <c r="BY156" s="189"/>
      <c r="BZ156" s="189"/>
      <c r="CA156" s="189"/>
      <c r="CB156" s="189"/>
      <c r="CC156" s="189"/>
      <c r="CD156" s="189"/>
      <c r="CE156" s="189"/>
      <c r="CF156" s="189"/>
      <c r="CG156" s="189"/>
      <c r="CH156" s="189"/>
      <c r="CI156" s="189"/>
      <c r="CJ156" s="189"/>
      <c r="CK156" s="189"/>
      <c r="CL156" s="189"/>
      <c r="CM156" s="189"/>
      <c r="CN156" s="189"/>
      <c r="CO156" s="189"/>
      <c r="CP156" s="189"/>
      <c r="CQ156" s="189"/>
      <c r="CR156" s="189"/>
      <c r="CS156" s="189"/>
      <c r="CT156" s="189"/>
      <c r="CU156" s="189"/>
      <c r="CV156" s="189"/>
      <c r="CW156" s="189"/>
      <c r="CX156" s="189"/>
      <c r="CY156" s="189"/>
      <c r="CZ156" s="189"/>
      <c r="DA156" s="189"/>
      <c r="DB156" s="189"/>
      <c r="DC156" s="189"/>
      <c r="DD156" s="189"/>
      <c r="DE156" s="189"/>
      <c r="DF156" s="189"/>
      <c r="DG156" s="189"/>
      <c r="DH156" s="179"/>
      <c r="DI156" s="191"/>
      <c r="DJ156" s="192"/>
      <c r="DK156" s="191"/>
      <c r="DL156" s="192"/>
      <c r="DM156" s="192"/>
      <c r="DO156"/>
      <c r="DP156"/>
    </row>
    <row r="157" spans="1:120" ht="18" customHeight="1" x14ac:dyDescent="0.2">
      <c r="A157" s="187"/>
      <c r="B157" s="190"/>
      <c r="C157" s="189"/>
      <c r="D157" s="189"/>
      <c r="E157" s="189"/>
      <c r="F157" s="189"/>
      <c r="G157" s="189"/>
      <c r="H157" s="189"/>
      <c r="I157" s="189"/>
      <c r="J157" s="189"/>
      <c r="K157" s="189"/>
      <c r="L157" s="189"/>
      <c r="M157" s="189"/>
      <c r="N157" s="189"/>
      <c r="O157" s="189"/>
      <c r="P157" s="189"/>
      <c r="Q157" s="189"/>
      <c r="R157" s="189"/>
      <c r="S157" s="189"/>
      <c r="T157" s="189"/>
      <c r="U157" s="189"/>
      <c r="V157" s="189"/>
      <c r="W157" s="189"/>
      <c r="X157" s="189"/>
      <c r="Y157" s="189"/>
      <c r="Z157" s="189"/>
      <c r="AA157" s="189"/>
      <c r="AB157" s="189"/>
      <c r="AC157" s="189"/>
      <c r="AD157" s="189"/>
      <c r="AE157" s="189"/>
      <c r="AF157" s="189"/>
      <c r="AG157" s="189"/>
      <c r="AH157" s="189"/>
      <c r="AI157" s="189"/>
      <c r="AJ157" s="189"/>
      <c r="AK157" s="189"/>
      <c r="AL157" s="189"/>
      <c r="AM157" s="189"/>
      <c r="AN157" s="189"/>
      <c r="AO157" s="189"/>
      <c r="AP157" s="189"/>
      <c r="AQ157" s="189"/>
      <c r="AR157" s="189"/>
      <c r="AS157" s="189"/>
      <c r="AT157" s="189"/>
      <c r="AU157" s="189"/>
      <c r="AV157" s="189"/>
      <c r="AW157" s="189"/>
      <c r="AX157" s="189"/>
      <c r="AY157" s="189"/>
      <c r="AZ157" s="189"/>
      <c r="BA157" s="189"/>
      <c r="BB157" s="189"/>
      <c r="BC157" s="189"/>
      <c r="BD157" s="189"/>
      <c r="BE157" s="189"/>
      <c r="BF157" s="189"/>
      <c r="BG157" s="189"/>
      <c r="BH157" s="189"/>
      <c r="BI157" s="189"/>
      <c r="BJ157" s="189"/>
      <c r="BK157" s="189"/>
      <c r="BL157" s="189"/>
      <c r="BM157" s="189"/>
      <c r="BN157" s="189"/>
      <c r="BO157" s="189"/>
      <c r="BP157" s="189"/>
      <c r="BQ157" s="189"/>
      <c r="BR157" s="189"/>
      <c r="BS157" s="189"/>
      <c r="BT157" s="189"/>
      <c r="BU157" s="189"/>
      <c r="BV157" s="189"/>
      <c r="BW157" s="189"/>
      <c r="BX157" s="189"/>
      <c r="BY157" s="189"/>
      <c r="BZ157" s="189"/>
      <c r="CA157" s="189"/>
      <c r="CB157" s="189"/>
      <c r="CC157" s="189"/>
      <c r="CD157" s="189"/>
      <c r="CE157" s="189"/>
      <c r="CF157" s="189"/>
      <c r="CG157" s="189"/>
      <c r="CH157" s="189"/>
      <c r="CI157" s="189"/>
      <c r="CJ157" s="189"/>
      <c r="CK157" s="189"/>
      <c r="CL157" s="189"/>
      <c r="CM157" s="189"/>
      <c r="CN157" s="189"/>
      <c r="CO157" s="189"/>
      <c r="CP157" s="189"/>
      <c r="CQ157" s="189"/>
      <c r="CR157" s="189"/>
      <c r="CS157" s="189"/>
      <c r="CT157" s="189"/>
      <c r="CU157" s="189"/>
      <c r="CV157" s="189"/>
      <c r="CW157" s="189"/>
      <c r="CX157" s="189"/>
      <c r="CY157" s="189"/>
      <c r="CZ157" s="189"/>
      <c r="DA157" s="189"/>
      <c r="DB157" s="189"/>
      <c r="DC157" s="189"/>
      <c r="DD157" s="189"/>
      <c r="DE157" s="189"/>
      <c r="DF157" s="189"/>
      <c r="DG157" s="189"/>
      <c r="DH157" s="179"/>
      <c r="DI157" s="191"/>
      <c r="DJ157" s="192"/>
      <c r="DK157" s="191"/>
      <c r="DL157" s="192"/>
      <c r="DM157" s="192"/>
      <c r="DO157"/>
      <c r="DP157"/>
    </row>
    <row r="158" spans="1:120" ht="18" customHeight="1" x14ac:dyDescent="0.2">
      <c r="A158" s="187"/>
      <c r="B158" s="190"/>
      <c r="C158" s="189"/>
      <c r="D158" s="189"/>
      <c r="E158" s="189"/>
      <c r="F158" s="189"/>
      <c r="G158" s="189"/>
      <c r="H158" s="189"/>
      <c r="I158" s="189"/>
      <c r="J158" s="189"/>
      <c r="K158" s="189"/>
      <c r="L158" s="189"/>
      <c r="M158" s="189"/>
      <c r="N158" s="189"/>
      <c r="O158" s="189"/>
      <c r="P158" s="189"/>
      <c r="Q158" s="189"/>
      <c r="R158" s="189"/>
      <c r="S158" s="189"/>
      <c r="T158" s="189"/>
      <c r="U158" s="189"/>
      <c r="V158" s="189"/>
      <c r="W158" s="189"/>
      <c r="X158" s="189"/>
      <c r="Y158" s="189"/>
      <c r="Z158" s="189"/>
      <c r="AA158" s="189"/>
      <c r="AB158" s="189"/>
      <c r="AC158" s="189"/>
      <c r="AD158" s="189"/>
      <c r="AE158" s="189"/>
      <c r="AF158" s="189"/>
      <c r="AG158" s="189"/>
      <c r="AH158" s="189"/>
      <c r="AI158" s="189"/>
      <c r="AJ158" s="189"/>
      <c r="AK158" s="189"/>
      <c r="AL158" s="189"/>
      <c r="AM158" s="189"/>
      <c r="AN158" s="189"/>
      <c r="AO158" s="189"/>
      <c r="AP158" s="189"/>
      <c r="AQ158" s="189"/>
      <c r="AR158" s="189"/>
      <c r="AS158" s="189"/>
      <c r="AT158" s="189"/>
      <c r="AU158" s="189"/>
      <c r="AV158" s="189"/>
      <c r="AW158" s="189"/>
      <c r="AX158" s="189"/>
      <c r="AY158" s="189"/>
      <c r="AZ158" s="189"/>
      <c r="BA158" s="189"/>
      <c r="BB158" s="189"/>
      <c r="BC158" s="189"/>
      <c r="BD158" s="189"/>
      <c r="BE158" s="189"/>
      <c r="BF158" s="189"/>
      <c r="BG158" s="189"/>
      <c r="BH158" s="189"/>
      <c r="BI158" s="189"/>
      <c r="BJ158" s="189"/>
      <c r="BK158" s="189"/>
      <c r="BL158" s="189"/>
      <c r="BM158" s="189"/>
      <c r="BN158" s="189"/>
      <c r="BO158" s="189"/>
      <c r="BP158" s="189"/>
      <c r="BQ158" s="189"/>
      <c r="BR158" s="189"/>
      <c r="BS158" s="189"/>
      <c r="BT158" s="189"/>
      <c r="BU158" s="189"/>
      <c r="BV158" s="189"/>
      <c r="BW158" s="189"/>
      <c r="BX158" s="189"/>
      <c r="BY158" s="189"/>
      <c r="BZ158" s="189"/>
      <c r="CA158" s="189"/>
      <c r="CB158" s="189"/>
      <c r="CC158" s="189"/>
      <c r="CD158" s="189"/>
      <c r="CE158" s="189"/>
      <c r="CF158" s="189"/>
      <c r="CG158" s="189"/>
      <c r="CH158" s="189"/>
      <c r="CI158" s="189"/>
      <c r="CJ158" s="189"/>
      <c r="CK158" s="189"/>
      <c r="CL158" s="189"/>
      <c r="CM158" s="189"/>
      <c r="CN158" s="189"/>
      <c r="CO158" s="189"/>
      <c r="CP158" s="189"/>
      <c r="CQ158" s="189"/>
      <c r="CR158" s="189"/>
      <c r="CS158" s="189"/>
      <c r="CT158" s="189"/>
      <c r="CU158" s="189"/>
      <c r="CV158" s="189"/>
      <c r="CW158" s="189"/>
      <c r="CX158" s="189"/>
      <c r="CY158" s="189"/>
      <c r="CZ158" s="189"/>
      <c r="DA158" s="189"/>
      <c r="DB158" s="189"/>
      <c r="DC158" s="189"/>
      <c r="DD158" s="189"/>
      <c r="DE158" s="189"/>
      <c r="DF158" s="189"/>
      <c r="DG158" s="189"/>
      <c r="DH158" s="179"/>
      <c r="DI158" s="191"/>
      <c r="DJ158" s="192"/>
      <c r="DK158" s="191"/>
      <c r="DL158" s="192"/>
      <c r="DM158" s="192"/>
      <c r="DO158"/>
      <c r="DP158"/>
    </row>
    <row r="159" spans="1:120" ht="18" customHeight="1" x14ac:dyDescent="0.2">
      <c r="A159" s="187"/>
      <c r="B159" s="190"/>
      <c r="C159" s="189"/>
      <c r="D159" s="189"/>
      <c r="E159" s="189"/>
      <c r="F159" s="189"/>
      <c r="G159" s="189"/>
      <c r="H159" s="189"/>
      <c r="I159" s="189"/>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c r="AP159" s="189"/>
      <c r="AQ159" s="189"/>
      <c r="AR159" s="189"/>
      <c r="AS159" s="189"/>
      <c r="AT159" s="189"/>
      <c r="AU159" s="189"/>
      <c r="AV159" s="189"/>
      <c r="AW159" s="189"/>
      <c r="AX159" s="189"/>
      <c r="AY159" s="189"/>
      <c r="AZ159" s="189"/>
      <c r="BA159" s="189"/>
      <c r="BB159" s="189"/>
      <c r="BC159" s="189"/>
      <c r="BD159" s="189"/>
      <c r="BE159" s="189"/>
      <c r="BF159" s="189"/>
      <c r="BG159" s="189"/>
      <c r="BH159" s="189"/>
      <c r="BI159" s="189"/>
      <c r="BJ159" s="189"/>
      <c r="BK159" s="189"/>
      <c r="BL159" s="189"/>
      <c r="BM159" s="189"/>
      <c r="BN159" s="189"/>
      <c r="BO159" s="189"/>
      <c r="BP159" s="189"/>
      <c r="BQ159" s="189"/>
      <c r="BR159" s="189"/>
      <c r="BS159" s="189"/>
      <c r="BT159" s="189"/>
      <c r="BU159" s="189"/>
      <c r="BV159" s="189"/>
      <c r="BW159" s="189"/>
      <c r="BX159" s="189"/>
      <c r="BY159" s="189"/>
      <c r="BZ159" s="189"/>
      <c r="CA159" s="189"/>
      <c r="CB159" s="189"/>
      <c r="CC159" s="189"/>
      <c r="CD159" s="189"/>
      <c r="CE159" s="189"/>
      <c r="CF159" s="189"/>
      <c r="CG159" s="189"/>
      <c r="CH159" s="189"/>
      <c r="CI159" s="189"/>
      <c r="CJ159" s="189"/>
      <c r="CK159" s="189"/>
      <c r="CL159" s="189"/>
      <c r="CM159" s="189"/>
      <c r="CN159" s="189"/>
      <c r="CO159" s="189"/>
      <c r="CP159" s="189"/>
      <c r="CQ159" s="189"/>
      <c r="CR159" s="189"/>
      <c r="CS159" s="189"/>
      <c r="CT159" s="189"/>
      <c r="CU159" s="189"/>
      <c r="CV159" s="189"/>
      <c r="CW159" s="189"/>
      <c r="CX159" s="189"/>
      <c r="CY159" s="189"/>
      <c r="CZ159" s="189"/>
      <c r="DA159" s="189"/>
      <c r="DB159" s="189"/>
      <c r="DC159" s="189"/>
      <c r="DD159" s="189"/>
      <c r="DE159" s="189"/>
      <c r="DF159" s="189"/>
      <c r="DG159" s="189"/>
      <c r="DH159" s="179"/>
      <c r="DI159" s="191"/>
      <c r="DJ159" s="192"/>
      <c r="DK159" s="191"/>
      <c r="DL159" s="192"/>
      <c r="DM159" s="192"/>
      <c r="DO159"/>
      <c r="DP159"/>
    </row>
    <row r="160" spans="1:120" ht="18" customHeight="1" x14ac:dyDescent="0.2">
      <c r="A160" s="187"/>
      <c r="B160" s="190"/>
      <c r="C160" s="189"/>
      <c r="D160" s="189"/>
      <c r="E160" s="189"/>
      <c r="F160" s="189"/>
      <c r="G160" s="189"/>
      <c r="H160" s="189"/>
      <c r="I160" s="189"/>
      <c r="J160" s="189"/>
      <c r="K160" s="189"/>
      <c r="L160" s="189"/>
      <c r="M160" s="189"/>
      <c r="N160" s="189"/>
      <c r="O160" s="189"/>
      <c r="P160" s="189"/>
      <c r="Q160" s="189"/>
      <c r="R160" s="189"/>
      <c r="S160" s="189"/>
      <c r="T160" s="189"/>
      <c r="U160" s="189"/>
      <c r="V160" s="189"/>
      <c r="W160" s="189"/>
      <c r="X160" s="189"/>
      <c r="Y160" s="189"/>
      <c r="Z160" s="189"/>
      <c r="AA160" s="189"/>
      <c r="AB160" s="189"/>
      <c r="AC160" s="189"/>
      <c r="AD160" s="189"/>
      <c r="AE160" s="189"/>
      <c r="AF160" s="189"/>
      <c r="AG160" s="189"/>
      <c r="AH160" s="189"/>
      <c r="AI160" s="189"/>
      <c r="AJ160" s="189"/>
      <c r="AK160" s="189"/>
      <c r="AL160" s="189"/>
      <c r="AM160" s="189"/>
      <c r="AN160" s="189"/>
      <c r="AO160" s="189"/>
      <c r="AP160" s="189"/>
      <c r="AQ160" s="189"/>
      <c r="AR160" s="189"/>
      <c r="AS160" s="189"/>
      <c r="AT160" s="189"/>
      <c r="AU160" s="189"/>
      <c r="AV160" s="189"/>
      <c r="AW160" s="189"/>
      <c r="AX160" s="189"/>
      <c r="AY160" s="189"/>
      <c r="AZ160" s="189"/>
      <c r="BA160" s="189"/>
      <c r="BB160" s="189"/>
      <c r="BC160" s="189"/>
      <c r="BD160" s="189"/>
      <c r="BE160" s="189"/>
      <c r="BF160" s="189"/>
      <c r="BG160" s="189"/>
      <c r="BH160" s="189"/>
      <c r="BI160" s="189"/>
      <c r="BJ160" s="189"/>
      <c r="BK160" s="189"/>
      <c r="BL160" s="189"/>
      <c r="BM160" s="189"/>
      <c r="BN160" s="189"/>
      <c r="BO160" s="189"/>
      <c r="BP160" s="189"/>
      <c r="BQ160" s="189"/>
      <c r="BR160" s="189"/>
      <c r="BS160" s="189"/>
      <c r="BT160" s="189"/>
      <c r="BU160" s="189"/>
      <c r="BV160" s="189"/>
      <c r="BW160" s="189"/>
      <c r="BX160" s="189"/>
      <c r="BY160" s="189"/>
      <c r="BZ160" s="189"/>
      <c r="CA160" s="189"/>
      <c r="CB160" s="189"/>
      <c r="CC160" s="189"/>
      <c r="CD160" s="189"/>
      <c r="CE160" s="189"/>
      <c r="CF160" s="189"/>
      <c r="CG160" s="189"/>
      <c r="CH160" s="189"/>
      <c r="CI160" s="189"/>
      <c r="CJ160" s="189"/>
      <c r="CK160" s="189"/>
      <c r="CL160" s="189"/>
      <c r="CM160" s="189"/>
      <c r="CN160" s="189"/>
      <c r="CO160" s="189"/>
      <c r="CP160" s="189"/>
      <c r="CQ160" s="189"/>
      <c r="CR160" s="189"/>
      <c r="CS160" s="189"/>
      <c r="CT160" s="189"/>
      <c r="CU160" s="189"/>
      <c r="CV160" s="189"/>
      <c r="CW160" s="189"/>
      <c r="CX160" s="189"/>
      <c r="CY160" s="189"/>
      <c r="CZ160" s="189"/>
      <c r="DA160" s="189"/>
      <c r="DB160" s="189"/>
      <c r="DC160" s="189"/>
      <c r="DD160" s="189"/>
      <c r="DE160" s="189"/>
      <c r="DF160" s="189"/>
      <c r="DG160" s="189"/>
      <c r="DH160" s="179"/>
      <c r="DI160" s="191"/>
      <c r="DJ160" s="192"/>
      <c r="DK160" s="191"/>
      <c r="DL160" s="192"/>
      <c r="DM160" s="192"/>
      <c r="DO160"/>
      <c r="DP160"/>
    </row>
    <row r="161" spans="1:120" ht="18" customHeight="1" x14ac:dyDescent="0.2">
      <c r="A161" s="187"/>
      <c r="B161" s="190"/>
      <c r="C161" s="189"/>
      <c r="D161" s="189"/>
      <c r="E161" s="189"/>
      <c r="F161" s="189"/>
      <c r="G161" s="189"/>
      <c r="H161" s="189"/>
      <c r="I161" s="189"/>
      <c r="J161" s="189"/>
      <c r="K161" s="189"/>
      <c r="L161" s="189"/>
      <c r="M161" s="189"/>
      <c r="N161" s="189"/>
      <c r="O161" s="189"/>
      <c r="P161" s="189"/>
      <c r="Q161" s="189"/>
      <c r="R161" s="189"/>
      <c r="S161" s="189"/>
      <c r="T161" s="189"/>
      <c r="U161" s="189"/>
      <c r="V161" s="189"/>
      <c r="W161" s="189"/>
      <c r="X161" s="189"/>
      <c r="Y161" s="189"/>
      <c r="Z161" s="189"/>
      <c r="AA161" s="189"/>
      <c r="AB161" s="189"/>
      <c r="AC161" s="189"/>
      <c r="AD161" s="189"/>
      <c r="AE161" s="189"/>
      <c r="AF161" s="189"/>
      <c r="AG161" s="189"/>
      <c r="AH161" s="189"/>
      <c r="AI161" s="189"/>
      <c r="AJ161" s="189"/>
      <c r="AK161" s="189"/>
      <c r="AL161" s="189"/>
      <c r="AM161" s="189"/>
      <c r="AN161" s="189"/>
      <c r="AO161" s="189"/>
      <c r="AP161" s="189"/>
      <c r="AQ161" s="189"/>
      <c r="AR161" s="189"/>
      <c r="AS161" s="189"/>
      <c r="AT161" s="189"/>
      <c r="AU161" s="189"/>
      <c r="AV161" s="189"/>
      <c r="AW161" s="189"/>
      <c r="AX161" s="189"/>
      <c r="AY161" s="189"/>
      <c r="AZ161" s="189"/>
      <c r="BA161" s="189"/>
      <c r="BB161" s="189"/>
      <c r="BC161" s="189"/>
      <c r="BD161" s="189"/>
      <c r="BE161" s="189"/>
      <c r="BF161" s="189"/>
      <c r="BG161" s="189"/>
      <c r="BH161" s="189"/>
      <c r="BI161" s="189"/>
      <c r="BJ161" s="189"/>
      <c r="BK161" s="189"/>
      <c r="BL161" s="189"/>
      <c r="BM161" s="189"/>
      <c r="BN161" s="189"/>
      <c r="BO161" s="189"/>
      <c r="BP161" s="189"/>
      <c r="BQ161" s="189"/>
      <c r="BR161" s="189"/>
      <c r="BS161" s="189"/>
      <c r="BT161" s="189"/>
      <c r="BU161" s="189"/>
      <c r="BV161" s="189"/>
      <c r="BW161" s="189"/>
      <c r="BX161" s="189"/>
      <c r="BY161" s="189"/>
      <c r="BZ161" s="189"/>
      <c r="CA161" s="189"/>
      <c r="CB161" s="189"/>
      <c r="CC161" s="189"/>
      <c r="CD161" s="189"/>
      <c r="CE161" s="189"/>
      <c r="CF161" s="189"/>
      <c r="CG161" s="189"/>
      <c r="CH161" s="189"/>
      <c r="CI161" s="189"/>
      <c r="CJ161" s="189"/>
      <c r="CK161" s="189"/>
      <c r="CL161" s="189"/>
      <c r="CM161" s="189"/>
      <c r="CN161" s="189"/>
      <c r="CO161" s="189"/>
      <c r="CP161" s="189"/>
      <c r="CQ161" s="189"/>
      <c r="CR161" s="189"/>
      <c r="CS161" s="189"/>
      <c r="CT161" s="189"/>
      <c r="CU161" s="189"/>
      <c r="CV161" s="189"/>
      <c r="CW161" s="189"/>
      <c r="CX161" s="189"/>
      <c r="CY161" s="189"/>
      <c r="CZ161" s="189"/>
      <c r="DA161" s="189"/>
      <c r="DB161" s="189"/>
      <c r="DC161" s="189"/>
      <c r="DD161" s="189"/>
      <c r="DE161" s="189"/>
      <c r="DF161" s="189"/>
      <c r="DG161" s="189"/>
      <c r="DH161" s="179"/>
      <c r="DI161" s="191"/>
      <c r="DJ161" s="192"/>
      <c r="DK161" s="191"/>
      <c r="DL161" s="192"/>
      <c r="DM161" s="192"/>
      <c r="DO161"/>
      <c r="DP161"/>
    </row>
    <row r="162" spans="1:120" ht="18" customHeight="1" x14ac:dyDescent="0.2">
      <c r="A162" s="187"/>
      <c r="B162" s="190"/>
      <c r="C162" s="189"/>
      <c r="D162" s="189"/>
      <c r="E162" s="189"/>
      <c r="F162" s="189"/>
      <c r="G162" s="189"/>
      <c r="H162" s="189"/>
      <c r="I162" s="189"/>
      <c r="J162" s="189"/>
      <c r="K162" s="189"/>
      <c r="L162" s="189"/>
      <c r="M162" s="189"/>
      <c r="N162" s="189"/>
      <c r="O162" s="189"/>
      <c r="P162" s="189"/>
      <c r="Q162" s="189"/>
      <c r="R162" s="189"/>
      <c r="S162" s="189"/>
      <c r="T162" s="189"/>
      <c r="U162" s="189"/>
      <c r="V162" s="189"/>
      <c r="W162" s="189"/>
      <c r="X162" s="189"/>
      <c r="Y162" s="189"/>
      <c r="Z162" s="189"/>
      <c r="AA162" s="189"/>
      <c r="AB162" s="189"/>
      <c r="AC162" s="189"/>
      <c r="AD162" s="189"/>
      <c r="AE162" s="189"/>
      <c r="AF162" s="189"/>
      <c r="AG162" s="189"/>
      <c r="AH162" s="189"/>
      <c r="AI162" s="189"/>
      <c r="AJ162" s="189"/>
      <c r="AK162" s="189"/>
      <c r="AL162" s="189"/>
      <c r="AM162" s="189"/>
      <c r="AN162" s="189"/>
      <c r="AO162" s="189"/>
      <c r="AP162" s="189"/>
      <c r="AQ162" s="189"/>
      <c r="AR162" s="189"/>
      <c r="AS162" s="189"/>
      <c r="AT162" s="189"/>
      <c r="AU162" s="189"/>
      <c r="AV162" s="189"/>
      <c r="AW162" s="189"/>
      <c r="AX162" s="189"/>
      <c r="AY162" s="189"/>
      <c r="AZ162" s="189"/>
      <c r="BA162" s="189"/>
      <c r="BB162" s="189"/>
      <c r="BC162" s="189"/>
      <c r="BD162" s="189"/>
      <c r="BE162" s="189"/>
      <c r="BF162" s="189"/>
      <c r="BG162" s="189"/>
      <c r="BH162" s="189"/>
      <c r="BI162" s="189"/>
      <c r="BJ162" s="189"/>
      <c r="BK162" s="189"/>
      <c r="BL162" s="189"/>
      <c r="BM162" s="189"/>
      <c r="BN162" s="189"/>
      <c r="BO162" s="189"/>
      <c r="BP162" s="189"/>
      <c r="BQ162" s="189"/>
      <c r="BR162" s="189"/>
      <c r="BS162" s="189"/>
      <c r="BT162" s="189"/>
      <c r="BU162" s="189"/>
      <c r="BV162" s="189"/>
      <c r="BW162" s="189"/>
      <c r="BX162" s="189"/>
      <c r="BY162" s="189"/>
      <c r="BZ162" s="189"/>
      <c r="CA162" s="189"/>
      <c r="CB162" s="189"/>
      <c r="CC162" s="189"/>
      <c r="CD162" s="189"/>
      <c r="CE162" s="189"/>
      <c r="CF162" s="189"/>
      <c r="CG162" s="189"/>
      <c r="CH162" s="189"/>
      <c r="CI162" s="189"/>
      <c r="CJ162" s="189"/>
      <c r="CK162" s="189"/>
      <c r="CL162" s="189"/>
      <c r="CM162" s="189"/>
      <c r="CN162" s="189"/>
      <c r="CO162" s="189"/>
      <c r="CP162" s="189"/>
      <c r="CQ162" s="189"/>
      <c r="CR162" s="189"/>
      <c r="CS162" s="189"/>
      <c r="CT162" s="189"/>
      <c r="CU162" s="189"/>
      <c r="CV162" s="189"/>
      <c r="CW162" s="189"/>
      <c r="CX162" s="189"/>
      <c r="CY162" s="189"/>
      <c r="CZ162" s="189"/>
      <c r="DA162" s="189"/>
      <c r="DB162" s="189"/>
      <c r="DC162" s="189"/>
      <c r="DD162" s="189"/>
      <c r="DE162" s="189"/>
      <c r="DF162" s="189"/>
      <c r="DG162" s="189"/>
      <c r="DH162" s="179"/>
      <c r="DI162" s="191"/>
      <c r="DJ162" s="192"/>
      <c r="DK162" s="191"/>
      <c r="DL162" s="192"/>
      <c r="DM162" s="192"/>
      <c r="DO162"/>
      <c r="DP162"/>
    </row>
    <row r="163" spans="1:120" ht="18" customHeight="1" x14ac:dyDescent="0.2">
      <c r="A163" s="187"/>
      <c r="B163" s="190"/>
      <c r="C163" s="189"/>
      <c r="D163" s="189"/>
      <c r="E163" s="189"/>
      <c r="F163" s="189"/>
      <c r="G163" s="189"/>
      <c r="H163" s="189"/>
      <c r="I163" s="189"/>
      <c r="J163" s="189"/>
      <c r="K163" s="189"/>
      <c r="L163" s="189"/>
      <c r="M163" s="189"/>
      <c r="N163" s="189"/>
      <c r="O163" s="189"/>
      <c r="P163" s="189"/>
      <c r="Q163" s="189"/>
      <c r="R163" s="189"/>
      <c r="S163" s="189"/>
      <c r="T163" s="189"/>
      <c r="U163" s="189"/>
      <c r="V163" s="189"/>
      <c r="W163" s="189"/>
      <c r="X163" s="189"/>
      <c r="Y163" s="189"/>
      <c r="Z163" s="189"/>
      <c r="AA163" s="189"/>
      <c r="AB163" s="189"/>
      <c r="AC163" s="189"/>
      <c r="AD163" s="189"/>
      <c r="AE163" s="189"/>
      <c r="AF163" s="189"/>
      <c r="AG163" s="189"/>
      <c r="AH163" s="189"/>
      <c r="AI163" s="189"/>
      <c r="AJ163" s="189"/>
      <c r="AK163" s="189"/>
      <c r="AL163" s="189"/>
      <c r="AM163" s="189"/>
      <c r="AN163" s="189"/>
      <c r="AO163" s="189"/>
      <c r="AP163" s="189"/>
      <c r="AQ163" s="189"/>
      <c r="AR163" s="189"/>
      <c r="AS163" s="189"/>
      <c r="AT163" s="189"/>
      <c r="AU163" s="189"/>
      <c r="AV163" s="189"/>
      <c r="AW163" s="189"/>
      <c r="AX163" s="189"/>
      <c r="AY163" s="189"/>
      <c r="AZ163" s="189"/>
      <c r="BA163" s="189"/>
      <c r="BB163" s="189"/>
      <c r="BC163" s="189"/>
      <c r="BD163" s="189"/>
      <c r="BE163" s="189"/>
      <c r="BF163" s="189"/>
      <c r="BG163" s="189"/>
      <c r="BH163" s="189"/>
      <c r="BI163" s="189"/>
      <c r="BJ163" s="189"/>
      <c r="BK163" s="189"/>
      <c r="BL163" s="189"/>
      <c r="BM163" s="189"/>
      <c r="BN163" s="189"/>
      <c r="BO163" s="189"/>
      <c r="BP163" s="189"/>
      <c r="BQ163" s="189"/>
      <c r="BR163" s="189"/>
      <c r="BS163" s="189"/>
      <c r="BT163" s="189"/>
      <c r="BU163" s="189"/>
      <c r="BV163" s="189"/>
      <c r="BW163" s="189"/>
      <c r="BX163" s="189"/>
      <c r="BY163" s="189"/>
      <c r="BZ163" s="189"/>
      <c r="CA163" s="189"/>
      <c r="CB163" s="189"/>
      <c r="CC163" s="189"/>
      <c r="CD163" s="189"/>
      <c r="CE163" s="189"/>
      <c r="CF163" s="189"/>
      <c r="CG163" s="189"/>
      <c r="CH163" s="189"/>
      <c r="CI163" s="189"/>
      <c r="CJ163" s="189"/>
      <c r="CK163" s="189"/>
      <c r="CL163" s="189"/>
      <c r="CM163" s="189"/>
      <c r="CN163" s="189"/>
      <c r="CO163" s="189"/>
      <c r="CP163" s="189"/>
      <c r="CQ163" s="189"/>
      <c r="CR163" s="189"/>
      <c r="CS163" s="189"/>
      <c r="CT163" s="189"/>
      <c r="CU163" s="189"/>
      <c r="CV163" s="189"/>
      <c r="CW163" s="189"/>
      <c r="CX163" s="189"/>
      <c r="CY163" s="189"/>
      <c r="CZ163" s="189"/>
      <c r="DA163" s="189"/>
      <c r="DB163" s="189"/>
      <c r="DC163" s="189"/>
      <c r="DD163" s="189"/>
      <c r="DE163" s="189"/>
      <c r="DF163" s="189"/>
      <c r="DG163" s="189"/>
      <c r="DH163" s="179"/>
      <c r="DI163" s="191"/>
      <c r="DJ163" s="192"/>
      <c r="DK163" s="191"/>
      <c r="DL163" s="192"/>
      <c r="DM163" s="192"/>
      <c r="DO163"/>
      <c r="DP163"/>
    </row>
    <row r="164" spans="1:120" ht="18" customHeight="1" x14ac:dyDescent="0.2">
      <c r="A164" s="187"/>
      <c r="B164" s="190"/>
      <c r="C164" s="189"/>
      <c r="D164" s="189"/>
      <c r="E164" s="189"/>
      <c r="F164" s="189"/>
      <c r="G164" s="189"/>
      <c r="H164" s="189"/>
      <c r="I164" s="189"/>
      <c r="J164" s="189"/>
      <c r="K164" s="189"/>
      <c r="L164" s="189"/>
      <c r="M164" s="189"/>
      <c r="N164" s="189"/>
      <c r="O164" s="189"/>
      <c r="P164" s="189"/>
      <c r="Q164" s="189"/>
      <c r="R164" s="189"/>
      <c r="S164" s="189"/>
      <c r="T164" s="189"/>
      <c r="U164" s="189"/>
      <c r="V164" s="189"/>
      <c r="W164" s="189"/>
      <c r="X164" s="189"/>
      <c r="Y164" s="189"/>
      <c r="Z164" s="189"/>
      <c r="AA164" s="189"/>
      <c r="AB164" s="189"/>
      <c r="AC164" s="189"/>
      <c r="AD164" s="189"/>
      <c r="AE164" s="189"/>
      <c r="AF164" s="189"/>
      <c r="AG164" s="189"/>
      <c r="AH164" s="189"/>
      <c r="AI164" s="189"/>
      <c r="AJ164" s="189"/>
      <c r="AK164" s="189"/>
      <c r="AL164" s="189"/>
      <c r="AM164" s="189"/>
      <c r="AN164" s="189"/>
      <c r="AO164" s="189"/>
      <c r="AP164" s="189"/>
      <c r="AQ164" s="189"/>
      <c r="AR164" s="189"/>
      <c r="AS164" s="189"/>
      <c r="AT164" s="189"/>
      <c r="AU164" s="189"/>
      <c r="AV164" s="189"/>
      <c r="AW164" s="189"/>
      <c r="AX164" s="189"/>
      <c r="AY164" s="189"/>
      <c r="AZ164" s="189"/>
      <c r="BA164" s="189"/>
      <c r="BB164" s="189"/>
      <c r="BC164" s="189"/>
      <c r="BD164" s="189"/>
      <c r="BE164" s="189"/>
      <c r="BF164" s="189"/>
      <c r="BG164" s="189"/>
      <c r="BH164" s="189"/>
      <c r="BI164" s="189"/>
      <c r="BJ164" s="189"/>
      <c r="BK164" s="189"/>
      <c r="BL164" s="189"/>
      <c r="BM164" s="189"/>
      <c r="BN164" s="189"/>
      <c r="BO164" s="189"/>
      <c r="BP164" s="189"/>
      <c r="BQ164" s="189"/>
      <c r="BR164" s="189"/>
      <c r="BS164" s="189"/>
      <c r="BT164" s="189"/>
      <c r="BU164" s="189"/>
      <c r="BV164" s="189"/>
      <c r="BW164" s="189"/>
      <c r="BX164" s="189"/>
      <c r="BY164" s="189"/>
      <c r="BZ164" s="189"/>
      <c r="CA164" s="189"/>
      <c r="CB164" s="189"/>
      <c r="CC164" s="189"/>
      <c r="CD164" s="189"/>
      <c r="CE164" s="189"/>
      <c r="CF164" s="189"/>
      <c r="CG164" s="189"/>
      <c r="CH164" s="189"/>
      <c r="CI164" s="189"/>
      <c r="CJ164" s="189"/>
      <c r="CK164" s="189"/>
      <c r="CL164" s="189"/>
      <c r="CM164" s="189"/>
      <c r="CN164" s="189"/>
      <c r="CO164" s="189"/>
      <c r="CP164" s="189"/>
      <c r="CQ164" s="189"/>
      <c r="CR164" s="189"/>
      <c r="CS164" s="189"/>
      <c r="CT164" s="189"/>
      <c r="CU164" s="189"/>
      <c r="CV164" s="189"/>
      <c r="CW164" s="189"/>
      <c r="CX164" s="189"/>
      <c r="CY164" s="189"/>
      <c r="CZ164" s="189"/>
      <c r="DA164" s="189"/>
      <c r="DB164" s="189"/>
      <c r="DC164" s="189"/>
      <c r="DD164" s="189"/>
      <c r="DE164" s="189"/>
      <c r="DF164" s="189"/>
      <c r="DG164" s="189"/>
      <c r="DH164" s="179"/>
      <c r="DI164" s="191"/>
      <c r="DJ164" s="192"/>
      <c r="DK164" s="191"/>
      <c r="DL164" s="192"/>
      <c r="DM164" s="192"/>
      <c r="DO164"/>
      <c r="DP164"/>
    </row>
    <row r="165" spans="1:120" ht="18" customHeight="1" x14ac:dyDescent="0.2">
      <c r="A165" s="187"/>
      <c r="B165" s="190"/>
      <c r="C165" s="189"/>
      <c r="D165" s="189"/>
      <c r="E165" s="189"/>
      <c r="F165" s="189"/>
      <c r="G165" s="189"/>
      <c r="H165" s="189"/>
      <c r="I165" s="189"/>
      <c r="J165" s="189"/>
      <c r="K165" s="189"/>
      <c r="L165" s="189"/>
      <c r="M165" s="189"/>
      <c r="N165" s="189"/>
      <c r="O165" s="189"/>
      <c r="P165" s="189"/>
      <c r="Q165" s="189"/>
      <c r="R165" s="189"/>
      <c r="S165" s="189"/>
      <c r="T165" s="189"/>
      <c r="U165" s="189"/>
      <c r="V165" s="189"/>
      <c r="W165" s="189"/>
      <c r="X165" s="189"/>
      <c r="Y165" s="189"/>
      <c r="Z165" s="189"/>
      <c r="AA165" s="189"/>
      <c r="AB165" s="189"/>
      <c r="AC165" s="189"/>
      <c r="AD165" s="189"/>
      <c r="AE165" s="189"/>
      <c r="AF165" s="189"/>
      <c r="AG165" s="189"/>
      <c r="AH165" s="189"/>
      <c r="AI165" s="189"/>
      <c r="AJ165" s="189"/>
      <c r="AK165" s="189"/>
      <c r="AL165" s="189"/>
      <c r="AM165" s="189"/>
      <c r="AN165" s="189"/>
      <c r="AO165" s="189"/>
      <c r="AP165" s="189"/>
      <c r="AQ165" s="189"/>
      <c r="AR165" s="189"/>
      <c r="AS165" s="189"/>
      <c r="AT165" s="189"/>
      <c r="AU165" s="189"/>
      <c r="AV165" s="189"/>
      <c r="AW165" s="189"/>
      <c r="AX165" s="189"/>
      <c r="AY165" s="189"/>
      <c r="AZ165" s="189"/>
      <c r="BA165" s="189"/>
      <c r="BB165" s="189"/>
      <c r="BC165" s="189"/>
      <c r="BD165" s="189"/>
      <c r="BE165" s="189"/>
      <c r="BF165" s="189"/>
      <c r="BG165" s="189"/>
      <c r="BH165" s="189"/>
      <c r="BI165" s="189"/>
      <c r="BJ165" s="189"/>
      <c r="BK165" s="189"/>
      <c r="BL165" s="189"/>
      <c r="BM165" s="189"/>
      <c r="BN165" s="189"/>
      <c r="BO165" s="189"/>
      <c r="BP165" s="189"/>
      <c r="BQ165" s="189"/>
      <c r="BR165" s="189"/>
      <c r="BS165" s="189"/>
      <c r="BT165" s="189"/>
      <c r="BU165" s="189"/>
      <c r="BV165" s="189"/>
      <c r="BW165" s="189"/>
      <c r="BX165" s="189"/>
      <c r="BY165" s="189"/>
      <c r="BZ165" s="189"/>
      <c r="CA165" s="189"/>
      <c r="CB165" s="189"/>
      <c r="CC165" s="189"/>
      <c r="CD165" s="189"/>
      <c r="CE165" s="189"/>
      <c r="CF165" s="189"/>
      <c r="CG165" s="189"/>
      <c r="CH165" s="189"/>
      <c r="CI165" s="189"/>
      <c r="CJ165" s="189"/>
      <c r="CK165" s="189"/>
      <c r="CL165" s="189"/>
      <c r="CM165" s="189"/>
      <c r="CN165" s="189"/>
      <c r="CO165" s="189"/>
      <c r="CP165" s="189"/>
      <c r="CQ165" s="189"/>
      <c r="CR165" s="189"/>
      <c r="CS165" s="189"/>
      <c r="CT165" s="189"/>
      <c r="CU165" s="189"/>
      <c r="CV165" s="189"/>
      <c r="CW165" s="189"/>
      <c r="CX165" s="189"/>
      <c r="CY165" s="189"/>
      <c r="CZ165" s="189"/>
      <c r="DA165" s="189"/>
      <c r="DB165" s="189"/>
      <c r="DC165" s="189"/>
      <c r="DD165" s="189"/>
      <c r="DE165" s="189"/>
      <c r="DF165" s="189"/>
      <c r="DG165" s="189"/>
      <c r="DH165" s="179"/>
      <c r="DI165" s="191"/>
      <c r="DJ165" s="192"/>
      <c r="DK165" s="191"/>
      <c r="DL165" s="192"/>
      <c r="DM165" s="192"/>
      <c r="DO165"/>
      <c r="DP165"/>
    </row>
    <row r="166" spans="1:120" ht="18" customHeight="1" x14ac:dyDescent="0.2">
      <c r="A166" s="187"/>
      <c r="B166" s="190"/>
      <c r="C166" s="189"/>
      <c r="D166" s="189"/>
      <c r="E166" s="189"/>
      <c r="F166" s="189"/>
      <c r="G166" s="189"/>
      <c r="H166" s="189"/>
      <c r="I166" s="189"/>
      <c r="J166" s="189"/>
      <c r="K166" s="189"/>
      <c r="L166" s="189"/>
      <c r="M166" s="189"/>
      <c r="N166" s="189"/>
      <c r="O166" s="189"/>
      <c r="P166" s="189"/>
      <c r="Q166" s="189"/>
      <c r="R166" s="189"/>
      <c r="S166" s="189"/>
      <c r="T166" s="189"/>
      <c r="U166" s="189"/>
      <c r="V166" s="189"/>
      <c r="W166" s="189"/>
      <c r="X166" s="189"/>
      <c r="Y166" s="189"/>
      <c r="Z166" s="189"/>
      <c r="AA166" s="189"/>
      <c r="AB166" s="189"/>
      <c r="AC166" s="189"/>
      <c r="AD166" s="189"/>
      <c r="AE166" s="189"/>
      <c r="AF166" s="189"/>
      <c r="AG166" s="189"/>
      <c r="AH166" s="189"/>
      <c r="AI166" s="189"/>
      <c r="AJ166" s="189"/>
      <c r="AK166" s="189"/>
      <c r="AL166" s="189"/>
      <c r="AM166" s="189"/>
      <c r="AN166" s="189"/>
      <c r="AO166" s="189"/>
      <c r="AP166" s="189"/>
      <c r="AQ166" s="189"/>
      <c r="AR166" s="189"/>
      <c r="AS166" s="189"/>
      <c r="AT166" s="189"/>
      <c r="AU166" s="189"/>
      <c r="AV166" s="189"/>
      <c r="AW166" s="189"/>
      <c r="AX166" s="189"/>
      <c r="AY166" s="189"/>
      <c r="AZ166" s="189"/>
      <c r="BA166" s="189"/>
      <c r="BB166" s="189"/>
      <c r="BC166" s="189"/>
      <c r="BD166" s="189"/>
      <c r="BE166" s="189"/>
      <c r="BF166" s="189"/>
      <c r="BG166" s="189"/>
      <c r="BH166" s="189"/>
      <c r="BI166" s="189"/>
      <c r="BJ166" s="189"/>
      <c r="BK166" s="189"/>
      <c r="BL166" s="189"/>
      <c r="BM166" s="189"/>
      <c r="BN166" s="189"/>
      <c r="BO166" s="189"/>
      <c r="BP166" s="189"/>
      <c r="BQ166" s="189"/>
      <c r="BR166" s="189"/>
      <c r="BS166" s="189"/>
      <c r="BT166" s="189"/>
      <c r="BU166" s="189"/>
      <c r="BV166" s="189"/>
      <c r="BW166" s="189"/>
      <c r="BX166" s="189"/>
      <c r="BY166" s="189"/>
      <c r="BZ166" s="189"/>
      <c r="CA166" s="189"/>
      <c r="CB166" s="189"/>
      <c r="CC166" s="189"/>
      <c r="CD166" s="189"/>
      <c r="CE166" s="189"/>
      <c r="CF166" s="189"/>
      <c r="CG166" s="189"/>
      <c r="CH166" s="189"/>
      <c r="CI166" s="189"/>
      <c r="CJ166" s="189"/>
      <c r="CK166" s="189"/>
      <c r="CL166" s="189"/>
      <c r="CM166" s="189"/>
      <c r="CN166" s="189"/>
      <c r="CO166" s="189"/>
      <c r="CP166" s="189"/>
      <c r="CQ166" s="189"/>
      <c r="CR166" s="189"/>
      <c r="CS166" s="189"/>
      <c r="CT166" s="189"/>
      <c r="CU166" s="189"/>
      <c r="CV166" s="189"/>
      <c r="CW166" s="189"/>
      <c r="CX166" s="189"/>
      <c r="CY166" s="189"/>
      <c r="CZ166" s="189"/>
      <c r="DA166" s="189"/>
      <c r="DB166" s="189"/>
      <c r="DC166" s="189"/>
      <c r="DD166" s="189"/>
      <c r="DE166" s="189"/>
      <c r="DF166" s="189"/>
      <c r="DG166" s="189"/>
      <c r="DH166" s="179"/>
      <c r="DI166" s="191"/>
      <c r="DJ166" s="192"/>
      <c r="DK166" s="191"/>
      <c r="DL166" s="192"/>
      <c r="DM166" s="192"/>
      <c r="DO166"/>
      <c r="DP166"/>
    </row>
    <row r="167" spans="1:120" ht="18" customHeight="1" x14ac:dyDescent="0.2">
      <c r="A167" s="187"/>
      <c r="B167" s="190"/>
      <c r="C167" s="189"/>
      <c r="D167" s="189"/>
      <c r="E167" s="189"/>
      <c r="F167" s="189"/>
      <c r="G167" s="189"/>
      <c r="H167" s="189"/>
      <c r="I167" s="189"/>
      <c r="J167" s="189"/>
      <c r="K167" s="189"/>
      <c r="L167" s="189"/>
      <c r="M167" s="189"/>
      <c r="N167" s="189"/>
      <c r="O167" s="189"/>
      <c r="P167" s="189"/>
      <c r="Q167" s="189"/>
      <c r="R167" s="189"/>
      <c r="S167" s="189"/>
      <c r="T167" s="189"/>
      <c r="U167" s="189"/>
      <c r="V167" s="189"/>
      <c r="W167" s="189"/>
      <c r="X167" s="189"/>
      <c r="Y167" s="189"/>
      <c r="Z167" s="189"/>
      <c r="AA167" s="189"/>
      <c r="AB167" s="189"/>
      <c r="AC167" s="189"/>
      <c r="AD167" s="189"/>
      <c r="AE167" s="189"/>
      <c r="AF167" s="189"/>
      <c r="AG167" s="189"/>
      <c r="AH167" s="189"/>
      <c r="AI167" s="189"/>
      <c r="AJ167" s="189"/>
      <c r="AK167" s="189"/>
      <c r="AL167" s="189"/>
      <c r="AM167" s="189"/>
      <c r="AN167" s="189"/>
      <c r="AO167" s="189"/>
      <c r="AP167" s="189"/>
      <c r="AQ167" s="189"/>
      <c r="AR167" s="189"/>
      <c r="AS167" s="189"/>
      <c r="AT167" s="189"/>
      <c r="AU167" s="189"/>
      <c r="AV167" s="189"/>
      <c r="AW167" s="189"/>
      <c r="AX167" s="189"/>
      <c r="AY167" s="189"/>
      <c r="AZ167" s="189"/>
      <c r="BA167" s="189"/>
      <c r="BB167" s="189"/>
      <c r="BC167" s="189"/>
      <c r="BD167" s="189"/>
      <c r="BE167" s="189"/>
      <c r="BF167" s="189"/>
      <c r="BG167" s="189"/>
      <c r="BH167" s="189"/>
      <c r="BI167" s="189"/>
      <c r="BJ167" s="189"/>
      <c r="BK167" s="189"/>
      <c r="BL167" s="189"/>
      <c r="BM167" s="189"/>
      <c r="BN167" s="189"/>
      <c r="BO167" s="189"/>
      <c r="BP167" s="189"/>
      <c r="BQ167" s="189"/>
      <c r="BR167" s="189"/>
      <c r="BS167" s="189"/>
      <c r="BT167" s="189"/>
      <c r="BU167" s="189"/>
      <c r="BV167" s="189"/>
      <c r="BW167" s="189"/>
      <c r="BX167" s="189"/>
      <c r="BY167" s="189"/>
      <c r="BZ167" s="189"/>
      <c r="CA167" s="189"/>
      <c r="CB167" s="189"/>
      <c r="CC167" s="189"/>
      <c r="CD167" s="189"/>
      <c r="CE167" s="189"/>
      <c r="CF167" s="189"/>
      <c r="CG167" s="189"/>
      <c r="CH167" s="189"/>
      <c r="CI167" s="189"/>
      <c r="CJ167" s="189"/>
      <c r="CK167" s="189"/>
      <c r="CL167" s="189"/>
      <c r="CM167" s="189"/>
      <c r="CN167" s="189"/>
      <c r="CO167" s="189"/>
      <c r="CP167" s="189"/>
      <c r="CQ167" s="189"/>
      <c r="CR167" s="189"/>
      <c r="CS167" s="189"/>
      <c r="CT167" s="189"/>
      <c r="CU167" s="189"/>
      <c r="CV167" s="189"/>
      <c r="CW167" s="189"/>
      <c r="CX167" s="189"/>
      <c r="CY167" s="189"/>
      <c r="CZ167" s="189"/>
      <c r="DA167" s="189"/>
      <c r="DB167" s="189"/>
      <c r="DC167" s="189"/>
      <c r="DD167" s="189"/>
      <c r="DE167" s="189"/>
      <c r="DF167" s="189"/>
      <c r="DG167" s="189"/>
      <c r="DH167" s="179"/>
      <c r="DI167" s="191"/>
      <c r="DJ167" s="192"/>
      <c r="DK167" s="191"/>
      <c r="DL167" s="192"/>
      <c r="DM167" s="192"/>
      <c r="DO167"/>
      <c r="DP167"/>
    </row>
    <row r="168" spans="1:120" ht="18" customHeight="1" x14ac:dyDescent="0.2">
      <c r="A168" s="187"/>
      <c r="B168" s="190"/>
      <c r="C168" s="189"/>
      <c r="D168" s="189"/>
      <c r="E168" s="189"/>
      <c r="F168" s="189"/>
      <c r="G168" s="189"/>
      <c r="H168" s="189"/>
      <c r="I168" s="189"/>
      <c r="J168" s="189"/>
      <c r="K168" s="189"/>
      <c r="L168" s="189"/>
      <c r="M168" s="189"/>
      <c r="N168" s="189"/>
      <c r="O168" s="189"/>
      <c r="P168" s="189"/>
      <c r="Q168" s="189"/>
      <c r="R168" s="189"/>
      <c r="S168" s="189"/>
      <c r="T168" s="189"/>
      <c r="U168" s="189"/>
      <c r="V168" s="189"/>
      <c r="W168" s="189"/>
      <c r="X168" s="189"/>
      <c r="Y168" s="189"/>
      <c r="Z168" s="189"/>
      <c r="AA168" s="189"/>
      <c r="AB168" s="189"/>
      <c r="AC168" s="189"/>
      <c r="AD168" s="189"/>
      <c r="AE168" s="189"/>
      <c r="AF168" s="189"/>
      <c r="AG168" s="189"/>
      <c r="AH168" s="189"/>
      <c r="AI168" s="189"/>
      <c r="AJ168" s="189"/>
      <c r="AK168" s="189"/>
      <c r="AL168" s="189"/>
      <c r="AM168" s="189"/>
      <c r="AN168" s="189"/>
      <c r="AO168" s="189"/>
      <c r="AP168" s="189"/>
      <c r="AQ168" s="189"/>
      <c r="AR168" s="189"/>
      <c r="AS168" s="189"/>
      <c r="AT168" s="189"/>
      <c r="AU168" s="189"/>
      <c r="AV168" s="189"/>
      <c r="AW168" s="189"/>
      <c r="AX168" s="189"/>
      <c r="AY168" s="189"/>
      <c r="AZ168" s="189"/>
      <c r="BA168" s="189"/>
      <c r="BB168" s="189"/>
      <c r="BC168" s="189"/>
      <c r="BD168" s="189"/>
      <c r="BE168" s="189"/>
      <c r="BF168" s="189"/>
      <c r="BG168" s="189"/>
      <c r="BH168" s="189"/>
      <c r="BI168" s="189"/>
      <c r="BJ168" s="189"/>
      <c r="BK168" s="189"/>
      <c r="BL168" s="189"/>
      <c r="BM168" s="189"/>
      <c r="BN168" s="189"/>
      <c r="BO168" s="189"/>
      <c r="BP168" s="189"/>
      <c r="BQ168" s="189"/>
      <c r="BR168" s="189"/>
      <c r="BS168" s="189"/>
      <c r="BT168" s="189"/>
      <c r="BU168" s="189"/>
      <c r="BV168" s="189"/>
      <c r="BW168" s="189"/>
      <c r="BX168" s="189"/>
      <c r="BY168" s="189"/>
      <c r="BZ168" s="189"/>
      <c r="CA168" s="189"/>
      <c r="CB168" s="189"/>
      <c r="CC168" s="189"/>
      <c r="CD168" s="189"/>
      <c r="CE168" s="189"/>
      <c r="CF168" s="189"/>
      <c r="CG168" s="189"/>
      <c r="CH168" s="189"/>
      <c r="CI168" s="189"/>
      <c r="CJ168" s="189"/>
      <c r="CK168" s="189"/>
      <c r="CL168" s="189"/>
      <c r="CM168" s="189"/>
      <c r="CN168" s="189"/>
      <c r="CO168" s="189"/>
      <c r="CP168" s="189"/>
      <c r="CQ168" s="189"/>
      <c r="CR168" s="189"/>
      <c r="CS168" s="189"/>
      <c r="CT168" s="189"/>
      <c r="CU168" s="189"/>
      <c r="CV168" s="189"/>
      <c r="CW168" s="189"/>
      <c r="CX168" s="189"/>
      <c r="CY168" s="189"/>
      <c r="CZ168" s="189"/>
      <c r="DA168" s="189"/>
      <c r="DB168" s="189"/>
      <c r="DC168" s="189"/>
      <c r="DD168" s="189"/>
      <c r="DE168" s="189"/>
      <c r="DF168" s="189"/>
      <c r="DG168" s="189"/>
      <c r="DH168" s="179"/>
      <c r="DI168" s="191"/>
      <c r="DJ168" s="192"/>
      <c r="DK168" s="191"/>
      <c r="DL168" s="192"/>
      <c r="DM168" s="192"/>
      <c r="DO168"/>
      <c r="DP168"/>
    </row>
    <row r="169" spans="1:120" ht="18" customHeight="1" x14ac:dyDescent="0.2">
      <c r="A169" s="187"/>
      <c r="B169" s="190"/>
      <c r="C169" s="189"/>
      <c r="D169" s="189"/>
      <c r="E169" s="189"/>
      <c r="F169" s="189"/>
      <c r="G169" s="189"/>
      <c r="H169" s="189"/>
      <c r="I169" s="189"/>
      <c r="J169" s="189"/>
      <c r="K169" s="189"/>
      <c r="L169" s="189"/>
      <c r="M169" s="189"/>
      <c r="N169" s="189"/>
      <c r="O169" s="189"/>
      <c r="P169" s="189"/>
      <c r="Q169" s="189"/>
      <c r="R169" s="189"/>
      <c r="S169" s="189"/>
      <c r="T169" s="189"/>
      <c r="U169" s="189"/>
      <c r="V169" s="189"/>
      <c r="W169" s="189"/>
      <c r="X169" s="189"/>
      <c r="Y169" s="189"/>
      <c r="Z169" s="189"/>
      <c r="AA169" s="189"/>
      <c r="AB169" s="189"/>
      <c r="AC169" s="189"/>
      <c r="AD169" s="189"/>
      <c r="AE169" s="189"/>
      <c r="AF169" s="189"/>
      <c r="AG169" s="189"/>
      <c r="AH169" s="189"/>
      <c r="AI169" s="189"/>
      <c r="AJ169" s="189"/>
      <c r="AK169" s="189"/>
      <c r="AL169" s="189"/>
      <c r="AM169" s="189"/>
      <c r="AN169" s="189"/>
      <c r="AO169" s="189"/>
      <c r="AP169" s="189"/>
      <c r="AQ169" s="189"/>
      <c r="AR169" s="189"/>
      <c r="AS169" s="189"/>
      <c r="AT169" s="189"/>
      <c r="AU169" s="189"/>
      <c r="AV169" s="189"/>
      <c r="AW169" s="189"/>
      <c r="AX169" s="189"/>
      <c r="AY169" s="189"/>
      <c r="AZ169" s="189"/>
      <c r="BA169" s="189"/>
      <c r="BB169" s="189"/>
      <c r="BC169" s="189"/>
      <c r="BD169" s="189"/>
      <c r="BE169" s="189"/>
      <c r="BF169" s="189"/>
      <c r="BG169" s="189"/>
      <c r="BH169" s="189"/>
      <c r="BI169" s="189"/>
      <c r="BJ169" s="189"/>
      <c r="BK169" s="189"/>
      <c r="BL169" s="189"/>
      <c r="BM169" s="189"/>
      <c r="BN169" s="189"/>
      <c r="BO169" s="189"/>
      <c r="BP169" s="189"/>
      <c r="BQ169" s="189"/>
      <c r="BR169" s="189"/>
      <c r="BS169" s="189"/>
      <c r="BT169" s="189"/>
      <c r="BU169" s="189"/>
      <c r="BV169" s="189"/>
      <c r="BW169" s="189"/>
      <c r="BX169" s="189"/>
      <c r="BY169" s="189"/>
      <c r="BZ169" s="189"/>
      <c r="CA169" s="189"/>
      <c r="CB169" s="189"/>
      <c r="CC169" s="189"/>
      <c r="CD169" s="189"/>
      <c r="CE169" s="189"/>
      <c r="CF169" s="189"/>
      <c r="CG169" s="189"/>
      <c r="CH169" s="189"/>
      <c r="CI169" s="189"/>
      <c r="CJ169" s="189"/>
      <c r="CK169" s="189"/>
      <c r="CL169" s="189"/>
      <c r="CM169" s="189"/>
      <c r="CN169" s="189"/>
      <c r="CO169" s="189"/>
      <c r="CP169" s="189"/>
      <c r="CQ169" s="189"/>
      <c r="CR169" s="189"/>
      <c r="CS169" s="189"/>
      <c r="CT169" s="189"/>
      <c r="CU169" s="189"/>
      <c r="CV169" s="189"/>
      <c r="CW169" s="189"/>
      <c r="CX169" s="189"/>
      <c r="CY169" s="189"/>
      <c r="CZ169" s="189"/>
      <c r="DA169" s="189"/>
      <c r="DB169" s="189"/>
      <c r="DC169" s="189"/>
      <c r="DD169" s="189"/>
      <c r="DE169" s="189"/>
      <c r="DF169" s="189"/>
      <c r="DG169" s="189"/>
      <c r="DH169" s="179"/>
      <c r="DI169" s="191"/>
      <c r="DJ169" s="192"/>
      <c r="DK169" s="191"/>
      <c r="DL169" s="192"/>
      <c r="DM169" s="192"/>
      <c r="DO169"/>
      <c r="DP169"/>
    </row>
    <row r="170" spans="1:120" ht="18" customHeight="1" x14ac:dyDescent="0.2">
      <c r="A170" s="187"/>
      <c r="B170" s="190"/>
      <c r="C170" s="189"/>
      <c r="D170" s="189"/>
      <c r="E170" s="189"/>
      <c r="F170" s="189"/>
      <c r="G170" s="189"/>
      <c r="H170" s="189"/>
      <c r="I170" s="189"/>
      <c r="J170" s="189"/>
      <c r="K170" s="189"/>
      <c r="L170" s="189"/>
      <c r="M170" s="189"/>
      <c r="N170" s="189"/>
      <c r="O170" s="189"/>
      <c r="P170" s="189"/>
      <c r="Q170" s="189"/>
      <c r="R170" s="189"/>
      <c r="S170" s="189"/>
      <c r="T170" s="189"/>
      <c r="U170" s="189"/>
      <c r="V170" s="189"/>
      <c r="W170" s="189"/>
      <c r="X170" s="189"/>
      <c r="Y170" s="189"/>
      <c r="Z170" s="189"/>
      <c r="AA170" s="189"/>
      <c r="AB170" s="189"/>
      <c r="AC170" s="189"/>
      <c r="AD170" s="189"/>
      <c r="AE170" s="189"/>
      <c r="AF170" s="189"/>
      <c r="AG170" s="189"/>
      <c r="AH170" s="189"/>
      <c r="AI170" s="189"/>
      <c r="AJ170" s="189"/>
      <c r="AK170" s="189"/>
      <c r="AL170" s="189"/>
      <c r="AM170" s="189"/>
      <c r="AN170" s="189"/>
      <c r="AO170" s="189"/>
      <c r="AP170" s="189"/>
      <c r="AQ170" s="189"/>
      <c r="AR170" s="189"/>
      <c r="AS170" s="189"/>
      <c r="AT170" s="189"/>
      <c r="AU170" s="189"/>
      <c r="AV170" s="189"/>
      <c r="AW170" s="189"/>
      <c r="AX170" s="189"/>
      <c r="AY170" s="189"/>
      <c r="AZ170" s="189"/>
      <c r="BA170" s="189"/>
      <c r="BB170" s="189"/>
      <c r="BC170" s="189"/>
      <c r="BD170" s="189"/>
      <c r="BE170" s="189"/>
      <c r="BF170" s="189"/>
      <c r="BG170" s="189"/>
      <c r="BH170" s="189"/>
      <c r="BI170" s="189"/>
      <c r="BJ170" s="189"/>
      <c r="BK170" s="189"/>
      <c r="BL170" s="189"/>
      <c r="BM170" s="189"/>
      <c r="BN170" s="189"/>
      <c r="BO170" s="189"/>
      <c r="BP170" s="189"/>
      <c r="BQ170" s="189"/>
      <c r="BR170" s="189"/>
      <c r="BS170" s="189"/>
      <c r="BT170" s="189"/>
      <c r="BU170" s="189"/>
      <c r="BV170" s="189"/>
      <c r="BW170" s="189"/>
      <c r="BX170" s="189"/>
      <c r="BY170" s="189"/>
      <c r="BZ170" s="189"/>
      <c r="CA170" s="189"/>
      <c r="CB170" s="189"/>
      <c r="CC170" s="189"/>
      <c r="CD170" s="189"/>
      <c r="CE170" s="189"/>
      <c r="CF170" s="189"/>
      <c r="CG170" s="189"/>
      <c r="CH170" s="189"/>
      <c r="CI170" s="189"/>
      <c r="CJ170" s="189"/>
      <c r="CK170" s="189"/>
      <c r="CL170" s="189"/>
      <c r="CM170" s="189"/>
      <c r="CN170" s="189"/>
      <c r="CO170" s="189"/>
      <c r="CP170" s="189"/>
      <c r="CQ170" s="189"/>
      <c r="CR170" s="189"/>
      <c r="CS170" s="189"/>
      <c r="CT170" s="189"/>
      <c r="CU170" s="189"/>
      <c r="CV170" s="189"/>
      <c r="CW170" s="189"/>
      <c r="CX170" s="189"/>
      <c r="CY170" s="189"/>
      <c r="CZ170" s="189"/>
      <c r="DA170" s="189"/>
      <c r="DB170" s="189"/>
      <c r="DC170" s="189"/>
      <c r="DD170" s="189"/>
      <c r="DE170" s="189"/>
      <c r="DF170" s="189"/>
      <c r="DG170" s="189"/>
      <c r="DH170" s="179"/>
      <c r="DI170" s="191"/>
      <c r="DJ170" s="192"/>
      <c r="DK170" s="191"/>
      <c r="DL170" s="192"/>
      <c r="DM170" s="192"/>
      <c r="DO170"/>
      <c r="DP170"/>
    </row>
    <row r="171" spans="1:120" ht="18" customHeight="1" x14ac:dyDescent="0.2">
      <c r="A171" s="187"/>
      <c r="B171" s="190"/>
      <c r="C171" s="189"/>
      <c r="D171" s="189"/>
      <c r="E171" s="189"/>
      <c r="F171" s="189"/>
      <c r="G171" s="189"/>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89"/>
      <c r="AY171" s="189"/>
      <c r="AZ171" s="189"/>
      <c r="BA171" s="189"/>
      <c r="BB171" s="189"/>
      <c r="BC171" s="189"/>
      <c r="BD171" s="189"/>
      <c r="BE171" s="189"/>
      <c r="BF171" s="189"/>
      <c r="BG171" s="189"/>
      <c r="BH171" s="189"/>
      <c r="BI171" s="189"/>
      <c r="BJ171" s="189"/>
      <c r="BK171" s="189"/>
      <c r="BL171" s="189"/>
      <c r="BM171" s="189"/>
      <c r="BN171" s="189"/>
      <c r="BO171" s="189"/>
      <c r="BP171" s="189"/>
      <c r="BQ171" s="189"/>
      <c r="BR171" s="189"/>
      <c r="BS171" s="189"/>
      <c r="BT171" s="189"/>
      <c r="BU171" s="189"/>
      <c r="BV171" s="189"/>
      <c r="BW171" s="189"/>
      <c r="BX171" s="189"/>
      <c r="BY171" s="189"/>
      <c r="BZ171" s="189"/>
      <c r="CA171" s="189"/>
      <c r="CB171" s="189"/>
      <c r="CC171" s="189"/>
      <c r="CD171" s="189"/>
      <c r="CE171" s="189"/>
      <c r="CF171" s="189"/>
      <c r="CG171" s="189"/>
      <c r="CH171" s="189"/>
      <c r="CI171" s="189"/>
      <c r="CJ171" s="189"/>
      <c r="CK171" s="189"/>
      <c r="CL171" s="189"/>
      <c r="CM171" s="189"/>
      <c r="CN171" s="189"/>
      <c r="CO171" s="189"/>
      <c r="CP171" s="189"/>
      <c r="CQ171" s="189"/>
      <c r="CR171" s="189"/>
      <c r="CS171" s="189"/>
      <c r="CT171" s="189"/>
      <c r="CU171" s="189"/>
      <c r="CV171" s="189"/>
      <c r="CW171" s="189"/>
      <c r="CX171" s="189"/>
      <c r="CY171" s="189"/>
      <c r="CZ171" s="189"/>
      <c r="DA171" s="189"/>
      <c r="DB171" s="189"/>
      <c r="DC171" s="189"/>
      <c r="DD171" s="189"/>
      <c r="DE171" s="189"/>
      <c r="DF171" s="189"/>
      <c r="DG171" s="189"/>
      <c r="DH171" s="179"/>
      <c r="DI171" s="191"/>
      <c r="DJ171" s="192"/>
      <c r="DK171" s="191"/>
      <c r="DL171" s="192"/>
      <c r="DM171" s="192"/>
      <c r="DO171"/>
      <c r="DP171"/>
    </row>
    <row r="172" spans="1:120" ht="18" customHeight="1" x14ac:dyDescent="0.2">
      <c r="A172" s="187"/>
      <c r="B172" s="190"/>
      <c r="C172" s="189"/>
      <c r="D172" s="189"/>
      <c r="E172" s="189"/>
      <c r="F172" s="189"/>
      <c r="G172" s="189"/>
      <c r="H172" s="189"/>
      <c r="I172" s="189"/>
      <c r="J172" s="189"/>
      <c r="K172" s="189"/>
      <c r="L172" s="189"/>
      <c r="M172" s="189"/>
      <c r="N172" s="189"/>
      <c r="O172" s="189"/>
      <c r="P172" s="189"/>
      <c r="Q172" s="189"/>
      <c r="R172" s="189"/>
      <c r="S172" s="189"/>
      <c r="T172" s="189"/>
      <c r="U172" s="189"/>
      <c r="V172" s="189"/>
      <c r="W172" s="189"/>
      <c r="X172" s="189"/>
      <c r="Y172" s="189"/>
      <c r="Z172" s="189"/>
      <c r="AA172" s="189"/>
      <c r="AB172" s="189"/>
      <c r="AC172" s="189"/>
      <c r="AD172" s="189"/>
      <c r="AE172" s="189"/>
      <c r="AF172" s="189"/>
      <c r="AG172" s="189"/>
      <c r="AH172" s="189"/>
      <c r="AI172" s="189"/>
      <c r="AJ172" s="189"/>
      <c r="AK172" s="189"/>
      <c r="AL172" s="189"/>
      <c r="AM172" s="189"/>
      <c r="AN172" s="189"/>
      <c r="AO172" s="189"/>
      <c r="AP172" s="189"/>
      <c r="AQ172" s="189"/>
      <c r="AR172" s="189"/>
      <c r="AS172" s="189"/>
      <c r="AT172" s="189"/>
      <c r="AU172" s="189"/>
      <c r="AV172" s="189"/>
      <c r="AW172" s="189"/>
      <c r="AX172" s="189"/>
      <c r="AY172" s="189"/>
      <c r="AZ172" s="189"/>
      <c r="BA172" s="189"/>
      <c r="BB172" s="189"/>
      <c r="BC172" s="189"/>
      <c r="BD172" s="189"/>
      <c r="BE172" s="189"/>
      <c r="BF172" s="189"/>
      <c r="BG172" s="189"/>
      <c r="BH172" s="189"/>
      <c r="BI172" s="189"/>
      <c r="BJ172" s="189"/>
      <c r="BK172" s="189"/>
      <c r="BL172" s="189"/>
      <c r="BM172" s="189"/>
      <c r="BN172" s="189"/>
      <c r="BO172" s="189"/>
      <c r="BP172" s="189"/>
      <c r="BQ172" s="189"/>
      <c r="BR172" s="189"/>
      <c r="BS172" s="189"/>
      <c r="BT172" s="189"/>
      <c r="BU172" s="189"/>
      <c r="BV172" s="189"/>
      <c r="BW172" s="189"/>
      <c r="BX172" s="189"/>
      <c r="BY172" s="189"/>
      <c r="BZ172" s="189"/>
      <c r="CA172" s="189"/>
      <c r="CB172" s="189"/>
      <c r="CC172" s="189"/>
      <c r="CD172" s="189"/>
      <c r="CE172" s="189"/>
      <c r="CF172" s="189"/>
      <c r="CG172" s="189"/>
      <c r="CH172" s="189"/>
      <c r="CI172" s="189"/>
      <c r="CJ172" s="189"/>
      <c r="CK172" s="189"/>
      <c r="CL172" s="189"/>
      <c r="CM172" s="189"/>
      <c r="CN172" s="189"/>
      <c r="CO172" s="189"/>
      <c r="CP172" s="189"/>
      <c r="CQ172" s="189"/>
      <c r="CR172" s="189"/>
      <c r="CS172" s="189"/>
      <c r="CT172" s="189"/>
      <c r="CU172" s="189"/>
      <c r="CV172" s="189"/>
      <c r="CW172" s="189"/>
      <c r="CX172" s="189"/>
      <c r="CY172" s="189"/>
      <c r="CZ172" s="189"/>
      <c r="DA172" s="189"/>
      <c r="DB172" s="189"/>
      <c r="DC172" s="189"/>
      <c r="DD172" s="189"/>
      <c r="DE172" s="189"/>
      <c r="DF172" s="189"/>
      <c r="DG172" s="189"/>
      <c r="DH172" s="179"/>
      <c r="DI172" s="191"/>
      <c r="DJ172" s="192"/>
      <c r="DK172" s="191"/>
      <c r="DL172" s="192"/>
      <c r="DM172" s="192"/>
      <c r="DO172"/>
      <c r="DP172"/>
    </row>
    <row r="173" spans="1:120" ht="18" customHeight="1" x14ac:dyDescent="0.2">
      <c r="A173" s="187"/>
      <c r="B173" s="190"/>
      <c r="C173" s="189"/>
      <c r="D173" s="189"/>
      <c r="E173" s="189"/>
      <c r="F173" s="189"/>
      <c r="G173" s="189"/>
      <c r="H173" s="189"/>
      <c r="I173" s="189"/>
      <c r="J173" s="189"/>
      <c r="K173" s="189"/>
      <c r="L173" s="189"/>
      <c r="M173" s="189"/>
      <c r="N173" s="189"/>
      <c r="O173" s="189"/>
      <c r="P173" s="189"/>
      <c r="Q173" s="189"/>
      <c r="R173" s="189"/>
      <c r="S173" s="189"/>
      <c r="T173" s="189"/>
      <c r="U173" s="189"/>
      <c r="V173" s="189"/>
      <c r="W173" s="189"/>
      <c r="X173" s="189"/>
      <c r="Y173" s="189"/>
      <c r="Z173" s="189"/>
      <c r="AA173" s="189"/>
      <c r="AB173" s="189"/>
      <c r="AC173" s="189"/>
      <c r="AD173" s="189"/>
      <c r="AE173" s="189"/>
      <c r="AF173" s="189"/>
      <c r="AG173" s="189"/>
      <c r="AH173" s="189"/>
      <c r="AI173" s="189"/>
      <c r="AJ173" s="189"/>
      <c r="AK173" s="189"/>
      <c r="AL173" s="189"/>
      <c r="AM173" s="189"/>
      <c r="AN173" s="189"/>
      <c r="AO173" s="189"/>
      <c r="AP173" s="189"/>
      <c r="AQ173" s="189"/>
      <c r="AR173" s="189"/>
      <c r="AS173" s="189"/>
      <c r="AT173" s="189"/>
      <c r="AU173" s="189"/>
      <c r="AV173" s="189"/>
      <c r="AW173" s="189"/>
      <c r="AX173" s="189"/>
      <c r="AY173" s="189"/>
      <c r="AZ173" s="189"/>
      <c r="BA173" s="189"/>
      <c r="BB173" s="189"/>
      <c r="BC173" s="189"/>
      <c r="BD173" s="189"/>
      <c r="BE173" s="189"/>
      <c r="BF173" s="189"/>
      <c r="BG173" s="189"/>
      <c r="BH173" s="189"/>
      <c r="BI173" s="189"/>
      <c r="BJ173" s="189"/>
      <c r="BK173" s="189"/>
      <c r="BL173" s="189"/>
      <c r="BM173" s="189"/>
      <c r="BN173" s="189"/>
      <c r="BO173" s="189"/>
      <c r="BP173" s="189"/>
      <c r="BQ173" s="189"/>
      <c r="BR173" s="189"/>
      <c r="BS173" s="189"/>
      <c r="BT173" s="189"/>
      <c r="BU173" s="189"/>
      <c r="BV173" s="189"/>
      <c r="BW173" s="189"/>
      <c r="BX173" s="189"/>
      <c r="BY173" s="189"/>
      <c r="BZ173" s="189"/>
      <c r="CA173" s="189"/>
      <c r="CB173" s="189"/>
      <c r="CC173" s="189"/>
      <c r="CD173" s="189"/>
      <c r="CE173" s="189"/>
      <c r="CF173" s="189"/>
      <c r="CG173" s="189"/>
      <c r="CH173" s="189"/>
      <c r="CI173" s="189"/>
      <c r="CJ173" s="189"/>
      <c r="CK173" s="189"/>
      <c r="CL173" s="189"/>
      <c r="CM173" s="189"/>
      <c r="CN173" s="189"/>
      <c r="CO173" s="189"/>
      <c r="CP173" s="189"/>
      <c r="CQ173" s="189"/>
      <c r="CR173" s="189"/>
      <c r="CS173" s="189"/>
      <c r="CT173" s="189"/>
      <c r="CU173" s="189"/>
      <c r="CV173" s="189"/>
      <c r="CW173" s="189"/>
      <c r="CX173" s="189"/>
      <c r="CY173" s="189"/>
      <c r="CZ173" s="189"/>
      <c r="DA173" s="189"/>
      <c r="DB173" s="189"/>
      <c r="DC173" s="189"/>
      <c r="DD173" s="189"/>
      <c r="DE173" s="189"/>
      <c r="DF173" s="189"/>
      <c r="DG173" s="189"/>
      <c r="DH173" s="179"/>
      <c r="DI173" s="191"/>
      <c r="DJ173" s="192"/>
      <c r="DK173" s="191"/>
      <c r="DL173" s="192"/>
      <c r="DM173" s="192"/>
      <c r="DO173"/>
      <c r="DP173"/>
    </row>
    <row r="174" spans="1:120" ht="18" customHeight="1" x14ac:dyDescent="0.2">
      <c r="A174" s="187"/>
      <c r="B174" s="190"/>
      <c r="C174" s="189"/>
      <c r="D174" s="189"/>
      <c r="E174" s="189"/>
      <c r="F174" s="189"/>
      <c r="G174" s="189"/>
      <c r="H174" s="189"/>
      <c r="I174" s="189"/>
      <c r="J174" s="189"/>
      <c r="K174" s="189"/>
      <c r="L174" s="189"/>
      <c r="M174" s="189"/>
      <c r="N174" s="189"/>
      <c r="O174" s="189"/>
      <c r="P174" s="189"/>
      <c r="Q174" s="189"/>
      <c r="R174" s="189"/>
      <c r="S174" s="189"/>
      <c r="T174" s="189"/>
      <c r="U174" s="189"/>
      <c r="V174" s="189"/>
      <c r="W174" s="189"/>
      <c r="X174" s="189"/>
      <c r="Y174" s="189"/>
      <c r="Z174" s="189"/>
      <c r="AA174" s="189"/>
      <c r="AB174" s="189"/>
      <c r="AC174" s="189"/>
      <c r="AD174" s="189"/>
      <c r="AE174" s="189"/>
      <c r="AF174" s="189"/>
      <c r="AG174" s="189"/>
      <c r="AH174" s="189"/>
      <c r="AI174" s="189"/>
      <c r="AJ174" s="189"/>
      <c r="AK174" s="189"/>
      <c r="AL174" s="189"/>
      <c r="AM174" s="189"/>
      <c r="AN174" s="189"/>
      <c r="AO174" s="189"/>
      <c r="AP174" s="189"/>
      <c r="AQ174" s="189"/>
      <c r="AR174" s="189"/>
      <c r="AS174" s="189"/>
      <c r="AT174" s="189"/>
      <c r="AU174" s="189"/>
      <c r="AV174" s="189"/>
      <c r="AW174" s="189"/>
      <c r="AX174" s="189"/>
      <c r="AY174" s="189"/>
      <c r="AZ174" s="189"/>
      <c r="BA174" s="189"/>
      <c r="BB174" s="189"/>
      <c r="BC174" s="189"/>
      <c r="BD174" s="189"/>
      <c r="BE174" s="189"/>
      <c r="BF174" s="189"/>
      <c r="BG174" s="189"/>
      <c r="BH174" s="189"/>
      <c r="BI174" s="189"/>
      <c r="BJ174" s="189"/>
      <c r="BK174" s="189"/>
      <c r="BL174" s="189"/>
      <c r="BM174" s="189"/>
      <c r="BN174" s="189"/>
      <c r="BO174" s="189"/>
      <c r="BP174" s="189"/>
      <c r="BQ174" s="189"/>
      <c r="BR174" s="189"/>
      <c r="BS174" s="189"/>
      <c r="BT174" s="189"/>
      <c r="BU174" s="189"/>
      <c r="BV174" s="189"/>
      <c r="BW174" s="189"/>
      <c r="BX174" s="189"/>
      <c r="BY174" s="189"/>
      <c r="BZ174" s="189"/>
      <c r="CA174" s="189"/>
      <c r="CB174" s="189"/>
      <c r="CC174" s="189"/>
      <c r="CD174" s="189"/>
      <c r="CE174" s="189"/>
      <c r="CF174" s="189"/>
      <c r="CG174" s="189"/>
      <c r="CH174" s="189"/>
      <c r="CI174" s="189"/>
      <c r="CJ174" s="189"/>
      <c r="CK174" s="189"/>
      <c r="CL174" s="189"/>
      <c r="CM174" s="189"/>
      <c r="CN174" s="189"/>
      <c r="CO174" s="189"/>
      <c r="CP174" s="189"/>
      <c r="CQ174" s="189"/>
      <c r="CR174" s="189"/>
      <c r="CS174" s="189"/>
      <c r="CT174" s="189"/>
      <c r="CU174" s="189"/>
      <c r="CV174" s="189"/>
      <c r="CW174" s="189"/>
      <c r="CX174" s="189"/>
      <c r="CY174" s="189"/>
      <c r="CZ174" s="189"/>
      <c r="DA174" s="189"/>
      <c r="DB174" s="189"/>
      <c r="DC174" s="189"/>
      <c r="DD174" s="189"/>
      <c r="DE174" s="189"/>
      <c r="DF174" s="189"/>
      <c r="DG174" s="189"/>
      <c r="DH174" s="179"/>
      <c r="DI174" s="191"/>
      <c r="DJ174" s="192"/>
      <c r="DK174" s="191"/>
      <c r="DL174" s="192"/>
      <c r="DM174" s="192"/>
      <c r="DO174"/>
      <c r="DP174"/>
    </row>
    <row r="175" spans="1:120" ht="18" customHeight="1" x14ac:dyDescent="0.2">
      <c r="A175" s="187"/>
      <c r="B175" s="190"/>
      <c r="C175" s="189"/>
      <c r="D175" s="189"/>
      <c r="E175" s="189"/>
      <c r="F175" s="189"/>
      <c r="G175" s="189"/>
      <c r="H175" s="189"/>
      <c r="I175" s="189"/>
      <c r="J175" s="189"/>
      <c r="K175" s="189"/>
      <c r="L175" s="189"/>
      <c r="M175" s="189"/>
      <c r="N175" s="189"/>
      <c r="O175" s="189"/>
      <c r="P175" s="189"/>
      <c r="Q175" s="189"/>
      <c r="R175" s="189"/>
      <c r="S175" s="189"/>
      <c r="T175" s="189"/>
      <c r="U175" s="189"/>
      <c r="V175" s="189"/>
      <c r="W175" s="189"/>
      <c r="X175" s="189"/>
      <c r="Y175" s="189"/>
      <c r="Z175" s="189"/>
      <c r="AA175" s="189"/>
      <c r="AB175" s="189"/>
      <c r="AC175" s="189"/>
      <c r="AD175" s="189"/>
      <c r="AE175" s="189"/>
      <c r="AF175" s="189"/>
      <c r="AG175" s="189"/>
      <c r="AH175" s="189"/>
      <c r="AI175" s="189"/>
      <c r="AJ175" s="189"/>
      <c r="AK175" s="189"/>
      <c r="AL175" s="189"/>
      <c r="AM175" s="189"/>
      <c r="AN175" s="189"/>
      <c r="AO175" s="189"/>
      <c r="AP175" s="189"/>
      <c r="AQ175" s="189"/>
      <c r="AR175" s="189"/>
      <c r="AS175" s="189"/>
      <c r="AT175" s="189"/>
      <c r="AU175" s="189"/>
      <c r="AV175" s="189"/>
      <c r="AW175" s="189"/>
      <c r="AX175" s="189"/>
      <c r="AY175" s="189"/>
      <c r="AZ175" s="189"/>
      <c r="BA175" s="189"/>
      <c r="BB175" s="189"/>
      <c r="BC175" s="189"/>
      <c r="BD175" s="189"/>
      <c r="BE175" s="189"/>
      <c r="BF175" s="189"/>
      <c r="BG175" s="189"/>
      <c r="BH175" s="189"/>
      <c r="BI175" s="189"/>
      <c r="BJ175" s="189"/>
      <c r="BK175" s="189"/>
      <c r="BL175" s="189"/>
      <c r="BM175" s="189"/>
      <c r="BN175" s="189"/>
      <c r="BO175" s="189"/>
      <c r="BP175" s="189"/>
      <c r="BQ175" s="189"/>
      <c r="BR175" s="189"/>
      <c r="BS175" s="189"/>
      <c r="BT175" s="189"/>
      <c r="BU175" s="189"/>
      <c r="BV175" s="189"/>
      <c r="BW175" s="189"/>
      <c r="BX175" s="189"/>
      <c r="BY175" s="189"/>
      <c r="BZ175" s="189"/>
      <c r="CA175" s="189"/>
      <c r="CB175" s="189"/>
      <c r="CC175" s="189"/>
      <c r="CD175" s="189"/>
      <c r="CE175" s="189"/>
      <c r="CF175" s="189"/>
      <c r="CG175" s="189"/>
      <c r="CH175" s="189"/>
      <c r="CI175" s="189"/>
      <c r="CJ175" s="189"/>
      <c r="CK175" s="189"/>
      <c r="CL175" s="189"/>
      <c r="CM175" s="189"/>
      <c r="CN175" s="189"/>
      <c r="CO175" s="189"/>
      <c r="CP175" s="189"/>
      <c r="CQ175" s="189"/>
      <c r="CR175" s="189"/>
      <c r="CS175" s="189"/>
      <c r="CT175" s="189"/>
      <c r="CU175" s="189"/>
      <c r="CV175" s="189"/>
      <c r="CW175" s="189"/>
      <c r="CX175" s="189"/>
      <c r="CY175" s="189"/>
      <c r="CZ175" s="189"/>
      <c r="DA175" s="189"/>
      <c r="DB175" s="189"/>
      <c r="DC175" s="189"/>
      <c r="DD175" s="189"/>
      <c r="DE175" s="189"/>
      <c r="DF175" s="189"/>
      <c r="DG175" s="189"/>
      <c r="DH175" s="179"/>
      <c r="DI175" s="191"/>
      <c r="DJ175" s="192"/>
      <c r="DK175" s="191"/>
      <c r="DL175" s="192"/>
      <c r="DM175" s="192"/>
      <c r="DO175"/>
      <c r="DP175"/>
    </row>
    <row r="176" spans="1:120" ht="18" customHeight="1" x14ac:dyDescent="0.2">
      <c r="A176" s="187"/>
      <c r="B176" s="190"/>
      <c r="C176" s="189"/>
      <c r="D176" s="189"/>
      <c r="E176" s="189"/>
      <c r="F176" s="189"/>
      <c r="G176" s="189"/>
      <c r="H176" s="189"/>
      <c r="I176" s="189"/>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89"/>
      <c r="AI176" s="189"/>
      <c r="AJ176" s="189"/>
      <c r="AK176" s="189"/>
      <c r="AL176" s="189"/>
      <c r="AM176" s="189"/>
      <c r="AN176" s="189"/>
      <c r="AO176" s="189"/>
      <c r="AP176" s="189"/>
      <c r="AQ176" s="189"/>
      <c r="AR176" s="189"/>
      <c r="AS176" s="189"/>
      <c r="AT176" s="189"/>
      <c r="AU176" s="189"/>
      <c r="AV176" s="189"/>
      <c r="AW176" s="189"/>
      <c r="AX176" s="189"/>
      <c r="AY176" s="189"/>
      <c r="AZ176" s="189"/>
      <c r="BA176" s="189"/>
      <c r="BB176" s="189"/>
      <c r="BC176" s="189"/>
      <c r="BD176" s="189"/>
      <c r="BE176" s="189"/>
      <c r="BF176" s="189"/>
      <c r="BG176" s="189"/>
      <c r="BH176" s="189"/>
      <c r="BI176" s="189"/>
      <c r="BJ176" s="189"/>
      <c r="BK176" s="189"/>
      <c r="BL176" s="189"/>
      <c r="BM176" s="189"/>
      <c r="BN176" s="189"/>
      <c r="BO176" s="189"/>
      <c r="BP176" s="189"/>
      <c r="BQ176" s="189"/>
      <c r="BR176" s="189"/>
      <c r="BS176" s="189"/>
      <c r="BT176" s="189"/>
      <c r="BU176" s="189"/>
      <c r="BV176" s="189"/>
      <c r="BW176" s="189"/>
      <c r="BX176" s="189"/>
      <c r="BY176" s="189"/>
      <c r="BZ176" s="189"/>
      <c r="CA176" s="189"/>
      <c r="CB176" s="189"/>
      <c r="CC176" s="189"/>
      <c r="CD176" s="189"/>
      <c r="CE176" s="189"/>
      <c r="CF176" s="189"/>
      <c r="CG176" s="189"/>
      <c r="CH176" s="189"/>
      <c r="CI176" s="189"/>
      <c r="CJ176" s="189"/>
      <c r="CK176" s="189"/>
      <c r="CL176" s="189"/>
      <c r="CM176" s="189"/>
      <c r="CN176" s="189"/>
      <c r="CO176" s="189"/>
      <c r="CP176" s="189"/>
      <c r="CQ176" s="189"/>
      <c r="CR176" s="189"/>
      <c r="CS176" s="189"/>
      <c r="CT176" s="189"/>
      <c r="CU176" s="189"/>
      <c r="CV176" s="189"/>
      <c r="CW176" s="189"/>
      <c r="CX176" s="189"/>
      <c r="CY176" s="189"/>
      <c r="CZ176" s="189"/>
      <c r="DA176" s="189"/>
      <c r="DB176" s="189"/>
      <c r="DC176" s="189"/>
      <c r="DD176" s="189"/>
      <c r="DE176" s="189"/>
      <c r="DF176" s="189"/>
      <c r="DG176" s="189"/>
      <c r="DH176" s="179"/>
      <c r="DI176" s="191"/>
      <c r="DJ176" s="192"/>
      <c r="DK176" s="191"/>
      <c r="DL176" s="192"/>
      <c r="DM176" s="192"/>
      <c r="DO176"/>
      <c r="DP176"/>
    </row>
    <row r="177" spans="1:120" ht="18" customHeight="1" x14ac:dyDescent="0.2">
      <c r="A177" s="187"/>
      <c r="B177" s="190"/>
      <c r="C177" s="189"/>
      <c r="D177" s="189"/>
      <c r="E177" s="189"/>
      <c r="F177" s="189"/>
      <c r="G177" s="189"/>
      <c r="H177" s="189"/>
      <c r="I177" s="189"/>
      <c r="J177" s="189"/>
      <c r="K177" s="189"/>
      <c r="L177" s="189"/>
      <c r="M177" s="189"/>
      <c r="N177" s="189"/>
      <c r="O177" s="189"/>
      <c r="P177" s="189"/>
      <c r="Q177" s="189"/>
      <c r="R177" s="189"/>
      <c r="S177" s="189"/>
      <c r="T177" s="189"/>
      <c r="U177" s="189"/>
      <c r="V177" s="189"/>
      <c r="W177" s="189"/>
      <c r="X177" s="189"/>
      <c r="Y177" s="189"/>
      <c r="Z177" s="189"/>
      <c r="AA177" s="189"/>
      <c r="AB177" s="189"/>
      <c r="AC177" s="189"/>
      <c r="AD177" s="189"/>
      <c r="AE177" s="189"/>
      <c r="AF177" s="189"/>
      <c r="AG177" s="189"/>
      <c r="AH177" s="189"/>
      <c r="AI177" s="189"/>
      <c r="AJ177" s="189"/>
      <c r="AK177" s="189"/>
      <c r="AL177" s="189"/>
      <c r="AM177" s="189"/>
      <c r="AN177" s="189"/>
      <c r="AO177" s="189"/>
      <c r="AP177" s="189"/>
      <c r="AQ177" s="189"/>
      <c r="AR177" s="189"/>
      <c r="AS177" s="189"/>
      <c r="AT177" s="189"/>
      <c r="AU177" s="189"/>
      <c r="AV177" s="189"/>
      <c r="AW177" s="189"/>
      <c r="AX177" s="189"/>
      <c r="AY177" s="189"/>
      <c r="AZ177" s="189"/>
      <c r="BA177" s="189"/>
      <c r="BB177" s="189"/>
      <c r="BC177" s="189"/>
      <c r="BD177" s="189"/>
      <c r="BE177" s="189"/>
      <c r="BF177" s="189"/>
      <c r="BG177" s="189"/>
      <c r="BH177" s="189"/>
      <c r="BI177" s="189"/>
      <c r="BJ177" s="189"/>
      <c r="BK177" s="189"/>
      <c r="BL177" s="189"/>
      <c r="BM177" s="189"/>
      <c r="BN177" s="189"/>
      <c r="BO177" s="189"/>
      <c r="BP177" s="189"/>
      <c r="BQ177" s="189"/>
      <c r="BR177" s="189"/>
      <c r="BS177" s="189"/>
      <c r="BT177" s="189"/>
      <c r="BU177" s="189"/>
      <c r="BV177" s="189"/>
      <c r="BW177" s="189"/>
      <c r="BX177" s="189"/>
      <c r="BY177" s="189"/>
      <c r="BZ177" s="189"/>
      <c r="CA177" s="189"/>
      <c r="CB177" s="189"/>
      <c r="CC177" s="189"/>
      <c r="CD177" s="189"/>
      <c r="CE177" s="189"/>
      <c r="CF177" s="189"/>
      <c r="CG177" s="189"/>
      <c r="CH177" s="189"/>
      <c r="CI177" s="189"/>
      <c r="CJ177" s="189"/>
      <c r="CK177" s="189"/>
      <c r="CL177" s="189"/>
      <c r="CM177" s="189"/>
      <c r="CN177" s="189"/>
      <c r="CO177" s="189"/>
      <c r="CP177" s="189"/>
      <c r="CQ177" s="189"/>
      <c r="CR177" s="189"/>
      <c r="CS177" s="189"/>
      <c r="CT177" s="189"/>
      <c r="CU177" s="189"/>
      <c r="CV177" s="189"/>
      <c r="CW177" s="189"/>
      <c r="CX177" s="189"/>
      <c r="CY177" s="189"/>
      <c r="CZ177" s="189"/>
      <c r="DA177" s="189"/>
      <c r="DB177" s="189"/>
      <c r="DC177" s="189"/>
      <c r="DD177" s="189"/>
      <c r="DE177" s="189"/>
      <c r="DF177" s="189"/>
      <c r="DG177" s="189"/>
      <c r="DH177" s="179"/>
      <c r="DI177" s="191"/>
      <c r="DJ177" s="192"/>
      <c r="DK177" s="191"/>
      <c r="DL177" s="192"/>
      <c r="DM177" s="192"/>
      <c r="DO177"/>
      <c r="DP177"/>
    </row>
    <row r="178" spans="1:120" ht="18" customHeight="1" x14ac:dyDescent="0.2">
      <c r="A178" s="187"/>
      <c r="B178" s="190"/>
      <c r="C178" s="189"/>
      <c r="D178" s="189"/>
      <c r="E178" s="189"/>
      <c r="F178" s="189"/>
      <c r="G178" s="189"/>
      <c r="H178" s="189"/>
      <c r="I178" s="189"/>
      <c r="J178" s="189"/>
      <c r="K178" s="189"/>
      <c r="L178" s="189"/>
      <c r="M178" s="189"/>
      <c r="N178" s="189"/>
      <c r="O178" s="189"/>
      <c r="P178" s="189"/>
      <c r="Q178" s="189"/>
      <c r="R178" s="189"/>
      <c r="S178" s="189"/>
      <c r="T178" s="189"/>
      <c r="U178" s="189"/>
      <c r="V178" s="189"/>
      <c r="W178" s="189"/>
      <c r="X178" s="189"/>
      <c r="Y178" s="189"/>
      <c r="Z178" s="189"/>
      <c r="AA178" s="189"/>
      <c r="AB178" s="189"/>
      <c r="AC178" s="189"/>
      <c r="AD178" s="189"/>
      <c r="AE178" s="189"/>
      <c r="AF178" s="189"/>
      <c r="AG178" s="189"/>
      <c r="AH178" s="189"/>
      <c r="AI178" s="189"/>
      <c r="AJ178" s="189"/>
      <c r="AK178" s="189"/>
      <c r="AL178" s="189"/>
      <c r="AM178" s="189"/>
      <c r="AN178" s="189"/>
      <c r="AO178" s="189"/>
      <c r="AP178" s="189"/>
      <c r="AQ178" s="189"/>
      <c r="AR178" s="189"/>
      <c r="AS178" s="189"/>
      <c r="AT178" s="189"/>
      <c r="AU178" s="189"/>
      <c r="AV178" s="189"/>
      <c r="AW178" s="189"/>
      <c r="AX178" s="189"/>
      <c r="AY178" s="189"/>
      <c r="AZ178" s="189"/>
      <c r="BA178" s="189"/>
      <c r="BB178" s="189"/>
      <c r="BC178" s="189"/>
      <c r="BD178" s="189"/>
      <c r="BE178" s="189"/>
      <c r="BF178" s="189"/>
      <c r="BG178" s="189"/>
      <c r="BH178" s="189"/>
      <c r="BI178" s="189"/>
      <c r="BJ178" s="189"/>
      <c r="BK178" s="189"/>
      <c r="BL178" s="189"/>
      <c r="BM178" s="189"/>
      <c r="BN178" s="189"/>
      <c r="BO178" s="189"/>
      <c r="BP178" s="189"/>
      <c r="BQ178" s="189"/>
      <c r="BR178" s="189"/>
      <c r="BS178" s="189"/>
      <c r="BT178" s="189"/>
      <c r="BU178" s="189"/>
      <c r="BV178" s="189"/>
      <c r="BW178" s="189"/>
      <c r="BX178" s="189"/>
      <c r="BY178" s="189"/>
      <c r="BZ178" s="189"/>
      <c r="CA178" s="189"/>
      <c r="CB178" s="189"/>
      <c r="CC178" s="189"/>
      <c r="CD178" s="189"/>
      <c r="CE178" s="189"/>
      <c r="CF178" s="189"/>
      <c r="CG178" s="189"/>
      <c r="CH178" s="189"/>
      <c r="CI178" s="189"/>
      <c r="CJ178" s="189"/>
      <c r="CK178" s="189"/>
      <c r="CL178" s="189"/>
      <c r="CM178" s="189"/>
      <c r="CN178" s="189"/>
      <c r="CO178" s="189"/>
      <c r="CP178" s="189"/>
      <c r="CQ178" s="189"/>
      <c r="CR178" s="189"/>
      <c r="CS178" s="189"/>
      <c r="CT178" s="189"/>
      <c r="CU178" s="189"/>
      <c r="CV178" s="189"/>
      <c r="CW178" s="189"/>
      <c r="CX178" s="189"/>
      <c r="CY178" s="189"/>
      <c r="CZ178" s="189"/>
      <c r="DA178" s="189"/>
      <c r="DB178" s="189"/>
      <c r="DC178" s="189"/>
      <c r="DD178" s="189"/>
      <c r="DE178" s="189"/>
      <c r="DF178" s="189"/>
      <c r="DG178" s="189"/>
      <c r="DH178" s="179"/>
      <c r="DI178" s="191"/>
      <c r="DJ178" s="192"/>
      <c r="DK178" s="191"/>
      <c r="DL178" s="192"/>
      <c r="DM178" s="192"/>
      <c r="DO178"/>
      <c r="DP178"/>
    </row>
    <row r="179" spans="1:120" ht="18" customHeight="1" x14ac:dyDescent="0.2">
      <c r="A179" s="187"/>
      <c r="B179" s="190"/>
      <c r="C179" s="189"/>
      <c r="D179" s="189"/>
      <c r="E179" s="189"/>
      <c r="F179" s="189"/>
      <c r="G179" s="189"/>
      <c r="H179" s="189"/>
      <c r="I179" s="189"/>
      <c r="J179" s="189"/>
      <c r="K179" s="189"/>
      <c r="L179" s="189"/>
      <c r="M179" s="189"/>
      <c r="N179" s="189"/>
      <c r="O179" s="189"/>
      <c r="P179" s="189"/>
      <c r="Q179" s="189"/>
      <c r="R179" s="189"/>
      <c r="S179" s="189"/>
      <c r="T179" s="189"/>
      <c r="U179" s="189"/>
      <c r="V179" s="189"/>
      <c r="W179" s="189"/>
      <c r="X179" s="189"/>
      <c r="Y179" s="189"/>
      <c r="Z179" s="189"/>
      <c r="AA179" s="189"/>
      <c r="AB179" s="189"/>
      <c r="AC179" s="189"/>
      <c r="AD179" s="189"/>
      <c r="AE179" s="189"/>
      <c r="AF179" s="189"/>
      <c r="AG179" s="189"/>
      <c r="AH179" s="189"/>
      <c r="AI179" s="189"/>
      <c r="AJ179" s="189"/>
      <c r="AK179" s="189"/>
      <c r="AL179" s="189"/>
      <c r="AM179" s="189"/>
      <c r="AN179" s="189"/>
      <c r="AO179" s="189"/>
      <c r="AP179" s="189"/>
      <c r="AQ179" s="189"/>
      <c r="AR179" s="189"/>
      <c r="AS179" s="189"/>
      <c r="AT179" s="189"/>
      <c r="AU179" s="189"/>
      <c r="AV179" s="189"/>
      <c r="AW179" s="189"/>
      <c r="AX179" s="189"/>
      <c r="AY179" s="189"/>
      <c r="AZ179" s="189"/>
      <c r="BA179" s="189"/>
      <c r="BB179" s="189"/>
      <c r="BC179" s="189"/>
      <c r="BD179" s="189"/>
      <c r="BE179" s="189"/>
      <c r="BF179" s="189"/>
      <c r="BG179" s="189"/>
      <c r="BH179" s="189"/>
      <c r="BI179" s="189"/>
      <c r="BJ179" s="189"/>
      <c r="BK179" s="189"/>
      <c r="BL179" s="189"/>
      <c r="BM179" s="189"/>
      <c r="BN179" s="189"/>
      <c r="BO179" s="189"/>
      <c r="BP179" s="189"/>
      <c r="BQ179" s="189"/>
      <c r="BR179" s="189"/>
      <c r="BS179" s="189"/>
      <c r="BT179" s="189"/>
      <c r="BU179" s="189"/>
      <c r="BV179" s="189"/>
      <c r="BW179" s="189"/>
      <c r="BX179" s="189"/>
      <c r="BY179" s="189"/>
      <c r="BZ179" s="189"/>
      <c r="CA179" s="189"/>
      <c r="CB179" s="189"/>
      <c r="CC179" s="189"/>
      <c r="CD179" s="189"/>
      <c r="CE179" s="189"/>
      <c r="CF179" s="189"/>
      <c r="CG179" s="189"/>
      <c r="CH179" s="189"/>
      <c r="CI179" s="189"/>
      <c r="CJ179" s="189"/>
      <c r="CK179" s="189"/>
      <c r="CL179" s="189"/>
      <c r="CM179" s="189"/>
      <c r="CN179" s="189"/>
      <c r="CO179" s="189"/>
      <c r="CP179" s="189"/>
      <c r="CQ179" s="189"/>
      <c r="CR179" s="189"/>
      <c r="CS179" s="189"/>
      <c r="CT179" s="189"/>
      <c r="CU179" s="189"/>
      <c r="CV179" s="189"/>
      <c r="CW179" s="189"/>
      <c r="CX179" s="189"/>
      <c r="CY179" s="189"/>
      <c r="CZ179" s="189"/>
      <c r="DA179" s="189"/>
      <c r="DB179" s="189"/>
      <c r="DC179" s="189"/>
      <c r="DD179" s="189"/>
      <c r="DE179" s="189"/>
      <c r="DF179" s="189"/>
      <c r="DG179" s="189"/>
      <c r="DH179" s="179"/>
      <c r="DI179" s="191"/>
      <c r="DJ179" s="192"/>
      <c r="DK179" s="191"/>
      <c r="DL179" s="192"/>
      <c r="DM179" s="192"/>
      <c r="DO179"/>
      <c r="DP179"/>
    </row>
    <row r="180" spans="1:120" ht="18" customHeight="1" x14ac:dyDescent="0.2">
      <c r="A180" s="187"/>
      <c r="B180" s="190"/>
      <c r="C180" s="189"/>
      <c r="D180" s="189"/>
      <c r="E180" s="189"/>
      <c r="F180" s="189"/>
      <c r="G180" s="189"/>
      <c r="H180" s="189"/>
      <c r="I180" s="189"/>
      <c r="J180" s="189"/>
      <c r="K180" s="189"/>
      <c r="L180" s="189"/>
      <c r="M180" s="189"/>
      <c r="N180" s="189"/>
      <c r="O180" s="189"/>
      <c r="P180" s="189"/>
      <c r="Q180" s="189"/>
      <c r="R180" s="189"/>
      <c r="S180" s="189"/>
      <c r="T180" s="189"/>
      <c r="U180" s="189"/>
      <c r="V180" s="189"/>
      <c r="W180" s="189"/>
      <c r="X180" s="189"/>
      <c r="Y180" s="189"/>
      <c r="Z180" s="189"/>
      <c r="AA180" s="189"/>
      <c r="AB180" s="189"/>
      <c r="AC180" s="189"/>
      <c r="AD180" s="189"/>
      <c r="AE180" s="189"/>
      <c r="AF180" s="189"/>
      <c r="AG180" s="189"/>
      <c r="AH180" s="189"/>
      <c r="AI180" s="189"/>
      <c r="AJ180" s="189"/>
      <c r="AK180" s="189"/>
      <c r="AL180" s="189"/>
      <c r="AM180" s="189"/>
      <c r="AN180" s="189"/>
      <c r="AO180" s="189"/>
      <c r="AP180" s="189"/>
      <c r="AQ180" s="189"/>
      <c r="AR180" s="189"/>
      <c r="AS180" s="189"/>
      <c r="AT180" s="189"/>
      <c r="AU180" s="189"/>
      <c r="AV180" s="189"/>
      <c r="AW180" s="189"/>
      <c r="AX180" s="189"/>
      <c r="AY180" s="189"/>
      <c r="AZ180" s="189"/>
      <c r="BA180" s="189"/>
      <c r="BB180" s="189"/>
      <c r="BC180" s="189"/>
      <c r="BD180" s="189"/>
      <c r="BE180" s="189"/>
      <c r="BF180" s="189"/>
      <c r="BG180" s="189"/>
      <c r="BH180" s="189"/>
      <c r="BI180" s="189"/>
      <c r="BJ180" s="189"/>
      <c r="BK180" s="189"/>
      <c r="BL180" s="189"/>
      <c r="BM180" s="189"/>
      <c r="BN180" s="189"/>
      <c r="BO180" s="189"/>
      <c r="BP180" s="189"/>
      <c r="BQ180" s="189"/>
      <c r="BR180" s="189"/>
      <c r="BS180" s="189"/>
      <c r="BT180" s="189"/>
      <c r="BU180" s="189"/>
      <c r="BV180" s="189"/>
      <c r="BW180" s="189"/>
      <c r="BX180" s="189"/>
      <c r="BY180" s="189"/>
      <c r="BZ180" s="189"/>
      <c r="CA180" s="189"/>
      <c r="CB180" s="189"/>
      <c r="CC180" s="189"/>
      <c r="CD180" s="189"/>
      <c r="CE180" s="189"/>
      <c r="CF180" s="189"/>
      <c r="CG180" s="189"/>
      <c r="CH180" s="189"/>
      <c r="CI180" s="189"/>
      <c r="CJ180" s="189"/>
      <c r="CK180" s="189"/>
      <c r="CL180" s="189"/>
      <c r="CM180" s="189"/>
      <c r="CN180" s="189"/>
      <c r="CO180" s="189"/>
      <c r="CP180" s="189"/>
      <c r="CQ180" s="189"/>
      <c r="CR180" s="189"/>
      <c r="CS180" s="189"/>
      <c r="CT180" s="189"/>
      <c r="CU180" s="189"/>
      <c r="CV180" s="189"/>
      <c r="CW180" s="189"/>
      <c r="CX180" s="189"/>
      <c r="CY180" s="189"/>
      <c r="CZ180" s="189"/>
      <c r="DA180" s="189"/>
      <c r="DB180" s="189"/>
      <c r="DC180" s="189"/>
      <c r="DD180" s="189"/>
      <c r="DE180" s="189"/>
      <c r="DF180" s="189"/>
      <c r="DG180" s="189"/>
      <c r="DH180" s="179"/>
      <c r="DI180" s="191"/>
      <c r="DJ180" s="192"/>
      <c r="DK180" s="191"/>
      <c r="DL180" s="192"/>
      <c r="DM180" s="192"/>
      <c r="DO180"/>
      <c r="DP180"/>
    </row>
    <row r="181" spans="1:120" ht="18" customHeight="1" x14ac:dyDescent="0.2">
      <c r="A181" s="187"/>
      <c r="B181" s="190"/>
      <c r="C181" s="189"/>
      <c r="D181" s="189"/>
      <c r="E181" s="189"/>
      <c r="F181" s="189"/>
      <c r="G181" s="189"/>
      <c r="H181" s="189"/>
      <c r="I181" s="189"/>
      <c r="J181" s="189"/>
      <c r="K181" s="189"/>
      <c r="L181" s="189"/>
      <c r="M181" s="189"/>
      <c r="N181" s="189"/>
      <c r="O181" s="189"/>
      <c r="P181" s="189"/>
      <c r="Q181" s="189"/>
      <c r="R181" s="189"/>
      <c r="S181" s="189"/>
      <c r="T181" s="189"/>
      <c r="U181" s="189"/>
      <c r="V181" s="189"/>
      <c r="W181" s="189"/>
      <c r="X181" s="189"/>
      <c r="Y181" s="189"/>
      <c r="Z181" s="189"/>
      <c r="AA181" s="189"/>
      <c r="AB181" s="189"/>
      <c r="AC181" s="189"/>
      <c r="AD181" s="189"/>
      <c r="AE181" s="189"/>
      <c r="AF181" s="189"/>
      <c r="AG181" s="189"/>
      <c r="AH181" s="189"/>
      <c r="AI181" s="189"/>
      <c r="AJ181" s="189"/>
      <c r="AK181" s="189"/>
      <c r="AL181" s="189"/>
      <c r="AM181" s="189"/>
      <c r="AN181" s="189"/>
      <c r="AO181" s="189"/>
      <c r="AP181" s="189"/>
      <c r="AQ181" s="189"/>
      <c r="AR181" s="189"/>
      <c r="AS181" s="189"/>
      <c r="AT181" s="189"/>
      <c r="AU181" s="189"/>
      <c r="AV181" s="189"/>
      <c r="AW181" s="189"/>
      <c r="AX181" s="189"/>
      <c r="AY181" s="189"/>
      <c r="AZ181" s="189"/>
      <c r="BA181" s="189"/>
      <c r="BB181" s="189"/>
      <c r="BC181" s="189"/>
      <c r="BD181" s="189"/>
      <c r="BE181" s="189"/>
      <c r="BF181" s="189"/>
      <c r="BG181" s="189"/>
      <c r="BH181" s="189"/>
      <c r="BI181" s="189"/>
      <c r="BJ181" s="189"/>
      <c r="BK181" s="189"/>
      <c r="BL181" s="189"/>
      <c r="BM181" s="189"/>
      <c r="BN181" s="189"/>
      <c r="BO181" s="189"/>
      <c r="BP181" s="189"/>
      <c r="BQ181" s="189"/>
      <c r="BR181" s="189"/>
      <c r="BS181" s="189"/>
      <c r="BT181" s="189"/>
      <c r="BU181" s="189"/>
      <c r="BV181" s="189"/>
      <c r="BW181" s="189"/>
      <c r="BX181" s="189"/>
      <c r="BY181" s="189"/>
      <c r="BZ181" s="189"/>
      <c r="CA181" s="189"/>
      <c r="CB181" s="189"/>
      <c r="CC181" s="189"/>
      <c r="CD181" s="189"/>
      <c r="CE181" s="189"/>
      <c r="CF181" s="189"/>
      <c r="CG181" s="189"/>
      <c r="CH181" s="189"/>
      <c r="CI181" s="189"/>
      <c r="CJ181" s="189"/>
      <c r="CK181" s="189"/>
      <c r="CL181" s="189"/>
      <c r="CM181" s="189"/>
      <c r="CN181" s="189"/>
      <c r="CO181" s="189"/>
      <c r="CP181" s="189"/>
      <c r="CQ181" s="189"/>
      <c r="CR181" s="189"/>
      <c r="CS181" s="189"/>
      <c r="CT181" s="189"/>
      <c r="CU181" s="189"/>
      <c r="CV181" s="189"/>
      <c r="CW181" s="189"/>
      <c r="CX181" s="189"/>
      <c r="CY181" s="189"/>
      <c r="CZ181" s="189"/>
      <c r="DA181" s="189"/>
      <c r="DB181" s="189"/>
      <c r="DC181" s="189"/>
      <c r="DD181" s="189"/>
      <c r="DE181" s="189"/>
      <c r="DF181" s="189"/>
      <c r="DG181" s="189"/>
      <c r="DH181" s="179"/>
      <c r="DI181" s="191"/>
      <c r="DJ181" s="192"/>
      <c r="DK181" s="191"/>
      <c r="DL181" s="192"/>
      <c r="DM181" s="192"/>
      <c r="DO181"/>
      <c r="DP181"/>
    </row>
    <row r="182" spans="1:120" ht="18" customHeight="1" x14ac:dyDescent="0.2">
      <c r="A182" s="187"/>
      <c r="B182" s="190"/>
      <c r="C182" s="189"/>
      <c r="D182" s="189"/>
      <c r="E182" s="189"/>
      <c r="F182" s="189"/>
      <c r="G182" s="189"/>
      <c r="H182" s="189"/>
      <c r="I182" s="189"/>
      <c r="J182" s="189"/>
      <c r="K182" s="189"/>
      <c r="L182" s="189"/>
      <c r="M182" s="189"/>
      <c r="N182" s="189"/>
      <c r="O182" s="189"/>
      <c r="P182" s="189"/>
      <c r="Q182" s="189"/>
      <c r="R182" s="189"/>
      <c r="S182" s="189"/>
      <c r="T182" s="189"/>
      <c r="U182" s="189"/>
      <c r="V182" s="189"/>
      <c r="W182" s="189"/>
      <c r="X182" s="189"/>
      <c r="Y182" s="189"/>
      <c r="Z182" s="189"/>
      <c r="AA182" s="189"/>
      <c r="AB182" s="189"/>
      <c r="AC182" s="189"/>
      <c r="AD182" s="189"/>
      <c r="AE182" s="189"/>
      <c r="AF182" s="189"/>
      <c r="AG182" s="189"/>
      <c r="AH182" s="189"/>
      <c r="AI182" s="189"/>
      <c r="AJ182" s="189"/>
      <c r="AK182" s="189"/>
      <c r="AL182" s="189"/>
      <c r="AM182" s="189"/>
      <c r="AN182" s="189"/>
      <c r="AO182" s="189"/>
      <c r="AP182" s="189"/>
      <c r="AQ182" s="189"/>
      <c r="AR182" s="189"/>
      <c r="AS182" s="189"/>
      <c r="AT182" s="189"/>
      <c r="AU182" s="189"/>
      <c r="AV182" s="189"/>
      <c r="AW182" s="189"/>
      <c r="AX182" s="189"/>
      <c r="AY182" s="189"/>
      <c r="AZ182" s="189"/>
      <c r="BA182" s="189"/>
      <c r="BB182" s="189"/>
      <c r="BC182" s="189"/>
      <c r="BD182" s="189"/>
      <c r="BE182" s="189"/>
      <c r="BF182" s="189"/>
      <c r="BG182" s="189"/>
      <c r="BH182" s="189"/>
      <c r="BI182" s="189"/>
      <c r="BJ182" s="189"/>
      <c r="BK182" s="189"/>
      <c r="BL182" s="189"/>
      <c r="BM182" s="189"/>
      <c r="BN182" s="189"/>
      <c r="BO182" s="189"/>
      <c r="BP182" s="189"/>
      <c r="BQ182" s="189"/>
      <c r="BR182" s="189"/>
      <c r="BS182" s="189"/>
      <c r="BT182" s="189"/>
      <c r="BU182" s="189"/>
      <c r="BV182" s="189"/>
      <c r="BW182" s="189"/>
      <c r="BX182" s="189"/>
      <c r="BY182" s="189"/>
      <c r="BZ182" s="189"/>
      <c r="CA182" s="189"/>
      <c r="CB182" s="189"/>
      <c r="CC182" s="189"/>
      <c r="CD182" s="189"/>
      <c r="CE182" s="189"/>
      <c r="CF182" s="189"/>
      <c r="CG182" s="189"/>
      <c r="CH182" s="189"/>
      <c r="CI182" s="189"/>
      <c r="CJ182" s="189"/>
      <c r="CK182" s="189"/>
      <c r="CL182" s="189"/>
      <c r="CM182" s="189"/>
      <c r="CN182" s="189"/>
      <c r="CO182" s="189"/>
      <c r="CP182" s="189"/>
      <c r="CQ182" s="189"/>
      <c r="CR182" s="189"/>
      <c r="CS182" s="189"/>
      <c r="CT182" s="189"/>
      <c r="CU182" s="189"/>
      <c r="CV182" s="189"/>
      <c r="CW182" s="189"/>
      <c r="CX182" s="189"/>
      <c r="CY182" s="189"/>
      <c r="CZ182" s="189"/>
      <c r="DA182" s="189"/>
      <c r="DB182" s="189"/>
      <c r="DC182" s="189"/>
      <c r="DD182" s="189"/>
      <c r="DE182" s="189"/>
      <c r="DF182" s="189"/>
      <c r="DG182" s="189"/>
      <c r="DH182" s="179"/>
      <c r="DI182" s="191"/>
      <c r="DJ182" s="192"/>
      <c r="DK182" s="191"/>
      <c r="DL182" s="192"/>
      <c r="DM182" s="192"/>
      <c r="DO182"/>
      <c r="DP182"/>
    </row>
    <row r="183" spans="1:120" ht="18" customHeight="1" x14ac:dyDescent="0.2">
      <c r="A183" s="187"/>
      <c r="B183" s="190"/>
      <c r="C183" s="189"/>
      <c r="D183" s="189"/>
      <c r="E183" s="189"/>
      <c r="F183" s="189"/>
      <c r="G183" s="189"/>
      <c r="H183" s="189"/>
      <c r="I183" s="189"/>
      <c r="J183" s="189"/>
      <c r="K183" s="189"/>
      <c r="L183" s="189"/>
      <c r="M183" s="189"/>
      <c r="N183" s="189"/>
      <c r="O183" s="189"/>
      <c r="P183" s="189"/>
      <c r="Q183" s="189"/>
      <c r="R183" s="189"/>
      <c r="S183" s="189"/>
      <c r="T183" s="189"/>
      <c r="U183" s="189"/>
      <c r="V183" s="189"/>
      <c r="W183" s="189"/>
      <c r="X183" s="189"/>
      <c r="Y183" s="189"/>
      <c r="Z183" s="189"/>
      <c r="AA183" s="189"/>
      <c r="AB183" s="189"/>
      <c r="AC183" s="189"/>
      <c r="AD183" s="189"/>
      <c r="AE183" s="189"/>
      <c r="AF183" s="189"/>
      <c r="AG183" s="189"/>
      <c r="AH183" s="189"/>
      <c r="AI183" s="189"/>
      <c r="AJ183" s="189"/>
      <c r="AK183" s="189"/>
      <c r="AL183" s="189"/>
      <c r="AM183" s="189"/>
      <c r="AN183" s="189"/>
      <c r="AO183" s="189"/>
      <c r="AP183" s="189"/>
      <c r="AQ183" s="189"/>
      <c r="AR183" s="189"/>
      <c r="AS183" s="189"/>
      <c r="AT183" s="189"/>
      <c r="AU183" s="189"/>
      <c r="AV183" s="189"/>
      <c r="AW183" s="189"/>
      <c r="AX183" s="189"/>
      <c r="AY183" s="189"/>
      <c r="AZ183" s="189"/>
      <c r="BA183" s="189"/>
      <c r="BB183" s="189"/>
      <c r="BC183" s="189"/>
      <c r="BD183" s="189"/>
      <c r="BE183" s="189"/>
      <c r="BF183" s="189"/>
      <c r="BG183" s="189"/>
      <c r="BH183" s="189"/>
      <c r="BI183" s="189"/>
      <c r="BJ183" s="189"/>
      <c r="BK183" s="189"/>
      <c r="BL183" s="189"/>
      <c r="BM183" s="189"/>
      <c r="BN183" s="189"/>
      <c r="BO183" s="189"/>
      <c r="BP183" s="189"/>
      <c r="BQ183" s="189"/>
      <c r="BR183" s="189"/>
      <c r="BS183" s="189"/>
      <c r="BT183" s="189"/>
      <c r="BU183" s="189"/>
      <c r="BV183" s="189"/>
      <c r="BW183" s="189"/>
      <c r="BX183" s="189"/>
      <c r="BY183" s="189"/>
      <c r="BZ183" s="189"/>
      <c r="CA183" s="189"/>
      <c r="CB183" s="189"/>
      <c r="CC183" s="189"/>
      <c r="CD183" s="189"/>
      <c r="CE183" s="189"/>
      <c r="CF183" s="189"/>
      <c r="CG183" s="189"/>
      <c r="CH183" s="189"/>
      <c r="CI183" s="189"/>
      <c r="CJ183" s="189"/>
      <c r="CK183" s="189"/>
      <c r="CL183" s="189"/>
      <c r="CM183" s="189"/>
      <c r="CN183" s="189"/>
      <c r="CO183" s="189"/>
      <c r="CP183" s="189"/>
      <c r="CQ183" s="189"/>
      <c r="CR183" s="189"/>
      <c r="CS183" s="189"/>
      <c r="CT183" s="189"/>
      <c r="CU183" s="189"/>
      <c r="CV183" s="189"/>
      <c r="CW183" s="189"/>
      <c r="CX183" s="189"/>
      <c r="CY183" s="189"/>
      <c r="CZ183" s="189"/>
      <c r="DA183" s="189"/>
      <c r="DB183" s="189"/>
      <c r="DC183" s="189"/>
      <c r="DD183" s="189"/>
      <c r="DE183" s="189"/>
      <c r="DF183" s="189"/>
      <c r="DG183" s="189"/>
      <c r="DH183" s="179"/>
      <c r="DI183" s="191"/>
      <c r="DJ183" s="192"/>
      <c r="DK183" s="191"/>
      <c r="DL183" s="192"/>
      <c r="DM183" s="192"/>
      <c r="DO183"/>
      <c r="DP183"/>
    </row>
    <row r="184" spans="1:120" ht="18" customHeight="1" x14ac:dyDescent="0.2">
      <c r="A184" s="187"/>
      <c r="B184" s="190"/>
      <c r="C184" s="189"/>
      <c r="D184" s="189"/>
      <c r="E184" s="189"/>
      <c r="F184" s="189"/>
      <c r="G184" s="189"/>
      <c r="H184" s="189"/>
      <c r="I184" s="189"/>
      <c r="J184" s="189"/>
      <c r="K184" s="189"/>
      <c r="L184" s="189"/>
      <c r="M184" s="189"/>
      <c r="N184" s="189"/>
      <c r="O184" s="189"/>
      <c r="P184" s="189"/>
      <c r="Q184" s="189"/>
      <c r="R184" s="189"/>
      <c r="S184" s="189"/>
      <c r="T184" s="189"/>
      <c r="U184" s="189"/>
      <c r="V184" s="189"/>
      <c r="W184" s="189"/>
      <c r="X184" s="189"/>
      <c r="Y184" s="189"/>
      <c r="Z184" s="189"/>
      <c r="AA184" s="189"/>
      <c r="AB184" s="189"/>
      <c r="AC184" s="189"/>
      <c r="AD184" s="189"/>
      <c r="AE184" s="189"/>
      <c r="AF184" s="189"/>
      <c r="AG184" s="189"/>
      <c r="AH184" s="189"/>
      <c r="AI184" s="189"/>
      <c r="AJ184" s="189"/>
      <c r="AK184" s="189"/>
      <c r="AL184" s="189"/>
      <c r="AM184" s="189"/>
      <c r="AN184" s="189"/>
      <c r="AO184" s="189"/>
      <c r="AP184" s="189"/>
      <c r="AQ184" s="189"/>
      <c r="AR184" s="189"/>
      <c r="AS184" s="189"/>
      <c r="AT184" s="189"/>
      <c r="AU184" s="189"/>
      <c r="AV184" s="189"/>
      <c r="AW184" s="189"/>
      <c r="AX184" s="189"/>
      <c r="AY184" s="189"/>
      <c r="AZ184" s="189"/>
      <c r="BA184" s="189"/>
      <c r="BB184" s="189"/>
      <c r="BC184" s="189"/>
      <c r="BD184" s="189"/>
      <c r="BE184" s="189"/>
      <c r="BF184" s="189"/>
      <c r="BG184" s="189"/>
      <c r="BH184" s="189"/>
      <c r="BI184" s="189"/>
      <c r="BJ184" s="189"/>
      <c r="BK184" s="189"/>
      <c r="BL184" s="189"/>
      <c r="BM184" s="189"/>
      <c r="BN184" s="189"/>
      <c r="BO184" s="189"/>
      <c r="BP184" s="189"/>
      <c r="BQ184" s="189"/>
      <c r="BR184" s="189"/>
      <c r="BS184" s="189"/>
      <c r="BT184" s="189"/>
      <c r="BU184" s="189"/>
      <c r="BV184" s="189"/>
      <c r="BW184" s="189"/>
      <c r="BX184" s="189"/>
      <c r="BY184" s="189"/>
      <c r="BZ184" s="189"/>
      <c r="CA184" s="189"/>
      <c r="CB184" s="189"/>
      <c r="CC184" s="189"/>
      <c r="CD184" s="189"/>
      <c r="CE184" s="189"/>
      <c r="CF184" s="189"/>
      <c r="CG184" s="189"/>
      <c r="CH184" s="189"/>
      <c r="CI184" s="189"/>
      <c r="CJ184" s="189"/>
      <c r="CK184" s="189"/>
      <c r="CL184" s="189"/>
      <c r="CM184" s="189"/>
      <c r="CN184" s="189"/>
      <c r="CO184" s="189"/>
      <c r="CP184" s="189"/>
      <c r="CQ184" s="189"/>
      <c r="CR184" s="189"/>
      <c r="CS184" s="189"/>
      <c r="CT184" s="189"/>
      <c r="CU184" s="189"/>
      <c r="CV184" s="189"/>
      <c r="CW184" s="189"/>
      <c r="CX184" s="189"/>
      <c r="CY184" s="189"/>
      <c r="CZ184" s="189"/>
      <c r="DA184" s="189"/>
      <c r="DB184" s="189"/>
      <c r="DC184" s="189"/>
      <c r="DD184" s="189"/>
      <c r="DE184" s="189"/>
      <c r="DF184" s="189"/>
      <c r="DG184" s="189"/>
      <c r="DH184" s="179"/>
      <c r="DI184" s="191"/>
      <c r="DJ184" s="192"/>
      <c r="DK184" s="191"/>
      <c r="DL184" s="192"/>
      <c r="DM184" s="192"/>
      <c r="DO184"/>
      <c r="DP184"/>
    </row>
    <row r="185" spans="1:120" ht="18" customHeight="1" x14ac:dyDescent="0.2">
      <c r="A185" s="187"/>
      <c r="B185" s="190"/>
      <c r="C185" s="189"/>
      <c r="D185" s="189"/>
      <c r="E185" s="189"/>
      <c r="F185" s="189"/>
      <c r="G185" s="189"/>
      <c r="H185" s="189"/>
      <c r="I185" s="189"/>
      <c r="J185" s="189"/>
      <c r="K185" s="189"/>
      <c r="L185" s="189"/>
      <c r="M185" s="189"/>
      <c r="N185" s="189"/>
      <c r="O185" s="189"/>
      <c r="P185" s="189"/>
      <c r="Q185" s="189"/>
      <c r="R185" s="189"/>
      <c r="S185" s="189"/>
      <c r="T185" s="189"/>
      <c r="U185" s="189"/>
      <c r="V185" s="189"/>
      <c r="W185" s="189"/>
      <c r="X185" s="189"/>
      <c r="Y185" s="189"/>
      <c r="Z185" s="189"/>
      <c r="AA185" s="189"/>
      <c r="AB185" s="189"/>
      <c r="AC185" s="189"/>
      <c r="AD185" s="189"/>
      <c r="AE185" s="189"/>
      <c r="AF185" s="189"/>
      <c r="AG185" s="189"/>
      <c r="AH185" s="189"/>
      <c r="AI185" s="189"/>
      <c r="AJ185" s="189"/>
      <c r="AK185" s="189"/>
      <c r="AL185" s="189"/>
      <c r="AM185" s="189"/>
      <c r="AN185" s="189"/>
      <c r="AO185" s="189"/>
      <c r="AP185" s="189"/>
      <c r="AQ185" s="189"/>
      <c r="AR185" s="189"/>
      <c r="AS185" s="189"/>
      <c r="AT185" s="189"/>
      <c r="AU185" s="189"/>
      <c r="AV185" s="189"/>
      <c r="AW185" s="189"/>
      <c r="AX185" s="189"/>
      <c r="AY185" s="189"/>
      <c r="AZ185" s="189"/>
      <c r="BA185" s="189"/>
      <c r="BB185" s="189"/>
      <c r="BC185" s="189"/>
      <c r="BD185" s="189"/>
      <c r="BE185" s="189"/>
      <c r="BF185" s="189"/>
      <c r="BG185" s="189"/>
      <c r="BH185" s="189"/>
      <c r="BI185" s="189"/>
      <c r="BJ185" s="189"/>
      <c r="BK185" s="189"/>
      <c r="BL185" s="189"/>
      <c r="BM185" s="189"/>
      <c r="BN185" s="189"/>
      <c r="BO185" s="189"/>
      <c r="BP185" s="189"/>
      <c r="BQ185" s="189"/>
      <c r="BR185" s="189"/>
      <c r="BS185" s="189"/>
      <c r="BT185" s="189"/>
      <c r="BU185" s="189"/>
      <c r="BV185" s="189"/>
      <c r="BW185" s="189"/>
      <c r="BX185" s="189"/>
      <c r="BY185" s="189"/>
      <c r="BZ185" s="189"/>
      <c r="CA185" s="189"/>
      <c r="CB185" s="189"/>
      <c r="CC185" s="189"/>
      <c r="CD185" s="189"/>
      <c r="CE185" s="189"/>
      <c r="CF185" s="189"/>
      <c r="CG185" s="189"/>
      <c r="CH185" s="189"/>
      <c r="CI185" s="189"/>
      <c r="CJ185" s="189"/>
      <c r="CK185" s="189"/>
      <c r="CL185" s="189"/>
      <c r="CM185" s="189"/>
      <c r="CN185" s="189"/>
      <c r="CO185" s="189"/>
      <c r="CP185" s="189"/>
      <c r="CQ185" s="189"/>
      <c r="CR185" s="189"/>
      <c r="CS185" s="189"/>
      <c r="CT185" s="189"/>
      <c r="CU185" s="189"/>
      <c r="CV185" s="189"/>
      <c r="CW185" s="189"/>
      <c r="CX185" s="189"/>
      <c r="CY185" s="189"/>
      <c r="CZ185" s="189"/>
      <c r="DA185" s="189"/>
      <c r="DB185" s="189"/>
      <c r="DC185" s="189"/>
      <c r="DD185" s="189"/>
      <c r="DE185" s="189"/>
      <c r="DF185" s="189"/>
      <c r="DG185" s="189"/>
      <c r="DH185" s="179"/>
      <c r="DI185" s="191"/>
      <c r="DJ185" s="192"/>
      <c r="DK185" s="191"/>
      <c r="DL185" s="192"/>
      <c r="DM185" s="192"/>
      <c r="DO185"/>
      <c r="DP185"/>
    </row>
    <row r="186" spans="1:120" ht="18" customHeight="1" x14ac:dyDescent="0.2">
      <c r="A186" s="187"/>
      <c r="B186" s="190"/>
      <c r="C186" s="189"/>
      <c r="D186" s="189"/>
      <c r="E186" s="189"/>
      <c r="F186" s="189"/>
      <c r="G186" s="189"/>
      <c r="H186" s="189"/>
      <c r="I186" s="189"/>
      <c r="J186" s="189"/>
      <c r="K186" s="189"/>
      <c r="L186" s="189"/>
      <c r="M186" s="189"/>
      <c r="N186" s="189"/>
      <c r="O186" s="189"/>
      <c r="P186" s="189"/>
      <c r="Q186" s="189"/>
      <c r="R186" s="189"/>
      <c r="S186" s="189"/>
      <c r="T186" s="189"/>
      <c r="U186" s="189"/>
      <c r="V186" s="189"/>
      <c r="W186" s="189"/>
      <c r="X186" s="189"/>
      <c r="Y186" s="189"/>
      <c r="Z186" s="189"/>
      <c r="AA186" s="189"/>
      <c r="AB186" s="189"/>
      <c r="AC186" s="189"/>
      <c r="AD186" s="189"/>
      <c r="AE186" s="189"/>
      <c r="AF186" s="189"/>
      <c r="AG186" s="189"/>
      <c r="AH186" s="189"/>
      <c r="AI186" s="189"/>
      <c r="AJ186" s="189"/>
      <c r="AK186" s="189"/>
      <c r="AL186" s="189"/>
      <c r="AM186" s="189"/>
      <c r="AN186" s="189"/>
      <c r="AO186" s="189"/>
      <c r="AP186" s="189"/>
      <c r="AQ186" s="189"/>
      <c r="AR186" s="189"/>
      <c r="AS186" s="189"/>
      <c r="AT186" s="189"/>
      <c r="AU186" s="189"/>
      <c r="AV186" s="189"/>
      <c r="AW186" s="189"/>
      <c r="AX186" s="189"/>
      <c r="AY186" s="189"/>
      <c r="AZ186" s="189"/>
      <c r="BA186" s="189"/>
      <c r="BB186" s="189"/>
      <c r="BC186" s="189"/>
      <c r="BD186" s="189"/>
      <c r="BE186" s="189"/>
      <c r="BF186" s="189"/>
      <c r="BG186" s="189"/>
      <c r="BH186" s="189"/>
      <c r="BI186" s="189"/>
      <c r="BJ186" s="189"/>
      <c r="BK186" s="189"/>
      <c r="BL186" s="189"/>
      <c r="BM186" s="189"/>
      <c r="BN186" s="189"/>
      <c r="BO186" s="189"/>
      <c r="BP186" s="189"/>
      <c r="BQ186" s="189"/>
      <c r="BR186" s="189"/>
      <c r="BS186" s="189"/>
      <c r="BT186" s="189"/>
      <c r="BU186" s="189"/>
      <c r="BV186" s="189"/>
      <c r="BW186" s="189"/>
      <c r="BX186" s="189"/>
      <c r="BY186" s="189"/>
      <c r="BZ186" s="189"/>
      <c r="CA186" s="189"/>
      <c r="CB186" s="189"/>
      <c r="CC186" s="189"/>
      <c r="CD186" s="189"/>
      <c r="CE186" s="189"/>
      <c r="CF186" s="189"/>
      <c r="CG186" s="189"/>
      <c r="CH186" s="189"/>
      <c r="CI186" s="189"/>
      <c r="CJ186" s="189"/>
      <c r="CK186" s="189"/>
      <c r="CL186" s="189"/>
      <c r="CM186" s="189"/>
      <c r="CN186" s="189"/>
      <c r="CO186" s="189"/>
      <c r="CP186" s="189"/>
      <c r="CQ186" s="189"/>
      <c r="CR186" s="189"/>
      <c r="CS186" s="189"/>
      <c r="CT186" s="189"/>
      <c r="CU186" s="189"/>
      <c r="CV186" s="189"/>
      <c r="CW186" s="189"/>
      <c r="CX186" s="189"/>
      <c r="CY186" s="189"/>
      <c r="CZ186" s="189"/>
      <c r="DA186" s="189"/>
      <c r="DB186" s="189"/>
      <c r="DC186" s="189"/>
      <c r="DD186" s="189"/>
      <c r="DE186" s="189"/>
      <c r="DF186" s="189"/>
      <c r="DG186" s="189"/>
      <c r="DH186" s="179"/>
      <c r="DI186" s="191"/>
      <c r="DJ186" s="192"/>
      <c r="DK186" s="191"/>
      <c r="DL186" s="192"/>
      <c r="DM186" s="192"/>
      <c r="DO186"/>
      <c r="DP186"/>
    </row>
    <row r="187" spans="1:120" ht="18" customHeight="1" x14ac:dyDescent="0.2">
      <c r="A187" s="187"/>
      <c r="B187" s="190"/>
      <c r="C187" s="189"/>
      <c r="D187" s="189"/>
      <c r="E187" s="189"/>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89"/>
      <c r="AY187" s="189"/>
      <c r="AZ187" s="189"/>
      <c r="BA187" s="189"/>
      <c r="BB187" s="189"/>
      <c r="BC187" s="189"/>
      <c r="BD187" s="189"/>
      <c r="BE187" s="189"/>
      <c r="BF187" s="189"/>
      <c r="BG187" s="189"/>
      <c r="BH187" s="189"/>
      <c r="BI187" s="189"/>
      <c r="BJ187" s="189"/>
      <c r="BK187" s="189"/>
      <c r="BL187" s="189"/>
      <c r="BM187" s="189"/>
      <c r="BN187" s="189"/>
      <c r="BO187" s="189"/>
      <c r="BP187" s="189"/>
      <c r="BQ187" s="189"/>
      <c r="BR187" s="189"/>
      <c r="BS187" s="189"/>
      <c r="BT187" s="189"/>
      <c r="BU187" s="189"/>
      <c r="BV187" s="189"/>
      <c r="BW187" s="189"/>
      <c r="BX187" s="189"/>
      <c r="BY187" s="189"/>
      <c r="BZ187" s="189"/>
      <c r="CA187" s="189"/>
      <c r="CB187" s="189"/>
      <c r="CC187" s="189"/>
      <c r="CD187" s="189"/>
      <c r="CE187" s="189"/>
      <c r="CF187" s="189"/>
      <c r="CG187" s="189"/>
      <c r="CH187" s="189"/>
      <c r="CI187" s="189"/>
      <c r="CJ187" s="189"/>
      <c r="CK187" s="189"/>
      <c r="CL187" s="189"/>
      <c r="CM187" s="189"/>
      <c r="CN187" s="189"/>
      <c r="CO187" s="189"/>
      <c r="CP187" s="189"/>
      <c r="CQ187" s="189"/>
      <c r="CR187" s="189"/>
      <c r="CS187" s="189"/>
      <c r="CT187" s="189"/>
      <c r="CU187" s="189"/>
      <c r="CV187" s="189"/>
      <c r="CW187" s="189"/>
      <c r="CX187" s="189"/>
      <c r="CY187" s="189"/>
      <c r="CZ187" s="189"/>
      <c r="DA187" s="189"/>
      <c r="DB187" s="189"/>
      <c r="DC187" s="189"/>
      <c r="DD187" s="189"/>
      <c r="DE187" s="189"/>
      <c r="DF187" s="189"/>
      <c r="DG187" s="189"/>
      <c r="DH187" s="179"/>
      <c r="DI187" s="191"/>
      <c r="DJ187" s="192"/>
      <c r="DK187" s="191"/>
      <c r="DL187" s="192"/>
      <c r="DM187" s="192"/>
      <c r="DO187"/>
      <c r="DP187"/>
    </row>
    <row r="188" spans="1:120" ht="18" customHeight="1" x14ac:dyDescent="0.2">
      <c r="A188" s="187"/>
      <c r="B188" s="190"/>
      <c r="C188" s="189"/>
      <c r="D188" s="189"/>
      <c r="E188" s="189"/>
      <c r="F188" s="189"/>
      <c r="G188" s="189"/>
      <c r="H188" s="189"/>
      <c r="I188" s="189"/>
      <c r="J188" s="189"/>
      <c r="K188" s="189"/>
      <c r="L188" s="189"/>
      <c r="M188" s="189"/>
      <c r="N188" s="189"/>
      <c r="O188" s="189"/>
      <c r="P188" s="189"/>
      <c r="Q188" s="189"/>
      <c r="R188" s="189"/>
      <c r="S188" s="189"/>
      <c r="T188" s="189"/>
      <c r="U188" s="189"/>
      <c r="V188" s="189"/>
      <c r="W188" s="189"/>
      <c r="X188" s="189"/>
      <c r="Y188" s="189"/>
      <c r="Z188" s="189"/>
      <c r="AA188" s="189"/>
      <c r="AB188" s="189"/>
      <c r="AC188" s="189"/>
      <c r="AD188" s="189"/>
      <c r="AE188" s="189"/>
      <c r="AF188" s="189"/>
      <c r="AG188" s="189"/>
      <c r="AH188" s="189"/>
      <c r="AI188" s="189"/>
      <c r="AJ188" s="189"/>
      <c r="AK188" s="189"/>
      <c r="AL188" s="189"/>
      <c r="AM188" s="189"/>
      <c r="AN188" s="189"/>
      <c r="AO188" s="189"/>
      <c r="AP188" s="189"/>
      <c r="AQ188" s="189"/>
      <c r="AR188" s="189"/>
      <c r="AS188" s="189"/>
      <c r="AT188" s="189"/>
      <c r="AU188" s="189"/>
      <c r="AV188" s="189"/>
      <c r="AW188" s="189"/>
      <c r="AX188" s="189"/>
      <c r="AY188" s="189"/>
      <c r="AZ188" s="189"/>
      <c r="BA188" s="189"/>
      <c r="BB188" s="189"/>
      <c r="BC188" s="189"/>
      <c r="BD188" s="189"/>
      <c r="BE188" s="189"/>
      <c r="BF188" s="189"/>
      <c r="BG188" s="189"/>
      <c r="BH188" s="189"/>
      <c r="BI188" s="189"/>
      <c r="BJ188" s="189"/>
      <c r="BK188" s="189"/>
      <c r="BL188" s="189"/>
      <c r="BM188" s="189"/>
      <c r="BN188" s="189"/>
      <c r="BO188" s="189"/>
      <c r="BP188" s="189"/>
      <c r="BQ188" s="189"/>
      <c r="BR188" s="189"/>
      <c r="BS188" s="189"/>
      <c r="BT188" s="189"/>
      <c r="BU188" s="189"/>
      <c r="BV188" s="189"/>
      <c r="BW188" s="189"/>
      <c r="BX188" s="189"/>
      <c r="BY188" s="189"/>
      <c r="BZ188" s="189"/>
      <c r="CA188" s="189"/>
      <c r="CB188" s="189"/>
      <c r="CC188" s="189"/>
      <c r="CD188" s="189"/>
      <c r="CE188" s="189"/>
      <c r="CF188" s="189"/>
      <c r="CG188" s="189"/>
      <c r="CH188" s="189"/>
      <c r="CI188" s="189"/>
      <c r="CJ188" s="189"/>
      <c r="CK188" s="189"/>
      <c r="CL188" s="189"/>
      <c r="CM188" s="189"/>
      <c r="CN188" s="189"/>
      <c r="CO188" s="189"/>
      <c r="CP188" s="189"/>
      <c r="CQ188" s="189"/>
      <c r="CR188" s="189"/>
      <c r="CS188" s="189"/>
      <c r="CT188" s="189"/>
      <c r="CU188" s="189"/>
      <c r="CV188" s="189"/>
      <c r="CW188" s="189"/>
      <c r="CX188" s="189"/>
      <c r="CY188" s="189"/>
      <c r="CZ188" s="189"/>
      <c r="DA188" s="189"/>
      <c r="DB188" s="189"/>
      <c r="DC188" s="189"/>
      <c r="DD188" s="189"/>
      <c r="DE188" s="189"/>
      <c r="DF188" s="189"/>
      <c r="DG188" s="189"/>
      <c r="DH188" s="179"/>
      <c r="DI188" s="191"/>
      <c r="DJ188" s="192"/>
      <c r="DK188" s="191"/>
      <c r="DL188" s="192"/>
      <c r="DM188" s="192"/>
      <c r="DO188"/>
      <c r="DP188"/>
    </row>
    <row r="189" spans="1:120" ht="18" customHeight="1" x14ac:dyDescent="0.2">
      <c r="A189" s="187"/>
      <c r="B189" s="190"/>
      <c r="C189" s="189"/>
      <c r="D189" s="189"/>
      <c r="E189" s="189"/>
      <c r="F189" s="189"/>
      <c r="G189" s="189"/>
      <c r="H189" s="189"/>
      <c r="I189" s="189"/>
      <c r="J189" s="189"/>
      <c r="K189" s="189"/>
      <c r="L189" s="189"/>
      <c r="M189" s="189"/>
      <c r="N189" s="189"/>
      <c r="O189" s="189"/>
      <c r="P189" s="189"/>
      <c r="Q189" s="189"/>
      <c r="R189" s="189"/>
      <c r="S189" s="189"/>
      <c r="T189" s="189"/>
      <c r="U189" s="189"/>
      <c r="V189" s="189"/>
      <c r="W189" s="189"/>
      <c r="X189" s="189"/>
      <c r="Y189" s="189"/>
      <c r="Z189" s="189"/>
      <c r="AA189" s="189"/>
      <c r="AB189" s="189"/>
      <c r="AC189" s="189"/>
      <c r="AD189" s="189"/>
      <c r="AE189" s="189"/>
      <c r="AF189" s="189"/>
      <c r="AG189" s="189"/>
      <c r="AH189" s="189"/>
      <c r="AI189" s="189"/>
      <c r="AJ189" s="189"/>
      <c r="AK189" s="189"/>
      <c r="AL189" s="189"/>
      <c r="AM189" s="189"/>
      <c r="AN189" s="189"/>
      <c r="AO189" s="189"/>
      <c r="AP189" s="189"/>
      <c r="AQ189" s="189"/>
      <c r="AR189" s="189"/>
      <c r="AS189" s="189"/>
      <c r="AT189" s="189"/>
      <c r="AU189" s="189"/>
      <c r="AV189" s="189"/>
      <c r="AW189" s="189"/>
      <c r="AX189" s="189"/>
      <c r="AY189" s="189"/>
      <c r="AZ189" s="189"/>
      <c r="BA189" s="189"/>
      <c r="BB189" s="189"/>
      <c r="BC189" s="189"/>
      <c r="BD189" s="189"/>
      <c r="BE189" s="189"/>
      <c r="BF189" s="189"/>
      <c r="BG189" s="189"/>
      <c r="BH189" s="189"/>
      <c r="BI189" s="189"/>
      <c r="BJ189" s="189"/>
      <c r="BK189" s="189"/>
      <c r="BL189" s="189"/>
      <c r="BM189" s="189"/>
      <c r="BN189" s="189"/>
      <c r="BO189" s="189"/>
      <c r="BP189" s="189"/>
      <c r="BQ189" s="189"/>
      <c r="BR189" s="189"/>
      <c r="BS189" s="189"/>
      <c r="BT189" s="189"/>
      <c r="BU189" s="189"/>
      <c r="BV189" s="189"/>
      <c r="BW189" s="189"/>
      <c r="BX189" s="189"/>
      <c r="BY189" s="189"/>
      <c r="BZ189" s="189"/>
      <c r="CA189" s="189"/>
      <c r="CB189" s="189"/>
      <c r="CC189" s="189"/>
      <c r="CD189" s="189"/>
      <c r="CE189" s="189"/>
      <c r="CF189" s="189"/>
      <c r="CG189" s="189"/>
      <c r="CH189" s="189"/>
      <c r="CI189" s="189"/>
      <c r="CJ189" s="189"/>
      <c r="CK189" s="189"/>
      <c r="CL189" s="189"/>
      <c r="CM189" s="189"/>
      <c r="CN189" s="189"/>
      <c r="CO189" s="189"/>
      <c r="CP189" s="189"/>
      <c r="CQ189" s="189"/>
      <c r="CR189" s="189"/>
      <c r="CS189" s="189"/>
      <c r="CT189" s="189"/>
      <c r="CU189" s="189"/>
      <c r="CV189" s="189"/>
      <c r="CW189" s="189"/>
      <c r="CX189" s="189"/>
      <c r="CY189" s="189"/>
      <c r="CZ189" s="189"/>
      <c r="DA189" s="189"/>
      <c r="DB189" s="189"/>
      <c r="DC189" s="189"/>
      <c r="DD189" s="189"/>
      <c r="DE189" s="189"/>
      <c r="DF189" s="189"/>
      <c r="DG189" s="189"/>
      <c r="DH189" s="179"/>
      <c r="DI189" s="191"/>
      <c r="DJ189" s="192"/>
      <c r="DK189" s="191"/>
      <c r="DL189" s="192"/>
      <c r="DM189" s="192"/>
      <c r="DO189"/>
      <c r="DP189"/>
    </row>
    <row r="190" spans="1:120" ht="18" customHeight="1" x14ac:dyDescent="0.2">
      <c r="A190" s="187"/>
      <c r="B190" s="190"/>
      <c r="C190" s="189"/>
      <c r="D190" s="189"/>
      <c r="E190" s="189"/>
      <c r="F190" s="189"/>
      <c r="G190" s="189"/>
      <c r="H190" s="189"/>
      <c r="I190" s="189"/>
      <c r="J190" s="189"/>
      <c r="K190" s="189"/>
      <c r="L190" s="189"/>
      <c r="M190" s="189"/>
      <c r="N190" s="189"/>
      <c r="O190" s="189"/>
      <c r="P190" s="189"/>
      <c r="Q190" s="189"/>
      <c r="R190" s="189"/>
      <c r="S190" s="189"/>
      <c r="T190" s="189"/>
      <c r="U190" s="189"/>
      <c r="V190" s="189"/>
      <c r="W190" s="189"/>
      <c r="X190" s="189"/>
      <c r="Y190" s="189"/>
      <c r="Z190" s="189"/>
      <c r="AA190" s="189"/>
      <c r="AB190" s="189"/>
      <c r="AC190" s="189"/>
      <c r="AD190" s="189"/>
      <c r="AE190" s="189"/>
      <c r="AF190" s="189"/>
      <c r="AG190" s="189"/>
      <c r="AH190" s="189"/>
      <c r="AI190" s="189"/>
      <c r="AJ190" s="189"/>
      <c r="AK190" s="189"/>
      <c r="AL190" s="189"/>
      <c r="AM190" s="189"/>
      <c r="AN190" s="189"/>
      <c r="AO190" s="189"/>
      <c r="AP190" s="189"/>
      <c r="AQ190" s="189"/>
      <c r="AR190" s="189"/>
      <c r="AS190" s="189"/>
      <c r="AT190" s="189"/>
      <c r="AU190" s="189"/>
      <c r="AV190" s="189"/>
      <c r="AW190" s="189"/>
      <c r="AX190" s="189"/>
      <c r="AY190" s="189"/>
      <c r="AZ190" s="189"/>
      <c r="BA190" s="189"/>
      <c r="BB190" s="189"/>
      <c r="BC190" s="189"/>
      <c r="BD190" s="189"/>
      <c r="BE190" s="189"/>
      <c r="BF190" s="189"/>
      <c r="BG190" s="189"/>
      <c r="BH190" s="189"/>
      <c r="BI190" s="189"/>
      <c r="BJ190" s="189"/>
      <c r="BK190" s="189"/>
      <c r="BL190" s="189"/>
      <c r="BM190" s="189"/>
      <c r="BN190" s="189"/>
      <c r="BO190" s="189"/>
      <c r="BP190" s="189"/>
      <c r="BQ190" s="189"/>
      <c r="BR190" s="189"/>
      <c r="BS190" s="189"/>
      <c r="BT190" s="189"/>
      <c r="BU190" s="189"/>
      <c r="BV190" s="189"/>
      <c r="BW190" s="189"/>
      <c r="BX190" s="189"/>
      <c r="BY190" s="189"/>
      <c r="BZ190" s="189"/>
      <c r="CA190" s="189"/>
      <c r="CB190" s="189"/>
      <c r="CC190" s="189"/>
      <c r="CD190" s="189"/>
      <c r="CE190" s="189"/>
      <c r="CF190" s="189"/>
      <c r="CG190" s="189"/>
      <c r="CH190" s="189"/>
      <c r="CI190" s="189"/>
      <c r="CJ190" s="189"/>
      <c r="CK190" s="189"/>
      <c r="CL190" s="189"/>
      <c r="CM190" s="189"/>
      <c r="CN190" s="189"/>
      <c r="CO190" s="189"/>
      <c r="CP190" s="189"/>
      <c r="CQ190" s="189"/>
      <c r="CR190" s="189"/>
      <c r="CS190" s="189"/>
      <c r="CT190" s="189"/>
      <c r="CU190" s="189"/>
      <c r="CV190" s="189"/>
      <c r="CW190" s="189"/>
      <c r="CX190" s="189"/>
      <c r="CY190" s="189"/>
      <c r="CZ190" s="189"/>
      <c r="DA190" s="189"/>
      <c r="DB190" s="189"/>
      <c r="DC190" s="189"/>
      <c r="DD190" s="189"/>
      <c r="DE190" s="189"/>
      <c r="DF190" s="189"/>
      <c r="DG190" s="189"/>
      <c r="DH190" s="179"/>
      <c r="DI190" s="191"/>
      <c r="DJ190" s="192"/>
      <c r="DK190" s="191"/>
      <c r="DL190" s="192"/>
      <c r="DM190" s="192"/>
      <c r="DO190"/>
      <c r="DP190"/>
    </row>
    <row r="191" spans="1:120" ht="18" customHeight="1" x14ac:dyDescent="0.2">
      <c r="A191" s="187"/>
      <c r="B191" s="190"/>
      <c r="C191" s="189"/>
      <c r="D191" s="189"/>
      <c r="E191" s="189"/>
      <c r="F191" s="189"/>
      <c r="G191" s="189"/>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89"/>
      <c r="AY191" s="189"/>
      <c r="AZ191" s="189"/>
      <c r="BA191" s="189"/>
      <c r="BB191" s="189"/>
      <c r="BC191" s="189"/>
      <c r="BD191" s="189"/>
      <c r="BE191" s="189"/>
      <c r="BF191" s="189"/>
      <c r="BG191" s="189"/>
      <c r="BH191" s="189"/>
      <c r="BI191" s="189"/>
      <c r="BJ191" s="189"/>
      <c r="BK191" s="189"/>
      <c r="BL191" s="189"/>
      <c r="BM191" s="189"/>
      <c r="BN191" s="189"/>
      <c r="BO191" s="189"/>
      <c r="BP191" s="189"/>
      <c r="BQ191" s="189"/>
      <c r="BR191" s="189"/>
      <c r="BS191" s="189"/>
      <c r="BT191" s="189"/>
      <c r="BU191" s="189"/>
      <c r="BV191" s="189"/>
      <c r="BW191" s="189"/>
      <c r="BX191" s="189"/>
      <c r="BY191" s="189"/>
      <c r="BZ191" s="189"/>
      <c r="CA191" s="189"/>
      <c r="CB191" s="189"/>
      <c r="CC191" s="189"/>
      <c r="CD191" s="189"/>
      <c r="CE191" s="189"/>
      <c r="CF191" s="189"/>
      <c r="CG191" s="189"/>
      <c r="CH191" s="189"/>
      <c r="CI191" s="189"/>
      <c r="CJ191" s="189"/>
      <c r="CK191" s="189"/>
      <c r="CL191" s="189"/>
      <c r="CM191" s="189"/>
      <c r="CN191" s="189"/>
      <c r="CO191" s="189"/>
      <c r="CP191" s="189"/>
      <c r="CQ191" s="189"/>
      <c r="CR191" s="189"/>
      <c r="CS191" s="189"/>
      <c r="CT191" s="189"/>
      <c r="CU191" s="189"/>
      <c r="CV191" s="189"/>
      <c r="CW191" s="189"/>
      <c r="CX191" s="189"/>
      <c r="CY191" s="189"/>
      <c r="CZ191" s="189"/>
      <c r="DA191" s="189"/>
      <c r="DB191" s="189"/>
      <c r="DC191" s="189"/>
      <c r="DD191" s="189"/>
      <c r="DE191" s="189"/>
      <c r="DF191" s="189"/>
      <c r="DG191" s="189"/>
      <c r="DH191" s="179"/>
      <c r="DI191" s="191"/>
      <c r="DJ191" s="192"/>
      <c r="DK191" s="191"/>
      <c r="DL191" s="192"/>
      <c r="DM191" s="192"/>
      <c r="DO191"/>
      <c r="DP191"/>
    </row>
    <row r="192" spans="1:120" ht="18" customHeight="1" x14ac:dyDescent="0.2">
      <c r="A192" s="187"/>
      <c r="B192" s="190"/>
      <c r="C192" s="189"/>
      <c r="D192" s="189"/>
      <c r="E192" s="189"/>
      <c r="F192" s="189"/>
      <c r="G192" s="189"/>
      <c r="H192" s="189"/>
      <c r="I192" s="189"/>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189"/>
      <c r="AM192" s="189"/>
      <c r="AN192" s="189"/>
      <c r="AO192" s="189"/>
      <c r="AP192" s="189"/>
      <c r="AQ192" s="189"/>
      <c r="AR192" s="189"/>
      <c r="AS192" s="189"/>
      <c r="AT192" s="189"/>
      <c r="AU192" s="189"/>
      <c r="AV192" s="189"/>
      <c r="AW192" s="189"/>
      <c r="AX192" s="189"/>
      <c r="AY192" s="189"/>
      <c r="AZ192" s="189"/>
      <c r="BA192" s="189"/>
      <c r="BB192" s="189"/>
      <c r="BC192" s="189"/>
      <c r="BD192" s="189"/>
      <c r="BE192" s="189"/>
      <c r="BF192" s="189"/>
      <c r="BG192" s="189"/>
      <c r="BH192" s="189"/>
      <c r="BI192" s="189"/>
      <c r="BJ192" s="189"/>
      <c r="BK192" s="189"/>
      <c r="BL192" s="189"/>
      <c r="BM192" s="189"/>
      <c r="BN192" s="189"/>
      <c r="BO192" s="189"/>
      <c r="BP192" s="189"/>
      <c r="BQ192" s="189"/>
      <c r="BR192" s="189"/>
      <c r="BS192" s="189"/>
      <c r="BT192" s="189"/>
      <c r="BU192" s="189"/>
      <c r="BV192" s="189"/>
      <c r="BW192" s="189"/>
      <c r="BX192" s="189"/>
      <c r="BY192" s="189"/>
      <c r="BZ192" s="189"/>
      <c r="CA192" s="189"/>
      <c r="CB192" s="189"/>
      <c r="CC192" s="189"/>
      <c r="CD192" s="189"/>
      <c r="CE192" s="189"/>
      <c r="CF192" s="189"/>
      <c r="CG192" s="189"/>
      <c r="CH192" s="189"/>
      <c r="CI192" s="189"/>
      <c r="CJ192" s="189"/>
      <c r="CK192" s="189"/>
      <c r="CL192" s="189"/>
      <c r="CM192" s="189"/>
      <c r="CN192" s="189"/>
      <c r="CO192" s="189"/>
      <c r="CP192" s="189"/>
      <c r="CQ192" s="189"/>
      <c r="CR192" s="189"/>
      <c r="CS192" s="189"/>
      <c r="CT192" s="189"/>
      <c r="CU192" s="189"/>
      <c r="CV192" s="189"/>
      <c r="CW192" s="189"/>
      <c r="CX192" s="189"/>
      <c r="CY192" s="189"/>
      <c r="CZ192" s="189"/>
      <c r="DA192" s="189"/>
      <c r="DB192" s="189"/>
      <c r="DC192" s="189"/>
      <c r="DD192" s="189"/>
      <c r="DE192" s="189"/>
      <c r="DF192" s="189"/>
      <c r="DG192" s="189"/>
      <c r="DH192" s="179"/>
      <c r="DI192" s="191"/>
      <c r="DJ192" s="192"/>
      <c r="DK192" s="191"/>
      <c r="DL192" s="192"/>
      <c r="DM192" s="192"/>
      <c r="DO192"/>
      <c r="DP192"/>
    </row>
    <row r="193" spans="1:120" ht="18" customHeight="1" x14ac:dyDescent="0.2">
      <c r="A193" s="187"/>
      <c r="B193" s="190"/>
      <c r="C193" s="189"/>
      <c r="D193" s="189"/>
      <c r="E193" s="189"/>
      <c r="F193" s="189"/>
      <c r="G193" s="189"/>
      <c r="H193" s="189"/>
      <c r="I193" s="189"/>
      <c r="J193" s="189"/>
      <c r="K193" s="189"/>
      <c r="L193" s="189"/>
      <c r="M193" s="189"/>
      <c r="N193" s="189"/>
      <c r="O193" s="189"/>
      <c r="P193" s="189"/>
      <c r="Q193" s="189"/>
      <c r="R193" s="189"/>
      <c r="S193" s="189"/>
      <c r="T193" s="189"/>
      <c r="U193" s="189"/>
      <c r="V193" s="189"/>
      <c r="W193" s="189"/>
      <c r="X193" s="189"/>
      <c r="Y193" s="189"/>
      <c r="Z193" s="189"/>
      <c r="AA193" s="189"/>
      <c r="AB193" s="189"/>
      <c r="AC193" s="189"/>
      <c r="AD193" s="189"/>
      <c r="AE193" s="189"/>
      <c r="AF193" s="189"/>
      <c r="AG193" s="189"/>
      <c r="AH193" s="189"/>
      <c r="AI193" s="189"/>
      <c r="AJ193" s="189"/>
      <c r="AK193" s="189"/>
      <c r="AL193" s="189"/>
      <c r="AM193" s="189"/>
      <c r="AN193" s="189"/>
      <c r="AO193" s="189"/>
      <c r="AP193" s="189"/>
      <c r="AQ193" s="189"/>
      <c r="AR193" s="189"/>
      <c r="AS193" s="189"/>
      <c r="AT193" s="189"/>
      <c r="AU193" s="189"/>
      <c r="AV193" s="189"/>
      <c r="AW193" s="189"/>
      <c r="AX193" s="189"/>
      <c r="AY193" s="189"/>
      <c r="AZ193" s="189"/>
      <c r="BA193" s="189"/>
      <c r="BB193" s="189"/>
      <c r="BC193" s="189"/>
      <c r="BD193" s="189"/>
      <c r="BE193" s="189"/>
      <c r="BF193" s="189"/>
      <c r="BG193" s="189"/>
      <c r="BH193" s="189"/>
      <c r="BI193" s="189"/>
      <c r="BJ193" s="189"/>
      <c r="BK193" s="189"/>
      <c r="BL193" s="189"/>
      <c r="BM193" s="189"/>
      <c r="BN193" s="189"/>
      <c r="BO193" s="189"/>
      <c r="BP193" s="189"/>
      <c r="BQ193" s="189"/>
      <c r="BR193" s="189"/>
      <c r="BS193" s="189"/>
      <c r="BT193" s="189"/>
      <c r="BU193" s="189"/>
      <c r="BV193" s="189"/>
      <c r="BW193" s="189"/>
      <c r="BX193" s="189"/>
      <c r="BY193" s="189"/>
      <c r="BZ193" s="189"/>
      <c r="CA193" s="189"/>
      <c r="CB193" s="189"/>
      <c r="CC193" s="189"/>
      <c r="CD193" s="189"/>
      <c r="CE193" s="189"/>
      <c r="CF193" s="189"/>
      <c r="CG193" s="189"/>
      <c r="CH193" s="189"/>
      <c r="CI193" s="189"/>
      <c r="CJ193" s="189"/>
      <c r="CK193" s="189"/>
      <c r="CL193" s="189"/>
      <c r="CM193" s="189"/>
      <c r="CN193" s="189"/>
      <c r="CO193" s="189"/>
      <c r="CP193" s="189"/>
      <c r="CQ193" s="189"/>
      <c r="CR193" s="189"/>
      <c r="CS193" s="189"/>
      <c r="CT193" s="189"/>
      <c r="CU193" s="189"/>
      <c r="CV193" s="189"/>
      <c r="CW193" s="189"/>
      <c r="CX193" s="189"/>
      <c r="CY193" s="189"/>
      <c r="CZ193" s="189"/>
      <c r="DA193" s="189"/>
      <c r="DB193" s="189"/>
      <c r="DC193" s="189"/>
      <c r="DD193" s="189"/>
      <c r="DE193" s="189"/>
      <c r="DF193" s="189"/>
      <c r="DG193" s="189"/>
      <c r="DH193" s="179"/>
      <c r="DI193" s="191"/>
      <c r="DJ193" s="192"/>
      <c r="DK193" s="191"/>
      <c r="DL193" s="192"/>
      <c r="DM193" s="192"/>
      <c r="DO193"/>
      <c r="DP193"/>
    </row>
    <row r="194" spans="1:120" ht="18" customHeight="1" x14ac:dyDescent="0.2">
      <c r="A194" s="187"/>
      <c r="B194" s="190"/>
      <c r="C194" s="189"/>
      <c r="D194" s="189"/>
      <c r="E194" s="189"/>
      <c r="F194" s="189"/>
      <c r="G194" s="189"/>
      <c r="H194" s="189"/>
      <c r="I194" s="189"/>
      <c r="J194" s="189"/>
      <c r="K194" s="189"/>
      <c r="L194" s="189"/>
      <c r="M194" s="189"/>
      <c r="N194" s="189"/>
      <c r="O194" s="189"/>
      <c r="P194" s="189"/>
      <c r="Q194" s="189"/>
      <c r="R194" s="189"/>
      <c r="S194" s="189"/>
      <c r="T194" s="189"/>
      <c r="U194" s="189"/>
      <c r="V194" s="189"/>
      <c r="W194" s="189"/>
      <c r="X194" s="189"/>
      <c r="Y194" s="189"/>
      <c r="Z194" s="189"/>
      <c r="AA194" s="189"/>
      <c r="AB194" s="189"/>
      <c r="AC194" s="189"/>
      <c r="AD194" s="189"/>
      <c r="AE194" s="189"/>
      <c r="AF194" s="189"/>
      <c r="AG194" s="189"/>
      <c r="AH194" s="189"/>
      <c r="AI194" s="189"/>
      <c r="AJ194" s="189"/>
      <c r="AK194" s="189"/>
      <c r="AL194" s="189"/>
      <c r="AM194" s="189"/>
      <c r="AN194" s="189"/>
      <c r="AO194" s="189"/>
      <c r="AP194" s="189"/>
      <c r="AQ194" s="189"/>
      <c r="AR194" s="189"/>
      <c r="AS194" s="189"/>
      <c r="AT194" s="189"/>
      <c r="AU194" s="189"/>
      <c r="AV194" s="189"/>
      <c r="AW194" s="189"/>
      <c r="AX194" s="189"/>
      <c r="AY194" s="189"/>
      <c r="AZ194" s="189"/>
      <c r="BA194" s="189"/>
      <c r="BB194" s="189"/>
      <c r="BC194" s="189"/>
      <c r="BD194" s="189"/>
      <c r="BE194" s="189"/>
      <c r="BF194" s="189"/>
      <c r="BG194" s="189"/>
      <c r="BH194" s="189"/>
      <c r="BI194" s="189"/>
      <c r="BJ194" s="189"/>
      <c r="BK194" s="189"/>
      <c r="BL194" s="189"/>
      <c r="BM194" s="189"/>
      <c r="BN194" s="189"/>
      <c r="BO194" s="189"/>
      <c r="BP194" s="189"/>
      <c r="BQ194" s="189"/>
      <c r="BR194" s="189"/>
      <c r="BS194" s="189"/>
      <c r="BT194" s="189"/>
      <c r="BU194" s="189"/>
      <c r="BV194" s="189"/>
      <c r="BW194" s="189"/>
      <c r="BX194" s="189"/>
      <c r="BY194" s="189"/>
      <c r="BZ194" s="189"/>
      <c r="CA194" s="189"/>
      <c r="CB194" s="189"/>
      <c r="CC194" s="189"/>
      <c r="CD194" s="189"/>
      <c r="CE194" s="189"/>
      <c r="CF194" s="189"/>
      <c r="CG194" s="189"/>
      <c r="CH194" s="189"/>
      <c r="CI194" s="189"/>
      <c r="CJ194" s="189"/>
      <c r="CK194" s="189"/>
      <c r="CL194" s="189"/>
      <c r="CM194" s="189"/>
      <c r="CN194" s="189"/>
      <c r="CO194" s="189"/>
      <c r="CP194" s="189"/>
      <c r="CQ194" s="189"/>
      <c r="CR194" s="189"/>
      <c r="CS194" s="189"/>
      <c r="CT194" s="189"/>
      <c r="CU194" s="189"/>
      <c r="CV194" s="189"/>
      <c r="CW194" s="189"/>
      <c r="CX194" s="189"/>
      <c r="CY194" s="189"/>
      <c r="CZ194" s="189"/>
      <c r="DA194" s="189"/>
      <c r="DB194" s="189"/>
      <c r="DC194" s="189"/>
      <c r="DD194" s="189"/>
      <c r="DE194" s="189"/>
      <c r="DF194" s="189"/>
      <c r="DG194" s="189"/>
      <c r="DH194" s="179"/>
      <c r="DI194" s="191"/>
      <c r="DJ194" s="192"/>
      <c r="DK194" s="191"/>
      <c r="DL194" s="192"/>
      <c r="DM194" s="192"/>
      <c r="DO194"/>
      <c r="DP194"/>
    </row>
    <row r="195" spans="1:120" ht="18" customHeight="1" x14ac:dyDescent="0.2">
      <c r="A195" s="187"/>
      <c r="B195" s="190"/>
      <c r="C195" s="189"/>
      <c r="D195" s="189"/>
      <c r="E195" s="189"/>
      <c r="F195" s="189"/>
      <c r="G195" s="189"/>
      <c r="H195" s="189"/>
      <c r="I195" s="189"/>
      <c r="J195" s="189"/>
      <c r="K195" s="189"/>
      <c r="L195" s="189"/>
      <c r="M195" s="189"/>
      <c r="N195" s="189"/>
      <c r="O195" s="189"/>
      <c r="P195" s="189"/>
      <c r="Q195" s="189"/>
      <c r="R195" s="189"/>
      <c r="S195" s="189"/>
      <c r="T195" s="189"/>
      <c r="U195" s="189"/>
      <c r="V195" s="189"/>
      <c r="W195" s="189"/>
      <c r="X195" s="189"/>
      <c r="Y195" s="189"/>
      <c r="Z195" s="189"/>
      <c r="AA195" s="189"/>
      <c r="AB195" s="189"/>
      <c r="AC195" s="189"/>
      <c r="AD195" s="189"/>
      <c r="AE195" s="189"/>
      <c r="AF195" s="189"/>
      <c r="AG195" s="189"/>
      <c r="AH195" s="189"/>
      <c r="AI195" s="189"/>
      <c r="AJ195" s="189"/>
      <c r="AK195" s="189"/>
      <c r="AL195" s="189"/>
      <c r="AM195" s="189"/>
      <c r="AN195" s="189"/>
      <c r="AO195" s="189"/>
      <c r="AP195" s="189"/>
      <c r="AQ195" s="189"/>
      <c r="AR195" s="189"/>
      <c r="AS195" s="189"/>
      <c r="AT195" s="189"/>
      <c r="AU195" s="189"/>
      <c r="AV195" s="189"/>
      <c r="AW195" s="189"/>
      <c r="AX195" s="189"/>
      <c r="AY195" s="189"/>
      <c r="AZ195" s="189"/>
      <c r="BA195" s="189"/>
      <c r="BB195" s="189"/>
      <c r="BC195" s="189"/>
      <c r="BD195" s="189"/>
      <c r="BE195" s="189"/>
      <c r="BF195" s="189"/>
      <c r="BG195" s="189"/>
      <c r="BH195" s="189"/>
      <c r="BI195" s="189"/>
      <c r="BJ195" s="189"/>
      <c r="BK195" s="189"/>
      <c r="BL195" s="189"/>
      <c r="BM195" s="189"/>
      <c r="BN195" s="189"/>
      <c r="BO195" s="189"/>
      <c r="BP195" s="189"/>
      <c r="BQ195" s="189"/>
      <c r="BR195" s="189"/>
      <c r="BS195" s="189"/>
      <c r="BT195" s="189"/>
      <c r="BU195" s="189"/>
      <c r="BV195" s="189"/>
      <c r="BW195" s="189"/>
      <c r="BX195" s="189"/>
      <c r="BY195" s="189"/>
      <c r="BZ195" s="189"/>
      <c r="CA195" s="189"/>
      <c r="CB195" s="189"/>
      <c r="CC195" s="189"/>
      <c r="CD195" s="189"/>
      <c r="CE195" s="189"/>
      <c r="CF195" s="189"/>
      <c r="CG195" s="189"/>
      <c r="CH195" s="189"/>
      <c r="CI195" s="189"/>
      <c r="CJ195" s="189"/>
      <c r="CK195" s="189"/>
      <c r="CL195" s="189"/>
      <c r="CM195" s="189"/>
      <c r="CN195" s="189"/>
      <c r="CO195" s="189"/>
      <c r="CP195" s="189"/>
      <c r="CQ195" s="189"/>
      <c r="CR195" s="189"/>
      <c r="CS195" s="189"/>
      <c r="CT195" s="189"/>
      <c r="CU195" s="189"/>
      <c r="CV195" s="189"/>
      <c r="CW195" s="189"/>
      <c r="CX195" s="189"/>
      <c r="CY195" s="189"/>
      <c r="CZ195" s="189"/>
      <c r="DA195" s="189"/>
      <c r="DB195" s="189"/>
      <c r="DC195" s="189"/>
      <c r="DD195" s="189"/>
      <c r="DE195" s="189"/>
      <c r="DF195" s="189"/>
      <c r="DG195" s="189"/>
      <c r="DH195" s="179"/>
      <c r="DI195" s="191"/>
      <c r="DJ195" s="192"/>
      <c r="DK195" s="191"/>
      <c r="DL195" s="192"/>
      <c r="DM195" s="192"/>
      <c r="DO195"/>
      <c r="DP195"/>
    </row>
    <row r="196" spans="1:120" ht="18" customHeight="1" x14ac:dyDescent="0.2">
      <c r="A196" s="187"/>
      <c r="B196" s="190"/>
      <c r="C196" s="189"/>
      <c r="D196" s="189"/>
      <c r="E196" s="189"/>
      <c r="F196" s="189"/>
      <c r="G196" s="189"/>
      <c r="H196" s="189"/>
      <c r="I196" s="189"/>
      <c r="J196" s="189"/>
      <c r="K196" s="189"/>
      <c r="L196" s="189"/>
      <c r="M196" s="189"/>
      <c r="N196" s="189"/>
      <c r="O196" s="189"/>
      <c r="P196" s="189"/>
      <c r="Q196" s="189"/>
      <c r="R196" s="189"/>
      <c r="S196" s="189"/>
      <c r="T196" s="189"/>
      <c r="U196" s="189"/>
      <c r="V196" s="189"/>
      <c r="W196" s="189"/>
      <c r="X196" s="189"/>
      <c r="Y196" s="189"/>
      <c r="Z196" s="189"/>
      <c r="AA196" s="189"/>
      <c r="AB196" s="189"/>
      <c r="AC196" s="189"/>
      <c r="AD196" s="189"/>
      <c r="AE196" s="189"/>
      <c r="AF196" s="189"/>
      <c r="AG196" s="189"/>
      <c r="AH196" s="189"/>
      <c r="AI196" s="189"/>
      <c r="AJ196" s="189"/>
      <c r="AK196" s="189"/>
      <c r="AL196" s="189"/>
      <c r="AM196" s="189"/>
      <c r="AN196" s="189"/>
      <c r="AO196" s="189"/>
      <c r="AP196" s="189"/>
      <c r="AQ196" s="189"/>
      <c r="AR196" s="189"/>
      <c r="AS196" s="189"/>
      <c r="AT196" s="189"/>
      <c r="AU196" s="189"/>
      <c r="AV196" s="189"/>
      <c r="AW196" s="189"/>
      <c r="AX196" s="189"/>
      <c r="AY196" s="189"/>
      <c r="AZ196" s="189"/>
      <c r="BA196" s="189"/>
      <c r="BB196" s="189"/>
      <c r="BC196" s="189"/>
      <c r="BD196" s="189"/>
      <c r="BE196" s="189"/>
      <c r="BF196" s="189"/>
      <c r="BG196" s="189"/>
      <c r="BH196" s="189"/>
      <c r="BI196" s="189"/>
      <c r="BJ196" s="189"/>
      <c r="BK196" s="189"/>
      <c r="BL196" s="189"/>
      <c r="BM196" s="189"/>
      <c r="BN196" s="189"/>
      <c r="BO196" s="189"/>
      <c r="BP196" s="189"/>
      <c r="BQ196" s="189"/>
      <c r="BR196" s="189"/>
      <c r="BS196" s="189"/>
      <c r="BT196" s="189"/>
      <c r="BU196" s="189"/>
      <c r="BV196" s="189"/>
      <c r="BW196" s="189"/>
      <c r="BX196" s="189"/>
      <c r="BY196" s="189"/>
      <c r="BZ196" s="189"/>
      <c r="CA196" s="189"/>
      <c r="CB196" s="189"/>
      <c r="CC196" s="189"/>
      <c r="CD196" s="189"/>
      <c r="CE196" s="189"/>
      <c r="CF196" s="189"/>
      <c r="CG196" s="189"/>
      <c r="CH196" s="189"/>
      <c r="CI196" s="189"/>
      <c r="CJ196" s="189"/>
      <c r="CK196" s="189"/>
      <c r="CL196" s="189"/>
      <c r="CM196" s="189"/>
      <c r="CN196" s="189"/>
      <c r="CO196" s="189"/>
      <c r="CP196" s="189"/>
      <c r="CQ196" s="189"/>
      <c r="CR196" s="189"/>
      <c r="CS196" s="189"/>
      <c r="CT196" s="189"/>
      <c r="CU196" s="189"/>
      <c r="CV196" s="189"/>
      <c r="CW196" s="189"/>
      <c r="CX196" s="189"/>
      <c r="CY196" s="189"/>
      <c r="CZ196" s="189"/>
      <c r="DA196" s="189"/>
      <c r="DB196" s="189"/>
      <c r="DC196" s="189"/>
      <c r="DD196" s="189"/>
      <c r="DE196" s="189"/>
      <c r="DF196" s="189"/>
      <c r="DG196" s="189"/>
      <c r="DH196" s="179"/>
      <c r="DI196" s="191"/>
      <c r="DJ196" s="192"/>
      <c r="DK196" s="191"/>
      <c r="DL196" s="192"/>
      <c r="DM196" s="192"/>
      <c r="DO196"/>
      <c r="DP196"/>
    </row>
    <row r="197" spans="1:120" ht="18" customHeight="1" x14ac:dyDescent="0.2">
      <c r="A197" s="187"/>
      <c r="B197" s="190"/>
      <c r="C197" s="189"/>
      <c r="D197" s="189"/>
      <c r="E197" s="189"/>
      <c r="F197" s="189"/>
      <c r="G197" s="189"/>
      <c r="H197" s="189"/>
      <c r="I197" s="189"/>
      <c r="J197" s="189"/>
      <c r="K197" s="189"/>
      <c r="L197" s="189"/>
      <c r="M197" s="189"/>
      <c r="N197" s="189"/>
      <c r="O197" s="189"/>
      <c r="P197" s="189"/>
      <c r="Q197" s="189"/>
      <c r="R197" s="189"/>
      <c r="S197" s="189"/>
      <c r="T197" s="189"/>
      <c r="U197" s="189"/>
      <c r="V197" s="189"/>
      <c r="W197" s="189"/>
      <c r="X197" s="189"/>
      <c r="Y197" s="189"/>
      <c r="Z197" s="189"/>
      <c r="AA197" s="189"/>
      <c r="AB197" s="189"/>
      <c r="AC197" s="189"/>
      <c r="AD197" s="189"/>
      <c r="AE197" s="189"/>
      <c r="AF197" s="189"/>
      <c r="AG197" s="189"/>
      <c r="AH197" s="189"/>
      <c r="AI197" s="189"/>
      <c r="AJ197" s="189"/>
      <c r="AK197" s="189"/>
      <c r="AL197" s="189"/>
      <c r="AM197" s="189"/>
      <c r="AN197" s="189"/>
      <c r="AO197" s="189"/>
      <c r="AP197" s="189"/>
      <c r="AQ197" s="189"/>
      <c r="AR197" s="189"/>
      <c r="AS197" s="189"/>
      <c r="AT197" s="189"/>
      <c r="AU197" s="189"/>
      <c r="AV197" s="189"/>
      <c r="AW197" s="189"/>
      <c r="AX197" s="189"/>
      <c r="AY197" s="189"/>
      <c r="AZ197" s="189"/>
      <c r="BA197" s="189"/>
      <c r="BB197" s="189"/>
      <c r="BC197" s="189"/>
      <c r="BD197" s="189"/>
      <c r="BE197" s="189"/>
      <c r="BF197" s="189"/>
      <c r="BG197" s="189"/>
      <c r="BH197" s="189"/>
      <c r="BI197" s="189"/>
      <c r="BJ197" s="189"/>
      <c r="BK197" s="189"/>
      <c r="BL197" s="189"/>
      <c r="BM197" s="189"/>
      <c r="BN197" s="189"/>
      <c r="BO197" s="189"/>
      <c r="BP197" s="189"/>
      <c r="BQ197" s="189"/>
      <c r="BR197" s="189"/>
      <c r="BS197" s="189"/>
      <c r="BT197" s="189"/>
      <c r="BU197" s="189"/>
      <c r="BV197" s="189"/>
      <c r="BW197" s="189"/>
      <c r="BX197" s="189"/>
      <c r="BY197" s="189"/>
      <c r="BZ197" s="189"/>
      <c r="CA197" s="189"/>
      <c r="CB197" s="189"/>
      <c r="CC197" s="189"/>
      <c r="CD197" s="189"/>
      <c r="CE197" s="189"/>
      <c r="CF197" s="189"/>
      <c r="CG197" s="189"/>
      <c r="CH197" s="189"/>
      <c r="CI197" s="189"/>
      <c r="CJ197" s="189"/>
      <c r="CK197" s="189"/>
      <c r="CL197" s="189"/>
      <c r="CM197" s="189"/>
      <c r="CN197" s="189"/>
      <c r="CO197" s="189"/>
      <c r="CP197" s="189"/>
      <c r="CQ197" s="189"/>
      <c r="CR197" s="189"/>
      <c r="CS197" s="189"/>
      <c r="CT197" s="189"/>
      <c r="CU197" s="189"/>
      <c r="CV197" s="189"/>
      <c r="CW197" s="189"/>
      <c r="CX197" s="189"/>
      <c r="CY197" s="189"/>
      <c r="CZ197" s="189"/>
      <c r="DA197" s="189"/>
      <c r="DB197" s="189"/>
      <c r="DC197" s="189"/>
      <c r="DD197" s="189"/>
      <c r="DE197" s="189"/>
      <c r="DF197" s="189"/>
      <c r="DG197" s="189"/>
      <c r="DH197" s="179"/>
      <c r="DI197" s="191"/>
      <c r="DJ197" s="192"/>
      <c r="DK197" s="191"/>
      <c r="DL197" s="192"/>
      <c r="DM197" s="192"/>
      <c r="DO197"/>
      <c r="DP197"/>
    </row>
    <row r="198" spans="1:120" ht="18" customHeight="1" x14ac:dyDescent="0.2">
      <c r="A198" s="187"/>
      <c r="B198" s="190"/>
      <c r="C198" s="189"/>
      <c r="D198" s="189"/>
      <c r="E198" s="189"/>
      <c r="F198" s="189"/>
      <c r="G198" s="189"/>
      <c r="H198" s="189"/>
      <c r="I198" s="189"/>
      <c r="J198" s="189"/>
      <c r="K198" s="189"/>
      <c r="L198" s="189"/>
      <c r="M198" s="189"/>
      <c r="N198" s="189"/>
      <c r="O198" s="189"/>
      <c r="P198" s="189"/>
      <c r="Q198" s="189"/>
      <c r="R198" s="189"/>
      <c r="S198" s="189"/>
      <c r="T198" s="189"/>
      <c r="U198" s="189"/>
      <c r="V198" s="189"/>
      <c r="W198" s="189"/>
      <c r="X198" s="189"/>
      <c r="Y198" s="189"/>
      <c r="Z198" s="189"/>
      <c r="AA198" s="189"/>
      <c r="AB198" s="189"/>
      <c r="AC198" s="189"/>
      <c r="AD198" s="189"/>
      <c r="AE198" s="189"/>
      <c r="AF198" s="189"/>
      <c r="AG198" s="189"/>
      <c r="AH198" s="189"/>
      <c r="AI198" s="189"/>
      <c r="AJ198" s="189"/>
      <c r="AK198" s="189"/>
      <c r="AL198" s="189"/>
      <c r="AM198" s="189"/>
      <c r="AN198" s="189"/>
      <c r="AO198" s="189"/>
      <c r="AP198" s="189"/>
      <c r="AQ198" s="189"/>
      <c r="AR198" s="189"/>
      <c r="AS198" s="189"/>
      <c r="AT198" s="189"/>
      <c r="AU198" s="189"/>
      <c r="AV198" s="189"/>
      <c r="AW198" s="189"/>
      <c r="AX198" s="189"/>
      <c r="AY198" s="189"/>
      <c r="AZ198" s="189"/>
      <c r="BA198" s="189"/>
      <c r="BB198" s="189"/>
      <c r="BC198" s="189"/>
      <c r="BD198" s="189"/>
      <c r="BE198" s="189"/>
      <c r="BF198" s="189"/>
      <c r="BG198" s="189"/>
      <c r="BH198" s="189"/>
      <c r="BI198" s="189"/>
      <c r="BJ198" s="189"/>
      <c r="BK198" s="189"/>
      <c r="BL198" s="189"/>
      <c r="BM198" s="189"/>
      <c r="BN198" s="189"/>
      <c r="BO198" s="189"/>
      <c r="BP198" s="189"/>
      <c r="BQ198" s="189"/>
      <c r="BR198" s="189"/>
      <c r="BS198" s="189"/>
      <c r="BT198" s="189"/>
      <c r="BU198" s="189"/>
      <c r="BV198" s="189"/>
      <c r="BW198" s="189"/>
      <c r="BX198" s="189"/>
      <c r="BY198" s="189"/>
      <c r="BZ198" s="189"/>
      <c r="CA198" s="189"/>
      <c r="CB198" s="189"/>
      <c r="CC198" s="189"/>
      <c r="CD198" s="189"/>
      <c r="CE198" s="189"/>
      <c r="CF198" s="189"/>
      <c r="CG198" s="189"/>
      <c r="CH198" s="189"/>
      <c r="CI198" s="189"/>
      <c r="CJ198" s="189"/>
      <c r="CK198" s="189"/>
      <c r="CL198" s="189"/>
      <c r="CM198" s="189"/>
      <c r="CN198" s="189"/>
      <c r="CO198" s="189"/>
      <c r="CP198" s="189"/>
      <c r="CQ198" s="189"/>
      <c r="CR198" s="189"/>
      <c r="CS198" s="189"/>
      <c r="CT198" s="189"/>
      <c r="CU198" s="189"/>
      <c r="CV198" s="189"/>
      <c r="CW198" s="189"/>
      <c r="CX198" s="189"/>
      <c r="CY198" s="189"/>
      <c r="CZ198" s="189"/>
      <c r="DA198" s="189"/>
      <c r="DB198" s="189"/>
      <c r="DC198" s="189"/>
      <c r="DD198" s="189"/>
      <c r="DE198" s="189"/>
      <c r="DF198" s="189"/>
      <c r="DG198" s="189"/>
      <c r="DH198" s="179"/>
      <c r="DI198" s="191"/>
      <c r="DJ198" s="192"/>
      <c r="DK198" s="191"/>
      <c r="DL198" s="192"/>
      <c r="DM198" s="192"/>
      <c r="DO198"/>
      <c r="DP198"/>
    </row>
    <row r="199" spans="1:120" ht="18" customHeight="1" x14ac:dyDescent="0.2">
      <c r="A199" s="187"/>
      <c r="B199" s="190"/>
      <c r="C199" s="189"/>
      <c r="D199" s="189"/>
      <c r="E199" s="189"/>
      <c r="F199" s="189"/>
      <c r="G199" s="189"/>
      <c r="H199" s="189"/>
      <c r="I199" s="189"/>
      <c r="J199" s="189"/>
      <c r="K199" s="189"/>
      <c r="L199" s="189"/>
      <c r="M199" s="189"/>
      <c r="N199" s="189"/>
      <c r="O199" s="189"/>
      <c r="P199" s="189"/>
      <c r="Q199" s="189"/>
      <c r="R199" s="189"/>
      <c r="S199" s="189"/>
      <c r="T199" s="189"/>
      <c r="U199" s="189"/>
      <c r="V199" s="189"/>
      <c r="W199" s="189"/>
      <c r="X199" s="189"/>
      <c r="Y199" s="189"/>
      <c r="Z199" s="189"/>
      <c r="AA199" s="189"/>
      <c r="AB199" s="189"/>
      <c r="AC199" s="189"/>
      <c r="AD199" s="189"/>
      <c r="AE199" s="189"/>
      <c r="AF199" s="189"/>
      <c r="AG199" s="189"/>
      <c r="AH199" s="189"/>
      <c r="AI199" s="189"/>
      <c r="AJ199" s="189"/>
      <c r="AK199" s="189"/>
      <c r="AL199" s="189"/>
      <c r="AM199" s="189"/>
      <c r="AN199" s="189"/>
      <c r="AO199" s="189"/>
      <c r="AP199" s="189"/>
      <c r="AQ199" s="189"/>
      <c r="AR199" s="189"/>
      <c r="AS199" s="189"/>
      <c r="AT199" s="189"/>
      <c r="AU199" s="189"/>
      <c r="AV199" s="189"/>
      <c r="AW199" s="189"/>
      <c r="AX199" s="189"/>
      <c r="AY199" s="189"/>
      <c r="AZ199" s="189"/>
      <c r="BA199" s="189"/>
      <c r="BB199" s="189"/>
      <c r="BC199" s="189"/>
      <c r="BD199" s="189"/>
      <c r="BE199" s="189"/>
      <c r="BF199" s="189"/>
      <c r="BG199" s="189"/>
      <c r="BH199" s="189"/>
      <c r="BI199" s="189"/>
      <c r="BJ199" s="189"/>
      <c r="BK199" s="189"/>
      <c r="BL199" s="189"/>
      <c r="BM199" s="189"/>
      <c r="BN199" s="189"/>
      <c r="BO199" s="189"/>
      <c r="BP199" s="189"/>
      <c r="BQ199" s="189"/>
      <c r="BR199" s="189"/>
      <c r="BS199" s="189"/>
      <c r="BT199" s="189"/>
      <c r="BU199" s="189"/>
      <c r="BV199" s="189"/>
      <c r="BW199" s="189"/>
      <c r="BX199" s="189"/>
      <c r="BY199" s="189"/>
      <c r="BZ199" s="189"/>
      <c r="CA199" s="189"/>
      <c r="CB199" s="189"/>
      <c r="CC199" s="189"/>
      <c r="CD199" s="189"/>
      <c r="CE199" s="189"/>
      <c r="CF199" s="189"/>
      <c r="CG199" s="189"/>
      <c r="CH199" s="189"/>
      <c r="CI199" s="189"/>
      <c r="CJ199" s="189"/>
      <c r="CK199" s="189"/>
      <c r="CL199" s="189"/>
      <c r="CM199" s="189"/>
      <c r="CN199" s="189"/>
      <c r="CO199" s="189"/>
      <c r="CP199" s="189"/>
      <c r="CQ199" s="189"/>
      <c r="CR199" s="189"/>
      <c r="CS199" s="189"/>
      <c r="CT199" s="189"/>
      <c r="CU199" s="189"/>
      <c r="CV199" s="189"/>
      <c r="CW199" s="189"/>
      <c r="CX199" s="189"/>
      <c r="CY199" s="189"/>
      <c r="CZ199" s="189"/>
      <c r="DA199" s="189"/>
      <c r="DB199" s="189"/>
      <c r="DC199" s="189"/>
      <c r="DD199" s="189"/>
      <c r="DE199" s="189"/>
      <c r="DF199" s="189"/>
      <c r="DG199" s="189"/>
      <c r="DH199" s="179"/>
      <c r="DI199" s="191"/>
      <c r="DJ199" s="192"/>
      <c r="DK199" s="191"/>
      <c r="DL199" s="192"/>
      <c r="DM199" s="192"/>
      <c r="DO199"/>
      <c r="DP199"/>
    </row>
    <row r="200" spans="1:120" ht="18" customHeight="1" x14ac:dyDescent="0.2">
      <c r="A200" s="187"/>
      <c r="B200" s="190"/>
      <c r="C200" s="189"/>
      <c r="D200" s="189"/>
      <c r="E200" s="189"/>
      <c r="F200" s="189"/>
      <c r="G200" s="189"/>
      <c r="H200" s="189"/>
      <c r="I200" s="189"/>
      <c r="J200" s="189"/>
      <c r="K200" s="189"/>
      <c r="L200" s="189"/>
      <c r="M200" s="189"/>
      <c r="N200" s="189"/>
      <c r="O200" s="189"/>
      <c r="P200" s="189"/>
      <c r="Q200" s="189"/>
      <c r="R200" s="189"/>
      <c r="S200" s="189"/>
      <c r="T200" s="189"/>
      <c r="U200" s="189"/>
      <c r="V200" s="189"/>
      <c r="W200" s="189"/>
      <c r="X200" s="189"/>
      <c r="Y200" s="189"/>
      <c r="Z200" s="189"/>
      <c r="AA200" s="189"/>
      <c r="AB200" s="189"/>
      <c r="AC200" s="189"/>
      <c r="AD200" s="189"/>
      <c r="AE200" s="189"/>
      <c r="AF200" s="189"/>
      <c r="AG200" s="189"/>
      <c r="AH200" s="189"/>
      <c r="AI200" s="189"/>
      <c r="AJ200" s="189"/>
      <c r="AK200" s="189"/>
      <c r="AL200" s="189"/>
      <c r="AM200" s="189"/>
      <c r="AN200" s="189"/>
      <c r="AO200" s="189"/>
      <c r="AP200" s="189"/>
      <c r="AQ200" s="189"/>
      <c r="AR200" s="189"/>
      <c r="AS200" s="189"/>
      <c r="AT200" s="189"/>
      <c r="AU200" s="189"/>
      <c r="AV200" s="189"/>
      <c r="AW200" s="189"/>
      <c r="AX200" s="189"/>
      <c r="AY200" s="189"/>
      <c r="AZ200" s="189"/>
      <c r="BA200" s="189"/>
      <c r="BB200" s="189"/>
      <c r="BC200" s="189"/>
      <c r="BD200" s="189"/>
      <c r="BE200" s="189"/>
      <c r="BF200" s="189"/>
      <c r="BG200" s="189"/>
      <c r="BH200" s="189"/>
      <c r="BI200" s="189"/>
      <c r="BJ200" s="189"/>
      <c r="BK200" s="189"/>
      <c r="BL200" s="189"/>
      <c r="BM200" s="189"/>
      <c r="BN200" s="189"/>
      <c r="BO200" s="189"/>
      <c r="BP200" s="189"/>
      <c r="BQ200" s="189"/>
      <c r="BR200" s="189"/>
      <c r="BS200" s="189"/>
      <c r="BT200" s="189"/>
      <c r="BU200" s="189"/>
      <c r="BV200" s="189"/>
      <c r="BW200" s="189"/>
      <c r="BX200" s="189"/>
      <c r="BY200" s="189"/>
      <c r="BZ200" s="189"/>
      <c r="CA200" s="189"/>
      <c r="CB200" s="189"/>
      <c r="CC200" s="189"/>
      <c r="CD200" s="189"/>
      <c r="CE200" s="189"/>
      <c r="CF200" s="189"/>
      <c r="CG200" s="189"/>
      <c r="CH200" s="189"/>
      <c r="CI200" s="189"/>
      <c r="CJ200" s="189"/>
      <c r="CK200" s="189"/>
      <c r="CL200" s="189"/>
      <c r="CM200" s="189"/>
      <c r="CN200" s="189"/>
      <c r="CO200" s="189"/>
      <c r="CP200" s="189"/>
      <c r="CQ200" s="189"/>
      <c r="CR200" s="189"/>
      <c r="CS200" s="189"/>
      <c r="CT200" s="189"/>
      <c r="CU200" s="189"/>
      <c r="CV200" s="189"/>
      <c r="CW200" s="189"/>
      <c r="CX200" s="189"/>
      <c r="CY200" s="189"/>
      <c r="CZ200" s="189"/>
      <c r="DA200" s="189"/>
      <c r="DB200" s="189"/>
      <c r="DC200" s="189"/>
      <c r="DD200" s="189"/>
      <c r="DE200" s="189"/>
      <c r="DF200" s="189"/>
      <c r="DG200" s="189"/>
      <c r="DH200" s="179"/>
      <c r="DI200" s="191"/>
      <c r="DJ200" s="192"/>
      <c r="DK200" s="191"/>
      <c r="DL200" s="192"/>
      <c r="DM200" s="192"/>
      <c r="DO200"/>
      <c r="DP200"/>
    </row>
    <row r="201" spans="1:120" ht="18" customHeight="1" x14ac:dyDescent="0.2">
      <c r="A201" s="187"/>
      <c r="B201" s="190"/>
      <c r="C201" s="189"/>
      <c r="D201" s="189"/>
      <c r="E201" s="189"/>
      <c r="F201" s="189"/>
      <c r="G201" s="189"/>
      <c r="H201" s="189"/>
      <c r="I201" s="189"/>
      <c r="J201" s="189"/>
      <c r="K201" s="189"/>
      <c r="L201" s="189"/>
      <c r="M201" s="189"/>
      <c r="N201" s="189"/>
      <c r="O201" s="189"/>
      <c r="P201" s="189"/>
      <c r="Q201" s="189"/>
      <c r="R201" s="189"/>
      <c r="S201" s="189"/>
      <c r="T201" s="189"/>
      <c r="U201" s="189"/>
      <c r="V201" s="189"/>
      <c r="W201" s="189"/>
      <c r="X201" s="189"/>
      <c r="Y201" s="189"/>
      <c r="Z201" s="189"/>
      <c r="AA201" s="189"/>
      <c r="AB201" s="189"/>
      <c r="AC201" s="189"/>
      <c r="AD201" s="189"/>
      <c r="AE201" s="189"/>
      <c r="AF201" s="189"/>
      <c r="AG201" s="189"/>
      <c r="AH201" s="189"/>
      <c r="AI201" s="189"/>
      <c r="AJ201" s="189"/>
      <c r="AK201" s="189"/>
      <c r="AL201" s="189"/>
      <c r="AM201" s="189"/>
      <c r="AN201" s="189"/>
      <c r="AO201" s="189"/>
      <c r="AP201" s="189"/>
      <c r="AQ201" s="189"/>
      <c r="AR201" s="189"/>
      <c r="AS201" s="189"/>
      <c r="AT201" s="189"/>
      <c r="AU201" s="189"/>
      <c r="AV201" s="189"/>
      <c r="AW201" s="189"/>
      <c r="AX201" s="189"/>
      <c r="AY201" s="189"/>
      <c r="AZ201" s="189"/>
      <c r="BA201" s="189"/>
      <c r="BB201" s="189"/>
      <c r="BC201" s="189"/>
      <c r="BD201" s="189"/>
      <c r="BE201" s="189"/>
      <c r="BF201" s="189"/>
      <c r="BG201" s="189"/>
      <c r="BH201" s="189"/>
      <c r="BI201" s="189"/>
      <c r="BJ201" s="189"/>
      <c r="BK201" s="189"/>
      <c r="BL201" s="189"/>
      <c r="BM201" s="189"/>
      <c r="BN201" s="189"/>
      <c r="BO201" s="189"/>
      <c r="BP201" s="189"/>
      <c r="BQ201" s="189"/>
      <c r="BR201" s="189"/>
      <c r="BS201" s="189"/>
      <c r="BT201" s="189"/>
      <c r="BU201" s="189"/>
      <c r="BV201" s="189"/>
      <c r="BW201" s="189"/>
      <c r="BX201" s="189"/>
      <c r="BY201" s="189"/>
      <c r="BZ201" s="189"/>
      <c r="CA201" s="189"/>
      <c r="CB201" s="189"/>
      <c r="CC201" s="189"/>
      <c r="CD201" s="189"/>
      <c r="CE201" s="189"/>
      <c r="CF201" s="189"/>
      <c r="CG201" s="189"/>
      <c r="CH201" s="189"/>
      <c r="CI201" s="189"/>
      <c r="CJ201" s="189"/>
      <c r="CK201" s="189"/>
      <c r="CL201" s="189"/>
      <c r="CM201" s="189"/>
      <c r="CN201" s="189"/>
      <c r="CO201" s="189"/>
      <c r="CP201" s="189"/>
      <c r="CQ201" s="189"/>
      <c r="CR201" s="189"/>
      <c r="CS201" s="189"/>
      <c r="CT201" s="189"/>
      <c r="CU201" s="189"/>
      <c r="CV201" s="189"/>
      <c r="CW201" s="189"/>
      <c r="CX201" s="189"/>
      <c r="CY201" s="189"/>
      <c r="CZ201" s="189"/>
      <c r="DA201" s="189"/>
      <c r="DB201" s="189"/>
      <c r="DC201" s="189"/>
      <c r="DD201" s="189"/>
      <c r="DE201" s="189"/>
      <c r="DF201" s="189"/>
      <c r="DG201" s="189"/>
      <c r="DH201" s="179"/>
      <c r="DI201" s="191"/>
      <c r="DJ201" s="192"/>
      <c r="DK201" s="191"/>
      <c r="DL201" s="192"/>
      <c r="DM201" s="192"/>
      <c r="DO201"/>
      <c r="DP201"/>
    </row>
    <row r="202" spans="1:120" ht="18" customHeight="1" x14ac:dyDescent="0.2">
      <c r="A202" s="187"/>
      <c r="B202" s="190"/>
      <c r="C202" s="189"/>
      <c r="D202" s="189"/>
      <c r="E202" s="189"/>
      <c r="F202" s="189"/>
      <c r="G202" s="189"/>
      <c r="H202" s="189"/>
      <c r="I202" s="189"/>
      <c r="J202" s="189"/>
      <c r="K202" s="189"/>
      <c r="L202" s="189"/>
      <c r="M202" s="189"/>
      <c r="N202" s="189"/>
      <c r="O202" s="189"/>
      <c r="P202" s="189"/>
      <c r="Q202" s="189"/>
      <c r="R202" s="189"/>
      <c r="S202" s="189"/>
      <c r="T202" s="189"/>
      <c r="U202" s="189"/>
      <c r="V202" s="189"/>
      <c r="W202" s="189"/>
      <c r="X202" s="189"/>
      <c r="Y202" s="189"/>
      <c r="Z202" s="189"/>
      <c r="AA202" s="189"/>
      <c r="AB202" s="189"/>
      <c r="AC202" s="189"/>
      <c r="AD202" s="189"/>
      <c r="AE202" s="189"/>
      <c r="AF202" s="189"/>
      <c r="AG202" s="189"/>
      <c r="AH202" s="189"/>
      <c r="AI202" s="189"/>
      <c r="AJ202" s="189"/>
      <c r="AK202" s="189"/>
      <c r="AL202" s="189"/>
      <c r="AM202" s="189"/>
      <c r="AN202" s="189"/>
      <c r="AO202" s="189"/>
      <c r="AP202" s="189"/>
      <c r="AQ202" s="189"/>
      <c r="AR202" s="189"/>
      <c r="AS202" s="189"/>
      <c r="AT202" s="189"/>
      <c r="AU202" s="189"/>
      <c r="AV202" s="189"/>
      <c r="AW202" s="189"/>
      <c r="AX202" s="189"/>
      <c r="AY202" s="189"/>
      <c r="AZ202" s="189"/>
      <c r="BA202" s="189"/>
      <c r="BB202" s="189"/>
      <c r="BC202" s="189"/>
      <c r="BD202" s="189"/>
      <c r="BE202" s="189"/>
      <c r="BF202" s="189"/>
      <c r="BG202" s="189"/>
      <c r="BH202" s="189"/>
      <c r="BI202" s="189"/>
      <c r="BJ202" s="189"/>
      <c r="BK202" s="189"/>
      <c r="BL202" s="189"/>
      <c r="BM202" s="189"/>
      <c r="BN202" s="189"/>
      <c r="BO202" s="189"/>
      <c r="BP202" s="189"/>
      <c r="BQ202" s="189"/>
      <c r="BR202" s="189"/>
      <c r="BS202" s="189"/>
      <c r="BT202" s="189"/>
      <c r="BU202" s="189"/>
      <c r="BV202" s="189"/>
      <c r="BW202" s="189"/>
      <c r="BX202" s="189"/>
      <c r="BY202" s="189"/>
      <c r="BZ202" s="189"/>
      <c r="CA202" s="189"/>
      <c r="CB202" s="189"/>
      <c r="CC202" s="189"/>
      <c r="CD202" s="189"/>
      <c r="CE202" s="189"/>
      <c r="CF202" s="189"/>
      <c r="CG202" s="189"/>
      <c r="CH202" s="189"/>
      <c r="CI202" s="189"/>
      <c r="CJ202" s="189"/>
      <c r="CK202" s="189"/>
      <c r="CL202" s="189"/>
      <c r="CM202" s="189"/>
      <c r="CN202" s="189"/>
      <c r="CO202" s="189"/>
      <c r="CP202" s="189"/>
      <c r="CQ202" s="189"/>
      <c r="CR202" s="189"/>
      <c r="CS202" s="189"/>
      <c r="CT202" s="189"/>
      <c r="CU202" s="189"/>
      <c r="CV202" s="189"/>
      <c r="CW202" s="189"/>
      <c r="CX202" s="189"/>
      <c r="CY202" s="189"/>
      <c r="CZ202" s="189"/>
      <c r="DA202" s="189"/>
      <c r="DB202" s="189"/>
      <c r="DC202" s="189"/>
      <c r="DD202" s="189"/>
      <c r="DE202" s="189"/>
      <c r="DF202" s="189"/>
      <c r="DG202" s="189"/>
      <c r="DH202" s="179"/>
      <c r="DI202" s="191"/>
      <c r="DJ202" s="192"/>
      <c r="DK202" s="191"/>
      <c r="DL202" s="192"/>
      <c r="DM202" s="192"/>
      <c r="DO202"/>
      <c r="DP202"/>
    </row>
    <row r="203" spans="1:120" ht="18" customHeight="1" x14ac:dyDescent="0.2">
      <c r="A203" s="187"/>
      <c r="B203" s="190"/>
      <c r="C203" s="189"/>
      <c r="D203" s="189"/>
      <c r="E203" s="189"/>
      <c r="F203" s="189"/>
      <c r="G203" s="189"/>
      <c r="H203" s="189"/>
      <c r="I203" s="189"/>
      <c r="J203" s="189"/>
      <c r="K203" s="189"/>
      <c r="L203" s="189"/>
      <c r="M203" s="189"/>
      <c r="N203" s="189"/>
      <c r="O203" s="189"/>
      <c r="P203" s="189"/>
      <c r="Q203" s="189"/>
      <c r="R203" s="189"/>
      <c r="S203" s="189"/>
      <c r="T203" s="189"/>
      <c r="U203" s="189"/>
      <c r="V203" s="189"/>
      <c r="W203" s="189"/>
      <c r="X203" s="189"/>
      <c r="Y203" s="189"/>
      <c r="Z203" s="189"/>
      <c r="AA203" s="189"/>
      <c r="AB203" s="189"/>
      <c r="AC203" s="189"/>
      <c r="AD203" s="189"/>
      <c r="AE203" s="189"/>
      <c r="AF203" s="189"/>
      <c r="AG203" s="189"/>
      <c r="AH203" s="189"/>
      <c r="AI203" s="189"/>
      <c r="AJ203" s="189"/>
      <c r="AK203" s="189"/>
      <c r="AL203" s="189"/>
      <c r="AM203" s="189"/>
      <c r="AN203" s="189"/>
      <c r="AO203" s="189"/>
      <c r="AP203" s="189"/>
      <c r="AQ203" s="189"/>
      <c r="AR203" s="189"/>
      <c r="AS203" s="189"/>
      <c r="AT203" s="189"/>
      <c r="AU203" s="189"/>
      <c r="AV203" s="189"/>
      <c r="AW203" s="189"/>
      <c r="AX203" s="189"/>
      <c r="AY203" s="189"/>
      <c r="AZ203" s="189"/>
      <c r="BA203" s="189"/>
      <c r="BB203" s="189"/>
      <c r="BC203" s="189"/>
      <c r="BD203" s="189"/>
      <c r="BE203" s="189"/>
      <c r="BF203" s="189"/>
      <c r="BG203" s="189"/>
      <c r="BH203" s="189"/>
      <c r="BI203" s="189"/>
      <c r="BJ203" s="189"/>
      <c r="BK203" s="189"/>
      <c r="BL203" s="189"/>
      <c r="BM203" s="189"/>
      <c r="BN203" s="189"/>
      <c r="BO203" s="189"/>
      <c r="BP203" s="189"/>
      <c r="BQ203" s="189"/>
      <c r="BR203" s="189"/>
      <c r="BS203" s="189"/>
      <c r="BT203" s="189"/>
      <c r="BU203" s="189"/>
      <c r="BV203" s="189"/>
      <c r="BW203" s="189"/>
      <c r="BX203" s="189"/>
      <c r="BY203" s="189"/>
      <c r="BZ203" s="189"/>
      <c r="CA203" s="189"/>
      <c r="CB203" s="189"/>
      <c r="CC203" s="189"/>
      <c r="CD203" s="189"/>
      <c r="CE203" s="189"/>
      <c r="CF203" s="189"/>
      <c r="CG203" s="189"/>
      <c r="CH203" s="189"/>
      <c r="CI203" s="189"/>
      <c r="CJ203" s="189"/>
      <c r="CK203" s="189"/>
      <c r="CL203" s="189"/>
      <c r="CM203" s="189"/>
      <c r="CN203" s="189"/>
      <c r="CO203" s="189"/>
      <c r="CP203" s="189"/>
      <c r="CQ203" s="189"/>
      <c r="CR203" s="189"/>
      <c r="CS203" s="189"/>
      <c r="CT203" s="189"/>
      <c r="CU203" s="189"/>
      <c r="CV203" s="189"/>
      <c r="CW203" s="189"/>
      <c r="CX203" s="189"/>
      <c r="CY203" s="189"/>
      <c r="CZ203" s="189"/>
      <c r="DA203" s="189"/>
      <c r="DB203" s="189"/>
      <c r="DC203" s="189"/>
      <c r="DD203" s="189"/>
      <c r="DE203" s="189"/>
      <c r="DF203" s="189"/>
      <c r="DG203" s="189"/>
      <c r="DH203" s="179"/>
      <c r="DI203" s="191"/>
      <c r="DJ203" s="192"/>
      <c r="DK203" s="191"/>
      <c r="DL203" s="192"/>
      <c r="DM203" s="192"/>
      <c r="DO203"/>
      <c r="DP203"/>
    </row>
    <row r="204" spans="1:120" ht="18" customHeight="1" x14ac:dyDescent="0.2">
      <c r="A204" s="187"/>
      <c r="B204" s="190"/>
      <c r="C204" s="189"/>
      <c r="D204" s="189"/>
      <c r="E204" s="189"/>
      <c r="F204" s="189"/>
      <c r="G204" s="189"/>
      <c r="H204" s="189"/>
      <c r="I204" s="189"/>
      <c r="J204" s="189"/>
      <c r="K204" s="189"/>
      <c r="L204" s="189"/>
      <c r="M204" s="189"/>
      <c r="N204" s="189"/>
      <c r="O204" s="189"/>
      <c r="P204" s="189"/>
      <c r="Q204" s="189"/>
      <c r="R204" s="189"/>
      <c r="S204" s="189"/>
      <c r="T204" s="189"/>
      <c r="U204" s="189"/>
      <c r="V204" s="189"/>
      <c r="W204" s="189"/>
      <c r="X204" s="189"/>
      <c r="Y204" s="189"/>
      <c r="Z204" s="189"/>
      <c r="AA204" s="189"/>
      <c r="AB204" s="189"/>
      <c r="AC204" s="189"/>
      <c r="AD204" s="189"/>
      <c r="AE204" s="189"/>
      <c r="AF204" s="189"/>
      <c r="AG204" s="189"/>
      <c r="AH204" s="189"/>
      <c r="AI204" s="189"/>
      <c r="AJ204" s="189"/>
      <c r="AK204" s="189"/>
      <c r="AL204" s="189"/>
      <c r="AM204" s="189"/>
      <c r="AN204" s="189"/>
      <c r="AO204" s="189"/>
      <c r="AP204" s="189"/>
      <c r="AQ204" s="189"/>
      <c r="AR204" s="189"/>
      <c r="AS204" s="189"/>
      <c r="AT204" s="189"/>
      <c r="AU204" s="189"/>
      <c r="AV204" s="189"/>
      <c r="AW204" s="189"/>
      <c r="AX204" s="189"/>
      <c r="AY204" s="189"/>
      <c r="AZ204" s="189"/>
      <c r="BA204" s="189"/>
      <c r="BB204" s="189"/>
      <c r="BC204" s="189"/>
      <c r="BD204" s="189"/>
      <c r="BE204" s="189"/>
      <c r="BF204" s="189"/>
      <c r="BG204" s="189"/>
      <c r="BH204" s="189"/>
      <c r="BI204" s="189"/>
      <c r="BJ204" s="189"/>
      <c r="BK204" s="189"/>
      <c r="BL204" s="189"/>
      <c r="BM204" s="189"/>
      <c r="BN204" s="189"/>
      <c r="BO204" s="189"/>
      <c r="BP204" s="189"/>
      <c r="BQ204" s="189"/>
      <c r="BR204" s="189"/>
      <c r="BS204" s="189"/>
      <c r="BT204" s="189"/>
      <c r="BU204" s="189"/>
      <c r="BV204" s="189"/>
      <c r="BW204" s="189"/>
      <c r="BX204" s="189"/>
      <c r="BY204" s="189"/>
      <c r="BZ204" s="189"/>
      <c r="CA204" s="189"/>
      <c r="CB204" s="189"/>
      <c r="CC204" s="189"/>
      <c r="CD204" s="189"/>
      <c r="CE204" s="189"/>
      <c r="CF204" s="189"/>
      <c r="CG204" s="189"/>
      <c r="CH204" s="189"/>
      <c r="CI204" s="189"/>
      <c r="CJ204" s="189"/>
      <c r="CK204" s="189"/>
      <c r="CL204" s="189"/>
      <c r="CM204" s="189"/>
      <c r="CN204" s="189"/>
      <c r="CO204" s="189"/>
      <c r="CP204" s="189"/>
      <c r="CQ204" s="189"/>
      <c r="CR204" s="189"/>
      <c r="CS204" s="189"/>
      <c r="CT204" s="189"/>
      <c r="CU204" s="189"/>
      <c r="CV204" s="189"/>
      <c r="CW204" s="189"/>
      <c r="CX204" s="189"/>
      <c r="CY204" s="189"/>
      <c r="CZ204" s="189"/>
      <c r="DA204" s="189"/>
      <c r="DB204" s="189"/>
      <c r="DC204" s="189"/>
      <c r="DD204" s="189"/>
      <c r="DE204" s="189"/>
      <c r="DF204" s="189"/>
      <c r="DG204" s="189"/>
      <c r="DH204" s="179"/>
      <c r="DI204" s="191"/>
      <c r="DJ204" s="192"/>
      <c r="DK204" s="191"/>
      <c r="DL204" s="192"/>
      <c r="DM204" s="192"/>
      <c r="DO204"/>
      <c r="DP204"/>
    </row>
    <row r="205" spans="1:120" ht="18" customHeight="1" x14ac:dyDescent="0.2">
      <c r="A205" s="187"/>
      <c r="B205" s="190"/>
      <c r="C205" s="189"/>
      <c r="D205" s="189"/>
      <c r="E205" s="189"/>
      <c r="F205" s="189"/>
      <c r="G205" s="189"/>
      <c r="H205" s="189"/>
      <c r="I205" s="189"/>
      <c r="J205" s="189"/>
      <c r="K205" s="189"/>
      <c r="L205" s="189"/>
      <c r="M205" s="189"/>
      <c r="N205" s="189"/>
      <c r="O205" s="189"/>
      <c r="P205" s="189"/>
      <c r="Q205" s="189"/>
      <c r="R205" s="189"/>
      <c r="S205" s="189"/>
      <c r="T205" s="189"/>
      <c r="U205" s="189"/>
      <c r="V205" s="189"/>
      <c r="W205" s="189"/>
      <c r="X205" s="189"/>
      <c r="Y205" s="189"/>
      <c r="Z205" s="189"/>
      <c r="AA205" s="189"/>
      <c r="AB205" s="189"/>
      <c r="AC205" s="189"/>
      <c r="AD205" s="189"/>
      <c r="AE205" s="189"/>
      <c r="AF205" s="189"/>
      <c r="AG205" s="189"/>
      <c r="AH205" s="189"/>
      <c r="AI205" s="189"/>
      <c r="AJ205" s="189"/>
      <c r="AK205" s="189"/>
      <c r="AL205" s="189"/>
      <c r="AM205" s="189"/>
      <c r="AN205" s="189"/>
      <c r="AO205" s="189"/>
      <c r="AP205" s="189"/>
      <c r="AQ205" s="189"/>
      <c r="AR205" s="189"/>
      <c r="AS205" s="189"/>
      <c r="AT205" s="189"/>
      <c r="AU205" s="189"/>
      <c r="AV205" s="189"/>
      <c r="AW205" s="189"/>
      <c r="AX205" s="189"/>
      <c r="AY205" s="189"/>
      <c r="AZ205" s="189"/>
      <c r="BA205" s="189"/>
      <c r="BB205" s="189"/>
      <c r="BC205" s="189"/>
      <c r="BD205" s="189"/>
      <c r="BE205" s="189"/>
      <c r="BF205" s="189"/>
      <c r="BG205" s="189"/>
      <c r="BH205" s="189"/>
      <c r="BI205" s="189"/>
      <c r="BJ205" s="189"/>
      <c r="BK205" s="189"/>
      <c r="BL205" s="189"/>
      <c r="BM205" s="189"/>
      <c r="BN205" s="189"/>
      <c r="BO205" s="189"/>
      <c r="BP205" s="189"/>
      <c r="BQ205" s="189"/>
      <c r="BR205" s="189"/>
      <c r="BS205" s="189"/>
      <c r="BT205" s="189"/>
      <c r="BU205" s="189"/>
      <c r="BV205" s="189"/>
      <c r="BW205" s="189"/>
      <c r="BX205" s="189"/>
      <c r="BY205" s="189"/>
      <c r="BZ205" s="189"/>
      <c r="CA205" s="189"/>
      <c r="CB205" s="189"/>
      <c r="CC205" s="189"/>
      <c r="CD205" s="189"/>
      <c r="CE205" s="189"/>
      <c r="CF205" s="189"/>
      <c r="CG205" s="189"/>
      <c r="CH205" s="189"/>
      <c r="CI205" s="189"/>
      <c r="CJ205" s="189"/>
      <c r="CK205" s="189"/>
      <c r="CL205" s="189"/>
      <c r="CM205" s="189"/>
      <c r="CN205" s="189"/>
      <c r="CO205" s="189"/>
      <c r="CP205" s="189"/>
      <c r="CQ205" s="189"/>
      <c r="CR205" s="189"/>
      <c r="CS205" s="189"/>
      <c r="CT205" s="189"/>
      <c r="CU205" s="189"/>
      <c r="CV205" s="189"/>
      <c r="CW205" s="189"/>
      <c r="CX205" s="189"/>
      <c r="CY205" s="189"/>
      <c r="CZ205" s="189"/>
      <c r="DA205" s="189"/>
      <c r="DB205" s="189"/>
      <c r="DC205" s="189"/>
      <c r="DD205" s="189"/>
      <c r="DE205" s="189"/>
      <c r="DF205" s="189"/>
      <c r="DG205" s="189"/>
      <c r="DH205" s="179"/>
      <c r="DI205" s="191"/>
      <c r="DJ205" s="192"/>
      <c r="DK205" s="191"/>
      <c r="DL205" s="192"/>
      <c r="DM205" s="192"/>
      <c r="DO205"/>
      <c r="DP205"/>
    </row>
    <row r="206" spans="1:120" ht="18" customHeight="1" x14ac:dyDescent="0.2">
      <c r="A206" s="187"/>
      <c r="B206" s="190"/>
      <c r="C206" s="189"/>
      <c r="D206" s="189"/>
      <c r="E206" s="189"/>
      <c r="F206" s="189"/>
      <c r="G206" s="189"/>
      <c r="H206" s="189"/>
      <c r="I206" s="189"/>
      <c r="J206" s="189"/>
      <c r="K206" s="189"/>
      <c r="L206" s="189"/>
      <c r="M206" s="189"/>
      <c r="N206" s="189"/>
      <c r="O206" s="189"/>
      <c r="P206" s="189"/>
      <c r="Q206" s="189"/>
      <c r="R206" s="189"/>
      <c r="S206" s="189"/>
      <c r="T206" s="189"/>
      <c r="U206" s="189"/>
      <c r="V206" s="189"/>
      <c r="W206" s="189"/>
      <c r="X206" s="189"/>
      <c r="Y206" s="189"/>
      <c r="Z206" s="189"/>
      <c r="AA206" s="189"/>
      <c r="AB206" s="189"/>
      <c r="AC206" s="189"/>
      <c r="AD206" s="189"/>
      <c r="AE206" s="189"/>
      <c r="AF206" s="189"/>
      <c r="AG206" s="189"/>
      <c r="AH206" s="189"/>
      <c r="AI206" s="189"/>
      <c r="AJ206" s="189"/>
      <c r="AK206" s="189"/>
      <c r="AL206" s="189"/>
      <c r="AM206" s="189"/>
      <c r="AN206" s="189"/>
      <c r="AO206" s="189"/>
      <c r="AP206" s="189"/>
      <c r="AQ206" s="189"/>
      <c r="AR206" s="189"/>
      <c r="AS206" s="189"/>
      <c r="AT206" s="189"/>
      <c r="AU206" s="189"/>
      <c r="AV206" s="189"/>
      <c r="AW206" s="189"/>
      <c r="AX206" s="189"/>
      <c r="AY206" s="189"/>
      <c r="AZ206" s="189"/>
      <c r="BA206" s="189"/>
      <c r="BB206" s="189"/>
      <c r="BC206" s="189"/>
      <c r="BD206" s="189"/>
      <c r="BE206" s="189"/>
      <c r="BF206" s="189"/>
      <c r="BG206" s="189"/>
      <c r="BH206" s="189"/>
      <c r="BI206" s="189"/>
      <c r="BJ206" s="189"/>
      <c r="BK206" s="189"/>
      <c r="BL206" s="189"/>
      <c r="BM206" s="189"/>
      <c r="BN206" s="189"/>
      <c r="BO206" s="189"/>
      <c r="BP206" s="189"/>
      <c r="BQ206" s="189"/>
      <c r="BR206" s="189"/>
      <c r="BS206" s="189"/>
      <c r="BT206" s="189"/>
      <c r="BU206" s="189"/>
      <c r="BV206" s="189"/>
      <c r="BW206" s="189"/>
      <c r="BX206" s="189"/>
      <c r="BY206" s="189"/>
      <c r="BZ206" s="189"/>
      <c r="CA206" s="189"/>
      <c r="CB206" s="189"/>
      <c r="CC206" s="189"/>
      <c r="CD206" s="189"/>
      <c r="CE206" s="189"/>
      <c r="CF206" s="189"/>
      <c r="CG206" s="189"/>
      <c r="CH206" s="189"/>
      <c r="CI206" s="189"/>
      <c r="CJ206" s="189"/>
      <c r="CK206" s="189"/>
      <c r="CL206" s="189"/>
      <c r="CM206" s="189"/>
      <c r="CN206" s="189"/>
      <c r="CO206" s="189"/>
      <c r="CP206" s="189"/>
      <c r="CQ206" s="189"/>
      <c r="CR206" s="189"/>
      <c r="CS206" s="189"/>
      <c r="CT206" s="189"/>
      <c r="CU206" s="189"/>
      <c r="CV206" s="189"/>
      <c r="CW206" s="189"/>
      <c r="CX206" s="189"/>
      <c r="CY206" s="189"/>
      <c r="CZ206" s="189"/>
      <c r="DA206" s="189"/>
      <c r="DB206" s="189"/>
      <c r="DC206" s="189"/>
      <c r="DD206" s="189"/>
      <c r="DE206" s="189"/>
      <c r="DF206" s="189"/>
      <c r="DG206" s="189"/>
      <c r="DH206" s="179"/>
      <c r="DI206" s="191"/>
      <c r="DJ206" s="192"/>
      <c r="DK206" s="191"/>
      <c r="DL206" s="192"/>
      <c r="DM206" s="192"/>
      <c r="DO206"/>
      <c r="DP206"/>
    </row>
    <row r="207" spans="1:120" ht="18" customHeight="1" x14ac:dyDescent="0.2">
      <c r="A207" s="187"/>
      <c r="B207" s="190"/>
      <c r="C207" s="189"/>
      <c r="D207" s="189"/>
      <c r="E207" s="189"/>
      <c r="F207" s="189"/>
      <c r="G207" s="189"/>
      <c r="H207" s="189"/>
      <c r="I207" s="189"/>
      <c r="J207" s="189"/>
      <c r="K207" s="189"/>
      <c r="L207" s="189"/>
      <c r="M207" s="189"/>
      <c r="N207" s="189"/>
      <c r="O207" s="189"/>
      <c r="P207" s="189"/>
      <c r="Q207" s="189"/>
      <c r="R207" s="189"/>
      <c r="S207" s="189"/>
      <c r="T207" s="189"/>
      <c r="U207" s="189"/>
      <c r="V207" s="189"/>
      <c r="W207" s="189"/>
      <c r="X207" s="189"/>
      <c r="Y207" s="189"/>
      <c r="Z207" s="189"/>
      <c r="AA207" s="189"/>
      <c r="AB207" s="189"/>
      <c r="AC207" s="189"/>
      <c r="AD207" s="189"/>
      <c r="AE207" s="189"/>
      <c r="AF207" s="189"/>
      <c r="AG207" s="189"/>
      <c r="AH207" s="189"/>
      <c r="AI207" s="189"/>
      <c r="AJ207" s="189"/>
      <c r="AK207" s="189"/>
      <c r="AL207" s="189"/>
      <c r="AM207" s="189"/>
      <c r="AN207" s="189"/>
      <c r="AO207" s="189"/>
      <c r="AP207" s="189"/>
      <c r="AQ207" s="189"/>
      <c r="AR207" s="189"/>
      <c r="AS207" s="189"/>
      <c r="AT207" s="189"/>
      <c r="AU207" s="189"/>
      <c r="AV207" s="189"/>
      <c r="AW207" s="189"/>
      <c r="AX207" s="189"/>
      <c r="AY207" s="189"/>
      <c r="AZ207" s="189"/>
      <c r="BA207" s="189"/>
      <c r="BB207" s="189"/>
      <c r="BC207" s="189"/>
      <c r="BD207" s="189"/>
      <c r="BE207" s="189"/>
      <c r="BF207" s="189"/>
      <c r="BG207" s="189"/>
      <c r="BH207" s="189"/>
      <c r="BI207" s="189"/>
      <c r="BJ207" s="189"/>
      <c r="BK207" s="189"/>
      <c r="BL207" s="189"/>
      <c r="BM207" s="189"/>
      <c r="BN207" s="189"/>
      <c r="BO207" s="189"/>
      <c r="BP207" s="189"/>
      <c r="BQ207" s="189"/>
      <c r="BR207" s="189"/>
      <c r="BS207" s="189"/>
      <c r="BT207" s="189"/>
      <c r="BU207" s="189"/>
      <c r="BV207" s="189"/>
      <c r="BW207" s="189"/>
      <c r="BX207" s="189"/>
      <c r="BY207" s="189"/>
      <c r="BZ207" s="189"/>
      <c r="CA207" s="189"/>
      <c r="CB207" s="189"/>
      <c r="CC207" s="189"/>
      <c r="CD207" s="189"/>
      <c r="CE207" s="189"/>
      <c r="CF207" s="189"/>
      <c r="CG207" s="189"/>
      <c r="CH207" s="189"/>
      <c r="CI207" s="189"/>
      <c r="CJ207" s="189"/>
      <c r="CK207" s="189"/>
      <c r="CL207" s="189"/>
      <c r="CM207" s="189"/>
      <c r="CN207" s="189"/>
      <c r="CO207" s="189"/>
      <c r="CP207" s="189"/>
      <c r="CQ207" s="189"/>
      <c r="CR207" s="189"/>
      <c r="CS207" s="189"/>
      <c r="CT207" s="189"/>
      <c r="CU207" s="189"/>
      <c r="CV207" s="189"/>
      <c r="CW207" s="189"/>
      <c r="CX207" s="189"/>
      <c r="CY207" s="189"/>
      <c r="CZ207" s="189"/>
      <c r="DA207" s="189"/>
      <c r="DB207" s="189"/>
      <c r="DC207" s="189"/>
      <c r="DD207" s="189"/>
      <c r="DE207" s="189"/>
      <c r="DF207" s="189"/>
      <c r="DG207" s="189"/>
      <c r="DH207" s="179"/>
      <c r="DI207" s="191"/>
      <c r="DJ207" s="192"/>
      <c r="DK207" s="191"/>
      <c r="DL207" s="192"/>
      <c r="DM207" s="192"/>
      <c r="DO207"/>
      <c r="DP207"/>
    </row>
    <row r="208" spans="1:120" ht="18" customHeight="1" x14ac:dyDescent="0.2">
      <c r="A208" s="187"/>
      <c r="B208" s="190"/>
      <c r="C208" s="189"/>
      <c r="D208" s="189"/>
      <c r="E208" s="189"/>
      <c r="F208" s="189"/>
      <c r="G208" s="189"/>
      <c r="H208" s="189"/>
      <c r="I208" s="189"/>
      <c r="J208" s="189"/>
      <c r="K208" s="189"/>
      <c r="L208" s="189"/>
      <c r="M208" s="189"/>
      <c r="N208" s="189"/>
      <c r="O208" s="189"/>
      <c r="P208" s="189"/>
      <c r="Q208" s="189"/>
      <c r="R208" s="189"/>
      <c r="S208" s="189"/>
      <c r="T208" s="189"/>
      <c r="U208" s="189"/>
      <c r="V208" s="189"/>
      <c r="W208" s="189"/>
      <c r="X208" s="189"/>
      <c r="Y208" s="189"/>
      <c r="Z208" s="189"/>
      <c r="AA208" s="189"/>
      <c r="AB208" s="189"/>
      <c r="AC208" s="189"/>
      <c r="AD208" s="189"/>
      <c r="AE208" s="189"/>
      <c r="AF208" s="189"/>
      <c r="AG208" s="189"/>
      <c r="AH208" s="189"/>
      <c r="AI208" s="189"/>
      <c r="AJ208" s="189"/>
      <c r="AK208" s="189"/>
      <c r="AL208" s="189"/>
      <c r="AM208" s="189"/>
      <c r="AN208" s="189"/>
      <c r="AO208" s="189"/>
      <c r="AP208" s="189"/>
      <c r="AQ208" s="189"/>
      <c r="AR208" s="189"/>
      <c r="AS208" s="189"/>
      <c r="AT208" s="189"/>
      <c r="AU208" s="189"/>
      <c r="AV208" s="189"/>
      <c r="AW208" s="189"/>
      <c r="AX208" s="189"/>
      <c r="AY208" s="189"/>
      <c r="AZ208" s="189"/>
      <c r="BA208" s="189"/>
      <c r="BB208" s="189"/>
      <c r="BC208" s="189"/>
      <c r="BD208" s="189"/>
      <c r="BE208" s="189"/>
      <c r="BF208" s="189"/>
      <c r="BG208" s="189"/>
      <c r="BH208" s="189"/>
      <c r="BI208" s="189"/>
      <c r="BJ208" s="189"/>
      <c r="BK208" s="189"/>
      <c r="BL208" s="189"/>
      <c r="BM208" s="189"/>
      <c r="BN208" s="189"/>
      <c r="BO208" s="189"/>
      <c r="BP208" s="189"/>
      <c r="BQ208" s="189"/>
      <c r="BR208" s="189"/>
      <c r="BS208" s="189"/>
      <c r="BT208" s="189"/>
      <c r="BU208" s="189"/>
      <c r="BV208" s="189"/>
      <c r="BW208" s="189"/>
      <c r="BX208" s="189"/>
      <c r="BY208" s="189"/>
      <c r="BZ208" s="189"/>
      <c r="CA208" s="189"/>
      <c r="CB208" s="189"/>
      <c r="CC208" s="189"/>
      <c r="CD208" s="189"/>
      <c r="CE208" s="189"/>
      <c r="CF208" s="189"/>
      <c r="CG208" s="189"/>
      <c r="CH208" s="189"/>
      <c r="CI208" s="189"/>
      <c r="CJ208" s="189"/>
      <c r="CK208" s="189"/>
      <c r="CL208" s="189"/>
      <c r="CM208" s="189"/>
      <c r="CN208" s="189"/>
      <c r="CO208" s="189"/>
      <c r="CP208" s="189"/>
      <c r="CQ208" s="189"/>
      <c r="CR208" s="189"/>
      <c r="CS208" s="189"/>
      <c r="CT208" s="189"/>
      <c r="CU208" s="189"/>
      <c r="CV208" s="189"/>
      <c r="CW208" s="189"/>
      <c r="CX208" s="189"/>
      <c r="CY208" s="189"/>
      <c r="CZ208" s="189"/>
      <c r="DA208" s="189"/>
      <c r="DB208" s="189"/>
      <c r="DC208" s="189"/>
      <c r="DD208" s="189"/>
      <c r="DE208" s="189"/>
      <c r="DF208" s="189"/>
      <c r="DG208" s="189"/>
      <c r="DH208" s="179"/>
      <c r="DI208" s="191"/>
      <c r="DJ208" s="192"/>
      <c r="DK208" s="191"/>
      <c r="DL208" s="192"/>
      <c r="DM208" s="192"/>
      <c r="DO208"/>
      <c r="DP208"/>
    </row>
    <row r="209" spans="1:120" ht="18" customHeight="1" x14ac:dyDescent="0.2">
      <c r="A209" s="187"/>
      <c r="B209" s="190"/>
      <c r="C209" s="189"/>
      <c r="D209" s="189"/>
      <c r="E209" s="189"/>
      <c r="F209" s="189"/>
      <c r="G209" s="189"/>
      <c r="H209" s="189"/>
      <c r="I209" s="189"/>
      <c r="J209" s="189"/>
      <c r="K209" s="189"/>
      <c r="L209" s="189"/>
      <c r="M209" s="189"/>
      <c r="N209" s="189"/>
      <c r="O209" s="189"/>
      <c r="P209" s="189"/>
      <c r="Q209" s="189"/>
      <c r="R209" s="189"/>
      <c r="S209" s="189"/>
      <c r="T209" s="189"/>
      <c r="U209" s="189"/>
      <c r="V209" s="189"/>
      <c r="W209" s="189"/>
      <c r="X209" s="189"/>
      <c r="Y209" s="189"/>
      <c r="Z209" s="189"/>
      <c r="AA209" s="189"/>
      <c r="AB209" s="189"/>
      <c r="AC209" s="189"/>
      <c r="AD209" s="189"/>
      <c r="AE209" s="189"/>
      <c r="AF209" s="189"/>
      <c r="AG209" s="189"/>
      <c r="AH209" s="189"/>
      <c r="AI209" s="189"/>
      <c r="AJ209" s="189"/>
      <c r="AK209" s="189"/>
      <c r="AL209" s="189"/>
      <c r="AM209" s="189"/>
      <c r="AN209" s="189"/>
      <c r="AO209" s="189"/>
      <c r="AP209" s="189"/>
      <c r="AQ209" s="189"/>
      <c r="AR209" s="189"/>
      <c r="AS209" s="189"/>
      <c r="AT209" s="189"/>
      <c r="AU209" s="189"/>
      <c r="AV209" s="189"/>
      <c r="AW209" s="189"/>
      <c r="AX209" s="189"/>
      <c r="AY209" s="189"/>
      <c r="AZ209" s="189"/>
      <c r="BA209" s="189"/>
      <c r="BB209" s="189"/>
      <c r="BC209" s="189"/>
      <c r="BD209" s="189"/>
      <c r="BE209" s="189"/>
      <c r="BF209" s="189"/>
      <c r="BG209" s="189"/>
      <c r="BH209" s="189"/>
      <c r="BI209" s="189"/>
      <c r="BJ209" s="189"/>
      <c r="BK209" s="189"/>
      <c r="BL209" s="189"/>
      <c r="BM209" s="189"/>
      <c r="BN209" s="189"/>
      <c r="BO209" s="189"/>
      <c r="BP209" s="189"/>
      <c r="BQ209" s="189"/>
      <c r="BR209" s="189"/>
      <c r="BS209" s="189"/>
      <c r="BT209" s="189"/>
      <c r="BU209" s="189"/>
      <c r="BV209" s="189"/>
      <c r="BW209" s="189"/>
      <c r="BX209" s="189"/>
      <c r="BY209" s="189"/>
      <c r="BZ209" s="189"/>
      <c r="CA209" s="189"/>
      <c r="CB209" s="189"/>
      <c r="CC209" s="189"/>
      <c r="CD209" s="189"/>
      <c r="CE209" s="189"/>
      <c r="CF209" s="189"/>
      <c r="CG209" s="189"/>
      <c r="CH209" s="189"/>
      <c r="CI209" s="189"/>
      <c r="CJ209" s="189"/>
      <c r="CK209" s="189"/>
      <c r="CL209" s="189"/>
      <c r="CM209" s="189"/>
      <c r="CN209" s="189"/>
      <c r="CO209" s="189"/>
      <c r="CP209" s="189"/>
      <c r="CQ209" s="189"/>
      <c r="CR209" s="189"/>
      <c r="CS209" s="189"/>
      <c r="CT209" s="189"/>
      <c r="CU209" s="189"/>
      <c r="CV209" s="189"/>
      <c r="CW209" s="189"/>
      <c r="CX209" s="189"/>
      <c r="CY209" s="189"/>
      <c r="CZ209" s="189"/>
      <c r="DA209" s="189"/>
      <c r="DB209" s="189"/>
      <c r="DC209" s="189"/>
      <c r="DD209" s="189"/>
      <c r="DE209" s="189"/>
      <c r="DF209" s="189"/>
      <c r="DG209" s="189"/>
      <c r="DH209" s="179"/>
      <c r="DI209" s="191"/>
      <c r="DJ209" s="192"/>
      <c r="DK209" s="191"/>
      <c r="DL209" s="192"/>
      <c r="DM209" s="192"/>
      <c r="DO209"/>
      <c r="DP209"/>
    </row>
    <row r="210" spans="1:120" ht="18" customHeight="1" x14ac:dyDescent="0.2">
      <c r="A210" s="187"/>
      <c r="B210" s="190"/>
      <c r="C210" s="189"/>
      <c r="D210" s="189"/>
      <c r="E210" s="189"/>
      <c r="F210" s="189"/>
      <c r="G210" s="189"/>
      <c r="H210" s="189"/>
      <c r="I210" s="189"/>
      <c r="J210" s="189"/>
      <c r="K210" s="189"/>
      <c r="L210" s="189"/>
      <c r="M210" s="189"/>
      <c r="N210" s="189"/>
      <c r="O210" s="189"/>
      <c r="P210" s="189"/>
      <c r="Q210" s="189"/>
      <c r="R210" s="189"/>
      <c r="S210" s="189"/>
      <c r="T210" s="189"/>
      <c r="U210" s="189"/>
      <c r="V210" s="189"/>
      <c r="W210" s="189"/>
      <c r="X210" s="189"/>
      <c r="Y210" s="189"/>
      <c r="Z210" s="189"/>
      <c r="AA210" s="189"/>
      <c r="AB210" s="189"/>
      <c r="AC210" s="189"/>
      <c r="AD210" s="189"/>
      <c r="AE210" s="189"/>
      <c r="AF210" s="189"/>
      <c r="AG210" s="189"/>
      <c r="AH210" s="189"/>
      <c r="AI210" s="189"/>
      <c r="AJ210" s="189"/>
      <c r="AK210" s="189"/>
      <c r="AL210" s="189"/>
      <c r="AM210" s="189"/>
      <c r="AN210" s="189"/>
      <c r="AO210" s="189"/>
      <c r="AP210" s="189"/>
      <c r="AQ210" s="189"/>
      <c r="AR210" s="189"/>
      <c r="AS210" s="189"/>
      <c r="AT210" s="189"/>
      <c r="AU210" s="189"/>
      <c r="AV210" s="189"/>
      <c r="AW210" s="189"/>
      <c r="AX210" s="189"/>
      <c r="AY210" s="189"/>
      <c r="AZ210" s="189"/>
      <c r="BA210" s="189"/>
      <c r="BB210" s="189"/>
      <c r="BC210" s="189"/>
      <c r="BD210" s="189"/>
      <c r="BE210" s="189"/>
      <c r="BF210" s="189"/>
      <c r="BG210" s="189"/>
      <c r="BH210" s="189"/>
      <c r="BI210" s="189"/>
      <c r="BJ210" s="189"/>
      <c r="BK210" s="189"/>
      <c r="BL210" s="189"/>
      <c r="BM210" s="189"/>
      <c r="BN210" s="189"/>
      <c r="BO210" s="189"/>
      <c r="BP210" s="189"/>
      <c r="BQ210" s="189"/>
      <c r="BR210" s="189"/>
      <c r="BS210" s="189"/>
      <c r="BT210" s="189"/>
      <c r="BU210" s="189"/>
      <c r="BV210" s="189"/>
      <c r="BW210" s="189"/>
      <c r="BX210" s="189"/>
      <c r="BY210" s="189"/>
      <c r="BZ210" s="189"/>
      <c r="CA210" s="189"/>
      <c r="CB210" s="189"/>
      <c r="CC210" s="189"/>
      <c r="CD210" s="189"/>
      <c r="CE210" s="189"/>
      <c r="CF210" s="189"/>
      <c r="CG210" s="189"/>
      <c r="CH210" s="189"/>
      <c r="CI210" s="189"/>
      <c r="CJ210" s="189"/>
      <c r="CK210" s="189"/>
      <c r="CL210" s="189"/>
      <c r="CM210" s="189"/>
      <c r="CN210" s="189"/>
      <c r="CO210" s="189"/>
      <c r="CP210" s="189"/>
      <c r="CQ210" s="189"/>
      <c r="CR210" s="189"/>
      <c r="CS210" s="189"/>
      <c r="CT210" s="189"/>
      <c r="CU210" s="189"/>
      <c r="CV210" s="189"/>
      <c r="CW210" s="189"/>
      <c r="CX210" s="189"/>
      <c r="CY210" s="189"/>
      <c r="CZ210" s="189"/>
      <c r="DA210" s="189"/>
      <c r="DB210" s="189"/>
      <c r="DC210" s="189"/>
      <c r="DD210" s="189"/>
      <c r="DE210" s="189"/>
      <c r="DF210" s="189"/>
      <c r="DG210" s="189"/>
      <c r="DH210" s="179"/>
      <c r="DI210" s="191"/>
      <c r="DJ210" s="192"/>
      <c r="DK210" s="191"/>
      <c r="DL210" s="192"/>
      <c r="DM210" s="192"/>
      <c r="DO210"/>
      <c r="DP210"/>
    </row>
    <row r="211" spans="1:120" ht="18" customHeight="1" x14ac:dyDescent="0.2">
      <c r="A211" s="187"/>
      <c r="B211" s="190"/>
      <c r="C211" s="189"/>
      <c r="D211" s="189"/>
      <c r="E211" s="189"/>
      <c r="F211" s="189"/>
      <c r="G211" s="189"/>
      <c r="H211" s="189"/>
      <c r="I211" s="189"/>
      <c r="J211" s="189"/>
      <c r="K211" s="189"/>
      <c r="L211" s="189"/>
      <c r="M211" s="189"/>
      <c r="N211" s="189"/>
      <c r="O211" s="189"/>
      <c r="P211" s="189"/>
      <c r="Q211" s="189"/>
      <c r="R211" s="189"/>
      <c r="S211" s="189"/>
      <c r="T211" s="189"/>
      <c r="U211" s="189"/>
      <c r="V211" s="189"/>
      <c r="W211" s="189"/>
      <c r="X211" s="189"/>
      <c r="Y211" s="189"/>
      <c r="Z211" s="189"/>
      <c r="AA211" s="189"/>
      <c r="AB211" s="189"/>
      <c r="AC211" s="189"/>
      <c r="AD211" s="189"/>
      <c r="AE211" s="189"/>
      <c r="AF211" s="189"/>
      <c r="AG211" s="189"/>
      <c r="AH211" s="189"/>
      <c r="AI211" s="189"/>
      <c r="AJ211" s="189"/>
      <c r="AK211" s="189"/>
      <c r="AL211" s="189"/>
      <c r="AM211" s="189"/>
      <c r="AN211" s="189"/>
      <c r="AO211" s="189"/>
      <c r="AP211" s="189"/>
      <c r="AQ211" s="189"/>
      <c r="AR211" s="189"/>
      <c r="AS211" s="189"/>
      <c r="AT211" s="189"/>
      <c r="AU211" s="189"/>
      <c r="AV211" s="189"/>
      <c r="AW211" s="189"/>
      <c r="AX211" s="189"/>
      <c r="AY211" s="189"/>
      <c r="AZ211" s="189"/>
      <c r="BA211" s="189"/>
      <c r="BB211" s="189"/>
      <c r="BC211" s="189"/>
      <c r="BD211" s="189"/>
      <c r="BE211" s="189"/>
      <c r="BF211" s="189"/>
      <c r="BG211" s="189"/>
      <c r="BH211" s="189"/>
      <c r="BI211" s="189"/>
      <c r="BJ211" s="189"/>
      <c r="BK211" s="189"/>
      <c r="BL211" s="189"/>
      <c r="BM211" s="189"/>
      <c r="BN211" s="189"/>
      <c r="BO211" s="189"/>
      <c r="BP211" s="189"/>
      <c r="BQ211" s="189"/>
      <c r="BR211" s="189"/>
      <c r="BS211" s="189"/>
      <c r="BT211" s="189"/>
      <c r="BU211" s="189"/>
      <c r="BV211" s="189"/>
      <c r="BW211" s="189"/>
      <c r="BX211" s="189"/>
      <c r="BY211" s="189"/>
      <c r="BZ211" s="189"/>
      <c r="CA211" s="189"/>
      <c r="CB211" s="189"/>
      <c r="CC211" s="189"/>
      <c r="CD211" s="189"/>
      <c r="CE211" s="189"/>
      <c r="CF211" s="189"/>
      <c r="CG211" s="189"/>
      <c r="CH211" s="189"/>
      <c r="CI211" s="189"/>
      <c r="CJ211" s="189"/>
      <c r="CK211" s="189"/>
      <c r="CL211" s="189"/>
      <c r="CM211" s="189"/>
      <c r="CN211" s="189"/>
      <c r="CO211" s="189"/>
      <c r="CP211" s="189"/>
      <c r="CQ211" s="189"/>
      <c r="CR211" s="189"/>
      <c r="CS211" s="189"/>
      <c r="CT211" s="189"/>
      <c r="CU211" s="189"/>
      <c r="CV211" s="189"/>
      <c r="CW211" s="189"/>
      <c r="CX211" s="189"/>
      <c r="CY211" s="189"/>
      <c r="CZ211" s="189"/>
      <c r="DA211" s="189"/>
      <c r="DB211" s="189"/>
      <c r="DC211" s="189"/>
      <c r="DD211" s="189"/>
      <c r="DE211" s="189"/>
      <c r="DF211" s="189"/>
      <c r="DG211" s="189"/>
      <c r="DH211" s="179"/>
      <c r="DI211" s="191"/>
      <c r="DJ211" s="192"/>
      <c r="DK211" s="191"/>
      <c r="DL211" s="192"/>
      <c r="DM211" s="192"/>
      <c r="DO211"/>
      <c r="DP211"/>
    </row>
    <row r="212" spans="1:120" ht="18" customHeight="1" x14ac:dyDescent="0.2">
      <c r="A212" s="187"/>
      <c r="B212" s="190"/>
      <c r="C212" s="189"/>
      <c r="D212" s="189"/>
      <c r="E212" s="189"/>
      <c r="F212" s="189"/>
      <c r="G212" s="189"/>
      <c r="H212" s="189"/>
      <c r="I212" s="189"/>
      <c r="J212" s="189"/>
      <c r="K212" s="189"/>
      <c r="L212" s="189"/>
      <c r="M212" s="189"/>
      <c r="N212" s="189"/>
      <c r="O212" s="189"/>
      <c r="P212" s="189"/>
      <c r="Q212" s="189"/>
      <c r="R212" s="189"/>
      <c r="S212" s="189"/>
      <c r="T212" s="189"/>
      <c r="U212" s="189"/>
      <c r="V212" s="189"/>
      <c r="W212" s="189"/>
      <c r="X212" s="189"/>
      <c r="Y212" s="189"/>
      <c r="Z212" s="189"/>
      <c r="AA212" s="189"/>
      <c r="AB212" s="189"/>
      <c r="AC212" s="189"/>
      <c r="AD212" s="189"/>
      <c r="AE212" s="189"/>
      <c r="AF212" s="189"/>
      <c r="AG212" s="189"/>
      <c r="AH212" s="189"/>
      <c r="AI212" s="189"/>
      <c r="AJ212" s="189"/>
      <c r="AK212" s="189"/>
      <c r="AL212" s="189"/>
      <c r="AM212" s="189"/>
      <c r="AN212" s="189"/>
      <c r="AO212" s="189"/>
      <c r="AP212" s="189"/>
      <c r="AQ212" s="189"/>
      <c r="AR212" s="189"/>
      <c r="AS212" s="189"/>
      <c r="AT212" s="189"/>
      <c r="AU212" s="189"/>
      <c r="AV212" s="189"/>
      <c r="AW212" s="189"/>
      <c r="AX212" s="189"/>
      <c r="AY212" s="189"/>
      <c r="AZ212" s="189"/>
      <c r="BA212" s="189"/>
      <c r="BB212" s="189"/>
      <c r="BC212" s="189"/>
      <c r="BD212" s="189"/>
      <c r="BE212" s="189"/>
      <c r="BF212" s="189"/>
      <c r="BG212" s="189"/>
      <c r="BH212" s="189"/>
      <c r="BI212" s="189"/>
      <c r="BJ212" s="189"/>
      <c r="BK212" s="189"/>
      <c r="BL212" s="189"/>
      <c r="BM212" s="189"/>
      <c r="BN212" s="189"/>
      <c r="BO212" s="189"/>
      <c r="BP212" s="189"/>
      <c r="BQ212" s="189"/>
      <c r="BR212" s="189"/>
      <c r="BS212" s="189"/>
      <c r="BT212" s="189"/>
      <c r="BU212" s="189"/>
      <c r="BV212" s="189"/>
      <c r="BW212" s="189"/>
      <c r="BX212" s="189"/>
      <c r="BY212" s="189"/>
      <c r="BZ212" s="189"/>
      <c r="CA212" s="189"/>
      <c r="CB212" s="189"/>
      <c r="CC212" s="189"/>
      <c r="CD212" s="189"/>
      <c r="CE212" s="189"/>
      <c r="CF212" s="189"/>
      <c r="CG212" s="189"/>
      <c r="CH212" s="189"/>
      <c r="CI212" s="189"/>
      <c r="CJ212" s="189"/>
      <c r="CK212" s="189"/>
      <c r="CL212" s="189"/>
      <c r="CM212" s="189"/>
      <c r="CN212" s="189"/>
      <c r="CO212" s="189"/>
      <c r="CP212" s="189"/>
      <c r="CQ212" s="189"/>
      <c r="CR212" s="189"/>
      <c r="CS212" s="189"/>
      <c r="CT212" s="189"/>
      <c r="CU212" s="189"/>
      <c r="CV212" s="189"/>
      <c r="CW212" s="189"/>
      <c r="CX212" s="189"/>
      <c r="CY212" s="189"/>
      <c r="CZ212" s="189"/>
      <c r="DA212" s="189"/>
      <c r="DB212" s="189"/>
      <c r="DC212" s="189"/>
      <c r="DD212" s="189"/>
      <c r="DE212" s="189"/>
      <c r="DF212" s="189"/>
      <c r="DG212" s="189"/>
      <c r="DH212" s="179"/>
      <c r="DI212" s="191"/>
      <c r="DJ212" s="192"/>
      <c r="DK212" s="191"/>
      <c r="DL212" s="192"/>
      <c r="DM212" s="192"/>
      <c r="DO212"/>
      <c r="DP212"/>
    </row>
    <row r="213" spans="1:120" ht="18" customHeight="1" x14ac:dyDescent="0.2">
      <c r="A213" s="187"/>
      <c r="B213" s="190"/>
      <c r="C213" s="189"/>
      <c r="D213" s="189"/>
      <c r="E213" s="189"/>
      <c r="F213" s="189"/>
      <c r="G213" s="189"/>
      <c r="H213" s="189"/>
      <c r="I213" s="189"/>
      <c r="J213" s="189"/>
      <c r="K213" s="189"/>
      <c r="L213" s="189"/>
      <c r="M213" s="189"/>
      <c r="N213" s="189"/>
      <c r="O213" s="189"/>
      <c r="P213" s="189"/>
      <c r="Q213" s="189"/>
      <c r="R213" s="189"/>
      <c r="S213" s="189"/>
      <c r="T213" s="189"/>
      <c r="U213" s="189"/>
      <c r="V213" s="189"/>
      <c r="W213" s="189"/>
      <c r="X213" s="189"/>
      <c r="Y213" s="189"/>
      <c r="Z213" s="189"/>
      <c r="AA213" s="189"/>
      <c r="AB213" s="189"/>
      <c r="AC213" s="189"/>
      <c r="AD213" s="189"/>
      <c r="AE213" s="189"/>
      <c r="AF213" s="189"/>
      <c r="AG213" s="189"/>
      <c r="AH213" s="189"/>
      <c r="AI213" s="189"/>
      <c r="AJ213" s="189"/>
      <c r="AK213" s="189"/>
      <c r="AL213" s="189"/>
      <c r="AM213" s="189"/>
      <c r="AN213" s="189"/>
      <c r="AO213" s="189"/>
      <c r="AP213" s="189"/>
      <c r="AQ213" s="189"/>
      <c r="AR213" s="189"/>
      <c r="AS213" s="189"/>
      <c r="AT213" s="189"/>
      <c r="AU213" s="189"/>
      <c r="AV213" s="189"/>
      <c r="AW213" s="189"/>
      <c r="AX213" s="189"/>
      <c r="AY213" s="189"/>
      <c r="AZ213" s="189"/>
      <c r="BA213" s="189"/>
      <c r="BB213" s="189"/>
      <c r="BC213" s="189"/>
      <c r="BD213" s="189"/>
      <c r="BE213" s="189"/>
      <c r="BF213" s="189"/>
      <c r="BG213" s="189"/>
      <c r="BH213" s="189"/>
      <c r="BI213" s="189"/>
      <c r="BJ213" s="189"/>
      <c r="BK213" s="189"/>
      <c r="BL213" s="189"/>
      <c r="BM213" s="189"/>
      <c r="BN213" s="189"/>
      <c r="BO213" s="189"/>
      <c r="BP213" s="189"/>
      <c r="BQ213" s="189"/>
      <c r="BR213" s="189"/>
      <c r="BS213" s="189"/>
      <c r="BT213" s="189"/>
      <c r="BU213" s="189"/>
      <c r="BV213" s="189"/>
      <c r="BW213" s="189"/>
      <c r="BX213" s="189"/>
      <c r="BY213" s="189"/>
      <c r="BZ213" s="189"/>
      <c r="CA213" s="189"/>
      <c r="CB213" s="189"/>
      <c r="CC213" s="189"/>
      <c r="CD213" s="189"/>
      <c r="CE213" s="189"/>
      <c r="CF213" s="189"/>
      <c r="CG213" s="189"/>
      <c r="CH213" s="189"/>
      <c r="CI213" s="189"/>
      <c r="CJ213" s="189"/>
      <c r="CK213" s="189"/>
      <c r="CL213" s="189"/>
      <c r="CM213" s="189"/>
      <c r="CN213" s="189"/>
      <c r="CO213" s="189"/>
      <c r="CP213" s="189"/>
      <c r="CQ213" s="189"/>
      <c r="CR213" s="189"/>
      <c r="CS213" s="189"/>
      <c r="CT213" s="189"/>
      <c r="CU213" s="189"/>
      <c r="CV213" s="189"/>
      <c r="CW213" s="189"/>
      <c r="CX213" s="189"/>
      <c r="CY213" s="189"/>
      <c r="CZ213" s="189"/>
      <c r="DA213" s="189"/>
      <c r="DB213" s="189"/>
      <c r="DC213" s="189"/>
      <c r="DD213" s="189"/>
      <c r="DE213" s="189"/>
      <c r="DF213" s="189"/>
      <c r="DG213" s="189"/>
      <c r="DH213" s="179"/>
      <c r="DI213" s="191"/>
      <c r="DJ213" s="192"/>
      <c r="DK213" s="191"/>
      <c r="DL213" s="192"/>
      <c r="DM213" s="192"/>
      <c r="DO213"/>
      <c r="DP213"/>
    </row>
    <row r="214" spans="1:120" ht="18" customHeight="1" x14ac:dyDescent="0.2">
      <c r="A214" s="187"/>
      <c r="B214" s="190"/>
      <c r="C214" s="189"/>
      <c r="D214" s="189"/>
      <c r="E214" s="189"/>
      <c r="F214" s="189"/>
      <c r="G214" s="189"/>
      <c r="H214" s="189"/>
      <c r="I214" s="189"/>
      <c r="J214" s="189"/>
      <c r="K214" s="189"/>
      <c r="L214" s="189"/>
      <c r="M214" s="189"/>
      <c r="N214" s="189"/>
      <c r="O214" s="189"/>
      <c r="P214" s="189"/>
      <c r="Q214" s="189"/>
      <c r="R214" s="189"/>
      <c r="S214" s="189"/>
      <c r="T214" s="189"/>
      <c r="U214" s="189"/>
      <c r="V214" s="189"/>
      <c r="W214" s="189"/>
      <c r="X214" s="189"/>
      <c r="Y214" s="189"/>
      <c r="Z214" s="189"/>
      <c r="AA214" s="189"/>
      <c r="AB214" s="189"/>
      <c r="AC214" s="189"/>
      <c r="AD214" s="189"/>
      <c r="AE214" s="189"/>
      <c r="AF214" s="189"/>
      <c r="AG214" s="189"/>
      <c r="AH214" s="189"/>
      <c r="AI214" s="189"/>
      <c r="AJ214" s="189"/>
      <c r="AK214" s="189"/>
      <c r="AL214" s="189"/>
      <c r="AM214" s="189"/>
      <c r="AN214" s="189"/>
      <c r="AO214" s="189"/>
      <c r="AP214" s="189"/>
      <c r="AQ214" s="189"/>
      <c r="AR214" s="189"/>
      <c r="AS214" s="189"/>
      <c r="AT214" s="189"/>
      <c r="AU214" s="189"/>
      <c r="AV214" s="189"/>
      <c r="AW214" s="189"/>
      <c r="AX214" s="189"/>
      <c r="AY214" s="189"/>
      <c r="AZ214" s="189"/>
      <c r="BA214" s="189"/>
      <c r="BB214" s="189"/>
      <c r="BC214" s="189"/>
      <c r="BD214" s="189"/>
      <c r="BE214" s="189"/>
      <c r="BF214" s="189"/>
      <c r="BG214" s="189"/>
      <c r="BH214" s="189"/>
      <c r="BI214" s="189"/>
      <c r="BJ214" s="189"/>
      <c r="BK214" s="189"/>
      <c r="BL214" s="189"/>
      <c r="BM214" s="189"/>
      <c r="BN214" s="189"/>
      <c r="BO214" s="189"/>
      <c r="BP214" s="189"/>
      <c r="BQ214" s="189"/>
      <c r="BR214" s="189"/>
      <c r="BS214" s="189"/>
      <c r="BT214" s="189"/>
      <c r="BU214" s="189"/>
      <c r="BV214" s="189"/>
      <c r="BW214" s="189"/>
      <c r="BX214" s="189"/>
      <c r="BY214" s="189"/>
      <c r="BZ214" s="189"/>
      <c r="CA214" s="189"/>
      <c r="CB214" s="189"/>
      <c r="CC214" s="189"/>
      <c r="CD214" s="189"/>
      <c r="CE214" s="189"/>
      <c r="CF214" s="189"/>
      <c r="CG214" s="189"/>
      <c r="CH214" s="189"/>
      <c r="CI214" s="189"/>
      <c r="CJ214" s="189"/>
      <c r="CK214" s="189"/>
      <c r="CL214" s="189"/>
      <c r="CM214" s="189"/>
      <c r="CN214" s="189"/>
      <c r="CO214" s="189"/>
      <c r="CP214" s="189"/>
      <c r="CQ214" s="189"/>
      <c r="CR214" s="189"/>
      <c r="CS214" s="189"/>
      <c r="CT214" s="189"/>
      <c r="CU214" s="189"/>
      <c r="CV214" s="189"/>
      <c r="CW214" s="189"/>
      <c r="CX214" s="189"/>
      <c r="CY214" s="189"/>
      <c r="CZ214" s="189"/>
      <c r="DA214" s="189"/>
      <c r="DB214" s="189"/>
      <c r="DC214" s="189"/>
      <c r="DD214" s="189"/>
      <c r="DE214" s="189"/>
      <c r="DF214" s="189"/>
      <c r="DG214" s="189"/>
      <c r="DH214" s="179"/>
      <c r="DI214" s="191"/>
      <c r="DJ214" s="192"/>
      <c r="DK214" s="191"/>
      <c r="DL214" s="192"/>
      <c r="DM214" s="192"/>
      <c r="DO214"/>
      <c r="DP214"/>
    </row>
    <row r="215" spans="1:120" ht="18" customHeight="1" x14ac:dyDescent="0.2">
      <c r="A215" s="187"/>
      <c r="B215" s="190"/>
      <c r="C215" s="189"/>
      <c r="D215" s="189"/>
      <c r="E215" s="189"/>
      <c r="F215" s="189"/>
      <c r="G215" s="189"/>
      <c r="H215" s="189"/>
      <c r="I215" s="189"/>
      <c r="J215" s="189"/>
      <c r="K215" s="189"/>
      <c r="L215" s="189"/>
      <c r="M215" s="189"/>
      <c r="N215" s="189"/>
      <c r="O215" s="189"/>
      <c r="P215" s="189"/>
      <c r="Q215" s="189"/>
      <c r="R215" s="189"/>
      <c r="S215" s="189"/>
      <c r="T215" s="189"/>
      <c r="U215" s="189"/>
      <c r="V215" s="189"/>
      <c r="W215" s="189"/>
      <c r="X215" s="189"/>
      <c r="Y215" s="189"/>
      <c r="Z215" s="189"/>
      <c r="AA215" s="189"/>
      <c r="AB215" s="189"/>
      <c r="AC215" s="189"/>
      <c r="AD215" s="189"/>
      <c r="AE215" s="189"/>
      <c r="AF215" s="189"/>
      <c r="AG215" s="189"/>
      <c r="AH215" s="189"/>
      <c r="AI215" s="189"/>
      <c r="AJ215" s="189"/>
      <c r="AK215" s="189"/>
      <c r="AL215" s="189"/>
      <c r="AM215" s="189"/>
      <c r="AN215" s="189"/>
      <c r="AO215" s="189"/>
      <c r="AP215" s="189"/>
      <c r="AQ215" s="189"/>
      <c r="AR215" s="189"/>
      <c r="AS215" s="189"/>
      <c r="AT215" s="189"/>
      <c r="AU215" s="189"/>
      <c r="AV215" s="189"/>
      <c r="AW215" s="189"/>
      <c r="AX215" s="189"/>
      <c r="AY215" s="189"/>
      <c r="AZ215" s="189"/>
      <c r="BA215" s="189"/>
      <c r="BB215" s="189"/>
      <c r="BC215" s="189"/>
      <c r="BD215" s="189"/>
      <c r="BE215" s="189"/>
      <c r="BF215" s="189"/>
      <c r="BG215" s="189"/>
      <c r="BH215" s="189"/>
      <c r="BI215" s="189"/>
      <c r="BJ215" s="189"/>
      <c r="BK215" s="189"/>
      <c r="BL215" s="189"/>
      <c r="BM215" s="189"/>
      <c r="BN215" s="189"/>
      <c r="BO215" s="189"/>
      <c r="BP215" s="189"/>
      <c r="BQ215" s="189"/>
      <c r="BR215" s="189"/>
      <c r="BS215" s="189"/>
      <c r="BT215" s="189"/>
      <c r="BU215" s="189"/>
      <c r="BV215" s="189"/>
      <c r="BW215" s="189"/>
      <c r="BX215" s="189"/>
      <c r="BY215" s="189"/>
      <c r="BZ215" s="189"/>
      <c r="CA215" s="189"/>
      <c r="CB215" s="189"/>
      <c r="CC215" s="189"/>
      <c r="CD215" s="189"/>
      <c r="CE215" s="189"/>
      <c r="CF215" s="189"/>
      <c r="CG215" s="189"/>
      <c r="CH215" s="189"/>
      <c r="CI215" s="189"/>
      <c r="CJ215" s="189"/>
      <c r="CK215" s="189"/>
      <c r="CL215" s="189"/>
      <c r="CM215" s="189"/>
      <c r="CN215" s="189"/>
      <c r="CO215" s="189"/>
      <c r="CP215" s="189"/>
      <c r="CQ215" s="189"/>
      <c r="CR215" s="189"/>
      <c r="CS215" s="189"/>
      <c r="CT215" s="189"/>
      <c r="CU215" s="189"/>
      <c r="CV215" s="189"/>
      <c r="CW215" s="189"/>
      <c r="CX215" s="189"/>
      <c r="CY215" s="189"/>
      <c r="CZ215" s="189"/>
      <c r="DA215" s="189"/>
      <c r="DB215" s="189"/>
      <c r="DC215" s="189"/>
      <c r="DD215" s="189"/>
      <c r="DE215" s="189"/>
      <c r="DF215" s="189"/>
      <c r="DG215" s="189"/>
      <c r="DH215" s="179"/>
      <c r="DI215" s="191"/>
      <c r="DJ215" s="192"/>
      <c r="DK215" s="191"/>
      <c r="DL215" s="192"/>
      <c r="DM215" s="192"/>
      <c r="DO215"/>
      <c r="DP215"/>
    </row>
    <row r="216" spans="1:120" ht="18" customHeight="1" x14ac:dyDescent="0.2">
      <c r="A216" s="187"/>
      <c r="B216" s="190"/>
      <c r="C216" s="189"/>
      <c r="D216" s="189"/>
      <c r="E216" s="189"/>
      <c r="F216" s="189"/>
      <c r="G216" s="189"/>
      <c r="H216" s="189"/>
      <c r="I216" s="189"/>
      <c r="J216" s="189"/>
      <c r="K216" s="189"/>
      <c r="L216" s="189"/>
      <c r="M216" s="189"/>
      <c r="N216" s="189"/>
      <c r="O216" s="189"/>
      <c r="P216" s="189"/>
      <c r="Q216" s="189"/>
      <c r="R216" s="189"/>
      <c r="S216" s="189"/>
      <c r="T216" s="189"/>
      <c r="U216" s="189"/>
      <c r="V216" s="189"/>
      <c r="W216" s="189"/>
      <c r="X216" s="189"/>
      <c r="Y216" s="189"/>
      <c r="Z216" s="189"/>
      <c r="AA216" s="189"/>
      <c r="AB216" s="189"/>
      <c r="AC216" s="189"/>
      <c r="AD216" s="189"/>
      <c r="AE216" s="189"/>
      <c r="AF216" s="189"/>
      <c r="AG216" s="189"/>
      <c r="AH216" s="189"/>
      <c r="AI216" s="189"/>
      <c r="AJ216" s="189"/>
      <c r="AK216" s="189"/>
      <c r="AL216" s="189"/>
      <c r="AM216" s="189"/>
      <c r="AN216" s="189"/>
      <c r="AO216" s="189"/>
      <c r="AP216" s="189"/>
      <c r="AQ216" s="189"/>
      <c r="AR216" s="189"/>
      <c r="AS216" s="189"/>
      <c r="AT216" s="189"/>
      <c r="AU216" s="189"/>
      <c r="AV216" s="189"/>
      <c r="AW216" s="189"/>
      <c r="AX216" s="189"/>
      <c r="AY216" s="189"/>
      <c r="AZ216" s="189"/>
      <c r="BA216" s="189"/>
      <c r="BB216" s="189"/>
      <c r="BC216" s="189"/>
      <c r="BD216" s="189"/>
      <c r="BE216" s="189"/>
      <c r="BF216" s="189"/>
      <c r="BG216" s="189"/>
      <c r="BH216" s="189"/>
      <c r="BI216" s="189"/>
      <c r="BJ216" s="189"/>
      <c r="BK216" s="189"/>
      <c r="BL216" s="189"/>
      <c r="BM216" s="189"/>
      <c r="BN216" s="189"/>
      <c r="BO216" s="189"/>
      <c r="BP216" s="189"/>
      <c r="BQ216" s="189"/>
      <c r="BR216" s="189"/>
      <c r="BS216" s="189"/>
      <c r="BT216" s="189"/>
      <c r="BU216" s="189"/>
      <c r="BV216" s="189"/>
      <c r="BW216" s="189"/>
      <c r="BX216" s="189"/>
      <c r="BY216" s="189"/>
      <c r="BZ216" s="189"/>
      <c r="CA216" s="189"/>
      <c r="CB216" s="189"/>
      <c r="CC216" s="189"/>
      <c r="CD216" s="189"/>
      <c r="CE216" s="189"/>
      <c r="CF216" s="189"/>
      <c r="CG216" s="189"/>
      <c r="CH216" s="189"/>
      <c r="CI216" s="189"/>
      <c r="CJ216" s="189"/>
      <c r="CK216" s="189"/>
      <c r="CL216" s="189"/>
      <c r="CM216" s="189"/>
      <c r="CN216" s="189"/>
      <c r="CO216" s="189"/>
      <c r="CP216" s="189"/>
      <c r="CQ216" s="189"/>
      <c r="CR216" s="189"/>
      <c r="CS216" s="189"/>
      <c r="CT216" s="189"/>
      <c r="CU216" s="189"/>
      <c r="CV216" s="189"/>
      <c r="CW216" s="189"/>
      <c r="CX216" s="189"/>
      <c r="CY216" s="189"/>
      <c r="CZ216" s="189"/>
      <c r="DA216" s="189"/>
      <c r="DB216" s="189"/>
      <c r="DC216" s="189"/>
      <c r="DD216" s="189"/>
      <c r="DE216" s="189"/>
      <c r="DF216" s="189"/>
      <c r="DG216" s="189"/>
      <c r="DH216" s="179"/>
      <c r="DI216" s="191"/>
      <c r="DJ216" s="192"/>
      <c r="DK216" s="191"/>
      <c r="DL216" s="192"/>
      <c r="DM216" s="192"/>
      <c r="DO216"/>
      <c r="DP216"/>
    </row>
    <row r="217" spans="1:120" ht="18" customHeight="1" x14ac:dyDescent="0.2">
      <c r="A217" s="187"/>
      <c r="B217" s="190"/>
      <c r="C217" s="189"/>
      <c r="D217" s="189"/>
      <c r="E217" s="189"/>
      <c r="F217" s="189"/>
      <c r="G217" s="189"/>
      <c r="H217" s="189"/>
      <c r="I217" s="189"/>
      <c r="J217" s="189"/>
      <c r="K217" s="189"/>
      <c r="L217" s="189"/>
      <c r="M217" s="189"/>
      <c r="N217" s="189"/>
      <c r="O217" s="189"/>
      <c r="P217" s="189"/>
      <c r="Q217" s="189"/>
      <c r="R217" s="189"/>
      <c r="S217" s="189"/>
      <c r="T217" s="189"/>
      <c r="U217" s="189"/>
      <c r="V217" s="189"/>
      <c r="W217" s="189"/>
      <c r="X217" s="189"/>
      <c r="Y217" s="189"/>
      <c r="Z217" s="189"/>
      <c r="AA217" s="189"/>
      <c r="AB217" s="189"/>
      <c r="AC217" s="189"/>
      <c r="AD217" s="189"/>
      <c r="AE217" s="189"/>
      <c r="AF217" s="189"/>
      <c r="AG217" s="189"/>
      <c r="AH217" s="189"/>
      <c r="AI217" s="189"/>
      <c r="AJ217" s="189"/>
      <c r="AK217" s="189"/>
      <c r="AL217" s="189"/>
      <c r="AM217" s="189"/>
      <c r="AN217" s="189"/>
      <c r="AO217" s="189"/>
      <c r="AP217" s="189"/>
      <c r="AQ217" s="189"/>
      <c r="AR217" s="189"/>
      <c r="AS217" s="189"/>
      <c r="AT217" s="189"/>
      <c r="AU217" s="189"/>
      <c r="AV217" s="189"/>
      <c r="AW217" s="189"/>
      <c r="AX217" s="189"/>
      <c r="AY217" s="189"/>
      <c r="AZ217" s="189"/>
      <c r="BA217" s="189"/>
      <c r="BB217" s="189"/>
      <c r="BC217" s="189"/>
      <c r="BD217" s="189"/>
      <c r="BE217" s="189"/>
      <c r="BF217" s="189"/>
      <c r="BG217" s="189"/>
      <c r="BH217" s="189"/>
      <c r="BI217" s="189"/>
      <c r="BJ217" s="189"/>
      <c r="BK217" s="189"/>
      <c r="BL217" s="189"/>
      <c r="BM217" s="189"/>
      <c r="BN217" s="189"/>
      <c r="BO217" s="189"/>
      <c r="BP217" s="189"/>
      <c r="BQ217" s="189"/>
      <c r="BR217" s="189"/>
      <c r="BS217" s="189"/>
      <c r="BT217" s="189"/>
      <c r="BU217" s="189"/>
      <c r="BV217" s="189"/>
      <c r="BW217" s="189"/>
      <c r="BX217" s="189"/>
      <c r="BY217" s="189"/>
      <c r="BZ217" s="189"/>
      <c r="CA217" s="189"/>
      <c r="CB217" s="189"/>
      <c r="CC217" s="189"/>
      <c r="CD217" s="189"/>
      <c r="CE217" s="189"/>
      <c r="CF217" s="189"/>
      <c r="CG217" s="189"/>
      <c r="CH217" s="189"/>
      <c r="CI217" s="189"/>
      <c r="CJ217" s="189"/>
      <c r="CK217" s="189"/>
      <c r="CL217" s="189"/>
      <c r="CM217" s="189"/>
      <c r="CN217" s="189"/>
      <c r="CO217" s="189"/>
      <c r="CP217" s="189"/>
      <c r="CQ217" s="189"/>
      <c r="CR217" s="189"/>
      <c r="CS217" s="189"/>
      <c r="CT217" s="189"/>
      <c r="CU217" s="189"/>
      <c r="CV217" s="189"/>
      <c r="CW217" s="189"/>
      <c r="CX217" s="189"/>
      <c r="CY217" s="189"/>
      <c r="CZ217" s="189"/>
      <c r="DA217" s="189"/>
      <c r="DB217" s="189"/>
      <c r="DC217" s="189"/>
      <c r="DD217" s="189"/>
      <c r="DE217" s="189"/>
      <c r="DF217" s="189"/>
      <c r="DG217" s="189"/>
      <c r="DH217" s="179"/>
      <c r="DI217" s="191"/>
      <c r="DJ217" s="192"/>
      <c r="DK217" s="191"/>
      <c r="DL217" s="192"/>
      <c r="DM217" s="192"/>
      <c r="DO217"/>
      <c r="DP217"/>
    </row>
    <row r="218" spans="1:120" ht="18" customHeight="1" x14ac:dyDescent="0.2">
      <c r="A218" s="187"/>
      <c r="B218" s="190"/>
      <c r="C218" s="189"/>
      <c r="D218" s="189"/>
      <c r="E218" s="189"/>
      <c r="F218" s="189"/>
      <c r="G218" s="189"/>
      <c r="H218" s="189"/>
      <c r="I218" s="189"/>
      <c r="J218" s="189"/>
      <c r="K218" s="189"/>
      <c r="L218" s="189"/>
      <c r="M218" s="189"/>
      <c r="N218" s="189"/>
      <c r="O218" s="189"/>
      <c r="P218" s="189"/>
      <c r="Q218" s="189"/>
      <c r="R218" s="189"/>
      <c r="S218" s="189"/>
      <c r="T218" s="189"/>
      <c r="U218" s="189"/>
      <c r="V218" s="189"/>
      <c r="W218" s="189"/>
      <c r="X218" s="189"/>
      <c r="Y218" s="189"/>
      <c r="Z218" s="189"/>
      <c r="AA218" s="189"/>
      <c r="AB218" s="189"/>
      <c r="AC218" s="189"/>
      <c r="AD218" s="189"/>
      <c r="AE218" s="189"/>
      <c r="AF218" s="189"/>
      <c r="AG218" s="189"/>
      <c r="AH218" s="189"/>
      <c r="AI218" s="189"/>
      <c r="AJ218" s="189"/>
      <c r="AK218" s="189"/>
      <c r="AL218" s="189"/>
      <c r="AM218" s="189"/>
      <c r="AN218" s="189"/>
      <c r="AO218" s="189"/>
      <c r="AP218" s="189"/>
      <c r="AQ218" s="189"/>
      <c r="AR218" s="189"/>
      <c r="AS218" s="189"/>
      <c r="AT218" s="189"/>
      <c r="AU218" s="189"/>
      <c r="AV218" s="189"/>
      <c r="AW218" s="189"/>
      <c r="AX218" s="189"/>
      <c r="AY218" s="189"/>
      <c r="AZ218" s="189"/>
      <c r="BA218" s="189"/>
      <c r="BB218" s="189"/>
      <c r="BC218" s="189"/>
      <c r="BD218" s="189"/>
      <c r="BE218" s="189"/>
      <c r="BF218" s="189"/>
      <c r="BG218" s="189"/>
      <c r="BH218" s="189"/>
      <c r="BI218" s="189"/>
      <c r="BJ218" s="189"/>
      <c r="BK218" s="189"/>
      <c r="BL218" s="189"/>
      <c r="BM218" s="189"/>
      <c r="BN218" s="189"/>
      <c r="BO218" s="189"/>
      <c r="BP218" s="189"/>
      <c r="BQ218" s="189"/>
      <c r="BR218" s="189"/>
      <c r="BS218" s="189"/>
      <c r="BT218" s="189"/>
      <c r="BU218" s="189"/>
      <c r="BV218" s="189"/>
      <c r="BW218" s="189"/>
      <c r="BX218" s="189"/>
      <c r="BY218" s="189"/>
      <c r="BZ218" s="189"/>
      <c r="CA218" s="189"/>
      <c r="CB218" s="189"/>
      <c r="CC218" s="189"/>
      <c r="CD218" s="189"/>
      <c r="CE218" s="189"/>
      <c r="CF218" s="189"/>
      <c r="CG218" s="189"/>
      <c r="CH218" s="189"/>
      <c r="CI218" s="189"/>
      <c r="CJ218" s="189"/>
      <c r="CK218" s="189"/>
      <c r="CL218" s="189"/>
      <c r="CM218" s="189"/>
      <c r="CN218" s="189"/>
      <c r="CO218" s="189"/>
      <c r="CP218" s="189"/>
      <c r="CQ218" s="189"/>
      <c r="CR218" s="189"/>
      <c r="CS218" s="189"/>
      <c r="CT218" s="189"/>
      <c r="CU218" s="189"/>
      <c r="CV218" s="189"/>
      <c r="CW218" s="189"/>
      <c r="CX218" s="189"/>
      <c r="CY218" s="189"/>
      <c r="CZ218" s="189"/>
      <c r="DA218" s="189"/>
      <c r="DB218" s="189"/>
      <c r="DC218" s="189"/>
      <c r="DD218" s="189"/>
      <c r="DE218" s="189"/>
      <c r="DF218" s="189"/>
      <c r="DG218" s="189"/>
      <c r="DH218" s="179"/>
      <c r="DI218" s="191"/>
      <c r="DJ218" s="192"/>
      <c r="DK218" s="191"/>
      <c r="DL218" s="192"/>
      <c r="DM218" s="192"/>
      <c r="DO218"/>
      <c r="DP218"/>
    </row>
    <row r="219" spans="1:120" ht="18" customHeight="1" x14ac:dyDescent="0.2">
      <c r="A219" s="187"/>
      <c r="B219" s="190"/>
      <c r="C219" s="189"/>
      <c r="D219" s="189"/>
      <c r="E219" s="189"/>
      <c r="F219" s="189"/>
      <c r="G219" s="189"/>
      <c r="H219" s="189"/>
      <c r="I219" s="189"/>
      <c r="J219" s="189"/>
      <c r="K219" s="189"/>
      <c r="L219" s="189"/>
      <c r="M219" s="189"/>
      <c r="N219" s="189"/>
      <c r="O219" s="189"/>
      <c r="P219" s="189"/>
      <c r="Q219" s="189"/>
      <c r="R219" s="189"/>
      <c r="S219" s="189"/>
      <c r="T219" s="189"/>
      <c r="U219" s="189"/>
      <c r="V219" s="189"/>
      <c r="W219" s="189"/>
      <c r="X219" s="189"/>
      <c r="Y219" s="189"/>
      <c r="Z219" s="189"/>
      <c r="AA219" s="189"/>
      <c r="AB219" s="189"/>
      <c r="AC219" s="189"/>
      <c r="AD219" s="189"/>
      <c r="AE219" s="189"/>
      <c r="AF219" s="189"/>
      <c r="AG219" s="189"/>
      <c r="AH219" s="189"/>
      <c r="AI219" s="189"/>
      <c r="AJ219" s="189"/>
      <c r="AK219" s="189"/>
      <c r="AL219" s="189"/>
      <c r="AM219" s="189"/>
      <c r="AN219" s="189"/>
      <c r="AO219" s="189"/>
      <c r="AP219" s="189"/>
      <c r="AQ219" s="189"/>
      <c r="AR219" s="189"/>
      <c r="AS219" s="189"/>
      <c r="AT219" s="189"/>
      <c r="AU219" s="189"/>
      <c r="AV219" s="189"/>
      <c r="AW219" s="189"/>
      <c r="AX219" s="189"/>
      <c r="AY219" s="189"/>
      <c r="AZ219" s="189"/>
      <c r="BA219" s="189"/>
      <c r="BB219" s="189"/>
      <c r="BC219" s="189"/>
      <c r="BD219" s="189"/>
      <c r="BE219" s="189"/>
      <c r="BF219" s="189"/>
      <c r="BG219" s="189"/>
      <c r="BH219" s="189"/>
      <c r="BI219" s="189"/>
      <c r="BJ219" s="189"/>
      <c r="BK219" s="189"/>
      <c r="BL219" s="189"/>
      <c r="BM219" s="189"/>
      <c r="BN219" s="189"/>
      <c r="BO219" s="189"/>
      <c r="BP219" s="189"/>
      <c r="BQ219" s="189"/>
      <c r="BR219" s="189"/>
      <c r="BS219" s="189"/>
      <c r="BT219" s="189"/>
      <c r="BU219" s="189"/>
      <c r="BV219" s="189"/>
      <c r="BW219" s="189"/>
      <c r="BX219" s="189"/>
      <c r="BY219" s="189"/>
      <c r="BZ219" s="189"/>
      <c r="CA219" s="189"/>
      <c r="CB219" s="189"/>
      <c r="CC219" s="189"/>
      <c r="CD219" s="189"/>
      <c r="CE219" s="189"/>
      <c r="CF219" s="189"/>
      <c r="CG219" s="189"/>
      <c r="CH219" s="189"/>
      <c r="CI219" s="189"/>
      <c r="CJ219" s="189"/>
      <c r="CK219" s="189"/>
      <c r="CL219" s="189"/>
      <c r="CM219" s="189"/>
      <c r="CN219" s="189"/>
      <c r="CO219" s="189"/>
      <c r="CP219" s="189"/>
      <c r="CQ219" s="189"/>
      <c r="CR219" s="189"/>
      <c r="CS219" s="189"/>
      <c r="CT219" s="189"/>
      <c r="CU219" s="189"/>
      <c r="CV219" s="189"/>
      <c r="CW219" s="189"/>
      <c r="CX219" s="189"/>
      <c r="CY219" s="189"/>
      <c r="CZ219" s="189"/>
      <c r="DA219" s="189"/>
      <c r="DB219" s="189"/>
      <c r="DC219" s="189"/>
      <c r="DD219" s="189"/>
      <c r="DE219" s="189"/>
      <c r="DF219" s="189"/>
      <c r="DG219" s="189"/>
      <c r="DH219" s="179"/>
      <c r="DI219" s="191"/>
      <c r="DJ219" s="192"/>
      <c r="DK219" s="191"/>
      <c r="DL219" s="192"/>
      <c r="DM219" s="192"/>
      <c r="DO219"/>
      <c r="DP219"/>
    </row>
    <row r="220" spans="1:120" ht="18" customHeight="1" x14ac:dyDescent="0.2">
      <c r="A220" s="187"/>
      <c r="B220" s="190"/>
      <c r="C220" s="189"/>
      <c r="D220" s="189"/>
      <c r="E220" s="189"/>
      <c r="F220" s="189"/>
      <c r="G220" s="189"/>
      <c r="H220" s="189"/>
      <c r="I220" s="189"/>
      <c r="J220" s="189"/>
      <c r="K220" s="189"/>
      <c r="L220" s="189"/>
      <c r="M220" s="189"/>
      <c r="N220" s="189"/>
      <c r="O220" s="189"/>
      <c r="P220" s="189"/>
      <c r="Q220" s="189"/>
      <c r="R220" s="189"/>
      <c r="S220" s="189"/>
      <c r="T220" s="189"/>
      <c r="U220" s="189"/>
      <c r="V220" s="189"/>
      <c r="W220" s="189"/>
      <c r="X220" s="189"/>
      <c r="Y220" s="189"/>
      <c r="Z220" s="189"/>
      <c r="AA220" s="189"/>
      <c r="AB220" s="189"/>
      <c r="AC220" s="189"/>
      <c r="AD220" s="189"/>
      <c r="AE220" s="189"/>
      <c r="AF220" s="189"/>
      <c r="AG220" s="189"/>
      <c r="AH220" s="189"/>
      <c r="AI220" s="189"/>
      <c r="AJ220" s="189"/>
      <c r="AK220" s="189"/>
      <c r="AL220" s="189"/>
      <c r="AM220" s="189"/>
      <c r="AN220" s="189"/>
      <c r="AO220" s="189"/>
      <c r="AP220" s="189"/>
      <c r="AQ220" s="189"/>
      <c r="AR220" s="189"/>
      <c r="AS220" s="189"/>
      <c r="AT220" s="189"/>
      <c r="AU220" s="189"/>
      <c r="AV220" s="189"/>
      <c r="AW220" s="189"/>
      <c r="AX220" s="189"/>
      <c r="AY220" s="189"/>
      <c r="AZ220" s="189"/>
      <c r="BA220" s="189"/>
      <c r="BB220" s="189"/>
      <c r="BC220" s="189"/>
      <c r="BD220" s="189"/>
      <c r="BE220" s="189"/>
      <c r="BF220" s="189"/>
      <c r="BG220" s="189"/>
      <c r="BH220" s="189"/>
      <c r="BI220" s="189"/>
      <c r="BJ220" s="189"/>
      <c r="BK220" s="189"/>
      <c r="BL220" s="189"/>
      <c r="BM220" s="189"/>
      <c r="BN220" s="189"/>
      <c r="BO220" s="189"/>
      <c r="BP220" s="189"/>
      <c r="BQ220" s="189"/>
      <c r="BR220" s="189"/>
      <c r="BS220" s="189"/>
      <c r="BT220" s="189"/>
      <c r="BU220" s="189"/>
      <c r="BV220" s="189"/>
      <c r="BW220" s="189"/>
      <c r="BX220" s="189"/>
      <c r="BY220" s="189"/>
      <c r="BZ220" s="189"/>
      <c r="CA220" s="189"/>
      <c r="CB220" s="189"/>
      <c r="CC220" s="189"/>
      <c r="CD220" s="189"/>
      <c r="CE220" s="189"/>
      <c r="CF220" s="189"/>
      <c r="CG220" s="189"/>
      <c r="CH220" s="189"/>
      <c r="CI220" s="189"/>
      <c r="CJ220" s="189"/>
      <c r="CK220" s="189"/>
      <c r="CL220" s="189"/>
      <c r="CM220" s="189"/>
      <c r="CN220" s="189"/>
      <c r="CO220" s="189"/>
      <c r="CP220" s="189"/>
      <c r="CQ220" s="189"/>
      <c r="CR220" s="189"/>
      <c r="CS220" s="189"/>
      <c r="CT220" s="189"/>
      <c r="CU220" s="189"/>
      <c r="CV220" s="189"/>
      <c r="CW220" s="189"/>
      <c r="CX220" s="189"/>
      <c r="CY220" s="189"/>
      <c r="CZ220" s="189"/>
      <c r="DA220" s="189"/>
      <c r="DB220" s="189"/>
      <c r="DC220" s="189"/>
      <c r="DD220" s="189"/>
      <c r="DE220" s="189"/>
      <c r="DF220" s="189"/>
      <c r="DG220" s="189"/>
      <c r="DH220" s="179"/>
      <c r="DI220" s="191"/>
      <c r="DJ220" s="192"/>
      <c r="DK220" s="191"/>
      <c r="DL220" s="192"/>
      <c r="DM220" s="192"/>
      <c r="DO220"/>
      <c r="DP220"/>
    </row>
    <row r="221" spans="1:120" ht="18" customHeight="1" x14ac:dyDescent="0.2">
      <c r="A221" s="187"/>
      <c r="B221" s="190"/>
      <c r="C221" s="189"/>
      <c r="D221" s="189"/>
      <c r="E221" s="189"/>
      <c r="F221" s="189"/>
      <c r="G221" s="189"/>
      <c r="H221" s="189"/>
      <c r="I221" s="189"/>
      <c r="J221" s="189"/>
      <c r="K221" s="189"/>
      <c r="L221" s="189"/>
      <c r="M221" s="189"/>
      <c r="N221" s="189"/>
      <c r="O221" s="189"/>
      <c r="P221" s="189"/>
      <c r="Q221" s="189"/>
      <c r="R221" s="189"/>
      <c r="S221" s="189"/>
      <c r="T221" s="189"/>
      <c r="U221" s="189"/>
      <c r="V221" s="189"/>
      <c r="W221" s="189"/>
      <c r="X221" s="189"/>
      <c r="Y221" s="189"/>
      <c r="Z221" s="189"/>
      <c r="AA221" s="189"/>
      <c r="AB221" s="189"/>
      <c r="AC221" s="189"/>
      <c r="AD221" s="189"/>
      <c r="AE221" s="189"/>
      <c r="AF221" s="189"/>
      <c r="AG221" s="189"/>
      <c r="AH221" s="189"/>
      <c r="AI221" s="189"/>
      <c r="AJ221" s="189"/>
      <c r="AK221" s="189"/>
      <c r="AL221" s="189"/>
      <c r="AM221" s="189"/>
      <c r="AN221" s="189"/>
      <c r="AO221" s="189"/>
      <c r="AP221" s="189"/>
      <c r="AQ221" s="189"/>
      <c r="AR221" s="189"/>
      <c r="AS221" s="189"/>
      <c r="AT221" s="189"/>
      <c r="AU221" s="189"/>
      <c r="AV221" s="189"/>
      <c r="AW221" s="189"/>
      <c r="AX221" s="189"/>
      <c r="AY221" s="189"/>
      <c r="AZ221" s="189"/>
      <c r="BA221" s="189"/>
      <c r="BB221" s="189"/>
      <c r="BC221" s="189"/>
      <c r="BD221" s="189"/>
      <c r="BE221" s="189"/>
      <c r="BF221" s="189"/>
      <c r="BG221" s="189"/>
      <c r="BH221" s="189"/>
      <c r="BI221" s="189"/>
      <c r="BJ221" s="189"/>
      <c r="BK221" s="189"/>
      <c r="BL221" s="189"/>
      <c r="BM221" s="189"/>
      <c r="BN221" s="189"/>
      <c r="BO221" s="189"/>
      <c r="BP221" s="189"/>
      <c r="BQ221" s="189"/>
      <c r="BR221" s="189"/>
      <c r="BS221" s="189"/>
      <c r="BT221" s="189"/>
      <c r="BU221" s="189"/>
      <c r="BV221" s="189"/>
      <c r="BW221" s="189"/>
      <c r="BX221" s="189"/>
      <c r="BY221" s="189"/>
      <c r="BZ221" s="189"/>
      <c r="CA221" s="189"/>
      <c r="CB221" s="189"/>
      <c r="CC221" s="189"/>
      <c r="CD221" s="189"/>
      <c r="CE221" s="189"/>
      <c r="CF221" s="189"/>
      <c r="CG221" s="189"/>
      <c r="CH221" s="189"/>
      <c r="CI221" s="189"/>
      <c r="CJ221" s="189"/>
      <c r="CK221" s="189"/>
      <c r="CL221" s="189"/>
      <c r="CM221" s="189"/>
      <c r="CN221" s="189"/>
      <c r="CO221" s="189"/>
      <c r="CP221" s="189"/>
      <c r="CQ221" s="189"/>
      <c r="CR221" s="189"/>
      <c r="CS221" s="189"/>
      <c r="CT221" s="189"/>
      <c r="CU221" s="189"/>
      <c r="CV221" s="189"/>
      <c r="CW221" s="189"/>
      <c r="CX221" s="189"/>
      <c r="CY221" s="189"/>
      <c r="CZ221" s="189"/>
      <c r="DA221" s="189"/>
      <c r="DB221" s="189"/>
      <c r="DC221" s="189"/>
      <c r="DD221" s="189"/>
      <c r="DE221" s="189"/>
      <c r="DF221" s="189"/>
      <c r="DG221" s="189"/>
      <c r="DH221" s="179"/>
      <c r="DI221" s="191"/>
      <c r="DJ221" s="192"/>
      <c r="DK221" s="191"/>
      <c r="DL221" s="192"/>
      <c r="DM221" s="192"/>
      <c r="DO221"/>
      <c r="DP221"/>
    </row>
    <row r="222" spans="1:120" ht="18" customHeight="1" x14ac:dyDescent="0.2">
      <c r="A222" s="187"/>
      <c r="B222" s="190"/>
      <c r="C222" s="189"/>
      <c r="D222" s="189"/>
      <c r="E222" s="189"/>
      <c r="F222" s="189"/>
      <c r="G222" s="189"/>
      <c r="H222" s="189"/>
      <c r="I222" s="189"/>
      <c r="J222" s="189"/>
      <c r="K222" s="189"/>
      <c r="L222" s="189"/>
      <c r="M222" s="189"/>
      <c r="N222" s="189"/>
      <c r="O222" s="189"/>
      <c r="P222" s="189"/>
      <c r="Q222" s="189"/>
      <c r="R222" s="189"/>
      <c r="S222" s="189"/>
      <c r="T222" s="189"/>
      <c r="U222" s="189"/>
      <c r="V222" s="189"/>
      <c r="W222" s="189"/>
      <c r="X222" s="189"/>
      <c r="Y222" s="189"/>
      <c r="Z222" s="189"/>
      <c r="AA222" s="189"/>
      <c r="AB222" s="189"/>
      <c r="AC222" s="189"/>
      <c r="AD222" s="189"/>
      <c r="AE222" s="189"/>
      <c r="AF222" s="189"/>
      <c r="AG222" s="189"/>
      <c r="AH222" s="189"/>
      <c r="AI222" s="189"/>
      <c r="AJ222" s="189"/>
      <c r="AK222" s="189"/>
      <c r="AL222" s="189"/>
      <c r="AM222" s="189"/>
      <c r="AN222" s="189"/>
      <c r="AO222" s="189"/>
      <c r="AP222" s="189"/>
      <c r="AQ222" s="189"/>
      <c r="AR222" s="189"/>
      <c r="AS222" s="189"/>
      <c r="AT222" s="189"/>
      <c r="AU222" s="189"/>
      <c r="AV222" s="189"/>
      <c r="AW222" s="189"/>
      <c r="AX222" s="189"/>
      <c r="AY222" s="189"/>
      <c r="AZ222" s="189"/>
      <c r="BA222" s="189"/>
      <c r="BB222" s="189"/>
      <c r="BC222" s="189"/>
      <c r="BD222" s="189"/>
      <c r="BE222" s="189"/>
      <c r="BF222" s="189"/>
      <c r="BG222" s="189"/>
      <c r="BH222" s="189"/>
      <c r="BI222" s="189"/>
      <c r="BJ222" s="189"/>
      <c r="BK222" s="189"/>
      <c r="BL222" s="189"/>
      <c r="BM222" s="189"/>
      <c r="BN222" s="189"/>
      <c r="BO222" s="189"/>
      <c r="BP222" s="189"/>
      <c r="BQ222" s="189"/>
      <c r="BR222" s="189"/>
      <c r="BS222" s="189"/>
      <c r="BT222" s="189"/>
      <c r="BU222" s="189"/>
      <c r="BV222" s="189"/>
      <c r="BW222" s="189"/>
      <c r="BX222" s="189"/>
      <c r="BY222" s="189"/>
      <c r="BZ222" s="189"/>
      <c r="CA222" s="189"/>
      <c r="CB222" s="189"/>
      <c r="CC222" s="189"/>
      <c r="CD222" s="189"/>
      <c r="CE222" s="189"/>
      <c r="CF222" s="189"/>
      <c r="CG222" s="189"/>
      <c r="CH222" s="189"/>
      <c r="CI222" s="189"/>
      <c r="CJ222" s="189"/>
      <c r="CK222" s="189"/>
      <c r="CL222" s="189"/>
      <c r="CM222" s="189"/>
      <c r="CN222" s="189"/>
      <c r="CO222" s="189"/>
      <c r="CP222" s="189"/>
      <c r="CQ222" s="189"/>
      <c r="CR222" s="189"/>
      <c r="CS222" s="189"/>
      <c r="CT222" s="189"/>
      <c r="CU222" s="189"/>
      <c r="CV222" s="189"/>
      <c r="CW222" s="189"/>
      <c r="CX222" s="189"/>
      <c r="CY222" s="189"/>
      <c r="CZ222" s="189"/>
      <c r="DA222" s="189"/>
      <c r="DB222" s="189"/>
      <c r="DC222" s="189"/>
      <c r="DD222" s="189"/>
      <c r="DE222" s="189"/>
      <c r="DF222" s="189"/>
      <c r="DG222" s="189"/>
      <c r="DH222" s="179"/>
      <c r="DI222" s="191"/>
      <c r="DJ222" s="192"/>
      <c r="DK222" s="191"/>
      <c r="DL222" s="192"/>
      <c r="DM222" s="192"/>
      <c r="DO222"/>
      <c r="DP222"/>
    </row>
    <row r="223" spans="1:120" ht="18" customHeight="1" x14ac:dyDescent="0.2">
      <c r="A223" s="187"/>
      <c r="B223" s="190"/>
      <c r="C223" s="189"/>
      <c r="D223" s="189"/>
      <c r="E223" s="189"/>
      <c r="F223" s="189"/>
      <c r="G223" s="189"/>
      <c r="H223" s="189"/>
      <c r="I223" s="189"/>
      <c r="J223" s="189"/>
      <c r="K223" s="189"/>
      <c r="L223" s="189"/>
      <c r="M223" s="189"/>
      <c r="N223" s="189"/>
      <c r="O223" s="189"/>
      <c r="P223" s="189"/>
      <c r="Q223" s="189"/>
      <c r="R223" s="189"/>
      <c r="S223" s="189"/>
      <c r="T223" s="189"/>
      <c r="U223" s="189"/>
      <c r="V223" s="189"/>
      <c r="W223" s="189"/>
      <c r="X223" s="189"/>
      <c r="Y223" s="189"/>
      <c r="Z223" s="189"/>
      <c r="AA223" s="189"/>
      <c r="AB223" s="189"/>
      <c r="AC223" s="189"/>
      <c r="AD223" s="189"/>
      <c r="AE223" s="189"/>
      <c r="AF223" s="189"/>
      <c r="AG223" s="189"/>
      <c r="AH223" s="189"/>
      <c r="AI223" s="189"/>
      <c r="AJ223" s="189"/>
      <c r="AK223" s="189"/>
      <c r="AL223" s="189"/>
      <c r="AM223" s="189"/>
      <c r="AN223" s="189"/>
      <c r="AO223" s="189"/>
      <c r="AP223" s="189"/>
      <c r="AQ223" s="189"/>
      <c r="AR223" s="189"/>
      <c r="AS223" s="189"/>
      <c r="AT223" s="189"/>
      <c r="AU223" s="189"/>
      <c r="AV223" s="189"/>
      <c r="AW223" s="189"/>
      <c r="AX223" s="189"/>
      <c r="AY223" s="189"/>
      <c r="AZ223" s="189"/>
      <c r="BA223" s="189"/>
      <c r="BB223" s="189"/>
      <c r="BC223" s="189"/>
      <c r="BD223" s="189"/>
      <c r="BE223" s="189"/>
      <c r="BF223" s="189"/>
      <c r="BG223" s="189"/>
      <c r="BH223" s="189"/>
      <c r="BI223" s="189"/>
      <c r="BJ223" s="189"/>
      <c r="BK223" s="189"/>
      <c r="BL223" s="189"/>
      <c r="BM223" s="189"/>
      <c r="BN223" s="189"/>
      <c r="BO223" s="189"/>
      <c r="BP223" s="189"/>
      <c r="BQ223" s="189"/>
      <c r="BR223" s="189"/>
      <c r="BS223" s="189"/>
      <c r="BT223" s="189"/>
      <c r="BU223" s="189"/>
      <c r="BV223" s="189"/>
      <c r="BW223" s="189"/>
      <c r="BX223" s="189"/>
      <c r="BY223" s="189"/>
      <c r="BZ223" s="189"/>
      <c r="CA223" s="189"/>
      <c r="CB223" s="189"/>
      <c r="CC223" s="189"/>
      <c r="CD223" s="189"/>
      <c r="CE223" s="189"/>
      <c r="CF223" s="189"/>
      <c r="CG223" s="189"/>
      <c r="CH223" s="189"/>
      <c r="CI223" s="189"/>
      <c r="CJ223" s="189"/>
      <c r="CK223" s="189"/>
      <c r="CL223" s="189"/>
      <c r="CM223" s="189"/>
      <c r="CN223" s="189"/>
      <c r="CO223" s="189"/>
      <c r="CP223" s="189"/>
      <c r="CQ223" s="189"/>
      <c r="CR223" s="189"/>
      <c r="CS223" s="189"/>
      <c r="CT223" s="189"/>
      <c r="CU223" s="189"/>
      <c r="CV223" s="189"/>
      <c r="CW223" s="189"/>
      <c r="CX223" s="189"/>
      <c r="CY223" s="189"/>
      <c r="CZ223" s="189"/>
      <c r="DA223" s="189"/>
      <c r="DB223" s="189"/>
      <c r="DC223" s="189"/>
      <c r="DD223" s="189"/>
      <c r="DE223" s="189"/>
      <c r="DF223" s="189"/>
      <c r="DG223" s="189"/>
      <c r="DH223" s="179"/>
      <c r="DI223" s="191"/>
      <c r="DJ223" s="192"/>
      <c r="DK223" s="191"/>
      <c r="DL223" s="192"/>
      <c r="DM223" s="192"/>
      <c r="DO223"/>
      <c r="DP223"/>
    </row>
    <row r="224" spans="1:120" ht="18" customHeight="1" x14ac:dyDescent="0.2">
      <c r="A224" s="187"/>
      <c r="B224" s="190"/>
      <c r="C224" s="189"/>
      <c r="D224" s="189"/>
      <c r="E224" s="189"/>
      <c r="F224" s="189"/>
      <c r="G224" s="189"/>
      <c r="H224" s="189"/>
      <c r="I224" s="189"/>
      <c r="J224" s="189"/>
      <c r="K224" s="189"/>
      <c r="L224" s="189"/>
      <c r="M224" s="189"/>
      <c r="N224" s="189"/>
      <c r="O224" s="189"/>
      <c r="P224" s="189"/>
      <c r="Q224" s="189"/>
      <c r="R224" s="189"/>
      <c r="S224" s="189"/>
      <c r="T224" s="189"/>
      <c r="U224" s="189"/>
      <c r="V224" s="189"/>
      <c r="W224" s="189"/>
      <c r="X224" s="189"/>
      <c r="Y224" s="189"/>
      <c r="Z224" s="189"/>
      <c r="AA224" s="189"/>
      <c r="AB224" s="189"/>
      <c r="AC224" s="189"/>
      <c r="AD224" s="189"/>
      <c r="AE224" s="189"/>
      <c r="AF224" s="189"/>
      <c r="AG224" s="189"/>
      <c r="AH224" s="189"/>
      <c r="AI224" s="189"/>
      <c r="AJ224" s="189"/>
      <c r="AK224" s="189"/>
      <c r="AL224" s="189"/>
      <c r="AM224" s="189"/>
      <c r="AN224" s="189"/>
      <c r="AO224" s="189"/>
      <c r="AP224" s="189"/>
      <c r="AQ224" s="189"/>
      <c r="AR224" s="189"/>
      <c r="AS224" s="189"/>
      <c r="AT224" s="189"/>
      <c r="AU224" s="189"/>
      <c r="AV224" s="189"/>
      <c r="AW224" s="189"/>
      <c r="AX224" s="189"/>
      <c r="AY224" s="189"/>
      <c r="AZ224" s="189"/>
      <c r="BA224" s="189"/>
      <c r="BB224" s="189"/>
      <c r="BC224" s="189"/>
      <c r="BD224" s="189"/>
      <c r="BE224" s="189"/>
      <c r="BF224" s="189"/>
      <c r="BG224" s="189"/>
      <c r="BH224" s="189"/>
      <c r="BI224" s="189"/>
      <c r="BJ224" s="189"/>
      <c r="BK224" s="189"/>
      <c r="BL224" s="189"/>
      <c r="BM224" s="189"/>
      <c r="BN224" s="189"/>
      <c r="BO224" s="189"/>
      <c r="BP224" s="189"/>
      <c r="BQ224" s="189"/>
      <c r="BR224" s="189"/>
      <c r="BS224" s="189"/>
      <c r="BT224" s="189"/>
      <c r="BU224" s="189"/>
      <c r="BV224" s="189"/>
      <c r="BW224" s="189"/>
      <c r="BX224" s="189"/>
      <c r="BY224" s="189"/>
      <c r="BZ224" s="189"/>
      <c r="CA224" s="189"/>
      <c r="CB224" s="189"/>
      <c r="CC224" s="189"/>
      <c r="CD224" s="189"/>
      <c r="CE224" s="189"/>
      <c r="CF224" s="189"/>
      <c r="CG224" s="189"/>
      <c r="CH224" s="189"/>
      <c r="CI224" s="189"/>
      <c r="CJ224" s="189"/>
      <c r="CK224" s="189"/>
      <c r="CL224" s="189"/>
      <c r="CM224" s="189"/>
      <c r="CN224" s="189"/>
      <c r="CO224" s="189"/>
      <c r="CP224" s="189"/>
      <c r="CQ224" s="189"/>
      <c r="CR224" s="189"/>
      <c r="CS224" s="189"/>
      <c r="CT224" s="189"/>
      <c r="CU224" s="189"/>
      <c r="CV224" s="189"/>
      <c r="CW224" s="189"/>
      <c r="CX224" s="189"/>
      <c r="CY224" s="189"/>
      <c r="CZ224" s="189"/>
      <c r="DA224" s="189"/>
      <c r="DB224" s="189"/>
      <c r="DC224" s="189"/>
      <c r="DD224" s="189"/>
      <c r="DE224" s="189"/>
      <c r="DF224" s="189"/>
      <c r="DG224" s="189"/>
      <c r="DH224" s="179"/>
      <c r="DI224" s="191"/>
      <c r="DJ224" s="192"/>
      <c r="DK224" s="191"/>
      <c r="DL224" s="192"/>
      <c r="DM224" s="192"/>
      <c r="DO224"/>
      <c r="DP224"/>
    </row>
    <row r="225" spans="1:120" ht="18" customHeight="1" x14ac:dyDescent="0.2">
      <c r="A225" s="187"/>
      <c r="B225" s="190"/>
      <c r="C225" s="189"/>
      <c r="D225" s="189"/>
      <c r="E225" s="189"/>
      <c r="F225" s="189"/>
      <c r="G225" s="189"/>
      <c r="H225" s="189"/>
      <c r="I225" s="189"/>
      <c r="J225" s="189"/>
      <c r="K225" s="189"/>
      <c r="L225" s="189"/>
      <c r="M225" s="189"/>
      <c r="N225" s="189"/>
      <c r="O225" s="189"/>
      <c r="P225" s="189"/>
      <c r="Q225" s="189"/>
      <c r="R225" s="189"/>
      <c r="S225" s="189"/>
      <c r="T225" s="189"/>
      <c r="U225" s="189"/>
      <c r="V225" s="189"/>
      <c r="W225" s="189"/>
      <c r="X225" s="189"/>
      <c r="Y225" s="189"/>
      <c r="Z225" s="189"/>
      <c r="AA225" s="189"/>
      <c r="AB225" s="189"/>
      <c r="AC225" s="189"/>
      <c r="AD225" s="189"/>
      <c r="AE225" s="189"/>
      <c r="AF225" s="189"/>
      <c r="AG225" s="189"/>
      <c r="AH225" s="189"/>
      <c r="AI225" s="189"/>
      <c r="AJ225" s="189"/>
      <c r="AK225" s="189"/>
      <c r="AL225" s="189"/>
      <c r="AM225" s="189"/>
      <c r="AN225" s="189"/>
      <c r="AO225" s="189"/>
      <c r="AP225" s="189"/>
      <c r="AQ225" s="189"/>
      <c r="AR225" s="189"/>
      <c r="AS225" s="189"/>
      <c r="AT225" s="189"/>
      <c r="AU225" s="189"/>
      <c r="AV225" s="189"/>
      <c r="AW225" s="189"/>
      <c r="AX225" s="189"/>
      <c r="AY225" s="189"/>
      <c r="AZ225" s="189"/>
      <c r="BA225" s="189"/>
      <c r="BB225" s="189"/>
      <c r="BC225" s="189"/>
      <c r="BD225" s="189"/>
      <c r="BE225" s="189"/>
      <c r="BF225" s="189"/>
      <c r="BG225" s="189"/>
      <c r="BH225" s="189"/>
      <c r="BI225" s="189"/>
      <c r="BJ225" s="189"/>
      <c r="BK225" s="189"/>
      <c r="BL225" s="189"/>
      <c r="BM225" s="189"/>
      <c r="BN225" s="189"/>
      <c r="BO225" s="189"/>
      <c r="BP225" s="189"/>
      <c r="BQ225" s="189"/>
      <c r="BR225" s="189"/>
      <c r="BS225" s="189"/>
      <c r="BT225" s="189"/>
      <c r="BU225" s="189"/>
      <c r="BV225" s="189"/>
      <c r="BW225" s="189"/>
      <c r="BX225" s="189"/>
      <c r="BY225" s="189"/>
      <c r="BZ225" s="189"/>
      <c r="CA225" s="189"/>
      <c r="CB225" s="189"/>
      <c r="CC225" s="189"/>
      <c r="CD225" s="189"/>
      <c r="CE225" s="189"/>
      <c r="CF225" s="189"/>
      <c r="CG225" s="189"/>
      <c r="CH225" s="189"/>
      <c r="CI225" s="189"/>
      <c r="CJ225" s="189"/>
      <c r="CK225" s="189"/>
      <c r="CL225" s="189"/>
      <c r="CM225" s="189"/>
      <c r="CN225" s="189"/>
      <c r="CO225" s="189"/>
      <c r="CP225" s="189"/>
      <c r="CQ225" s="189"/>
      <c r="CR225" s="189"/>
      <c r="CS225" s="189"/>
      <c r="CT225" s="189"/>
      <c r="CU225" s="189"/>
      <c r="CV225" s="189"/>
      <c r="CW225" s="189"/>
      <c r="CX225" s="189"/>
      <c r="CY225" s="189"/>
      <c r="CZ225" s="189"/>
      <c r="DA225" s="189"/>
      <c r="DB225" s="189"/>
      <c r="DC225" s="189"/>
      <c r="DD225" s="189"/>
      <c r="DE225" s="189"/>
      <c r="DF225" s="189"/>
      <c r="DG225" s="189"/>
      <c r="DH225" s="179"/>
      <c r="DI225" s="191"/>
      <c r="DJ225" s="192"/>
      <c r="DK225" s="191"/>
      <c r="DL225" s="192"/>
      <c r="DM225" s="192"/>
      <c r="DO225"/>
      <c r="DP225"/>
    </row>
    <row r="226" spans="1:120" ht="18" customHeight="1" x14ac:dyDescent="0.2">
      <c r="A226" s="187"/>
      <c r="B226" s="190"/>
      <c r="C226" s="189"/>
      <c r="D226" s="189"/>
      <c r="E226" s="189"/>
      <c r="F226" s="189"/>
      <c r="G226" s="189"/>
      <c r="H226" s="189"/>
      <c r="I226" s="189"/>
      <c r="J226" s="189"/>
      <c r="K226" s="189"/>
      <c r="L226" s="189"/>
      <c r="M226" s="189"/>
      <c r="N226" s="189"/>
      <c r="O226" s="189"/>
      <c r="P226" s="189"/>
      <c r="Q226" s="189"/>
      <c r="R226" s="189"/>
      <c r="S226" s="189"/>
      <c r="T226" s="189"/>
      <c r="U226" s="189"/>
      <c r="V226" s="189"/>
      <c r="W226" s="189"/>
      <c r="X226" s="189"/>
      <c r="Y226" s="189"/>
      <c r="Z226" s="189"/>
      <c r="AA226" s="189"/>
      <c r="AB226" s="189"/>
      <c r="AC226" s="189"/>
      <c r="AD226" s="189"/>
      <c r="AE226" s="189"/>
      <c r="AF226" s="189"/>
      <c r="AG226" s="189"/>
      <c r="AH226" s="189"/>
      <c r="AI226" s="189"/>
      <c r="AJ226" s="189"/>
      <c r="AK226" s="189"/>
      <c r="AL226" s="189"/>
      <c r="AM226" s="189"/>
      <c r="AN226" s="189"/>
      <c r="AO226" s="189"/>
      <c r="AP226" s="189"/>
      <c r="AQ226" s="189"/>
      <c r="AR226" s="189"/>
      <c r="AS226" s="189"/>
      <c r="AT226" s="189"/>
      <c r="AU226" s="189"/>
      <c r="AV226" s="189"/>
      <c r="AW226" s="189"/>
      <c r="AX226" s="189"/>
      <c r="AY226" s="189"/>
      <c r="AZ226" s="189"/>
      <c r="BA226" s="189"/>
      <c r="BB226" s="189"/>
      <c r="BC226" s="189"/>
      <c r="BD226" s="189"/>
      <c r="BE226" s="189"/>
      <c r="BF226" s="189"/>
      <c r="BG226" s="189"/>
      <c r="BH226" s="189"/>
      <c r="BI226" s="189"/>
      <c r="BJ226" s="189"/>
      <c r="BK226" s="189"/>
      <c r="BL226" s="189"/>
      <c r="BM226" s="189"/>
      <c r="BN226" s="189"/>
      <c r="BO226" s="189"/>
      <c r="BP226" s="189"/>
      <c r="BQ226" s="189"/>
      <c r="BR226" s="189"/>
      <c r="BS226" s="189"/>
      <c r="BT226" s="189"/>
      <c r="BU226" s="189"/>
      <c r="BV226" s="189"/>
      <c r="BW226" s="189"/>
      <c r="BX226" s="189"/>
      <c r="BY226" s="189"/>
      <c r="BZ226" s="189"/>
      <c r="CA226" s="189"/>
      <c r="CB226" s="189"/>
      <c r="CC226" s="189"/>
      <c r="CD226" s="189"/>
      <c r="CE226" s="189"/>
      <c r="CF226" s="189"/>
      <c r="CG226" s="189"/>
      <c r="CH226" s="189"/>
      <c r="CI226" s="189"/>
      <c r="CJ226" s="189"/>
      <c r="CK226" s="189"/>
      <c r="CL226" s="189"/>
      <c r="CM226" s="189"/>
      <c r="CN226" s="189"/>
      <c r="CO226" s="189"/>
      <c r="CP226" s="189"/>
      <c r="CQ226" s="189"/>
      <c r="CR226" s="189"/>
      <c r="CS226" s="189"/>
      <c r="CT226" s="189"/>
      <c r="CU226" s="189"/>
      <c r="CV226" s="189"/>
      <c r="CW226" s="189"/>
      <c r="CX226" s="189"/>
      <c r="CY226" s="189"/>
      <c r="CZ226" s="189"/>
      <c r="DA226" s="189"/>
      <c r="DB226" s="189"/>
      <c r="DC226" s="189"/>
      <c r="DD226" s="189"/>
      <c r="DE226" s="189"/>
      <c r="DF226" s="189"/>
      <c r="DG226" s="189"/>
      <c r="DH226" s="179"/>
      <c r="DI226" s="191"/>
      <c r="DJ226" s="192"/>
      <c r="DK226" s="191"/>
      <c r="DL226" s="192"/>
      <c r="DM226" s="192"/>
      <c r="DO226"/>
      <c r="DP226"/>
    </row>
    <row r="227" spans="1:120" ht="18" customHeight="1" x14ac:dyDescent="0.2">
      <c r="A227" s="187"/>
      <c r="B227" s="190"/>
      <c r="C227" s="189"/>
      <c r="D227" s="189"/>
      <c r="E227" s="189"/>
      <c r="F227" s="189"/>
      <c r="G227" s="189"/>
      <c r="H227" s="189"/>
      <c r="I227" s="189"/>
      <c r="J227" s="189"/>
      <c r="K227" s="189"/>
      <c r="L227" s="189"/>
      <c r="M227" s="189"/>
      <c r="N227" s="189"/>
      <c r="O227" s="189"/>
      <c r="P227" s="189"/>
      <c r="Q227" s="189"/>
      <c r="R227" s="189"/>
      <c r="S227" s="189"/>
      <c r="T227" s="189"/>
      <c r="U227" s="189"/>
      <c r="V227" s="189"/>
      <c r="W227" s="189"/>
      <c r="X227" s="189"/>
      <c r="Y227" s="189"/>
      <c r="Z227" s="189"/>
      <c r="AA227" s="189"/>
      <c r="AB227" s="189"/>
      <c r="AC227" s="189"/>
      <c r="AD227" s="189"/>
      <c r="AE227" s="189"/>
      <c r="AF227" s="189"/>
      <c r="AG227" s="189"/>
      <c r="AH227" s="189"/>
      <c r="AI227" s="189"/>
      <c r="AJ227" s="189"/>
      <c r="AK227" s="189"/>
      <c r="AL227" s="189"/>
      <c r="AM227" s="189"/>
      <c r="AN227" s="189"/>
      <c r="AO227" s="189"/>
      <c r="AP227" s="189"/>
      <c r="AQ227" s="189"/>
      <c r="AR227" s="189"/>
      <c r="AS227" s="189"/>
      <c r="AT227" s="189"/>
      <c r="AU227" s="189"/>
      <c r="AV227" s="189"/>
      <c r="AW227" s="189"/>
      <c r="AX227" s="189"/>
      <c r="AY227" s="189"/>
      <c r="AZ227" s="189"/>
      <c r="BA227" s="189"/>
      <c r="BB227" s="189"/>
      <c r="BC227" s="189"/>
      <c r="BD227" s="189"/>
      <c r="BE227" s="189"/>
      <c r="BF227" s="189"/>
      <c r="BG227" s="189"/>
      <c r="BH227" s="189"/>
      <c r="BI227" s="189"/>
      <c r="BJ227" s="189"/>
      <c r="BK227" s="189"/>
      <c r="BL227" s="189"/>
      <c r="BM227" s="189"/>
      <c r="BN227" s="189"/>
      <c r="BO227" s="189"/>
      <c r="BP227" s="189"/>
      <c r="BQ227" s="189"/>
      <c r="BR227" s="189"/>
      <c r="BS227" s="189"/>
      <c r="BT227" s="189"/>
      <c r="BU227" s="189"/>
      <c r="BV227" s="189"/>
      <c r="BW227" s="189"/>
      <c r="BX227" s="189"/>
      <c r="BY227" s="189"/>
      <c r="BZ227" s="189"/>
      <c r="CA227" s="189"/>
      <c r="CB227" s="189"/>
      <c r="CC227" s="189"/>
      <c r="CD227" s="189"/>
      <c r="CE227" s="189"/>
      <c r="CF227" s="189"/>
      <c r="CG227" s="189"/>
      <c r="CH227" s="189"/>
      <c r="CI227" s="189"/>
      <c r="CJ227" s="189"/>
      <c r="CK227" s="189"/>
      <c r="CL227" s="189"/>
      <c r="CM227" s="189"/>
      <c r="CN227" s="189"/>
      <c r="CO227" s="189"/>
      <c r="CP227" s="189"/>
      <c r="CQ227" s="189"/>
      <c r="CR227" s="189"/>
      <c r="CS227" s="189"/>
      <c r="CT227" s="189"/>
      <c r="CU227" s="189"/>
      <c r="CV227" s="189"/>
      <c r="CW227" s="189"/>
      <c r="CX227" s="189"/>
      <c r="CY227" s="189"/>
      <c r="CZ227" s="189"/>
      <c r="DA227" s="189"/>
      <c r="DB227" s="189"/>
      <c r="DC227" s="189"/>
      <c r="DD227" s="189"/>
      <c r="DE227" s="189"/>
      <c r="DF227" s="189"/>
      <c r="DG227" s="189"/>
      <c r="DH227" s="179"/>
      <c r="DI227" s="191"/>
      <c r="DJ227" s="192"/>
      <c r="DK227" s="191"/>
      <c r="DL227" s="192"/>
      <c r="DM227" s="192"/>
      <c r="DO227"/>
      <c r="DP227"/>
    </row>
    <row r="228" spans="1:120" ht="18" customHeight="1" x14ac:dyDescent="0.2">
      <c r="A228" s="187"/>
      <c r="B228" s="190"/>
      <c r="C228" s="189"/>
      <c r="D228" s="189"/>
      <c r="E228" s="189"/>
      <c r="F228" s="189"/>
      <c r="G228" s="189"/>
      <c r="H228" s="189"/>
      <c r="I228" s="189"/>
      <c r="J228" s="189"/>
      <c r="K228" s="189"/>
      <c r="L228" s="189"/>
      <c r="M228" s="189"/>
      <c r="N228" s="189"/>
      <c r="O228" s="189"/>
      <c r="P228" s="189"/>
      <c r="Q228" s="189"/>
      <c r="R228" s="189"/>
      <c r="S228" s="189"/>
      <c r="T228" s="189"/>
      <c r="U228" s="189"/>
      <c r="V228" s="189"/>
      <c r="W228" s="189"/>
      <c r="X228" s="189"/>
      <c r="Y228" s="189"/>
      <c r="Z228" s="189"/>
      <c r="AA228" s="189"/>
      <c r="AB228" s="189"/>
      <c r="AC228" s="189"/>
      <c r="AD228" s="189"/>
      <c r="AE228" s="189"/>
      <c r="AF228" s="189"/>
      <c r="AG228" s="189"/>
      <c r="AH228" s="189"/>
      <c r="AI228" s="189"/>
      <c r="AJ228" s="189"/>
      <c r="AK228" s="189"/>
      <c r="AL228" s="189"/>
      <c r="AM228" s="189"/>
      <c r="AN228" s="189"/>
      <c r="AO228" s="189"/>
      <c r="AP228" s="189"/>
      <c r="AQ228" s="189"/>
      <c r="AR228" s="189"/>
      <c r="AS228" s="189"/>
      <c r="AT228" s="189"/>
      <c r="AU228" s="189"/>
      <c r="AV228" s="189"/>
      <c r="AW228" s="189"/>
      <c r="AX228" s="189"/>
      <c r="AY228" s="189"/>
      <c r="AZ228" s="189"/>
      <c r="BA228" s="189"/>
      <c r="BB228" s="189"/>
      <c r="BC228" s="189"/>
      <c r="BD228" s="189"/>
      <c r="BE228" s="189"/>
      <c r="BF228" s="189"/>
      <c r="BG228" s="189"/>
      <c r="BH228" s="189"/>
      <c r="BI228" s="189"/>
      <c r="BJ228" s="189"/>
      <c r="BK228" s="189"/>
      <c r="BL228" s="189"/>
      <c r="BM228" s="189"/>
      <c r="BN228" s="189"/>
      <c r="BO228" s="189"/>
      <c r="BP228" s="189"/>
      <c r="BQ228" s="189"/>
      <c r="BR228" s="189"/>
      <c r="BS228" s="189"/>
      <c r="BT228" s="189"/>
      <c r="BU228" s="189"/>
      <c r="BV228" s="189"/>
      <c r="BW228" s="189"/>
      <c r="BX228" s="189"/>
      <c r="BY228" s="189"/>
      <c r="BZ228" s="189"/>
      <c r="CA228" s="189"/>
      <c r="CB228" s="189"/>
      <c r="CC228" s="189"/>
      <c r="CD228" s="189"/>
      <c r="CE228" s="189"/>
      <c r="CF228" s="189"/>
      <c r="CG228" s="189"/>
      <c r="CH228" s="189"/>
      <c r="CI228" s="189"/>
      <c r="CJ228" s="189"/>
      <c r="CK228" s="189"/>
      <c r="CL228" s="189"/>
      <c r="CM228" s="189"/>
      <c r="CN228" s="189"/>
      <c r="CO228" s="189"/>
      <c r="CP228" s="189"/>
      <c r="CQ228" s="189"/>
      <c r="CR228" s="189"/>
      <c r="CS228" s="189"/>
      <c r="CT228" s="189"/>
      <c r="CU228" s="189"/>
      <c r="CV228" s="189"/>
      <c r="CW228" s="189"/>
      <c r="CX228" s="189"/>
      <c r="CY228" s="189"/>
      <c r="CZ228" s="189"/>
      <c r="DA228" s="189"/>
      <c r="DB228" s="189"/>
      <c r="DC228" s="189"/>
      <c r="DD228" s="189"/>
      <c r="DE228" s="189"/>
      <c r="DF228" s="189"/>
      <c r="DG228" s="189"/>
      <c r="DH228" s="179"/>
      <c r="DI228" s="191"/>
      <c r="DJ228" s="192"/>
      <c r="DK228" s="191"/>
      <c r="DL228" s="192"/>
      <c r="DM228" s="192"/>
      <c r="DO228"/>
      <c r="DP228"/>
    </row>
    <row r="229" spans="1:120" ht="18" customHeight="1" x14ac:dyDescent="0.2">
      <c r="A229" s="187"/>
      <c r="B229" s="190"/>
      <c r="C229" s="189"/>
      <c r="D229" s="189"/>
      <c r="E229" s="189"/>
      <c r="F229" s="189"/>
      <c r="G229" s="189"/>
      <c r="H229" s="189"/>
      <c r="I229" s="189"/>
      <c r="J229" s="189"/>
      <c r="K229" s="189"/>
      <c r="L229" s="189"/>
      <c r="M229" s="189"/>
      <c r="N229" s="189"/>
      <c r="O229" s="189"/>
      <c r="P229" s="189"/>
      <c r="Q229" s="189"/>
      <c r="R229" s="189"/>
      <c r="S229" s="189"/>
      <c r="T229" s="189"/>
      <c r="U229" s="189"/>
      <c r="V229" s="189"/>
      <c r="W229" s="189"/>
      <c r="X229" s="189"/>
      <c r="Y229" s="189"/>
      <c r="Z229" s="189"/>
      <c r="AA229" s="189"/>
      <c r="AB229" s="189"/>
      <c r="AC229" s="189"/>
      <c r="AD229" s="189"/>
      <c r="AE229" s="189"/>
      <c r="AF229" s="189"/>
      <c r="AG229" s="189"/>
      <c r="AH229" s="189"/>
      <c r="AI229" s="189"/>
      <c r="AJ229" s="189"/>
      <c r="AK229" s="189"/>
      <c r="AL229" s="189"/>
      <c r="AM229" s="189"/>
      <c r="AN229" s="189"/>
      <c r="AO229" s="189"/>
      <c r="AP229" s="189"/>
      <c r="AQ229" s="189"/>
      <c r="AR229" s="189"/>
      <c r="AS229" s="189"/>
      <c r="AT229" s="189"/>
      <c r="AU229" s="189"/>
      <c r="AV229" s="189"/>
      <c r="AW229" s="189"/>
      <c r="AX229" s="189"/>
      <c r="AY229" s="189"/>
      <c r="AZ229" s="189"/>
      <c r="BA229" s="189"/>
      <c r="BB229" s="189"/>
      <c r="BC229" s="189"/>
      <c r="BD229" s="189"/>
      <c r="BE229" s="189"/>
      <c r="BF229" s="189"/>
      <c r="BG229" s="189"/>
      <c r="BH229" s="189"/>
      <c r="BI229" s="189"/>
      <c r="BJ229" s="189"/>
      <c r="BK229" s="189"/>
      <c r="BL229" s="189"/>
      <c r="BM229" s="189"/>
      <c r="BN229" s="189"/>
      <c r="BO229" s="189"/>
      <c r="BP229" s="189"/>
      <c r="BQ229" s="189"/>
      <c r="BR229" s="189"/>
      <c r="BS229" s="189"/>
      <c r="BT229" s="189"/>
      <c r="BU229" s="189"/>
      <c r="BV229" s="189"/>
      <c r="BW229" s="189"/>
      <c r="BX229" s="189"/>
      <c r="BY229" s="189"/>
      <c r="BZ229" s="189"/>
      <c r="CA229" s="189"/>
      <c r="CB229" s="189"/>
      <c r="CC229" s="189"/>
      <c r="CD229" s="189"/>
      <c r="CE229" s="189"/>
      <c r="CF229" s="189"/>
      <c r="CG229" s="189"/>
      <c r="CH229" s="189"/>
      <c r="CI229" s="189"/>
      <c r="CJ229" s="189"/>
      <c r="CK229" s="189"/>
      <c r="CL229" s="189"/>
      <c r="CM229" s="189"/>
      <c r="CN229" s="189"/>
      <c r="CO229" s="189"/>
      <c r="CP229" s="189"/>
      <c r="CQ229" s="189"/>
      <c r="CR229" s="189"/>
      <c r="CS229" s="189"/>
      <c r="CT229" s="189"/>
      <c r="CU229" s="189"/>
      <c r="CV229" s="189"/>
      <c r="CW229" s="189"/>
      <c r="CX229" s="189"/>
      <c r="CY229" s="189"/>
      <c r="CZ229" s="189"/>
      <c r="DA229" s="189"/>
      <c r="DB229" s="189"/>
      <c r="DC229" s="189"/>
      <c r="DD229" s="189"/>
      <c r="DE229" s="189"/>
      <c r="DF229" s="189"/>
      <c r="DG229" s="189"/>
      <c r="DH229" s="179"/>
      <c r="DI229" s="191"/>
      <c r="DJ229" s="192"/>
      <c r="DK229" s="191"/>
      <c r="DL229" s="192"/>
      <c r="DM229" s="192"/>
      <c r="DO229"/>
      <c r="DP229"/>
    </row>
    <row r="230" spans="1:120" ht="18" customHeight="1" x14ac:dyDescent="0.2">
      <c r="A230" s="187"/>
      <c r="B230" s="190"/>
      <c r="C230" s="189"/>
      <c r="D230" s="189"/>
      <c r="E230" s="189"/>
      <c r="F230" s="189"/>
      <c r="G230" s="189"/>
      <c r="H230" s="189"/>
      <c r="I230" s="189"/>
      <c r="J230" s="189"/>
      <c r="K230" s="189"/>
      <c r="L230" s="189"/>
      <c r="M230" s="189"/>
      <c r="N230" s="189"/>
      <c r="O230" s="189"/>
      <c r="P230" s="189"/>
      <c r="Q230" s="189"/>
      <c r="R230" s="189"/>
      <c r="S230" s="189"/>
      <c r="T230" s="189"/>
      <c r="U230" s="189"/>
      <c r="V230" s="189"/>
      <c r="W230" s="189"/>
      <c r="X230" s="189"/>
      <c r="Y230" s="189"/>
      <c r="Z230" s="189"/>
      <c r="AA230" s="189"/>
      <c r="AB230" s="189"/>
      <c r="AC230" s="189"/>
      <c r="AD230" s="189"/>
      <c r="AE230" s="189"/>
      <c r="AF230" s="189"/>
      <c r="AG230" s="189"/>
      <c r="AH230" s="189"/>
      <c r="AI230" s="189"/>
      <c r="AJ230" s="189"/>
      <c r="AK230" s="189"/>
      <c r="AL230" s="189"/>
      <c r="AM230" s="189"/>
      <c r="AN230" s="189"/>
      <c r="AO230" s="189"/>
      <c r="AP230" s="189"/>
      <c r="AQ230" s="189"/>
      <c r="AR230" s="189"/>
      <c r="AS230" s="189"/>
      <c r="AT230" s="189"/>
      <c r="AU230" s="189"/>
      <c r="AV230" s="189"/>
      <c r="AW230" s="189"/>
      <c r="AX230" s="189"/>
      <c r="AY230" s="189"/>
      <c r="AZ230" s="189"/>
      <c r="BA230" s="189"/>
      <c r="BB230" s="189"/>
      <c r="BC230" s="189"/>
      <c r="BD230" s="189"/>
      <c r="BE230" s="189"/>
      <c r="BF230" s="189"/>
      <c r="BG230" s="189"/>
      <c r="BH230" s="189"/>
      <c r="BI230" s="189"/>
      <c r="BJ230" s="189"/>
      <c r="BK230" s="189"/>
      <c r="BL230" s="189"/>
      <c r="BM230" s="189"/>
      <c r="BN230" s="189"/>
      <c r="BO230" s="189"/>
      <c r="BP230" s="189"/>
      <c r="BQ230" s="189"/>
      <c r="BR230" s="189"/>
      <c r="BS230" s="189"/>
      <c r="BT230" s="189"/>
      <c r="BU230" s="189"/>
      <c r="BV230" s="189"/>
      <c r="BW230" s="189"/>
      <c r="BX230" s="189"/>
      <c r="BY230" s="189"/>
      <c r="BZ230" s="189"/>
      <c r="CA230" s="189"/>
      <c r="CB230" s="189"/>
      <c r="CC230" s="189"/>
      <c r="CD230" s="189"/>
      <c r="CE230" s="189"/>
      <c r="CF230" s="189"/>
      <c r="CG230" s="189"/>
      <c r="CH230" s="189"/>
      <c r="CI230" s="189"/>
      <c r="CJ230" s="189"/>
      <c r="CK230" s="189"/>
      <c r="CL230" s="189"/>
      <c r="CM230" s="189"/>
      <c r="CN230" s="189"/>
      <c r="CO230" s="189"/>
      <c r="CP230" s="189"/>
      <c r="CQ230" s="189"/>
      <c r="CR230" s="189"/>
      <c r="CS230" s="189"/>
      <c r="CT230" s="189"/>
      <c r="CU230" s="189"/>
      <c r="CV230" s="189"/>
      <c r="CW230" s="189"/>
      <c r="CX230" s="189"/>
      <c r="CY230" s="189"/>
      <c r="CZ230" s="189"/>
      <c r="DA230" s="189"/>
      <c r="DB230" s="189"/>
      <c r="DC230" s="189"/>
      <c r="DD230" s="189"/>
      <c r="DE230" s="189"/>
      <c r="DF230" s="189"/>
      <c r="DG230" s="189"/>
      <c r="DH230" s="179"/>
      <c r="DI230" s="191"/>
      <c r="DJ230" s="192"/>
      <c r="DK230" s="191"/>
      <c r="DL230" s="192"/>
      <c r="DM230" s="192"/>
      <c r="DO230"/>
      <c r="DP230"/>
    </row>
    <row r="231" spans="1:120" ht="18" customHeight="1" x14ac:dyDescent="0.2">
      <c r="A231" s="187"/>
      <c r="B231" s="190"/>
      <c r="C231" s="189"/>
      <c r="D231" s="189"/>
      <c r="E231" s="189"/>
      <c r="F231" s="189"/>
      <c r="G231" s="189"/>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89"/>
      <c r="AY231" s="189"/>
      <c r="AZ231" s="189"/>
      <c r="BA231" s="189"/>
      <c r="BB231" s="189"/>
      <c r="BC231" s="189"/>
      <c r="BD231" s="189"/>
      <c r="BE231" s="189"/>
      <c r="BF231" s="189"/>
      <c r="BG231" s="189"/>
      <c r="BH231" s="189"/>
      <c r="BI231" s="189"/>
      <c r="BJ231" s="189"/>
      <c r="BK231" s="189"/>
      <c r="BL231" s="189"/>
      <c r="BM231" s="189"/>
      <c r="BN231" s="189"/>
      <c r="BO231" s="189"/>
      <c r="BP231" s="189"/>
      <c r="BQ231" s="189"/>
      <c r="BR231" s="189"/>
      <c r="BS231" s="189"/>
      <c r="BT231" s="189"/>
      <c r="BU231" s="189"/>
      <c r="BV231" s="189"/>
      <c r="BW231" s="189"/>
      <c r="BX231" s="189"/>
      <c r="BY231" s="189"/>
      <c r="BZ231" s="189"/>
      <c r="CA231" s="189"/>
      <c r="CB231" s="189"/>
      <c r="CC231" s="189"/>
      <c r="CD231" s="189"/>
      <c r="CE231" s="189"/>
      <c r="CF231" s="189"/>
      <c r="CG231" s="189"/>
      <c r="CH231" s="189"/>
      <c r="CI231" s="189"/>
      <c r="CJ231" s="189"/>
      <c r="CK231" s="189"/>
      <c r="CL231" s="189"/>
      <c r="CM231" s="189"/>
      <c r="CN231" s="189"/>
      <c r="CO231" s="189"/>
      <c r="CP231" s="189"/>
      <c r="CQ231" s="189"/>
      <c r="CR231" s="189"/>
      <c r="CS231" s="189"/>
      <c r="CT231" s="189"/>
      <c r="CU231" s="189"/>
      <c r="CV231" s="189"/>
      <c r="CW231" s="189"/>
      <c r="CX231" s="189"/>
      <c r="CY231" s="189"/>
      <c r="CZ231" s="189"/>
      <c r="DA231" s="189"/>
      <c r="DB231" s="189"/>
      <c r="DC231" s="189"/>
      <c r="DD231" s="189"/>
      <c r="DE231" s="189"/>
      <c r="DF231" s="189"/>
      <c r="DG231" s="189"/>
      <c r="DH231" s="179"/>
      <c r="DI231" s="191"/>
      <c r="DJ231" s="192"/>
      <c r="DK231" s="191"/>
      <c r="DL231" s="192"/>
      <c r="DM231" s="192"/>
      <c r="DO231"/>
      <c r="DP231"/>
    </row>
    <row r="232" spans="1:120" ht="18" customHeight="1" x14ac:dyDescent="0.2">
      <c r="A232" s="187"/>
      <c r="B232" s="190"/>
      <c r="C232" s="189"/>
      <c r="D232" s="189"/>
      <c r="E232" s="189"/>
      <c r="F232" s="189"/>
      <c r="G232" s="189"/>
      <c r="H232" s="189"/>
      <c r="I232" s="189"/>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c r="AP232" s="189"/>
      <c r="AQ232" s="189"/>
      <c r="AR232" s="189"/>
      <c r="AS232" s="189"/>
      <c r="AT232" s="189"/>
      <c r="AU232" s="189"/>
      <c r="AV232" s="189"/>
      <c r="AW232" s="189"/>
      <c r="AX232" s="189"/>
      <c r="AY232" s="189"/>
      <c r="AZ232" s="189"/>
      <c r="BA232" s="189"/>
      <c r="BB232" s="189"/>
      <c r="BC232" s="189"/>
      <c r="BD232" s="189"/>
      <c r="BE232" s="189"/>
      <c r="BF232" s="189"/>
      <c r="BG232" s="189"/>
      <c r="BH232" s="189"/>
      <c r="BI232" s="189"/>
      <c r="BJ232" s="189"/>
      <c r="BK232" s="189"/>
      <c r="BL232" s="189"/>
      <c r="BM232" s="189"/>
      <c r="BN232" s="189"/>
      <c r="BO232" s="189"/>
      <c r="BP232" s="189"/>
      <c r="BQ232" s="189"/>
      <c r="BR232" s="189"/>
      <c r="BS232" s="189"/>
      <c r="BT232" s="189"/>
      <c r="BU232" s="189"/>
      <c r="BV232" s="189"/>
      <c r="BW232" s="189"/>
      <c r="BX232" s="189"/>
      <c r="BY232" s="189"/>
      <c r="BZ232" s="189"/>
      <c r="CA232" s="189"/>
      <c r="CB232" s="189"/>
      <c r="CC232" s="189"/>
      <c r="CD232" s="189"/>
      <c r="CE232" s="189"/>
      <c r="CF232" s="189"/>
      <c r="CG232" s="189"/>
      <c r="CH232" s="189"/>
      <c r="CI232" s="189"/>
      <c r="CJ232" s="189"/>
      <c r="CK232" s="189"/>
      <c r="CL232" s="189"/>
      <c r="CM232" s="189"/>
      <c r="CN232" s="189"/>
      <c r="CO232" s="189"/>
      <c r="CP232" s="189"/>
      <c r="CQ232" s="189"/>
      <c r="CR232" s="189"/>
      <c r="CS232" s="189"/>
      <c r="CT232" s="189"/>
      <c r="CU232" s="189"/>
      <c r="CV232" s="189"/>
      <c r="CW232" s="189"/>
      <c r="CX232" s="189"/>
      <c r="CY232" s="189"/>
      <c r="CZ232" s="189"/>
      <c r="DA232" s="189"/>
      <c r="DB232" s="189"/>
      <c r="DC232" s="189"/>
      <c r="DD232" s="189"/>
      <c r="DE232" s="189"/>
      <c r="DF232" s="189"/>
      <c r="DG232" s="189"/>
      <c r="DH232" s="179"/>
      <c r="DI232" s="191"/>
      <c r="DJ232" s="192"/>
      <c r="DK232" s="191"/>
      <c r="DL232" s="192"/>
      <c r="DM232" s="192"/>
      <c r="DO232"/>
      <c r="DP232"/>
    </row>
    <row r="233" spans="1:120" ht="18" customHeight="1" x14ac:dyDescent="0.2">
      <c r="A233" s="187"/>
      <c r="B233" s="190"/>
      <c r="C233" s="189"/>
      <c r="D233" s="189"/>
      <c r="E233" s="189"/>
      <c r="F233" s="189"/>
      <c r="G233" s="189"/>
      <c r="H233" s="189"/>
      <c r="I233" s="189"/>
      <c r="J233" s="189"/>
      <c r="K233" s="189"/>
      <c r="L233" s="189"/>
      <c r="M233" s="189"/>
      <c r="N233" s="189"/>
      <c r="O233" s="189"/>
      <c r="P233" s="189"/>
      <c r="Q233" s="189"/>
      <c r="R233" s="189"/>
      <c r="S233" s="189"/>
      <c r="T233" s="189"/>
      <c r="U233" s="189"/>
      <c r="V233" s="189"/>
      <c r="W233" s="189"/>
      <c r="X233" s="189"/>
      <c r="Y233" s="189"/>
      <c r="Z233" s="189"/>
      <c r="AA233" s="189"/>
      <c r="AB233" s="189"/>
      <c r="AC233" s="189"/>
      <c r="AD233" s="189"/>
      <c r="AE233" s="189"/>
      <c r="AF233" s="189"/>
      <c r="AG233" s="189"/>
      <c r="AH233" s="189"/>
      <c r="AI233" s="189"/>
      <c r="AJ233" s="189"/>
      <c r="AK233" s="189"/>
      <c r="AL233" s="189"/>
      <c r="AM233" s="189"/>
      <c r="AN233" s="189"/>
      <c r="AO233" s="189"/>
      <c r="AP233" s="189"/>
      <c r="AQ233" s="189"/>
      <c r="AR233" s="189"/>
      <c r="AS233" s="189"/>
      <c r="AT233" s="189"/>
      <c r="AU233" s="189"/>
      <c r="AV233" s="189"/>
      <c r="AW233" s="189"/>
      <c r="AX233" s="189"/>
      <c r="AY233" s="189"/>
      <c r="AZ233" s="189"/>
      <c r="BA233" s="189"/>
      <c r="BB233" s="189"/>
      <c r="BC233" s="189"/>
      <c r="BD233" s="189"/>
      <c r="BE233" s="189"/>
      <c r="BF233" s="189"/>
      <c r="BG233" s="189"/>
      <c r="BH233" s="189"/>
      <c r="BI233" s="189"/>
      <c r="BJ233" s="189"/>
      <c r="BK233" s="189"/>
      <c r="BL233" s="189"/>
      <c r="BM233" s="189"/>
      <c r="BN233" s="189"/>
      <c r="BO233" s="189"/>
      <c r="BP233" s="189"/>
      <c r="BQ233" s="189"/>
      <c r="BR233" s="189"/>
      <c r="BS233" s="189"/>
      <c r="BT233" s="189"/>
      <c r="BU233" s="189"/>
      <c r="BV233" s="189"/>
      <c r="BW233" s="189"/>
      <c r="BX233" s="189"/>
      <c r="BY233" s="189"/>
      <c r="BZ233" s="189"/>
      <c r="CA233" s="189"/>
      <c r="CB233" s="189"/>
      <c r="CC233" s="189"/>
      <c r="CD233" s="189"/>
      <c r="CE233" s="189"/>
      <c r="CF233" s="189"/>
      <c r="CG233" s="189"/>
      <c r="CH233" s="189"/>
      <c r="CI233" s="189"/>
      <c r="CJ233" s="189"/>
      <c r="CK233" s="189"/>
      <c r="CL233" s="189"/>
      <c r="CM233" s="189"/>
      <c r="CN233" s="189"/>
      <c r="CO233" s="189"/>
      <c r="CP233" s="189"/>
      <c r="CQ233" s="189"/>
      <c r="CR233" s="189"/>
      <c r="CS233" s="189"/>
      <c r="CT233" s="189"/>
      <c r="CU233" s="189"/>
      <c r="CV233" s="189"/>
      <c r="CW233" s="189"/>
      <c r="CX233" s="189"/>
      <c r="CY233" s="189"/>
      <c r="CZ233" s="189"/>
      <c r="DA233" s="189"/>
      <c r="DB233" s="189"/>
      <c r="DC233" s="189"/>
      <c r="DD233" s="189"/>
      <c r="DE233" s="189"/>
      <c r="DF233" s="189"/>
      <c r="DG233" s="189"/>
      <c r="DH233" s="179"/>
      <c r="DI233" s="191"/>
      <c r="DJ233" s="192"/>
      <c r="DK233" s="191"/>
      <c r="DL233" s="192"/>
      <c r="DM233" s="192"/>
      <c r="DO233"/>
      <c r="DP233"/>
    </row>
    <row r="234" spans="1:120" ht="18" customHeight="1" x14ac:dyDescent="0.2">
      <c r="A234" s="187"/>
      <c r="B234" s="190"/>
      <c r="C234" s="189"/>
      <c r="D234" s="189"/>
      <c r="E234" s="189"/>
      <c r="F234" s="189"/>
      <c r="G234" s="189"/>
      <c r="H234" s="189"/>
      <c r="I234" s="189"/>
      <c r="J234" s="189"/>
      <c r="K234" s="189"/>
      <c r="L234" s="189"/>
      <c r="M234" s="189"/>
      <c r="N234" s="189"/>
      <c r="O234" s="189"/>
      <c r="P234" s="189"/>
      <c r="Q234" s="189"/>
      <c r="R234" s="189"/>
      <c r="S234" s="189"/>
      <c r="T234" s="189"/>
      <c r="U234" s="189"/>
      <c r="V234" s="189"/>
      <c r="W234" s="189"/>
      <c r="X234" s="189"/>
      <c r="Y234" s="189"/>
      <c r="Z234" s="189"/>
      <c r="AA234" s="189"/>
      <c r="AB234" s="189"/>
      <c r="AC234" s="189"/>
      <c r="AD234" s="189"/>
      <c r="AE234" s="189"/>
      <c r="AF234" s="189"/>
      <c r="AG234" s="189"/>
      <c r="AH234" s="189"/>
      <c r="AI234" s="189"/>
      <c r="AJ234" s="189"/>
      <c r="AK234" s="189"/>
      <c r="AL234" s="189"/>
      <c r="AM234" s="189"/>
      <c r="AN234" s="189"/>
      <c r="AO234" s="189"/>
      <c r="AP234" s="189"/>
      <c r="AQ234" s="189"/>
      <c r="AR234" s="189"/>
      <c r="AS234" s="189"/>
      <c r="AT234" s="189"/>
      <c r="AU234" s="189"/>
      <c r="AV234" s="189"/>
      <c r="AW234" s="189"/>
      <c r="AX234" s="189"/>
      <c r="AY234" s="189"/>
      <c r="AZ234" s="189"/>
      <c r="BA234" s="189"/>
      <c r="BB234" s="189"/>
      <c r="BC234" s="189"/>
      <c r="BD234" s="189"/>
      <c r="BE234" s="189"/>
      <c r="BF234" s="189"/>
      <c r="BG234" s="189"/>
      <c r="BH234" s="189"/>
      <c r="BI234" s="189"/>
      <c r="BJ234" s="189"/>
      <c r="BK234" s="189"/>
      <c r="BL234" s="189"/>
      <c r="BM234" s="189"/>
      <c r="BN234" s="189"/>
      <c r="BO234" s="189"/>
      <c r="BP234" s="189"/>
      <c r="BQ234" s="189"/>
      <c r="BR234" s="189"/>
      <c r="BS234" s="189"/>
      <c r="BT234" s="189"/>
      <c r="BU234" s="189"/>
      <c r="BV234" s="189"/>
      <c r="BW234" s="189"/>
      <c r="BX234" s="189"/>
      <c r="BY234" s="189"/>
      <c r="BZ234" s="189"/>
      <c r="CA234" s="189"/>
      <c r="CB234" s="189"/>
      <c r="CC234" s="189"/>
      <c r="CD234" s="189"/>
      <c r="CE234" s="189"/>
      <c r="CF234" s="189"/>
      <c r="CG234" s="189"/>
      <c r="CH234" s="189"/>
      <c r="CI234" s="189"/>
      <c r="CJ234" s="189"/>
      <c r="CK234" s="189"/>
      <c r="CL234" s="189"/>
      <c r="CM234" s="189"/>
      <c r="CN234" s="189"/>
      <c r="CO234" s="189"/>
      <c r="CP234" s="189"/>
      <c r="CQ234" s="189"/>
      <c r="CR234" s="189"/>
      <c r="CS234" s="189"/>
      <c r="CT234" s="189"/>
      <c r="CU234" s="189"/>
      <c r="CV234" s="189"/>
      <c r="CW234" s="189"/>
      <c r="CX234" s="189"/>
      <c r="CY234" s="189"/>
      <c r="CZ234" s="189"/>
      <c r="DA234" s="189"/>
      <c r="DB234" s="189"/>
      <c r="DC234" s="189"/>
      <c r="DD234" s="189"/>
      <c r="DE234" s="189"/>
      <c r="DF234" s="189"/>
      <c r="DG234" s="189"/>
      <c r="DH234" s="179"/>
      <c r="DI234" s="191"/>
      <c r="DJ234" s="192"/>
      <c r="DK234" s="191"/>
      <c r="DL234" s="192"/>
      <c r="DM234" s="192"/>
      <c r="DO234"/>
      <c r="DP234"/>
    </row>
    <row r="235" spans="1:120" ht="18" customHeight="1" x14ac:dyDescent="0.2">
      <c r="A235" s="187"/>
      <c r="B235" s="190"/>
      <c r="C235" s="189"/>
      <c r="D235" s="189"/>
      <c r="E235" s="189"/>
      <c r="F235" s="189"/>
      <c r="G235" s="189"/>
      <c r="H235" s="189"/>
      <c r="I235" s="189"/>
      <c r="J235" s="189"/>
      <c r="K235" s="189"/>
      <c r="L235" s="189"/>
      <c r="M235" s="189"/>
      <c r="N235" s="189"/>
      <c r="O235" s="189"/>
      <c r="P235" s="189"/>
      <c r="Q235" s="189"/>
      <c r="R235" s="189"/>
      <c r="S235" s="189"/>
      <c r="T235" s="189"/>
      <c r="U235" s="189"/>
      <c r="V235" s="189"/>
      <c r="W235" s="189"/>
      <c r="X235" s="189"/>
      <c r="Y235" s="189"/>
      <c r="Z235" s="189"/>
      <c r="AA235" s="189"/>
      <c r="AB235" s="189"/>
      <c r="AC235" s="189"/>
      <c r="AD235" s="189"/>
      <c r="AE235" s="189"/>
      <c r="AF235" s="189"/>
      <c r="AG235" s="189"/>
      <c r="AH235" s="189"/>
      <c r="AI235" s="189"/>
      <c r="AJ235" s="189"/>
      <c r="AK235" s="189"/>
      <c r="AL235" s="189"/>
      <c r="AM235" s="189"/>
      <c r="AN235" s="189"/>
      <c r="AO235" s="189"/>
      <c r="AP235" s="189"/>
      <c r="AQ235" s="189"/>
      <c r="AR235" s="189"/>
      <c r="AS235" s="189"/>
      <c r="AT235" s="189"/>
      <c r="AU235" s="189"/>
      <c r="AV235" s="189"/>
      <c r="AW235" s="189"/>
      <c r="AX235" s="189"/>
      <c r="AY235" s="189"/>
      <c r="AZ235" s="189"/>
      <c r="BA235" s="189"/>
      <c r="BB235" s="189"/>
      <c r="BC235" s="189"/>
      <c r="BD235" s="189"/>
      <c r="BE235" s="189"/>
      <c r="BF235" s="189"/>
      <c r="BG235" s="189"/>
      <c r="BH235" s="189"/>
      <c r="BI235" s="189"/>
      <c r="BJ235" s="189"/>
      <c r="BK235" s="189"/>
      <c r="BL235" s="189"/>
      <c r="BM235" s="189"/>
      <c r="BN235" s="189"/>
      <c r="BO235" s="189"/>
      <c r="BP235" s="189"/>
      <c r="BQ235" s="189"/>
      <c r="BR235" s="189"/>
      <c r="BS235" s="189"/>
      <c r="BT235" s="189"/>
      <c r="BU235" s="189"/>
      <c r="BV235" s="189"/>
      <c r="BW235" s="189"/>
      <c r="BX235" s="189"/>
      <c r="BY235" s="189"/>
      <c r="BZ235" s="189"/>
      <c r="CA235" s="189"/>
      <c r="CB235" s="189"/>
      <c r="CC235" s="189"/>
      <c r="CD235" s="189"/>
      <c r="CE235" s="189"/>
      <c r="CF235" s="189"/>
      <c r="CG235" s="189"/>
      <c r="CH235" s="189"/>
      <c r="CI235" s="189"/>
      <c r="CJ235" s="189"/>
      <c r="CK235" s="189"/>
      <c r="CL235" s="189"/>
      <c r="CM235" s="189"/>
      <c r="CN235" s="189"/>
      <c r="CO235" s="189"/>
      <c r="CP235" s="189"/>
      <c r="CQ235" s="189"/>
      <c r="CR235" s="189"/>
      <c r="CS235" s="189"/>
      <c r="CT235" s="189"/>
      <c r="CU235" s="189"/>
      <c r="CV235" s="189"/>
      <c r="CW235" s="189"/>
      <c r="CX235" s="189"/>
      <c r="CY235" s="189"/>
      <c r="CZ235" s="189"/>
      <c r="DA235" s="189"/>
      <c r="DB235" s="189"/>
      <c r="DC235" s="189"/>
      <c r="DD235" s="189"/>
      <c r="DE235" s="189"/>
      <c r="DF235" s="189"/>
      <c r="DG235" s="189"/>
      <c r="DH235" s="179"/>
      <c r="DI235" s="191"/>
      <c r="DJ235" s="192"/>
      <c r="DK235" s="191"/>
      <c r="DL235" s="192"/>
      <c r="DM235" s="192"/>
      <c r="DO235"/>
      <c r="DP235"/>
    </row>
    <row r="236" spans="1:120" ht="18" customHeight="1" x14ac:dyDescent="0.2">
      <c r="A236" s="187"/>
      <c r="B236" s="190"/>
      <c r="C236" s="189"/>
      <c r="D236" s="189"/>
      <c r="E236" s="189"/>
      <c r="F236" s="189"/>
      <c r="G236" s="189"/>
      <c r="H236" s="189"/>
      <c r="I236" s="189"/>
      <c r="J236" s="189"/>
      <c r="K236" s="189"/>
      <c r="L236" s="189"/>
      <c r="M236" s="189"/>
      <c r="N236" s="189"/>
      <c r="O236" s="189"/>
      <c r="P236" s="189"/>
      <c r="Q236" s="189"/>
      <c r="R236" s="189"/>
      <c r="S236" s="189"/>
      <c r="T236" s="189"/>
      <c r="U236" s="189"/>
      <c r="V236" s="189"/>
      <c r="W236" s="189"/>
      <c r="X236" s="189"/>
      <c r="Y236" s="189"/>
      <c r="Z236" s="189"/>
      <c r="AA236" s="189"/>
      <c r="AB236" s="189"/>
      <c r="AC236" s="189"/>
      <c r="AD236" s="189"/>
      <c r="AE236" s="189"/>
      <c r="AF236" s="189"/>
      <c r="AG236" s="189"/>
      <c r="AH236" s="189"/>
      <c r="AI236" s="189"/>
      <c r="AJ236" s="189"/>
      <c r="AK236" s="189"/>
      <c r="AL236" s="189"/>
      <c r="AM236" s="189"/>
      <c r="AN236" s="189"/>
      <c r="AO236" s="189"/>
      <c r="AP236" s="189"/>
      <c r="AQ236" s="189"/>
      <c r="AR236" s="189"/>
      <c r="AS236" s="189"/>
      <c r="AT236" s="189"/>
      <c r="AU236" s="189"/>
      <c r="AV236" s="189"/>
      <c r="AW236" s="189"/>
      <c r="AX236" s="189"/>
      <c r="AY236" s="189"/>
      <c r="AZ236" s="189"/>
      <c r="BA236" s="189"/>
      <c r="BB236" s="189"/>
      <c r="BC236" s="189"/>
      <c r="BD236" s="189"/>
      <c r="BE236" s="189"/>
      <c r="BF236" s="189"/>
      <c r="BG236" s="189"/>
      <c r="BH236" s="189"/>
      <c r="BI236" s="189"/>
      <c r="BJ236" s="189"/>
      <c r="BK236" s="189"/>
      <c r="BL236" s="189"/>
      <c r="BM236" s="189"/>
      <c r="BN236" s="189"/>
      <c r="BO236" s="189"/>
      <c r="BP236" s="189"/>
      <c r="BQ236" s="189"/>
      <c r="BR236" s="189"/>
      <c r="BS236" s="189"/>
      <c r="BT236" s="189"/>
      <c r="BU236" s="189"/>
      <c r="BV236" s="189"/>
      <c r="BW236" s="189"/>
      <c r="BX236" s="189"/>
      <c r="BY236" s="189"/>
      <c r="BZ236" s="189"/>
      <c r="CA236" s="189"/>
      <c r="CB236" s="189"/>
      <c r="CC236" s="189"/>
      <c r="CD236" s="189"/>
      <c r="CE236" s="189"/>
      <c r="CF236" s="189"/>
      <c r="CG236" s="189"/>
      <c r="CH236" s="189"/>
      <c r="CI236" s="189"/>
      <c r="CJ236" s="189"/>
      <c r="CK236" s="189"/>
      <c r="CL236" s="189"/>
      <c r="CM236" s="189"/>
      <c r="CN236" s="189"/>
      <c r="CO236" s="189"/>
      <c r="CP236" s="189"/>
      <c r="CQ236" s="189"/>
      <c r="CR236" s="189"/>
      <c r="CS236" s="189"/>
      <c r="CT236" s="189"/>
      <c r="CU236" s="189"/>
      <c r="CV236" s="189"/>
      <c r="CW236" s="189"/>
      <c r="CX236" s="189"/>
      <c r="CY236" s="189"/>
      <c r="CZ236" s="189"/>
      <c r="DA236" s="189"/>
      <c r="DB236" s="189"/>
      <c r="DC236" s="189"/>
      <c r="DD236" s="189"/>
      <c r="DE236" s="189"/>
      <c r="DF236" s="189"/>
      <c r="DG236" s="189"/>
      <c r="DH236" s="179"/>
      <c r="DI236" s="191"/>
      <c r="DJ236" s="192"/>
      <c r="DK236" s="191"/>
      <c r="DL236" s="192"/>
      <c r="DM236" s="192"/>
      <c r="DO236"/>
      <c r="DP236"/>
    </row>
    <row r="237" spans="1:120" ht="18" customHeight="1" x14ac:dyDescent="0.2">
      <c r="A237" s="187"/>
      <c r="B237" s="190"/>
      <c r="C237" s="189"/>
      <c r="D237" s="189"/>
      <c r="E237" s="189"/>
      <c r="F237" s="189"/>
      <c r="G237" s="189"/>
      <c r="H237" s="189"/>
      <c r="I237" s="189"/>
      <c r="J237" s="189"/>
      <c r="K237" s="189"/>
      <c r="L237" s="189"/>
      <c r="M237" s="189"/>
      <c r="N237" s="189"/>
      <c r="O237" s="189"/>
      <c r="P237" s="189"/>
      <c r="Q237" s="189"/>
      <c r="R237" s="189"/>
      <c r="S237" s="189"/>
      <c r="T237" s="189"/>
      <c r="U237" s="189"/>
      <c r="V237" s="189"/>
      <c r="W237" s="189"/>
      <c r="X237" s="189"/>
      <c r="Y237" s="189"/>
      <c r="Z237" s="189"/>
      <c r="AA237" s="189"/>
      <c r="AB237" s="189"/>
      <c r="AC237" s="189"/>
      <c r="AD237" s="189"/>
      <c r="AE237" s="189"/>
      <c r="AF237" s="189"/>
      <c r="AG237" s="189"/>
      <c r="AH237" s="189"/>
      <c r="AI237" s="189"/>
      <c r="AJ237" s="189"/>
      <c r="AK237" s="189"/>
      <c r="AL237" s="189"/>
      <c r="AM237" s="189"/>
      <c r="AN237" s="189"/>
      <c r="AO237" s="189"/>
      <c r="AP237" s="189"/>
      <c r="AQ237" s="189"/>
      <c r="AR237" s="189"/>
      <c r="AS237" s="189"/>
      <c r="AT237" s="189"/>
      <c r="AU237" s="189"/>
      <c r="AV237" s="189"/>
      <c r="AW237" s="189"/>
      <c r="AX237" s="189"/>
      <c r="AY237" s="189"/>
      <c r="AZ237" s="189"/>
      <c r="BA237" s="189"/>
      <c r="BB237" s="189"/>
      <c r="BC237" s="189"/>
      <c r="BD237" s="189"/>
      <c r="BE237" s="189"/>
      <c r="BF237" s="189"/>
      <c r="BG237" s="189"/>
      <c r="BH237" s="189"/>
      <c r="BI237" s="189"/>
      <c r="BJ237" s="189"/>
      <c r="BK237" s="189"/>
      <c r="BL237" s="189"/>
      <c r="BM237" s="189"/>
      <c r="BN237" s="189"/>
      <c r="BO237" s="189"/>
      <c r="BP237" s="189"/>
      <c r="BQ237" s="189"/>
      <c r="BR237" s="189"/>
      <c r="BS237" s="189"/>
      <c r="BT237" s="189"/>
      <c r="BU237" s="189"/>
      <c r="BV237" s="189"/>
      <c r="BW237" s="189"/>
      <c r="BX237" s="189"/>
      <c r="BY237" s="189"/>
      <c r="BZ237" s="189"/>
      <c r="CA237" s="189"/>
      <c r="CB237" s="189"/>
      <c r="CC237" s="189"/>
      <c r="CD237" s="189"/>
      <c r="CE237" s="189"/>
      <c r="CF237" s="189"/>
      <c r="CG237" s="189"/>
      <c r="CH237" s="189"/>
      <c r="CI237" s="189"/>
      <c r="CJ237" s="189"/>
      <c r="CK237" s="189"/>
      <c r="CL237" s="189"/>
      <c r="CM237" s="189"/>
      <c r="CN237" s="189"/>
      <c r="CO237" s="189"/>
      <c r="CP237" s="189"/>
      <c r="CQ237" s="189"/>
      <c r="CR237" s="189"/>
      <c r="CS237" s="189"/>
      <c r="CT237" s="189"/>
      <c r="CU237" s="189"/>
      <c r="CV237" s="189"/>
      <c r="CW237" s="189"/>
      <c r="CX237" s="189"/>
      <c r="CY237" s="189"/>
      <c r="CZ237" s="189"/>
      <c r="DA237" s="189"/>
      <c r="DB237" s="189"/>
      <c r="DC237" s="189"/>
      <c r="DD237" s="189"/>
      <c r="DE237" s="189"/>
      <c r="DF237" s="189"/>
      <c r="DG237" s="189"/>
      <c r="DH237" s="179"/>
      <c r="DI237" s="191"/>
      <c r="DJ237" s="192"/>
      <c r="DK237" s="191"/>
      <c r="DL237" s="192"/>
      <c r="DM237" s="192"/>
      <c r="DO237"/>
      <c r="DP237"/>
    </row>
    <row r="238" spans="1:120" ht="18" customHeight="1" x14ac:dyDescent="0.2">
      <c r="A238" s="187"/>
      <c r="B238" s="190"/>
      <c r="C238" s="189"/>
      <c r="D238" s="189"/>
      <c r="E238" s="189"/>
      <c r="F238" s="189"/>
      <c r="G238" s="189"/>
      <c r="H238" s="189"/>
      <c r="I238" s="189"/>
      <c r="J238" s="189"/>
      <c r="K238" s="189"/>
      <c r="L238" s="189"/>
      <c r="M238" s="189"/>
      <c r="N238" s="189"/>
      <c r="O238" s="189"/>
      <c r="P238" s="189"/>
      <c r="Q238" s="189"/>
      <c r="R238" s="189"/>
      <c r="S238" s="189"/>
      <c r="T238" s="189"/>
      <c r="U238" s="189"/>
      <c r="V238" s="189"/>
      <c r="W238" s="189"/>
      <c r="X238" s="189"/>
      <c r="Y238" s="189"/>
      <c r="Z238" s="189"/>
      <c r="AA238" s="189"/>
      <c r="AB238" s="189"/>
      <c r="AC238" s="189"/>
      <c r="AD238" s="189"/>
      <c r="AE238" s="189"/>
      <c r="AF238" s="189"/>
      <c r="AG238" s="189"/>
      <c r="AH238" s="189"/>
      <c r="AI238" s="189"/>
      <c r="AJ238" s="189"/>
      <c r="AK238" s="189"/>
      <c r="AL238" s="189"/>
      <c r="AM238" s="189"/>
      <c r="AN238" s="189"/>
      <c r="AO238" s="189"/>
      <c r="AP238" s="189"/>
      <c r="AQ238" s="189"/>
      <c r="AR238" s="189"/>
      <c r="AS238" s="189"/>
      <c r="AT238" s="189"/>
      <c r="AU238" s="189"/>
      <c r="AV238" s="189"/>
      <c r="AW238" s="189"/>
      <c r="AX238" s="189"/>
      <c r="AY238" s="189"/>
      <c r="AZ238" s="189"/>
      <c r="BA238" s="189"/>
      <c r="BB238" s="189"/>
      <c r="BC238" s="189"/>
      <c r="BD238" s="189"/>
      <c r="BE238" s="189"/>
      <c r="BF238" s="189"/>
      <c r="BG238" s="189"/>
      <c r="BH238" s="189"/>
      <c r="BI238" s="189"/>
      <c r="BJ238" s="189"/>
      <c r="BK238" s="189"/>
      <c r="BL238" s="189"/>
      <c r="BM238" s="189"/>
      <c r="BN238" s="189"/>
      <c r="BO238" s="189"/>
      <c r="BP238" s="189"/>
      <c r="BQ238" s="189"/>
      <c r="BR238" s="189"/>
      <c r="BS238" s="189"/>
      <c r="BT238" s="189"/>
      <c r="BU238" s="189"/>
      <c r="BV238" s="189"/>
      <c r="BW238" s="189"/>
      <c r="BX238" s="189"/>
      <c r="BY238" s="189"/>
      <c r="BZ238" s="189"/>
      <c r="CA238" s="189"/>
      <c r="CB238" s="189"/>
      <c r="CC238" s="189"/>
      <c r="CD238" s="189"/>
      <c r="CE238" s="189"/>
      <c r="CF238" s="189"/>
      <c r="CG238" s="189"/>
      <c r="CH238" s="189"/>
      <c r="CI238" s="189"/>
      <c r="CJ238" s="189"/>
      <c r="CK238" s="189"/>
      <c r="CL238" s="189"/>
      <c r="CM238" s="189"/>
      <c r="CN238" s="189"/>
      <c r="CO238" s="189"/>
      <c r="CP238" s="189"/>
      <c r="CQ238" s="189"/>
      <c r="CR238" s="189"/>
      <c r="CS238" s="189"/>
      <c r="CT238" s="189"/>
      <c r="CU238" s="189"/>
      <c r="CV238" s="189"/>
      <c r="CW238" s="189"/>
      <c r="CX238" s="189"/>
      <c r="CY238" s="189"/>
      <c r="CZ238" s="189"/>
      <c r="DA238" s="189"/>
      <c r="DB238" s="189"/>
      <c r="DC238" s="189"/>
      <c r="DD238" s="189"/>
      <c r="DE238" s="189"/>
      <c r="DF238" s="189"/>
      <c r="DG238" s="189"/>
      <c r="DH238" s="179"/>
      <c r="DI238" s="191"/>
      <c r="DJ238" s="192"/>
      <c r="DK238" s="191"/>
      <c r="DL238" s="192"/>
      <c r="DM238" s="192"/>
      <c r="DO238"/>
      <c r="DP238"/>
    </row>
    <row r="239" spans="1:120" ht="18" customHeight="1" x14ac:dyDescent="0.2">
      <c r="A239" s="187"/>
      <c r="B239" s="190"/>
      <c r="C239" s="189"/>
      <c r="D239" s="189"/>
      <c r="E239" s="189"/>
      <c r="F239" s="189"/>
      <c r="G239" s="189"/>
      <c r="H239" s="189"/>
      <c r="I239" s="189"/>
      <c r="J239" s="189"/>
      <c r="K239" s="189"/>
      <c r="L239" s="189"/>
      <c r="M239" s="189"/>
      <c r="N239" s="189"/>
      <c r="O239" s="189"/>
      <c r="P239" s="189"/>
      <c r="Q239" s="189"/>
      <c r="R239" s="189"/>
      <c r="S239" s="189"/>
      <c r="T239" s="189"/>
      <c r="U239" s="189"/>
      <c r="V239" s="189"/>
      <c r="W239" s="189"/>
      <c r="X239" s="189"/>
      <c r="Y239" s="189"/>
      <c r="Z239" s="189"/>
      <c r="AA239" s="189"/>
      <c r="AB239" s="189"/>
      <c r="AC239" s="189"/>
      <c r="AD239" s="189"/>
      <c r="AE239" s="189"/>
      <c r="AF239" s="189"/>
      <c r="AG239" s="189"/>
      <c r="AH239" s="189"/>
      <c r="AI239" s="189"/>
      <c r="AJ239" s="189"/>
      <c r="AK239" s="189"/>
      <c r="AL239" s="189"/>
      <c r="AM239" s="189"/>
      <c r="AN239" s="189"/>
      <c r="AO239" s="189"/>
      <c r="AP239" s="189"/>
      <c r="AQ239" s="189"/>
      <c r="AR239" s="189"/>
      <c r="AS239" s="189"/>
      <c r="AT239" s="189"/>
      <c r="AU239" s="189"/>
      <c r="AV239" s="189"/>
      <c r="AW239" s="189"/>
      <c r="AX239" s="189"/>
      <c r="AY239" s="189"/>
      <c r="AZ239" s="189"/>
      <c r="BA239" s="189"/>
      <c r="BB239" s="189"/>
      <c r="BC239" s="189"/>
      <c r="BD239" s="189"/>
      <c r="BE239" s="189"/>
      <c r="BF239" s="189"/>
      <c r="BG239" s="189"/>
      <c r="BH239" s="189"/>
      <c r="BI239" s="189"/>
      <c r="BJ239" s="189"/>
      <c r="BK239" s="189"/>
      <c r="BL239" s="189"/>
      <c r="BM239" s="189"/>
      <c r="BN239" s="189"/>
      <c r="BO239" s="189"/>
      <c r="BP239" s="189"/>
      <c r="BQ239" s="189"/>
      <c r="BR239" s="189"/>
      <c r="BS239" s="189"/>
      <c r="BT239" s="189"/>
      <c r="BU239" s="189"/>
      <c r="BV239" s="189"/>
      <c r="BW239" s="189"/>
      <c r="BX239" s="189"/>
      <c r="BY239" s="189"/>
      <c r="BZ239" s="189"/>
      <c r="CA239" s="189"/>
      <c r="CB239" s="189"/>
      <c r="CC239" s="189"/>
      <c r="CD239" s="189"/>
      <c r="CE239" s="189"/>
      <c r="CF239" s="189"/>
      <c r="CG239" s="189"/>
      <c r="CH239" s="189"/>
      <c r="CI239" s="189"/>
      <c r="CJ239" s="189"/>
      <c r="CK239" s="189"/>
      <c r="CL239" s="189"/>
      <c r="CM239" s="189"/>
      <c r="CN239" s="189"/>
      <c r="CO239" s="189"/>
      <c r="CP239" s="189"/>
      <c r="CQ239" s="189"/>
      <c r="CR239" s="189"/>
      <c r="CS239" s="189"/>
      <c r="CT239" s="189"/>
      <c r="CU239" s="189"/>
      <c r="CV239" s="189"/>
      <c r="CW239" s="189"/>
      <c r="CX239" s="189"/>
      <c r="CY239" s="189"/>
      <c r="CZ239" s="189"/>
      <c r="DA239" s="189"/>
      <c r="DB239" s="189"/>
      <c r="DC239" s="189"/>
      <c r="DD239" s="189"/>
      <c r="DE239" s="189"/>
      <c r="DF239" s="189"/>
      <c r="DG239" s="189"/>
      <c r="DH239" s="179"/>
      <c r="DI239" s="191"/>
      <c r="DJ239" s="192"/>
      <c r="DK239" s="191"/>
      <c r="DL239" s="192"/>
      <c r="DM239" s="192"/>
      <c r="DO239"/>
      <c r="DP239"/>
    </row>
    <row r="240" spans="1:120" ht="18" customHeight="1" x14ac:dyDescent="0.2">
      <c r="A240" s="187"/>
      <c r="B240" s="190"/>
      <c r="C240" s="189"/>
      <c r="D240" s="189"/>
      <c r="E240" s="189"/>
      <c r="F240" s="189"/>
      <c r="G240" s="189"/>
      <c r="H240" s="189"/>
      <c r="I240" s="189"/>
      <c r="J240" s="189"/>
      <c r="K240" s="189"/>
      <c r="L240" s="189"/>
      <c r="M240" s="189"/>
      <c r="N240" s="189"/>
      <c r="O240" s="189"/>
      <c r="P240" s="189"/>
      <c r="Q240" s="189"/>
      <c r="R240" s="189"/>
      <c r="S240" s="189"/>
      <c r="T240" s="189"/>
      <c r="U240" s="189"/>
      <c r="V240" s="189"/>
      <c r="W240" s="189"/>
      <c r="X240" s="189"/>
      <c r="Y240" s="189"/>
      <c r="Z240" s="189"/>
      <c r="AA240" s="189"/>
      <c r="AB240" s="189"/>
      <c r="AC240" s="189"/>
      <c r="AD240" s="189"/>
      <c r="AE240" s="189"/>
      <c r="AF240" s="189"/>
      <c r="AG240" s="189"/>
      <c r="AH240" s="189"/>
      <c r="AI240" s="189"/>
      <c r="AJ240" s="189"/>
      <c r="AK240" s="189"/>
      <c r="AL240" s="189"/>
      <c r="AM240" s="189"/>
      <c r="AN240" s="189"/>
      <c r="AO240" s="189"/>
      <c r="AP240" s="189"/>
      <c r="AQ240" s="189"/>
      <c r="AR240" s="189"/>
      <c r="AS240" s="189"/>
      <c r="AT240" s="189"/>
      <c r="AU240" s="189"/>
      <c r="AV240" s="189"/>
      <c r="AW240" s="189"/>
      <c r="AX240" s="189"/>
      <c r="AY240" s="189"/>
      <c r="AZ240" s="189"/>
      <c r="BA240" s="189"/>
      <c r="BB240" s="189"/>
      <c r="BC240" s="189"/>
      <c r="BD240" s="189"/>
      <c r="BE240" s="189"/>
      <c r="BF240" s="189"/>
      <c r="BG240" s="189"/>
      <c r="BH240" s="189"/>
      <c r="BI240" s="189"/>
      <c r="BJ240" s="189"/>
      <c r="BK240" s="189"/>
      <c r="BL240" s="189"/>
      <c r="BM240" s="189"/>
      <c r="BN240" s="189"/>
      <c r="BO240" s="189"/>
      <c r="BP240" s="189"/>
      <c r="BQ240" s="189"/>
      <c r="BR240" s="189"/>
      <c r="BS240" s="189"/>
      <c r="BT240" s="189"/>
      <c r="BU240" s="189"/>
      <c r="BV240" s="189"/>
      <c r="BW240" s="189"/>
      <c r="BX240" s="189"/>
      <c r="BY240" s="189"/>
      <c r="BZ240" s="189"/>
      <c r="CA240" s="189"/>
      <c r="CB240" s="189"/>
      <c r="CC240" s="189"/>
      <c r="CD240" s="189"/>
      <c r="CE240" s="189"/>
      <c r="CF240" s="189"/>
      <c r="CG240" s="189"/>
      <c r="CH240" s="189"/>
      <c r="CI240" s="189"/>
      <c r="CJ240" s="189"/>
      <c r="CK240" s="189"/>
      <c r="CL240" s="189"/>
      <c r="CM240" s="189"/>
      <c r="CN240" s="189"/>
      <c r="CO240" s="189"/>
      <c r="CP240" s="189"/>
      <c r="CQ240" s="189"/>
      <c r="CR240" s="189"/>
      <c r="CS240" s="189"/>
      <c r="CT240" s="189"/>
      <c r="CU240" s="189"/>
      <c r="CV240" s="189"/>
      <c r="CW240" s="189"/>
      <c r="CX240" s="189"/>
      <c r="CY240" s="189"/>
      <c r="CZ240" s="189"/>
      <c r="DA240" s="189"/>
      <c r="DB240" s="189"/>
      <c r="DC240" s="189"/>
      <c r="DD240" s="189"/>
      <c r="DE240" s="189"/>
      <c r="DF240" s="189"/>
      <c r="DG240" s="189"/>
      <c r="DH240" s="179"/>
      <c r="DI240" s="191"/>
      <c r="DJ240" s="192"/>
      <c r="DK240" s="191"/>
      <c r="DL240" s="192"/>
      <c r="DM240" s="192"/>
      <c r="DO240"/>
      <c r="DP240"/>
    </row>
    <row r="241" spans="1:120" ht="18" customHeight="1" x14ac:dyDescent="0.2">
      <c r="A241" s="187"/>
      <c r="B241" s="190"/>
      <c r="C241" s="189"/>
      <c r="D241" s="189"/>
      <c r="E241" s="189"/>
      <c r="F241" s="189"/>
      <c r="G241" s="189"/>
      <c r="H241" s="189"/>
      <c r="I241" s="189"/>
      <c r="J241" s="189"/>
      <c r="K241" s="189"/>
      <c r="L241" s="189"/>
      <c r="M241" s="189"/>
      <c r="N241" s="189"/>
      <c r="O241" s="189"/>
      <c r="P241" s="189"/>
      <c r="Q241" s="189"/>
      <c r="R241" s="189"/>
      <c r="S241" s="189"/>
      <c r="T241" s="189"/>
      <c r="U241" s="189"/>
      <c r="V241" s="189"/>
      <c r="W241" s="189"/>
      <c r="X241" s="189"/>
      <c r="Y241" s="189"/>
      <c r="Z241" s="189"/>
      <c r="AA241" s="189"/>
      <c r="AB241" s="189"/>
      <c r="AC241" s="189"/>
      <c r="AD241" s="189"/>
      <c r="AE241" s="189"/>
      <c r="AF241" s="189"/>
      <c r="AG241" s="189"/>
      <c r="AH241" s="189"/>
      <c r="AI241" s="189"/>
      <c r="AJ241" s="189"/>
      <c r="AK241" s="189"/>
      <c r="AL241" s="189"/>
      <c r="AM241" s="189"/>
      <c r="AN241" s="189"/>
      <c r="AO241" s="189"/>
      <c r="AP241" s="189"/>
      <c r="AQ241" s="189"/>
      <c r="AR241" s="189"/>
      <c r="AS241" s="189"/>
      <c r="AT241" s="189"/>
      <c r="AU241" s="189"/>
      <c r="AV241" s="189"/>
      <c r="AW241" s="189"/>
      <c r="AX241" s="189"/>
      <c r="AY241" s="189"/>
      <c r="AZ241" s="189"/>
      <c r="BA241" s="189"/>
      <c r="BB241" s="189"/>
      <c r="BC241" s="189"/>
      <c r="BD241" s="189"/>
      <c r="BE241" s="189"/>
      <c r="BF241" s="189"/>
      <c r="BG241" s="189"/>
      <c r="BH241" s="189"/>
      <c r="BI241" s="189"/>
      <c r="BJ241" s="189"/>
      <c r="BK241" s="189"/>
      <c r="BL241" s="189"/>
      <c r="BM241" s="189"/>
      <c r="BN241" s="189"/>
      <c r="BO241" s="189"/>
      <c r="BP241" s="189"/>
      <c r="BQ241" s="189"/>
      <c r="BR241" s="189"/>
      <c r="BS241" s="189"/>
      <c r="BT241" s="189"/>
      <c r="BU241" s="189"/>
      <c r="BV241" s="189"/>
      <c r="BW241" s="189"/>
      <c r="BX241" s="189"/>
      <c r="BY241" s="189"/>
      <c r="BZ241" s="189"/>
      <c r="CA241" s="189"/>
      <c r="CB241" s="189"/>
      <c r="CC241" s="189"/>
      <c r="CD241" s="189"/>
      <c r="CE241" s="189"/>
      <c r="CF241" s="189"/>
      <c r="CG241" s="189"/>
      <c r="CH241" s="189"/>
      <c r="CI241" s="189"/>
      <c r="CJ241" s="189"/>
      <c r="CK241" s="189"/>
      <c r="CL241" s="189"/>
      <c r="CM241" s="189"/>
      <c r="CN241" s="189"/>
      <c r="CO241" s="189"/>
      <c r="CP241" s="189"/>
      <c r="CQ241" s="189"/>
      <c r="CR241" s="189"/>
      <c r="CS241" s="189"/>
      <c r="CT241" s="189"/>
      <c r="CU241" s="189"/>
      <c r="CV241" s="189"/>
      <c r="CW241" s="189"/>
      <c r="CX241" s="189"/>
      <c r="CY241" s="189"/>
      <c r="CZ241" s="189"/>
      <c r="DA241" s="189"/>
      <c r="DB241" s="189"/>
      <c r="DC241" s="189"/>
      <c r="DD241" s="189"/>
      <c r="DE241" s="189"/>
      <c r="DF241" s="189"/>
      <c r="DG241" s="189"/>
      <c r="DH241" s="179"/>
      <c r="DI241" s="191"/>
      <c r="DJ241" s="192"/>
      <c r="DK241" s="191"/>
      <c r="DL241" s="192"/>
      <c r="DM241" s="192"/>
      <c r="DO241"/>
      <c r="DP241"/>
    </row>
    <row r="242" spans="1:120" ht="18" customHeight="1" x14ac:dyDescent="0.2">
      <c r="A242" s="187"/>
      <c r="B242" s="190"/>
      <c r="C242" s="189"/>
      <c r="D242" s="189"/>
      <c r="E242" s="189"/>
      <c r="F242" s="189"/>
      <c r="G242" s="189"/>
      <c r="H242" s="189"/>
      <c r="I242" s="189"/>
      <c r="J242" s="189"/>
      <c r="K242" s="189"/>
      <c r="L242" s="189"/>
      <c r="M242" s="189"/>
      <c r="N242" s="189"/>
      <c r="O242" s="189"/>
      <c r="P242" s="189"/>
      <c r="Q242" s="189"/>
      <c r="R242" s="189"/>
      <c r="S242" s="189"/>
      <c r="T242" s="189"/>
      <c r="U242" s="189"/>
      <c r="V242" s="189"/>
      <c r="W242" s="189"/>
      <c r="X242" s="189"/>
      <c r="Y242" s="189"/>
      <c r="Z242" s="189"/>
      <c r="AA242" s="189"/>
      <c r="AB242" s="189"/>
      <c r="AC242" s="189"/>
      <c r="AD242" s="189"/>
      <c r="AE242" s="189"/>
      <c r="AF242" s="189"/>
      <c r="AG242" s="189"/>
      <c r="AH242" s="189"/>
      <c r="AI242" s="189"/>
      <c r="AJ242" s="189"/>
      <c r="AK242" s="189"/>
      <c r="AL242" s="189"/>
      <c r="AM242" s="189"/>
      <c r="AN242" s="189"/>
      <c r="AO242" s="189"/>
      <c r="AP242" s="189"/>
      <c r="AQ242" s="189"/>
      <c r="AR242" s="189"/>
      <c r="AS242" s="189"/>
      <c r="AT242" s="189"/>
      <c r="AU242" s="189"/>
      <c r="AV242" s="189"/>
      <c r="AW242" s="189"/>
      <c r="AX242" s="189"/>
      <c r="AY242" s="189"/>
      <c r="AZ242" s="189"/>
      <c r="BA242" s="189"/>
      <c r="BB242" s="189"/>
      <c r="BC242" s="189"/>
      <c r="BD242" s="189"/>
      <c r="BE242" s="189"/>
      <c r="BF242" s="189"/>
      <c r="BG242" s="189"/>
      <c r="BH242" s="189"/>
      <c r="BI242" s="189"/>
      <c r="BJ242" s="189"/>
      <c r="BK242" s="189"/>
      <c r="BL242" s="189"/>
      <c r="BM242" s="189"/>
      <c r="BN242" s="189"/>
      <c r="BO242" s="189"/>
      <c r="BP242" s="189"/>
      <c r="BQ242" s="189"/>
      <c r="BR242" s="189"/>
      <c r="BS242" s="189"/>
      <c r="BT242" s="189"/>
      <c r="BU242" s="189"/>
      <c r="BV242" s="189"/>
      <c r="BW242" s="189"/>
      <c r="BX242" s="189"/>
      <c r="BY242" s="189"/>
      <c r="BZ242" s="189"/>
      <c r="CA242" s="189"/>
      <c r="CB242" s="189"/>
      <c r="CC242" s="189"/>
      <c r="CD242" s="189"/>
      <c r="CE242" s="189"/>
      <c r="CF242" s="189"/>
      <c r="CG242" s="189"/>
      <c r="CH242" s="189"/>
      <c r="CI242" s="189"/>
      <c r="CJ242" s="189"/>
      <c r="CK242" s="189"/>
      <c r="CL242" s="189"/>
      <c r="CM242" s="189"/>
      <c r="CN242" s="189"/>
      <c r="CO242" s="189"/>
      <c r="CP242" s="189"/>
      <c r="CQ242" s="189"/>
      <c r="CR242" s="189"/>
      <c r="CS242" s="189"/>
      <c r="CT242" s="189"/>
      <c r="CU242" s="189"/>
      <c r="CV242" s="189"/>
      <c r="CW242" s="189"/>
      <c r="CX242" s="189"/>
      <c r="CY242" s="189"/>
      <c r="CZ242" s="189"/>
      <c r="DA242" s="189"/>
      <c r="DB242" s="189"/>
      <c r="DC242" s="189"/>
      <c r="DD242" s="189"/>
      <c r="DE242" s="189"/>
      <c r="DF242" s="189"/>
      <c r="DG242" s="189"/>
      <c r="DH242" s="179"/>
      <c r="DI242" s="191"/>
      <c r="DJ242" s="192"/>
      <c r="DK242" s="191"/>
      <c r="DL242" s="192"/>
      <c r="DM242" s="192"/>
      <c r="DO242"/>
      <c r="DP242"/>
    </row>
    <row r="243" spans="1:120" ht="18" customHeight="1" x14ac:dyDescent="0.2">
      <c r="A243" s="187"/>
      <c r="B243" s="190"/>
      <c r="C243" s="189"/>
      <c r="D243" s="189"/>
      <c r="E243" s="189"/>
      <c r="F243" s="189"/>
      <c r="G243" s="189"/>
      <c r="H243" s="189"/>
      <c r="I243" s="189"/>
      <c r="J243" s="189"/>
      <c r="K243" s="189"/>
      <c r="L243" s="189"/>
      <c r="M243" s="189"/>
      <c r="N243" s="189"/>
      <c r="O243" s="189"/>
      <c r="P243" s="189"/>
      <c r="Q243" s="189"/>
      <c r="R243" s="189"/>
      <c r="S243" s="189"/>
      <c r="T243" s="189"/>
      <c r="U243" s="189"/>
      <c r="V243" s="189"/>
      <c r="W243" s="189"/>
      <c r="X243" s="189"/>
      <c r="Y243" s="189"/>
      <c r="Z243" s="189"/>
      <c r="AA243" s="189"/>
      <c r="AB243" s="189"/>
      <c r="AC243" s="189"/>
      <c r="AD243" s="189"/>
      <c r="AE243" s="189"/>
      <c r="AF243" s="189"/>
      <c r="AG243" s="189"/>
      <c r="AH243" s="189"/>
      <c r="AI243" s="189"/>
      <c r="AJ243" s="189"/>
      <c r="AK243" s="189"/>
      <c r="AL243" s="189"/>
      <c r="AM243" s="189"/>
      <c r="AN243" s="189"/>
      <c r="AO243" s="189"/>
      <c r="AP243" s="189"/>
      <c r="AQ243" s="189"/>
      <c r="AR243" s="189"/>
      <c r="AS243" s="189"/>
      <c r="AT243" s="189"/>
      <c r="AU243" s="189"/>
      <c r="AV243" s="189"/>
      <c r="AW243" s="189"/>
      <c r="AX243" s="189"/>
      <c r="AY243" s="189"/>
      <c r="AZ243" s="189"/>
      <c r="BA243" s="189"/>
      <c r="BB243" s="189"/>
      <c r="BC243" s="189"/>
      <c r="BD243" s="189"/>
      <c r="BE243" s="189"/>
      <c r="BF243" s="189"/>
      <c r="BG243" s="189"/>
      <c r="BH243" s="189"/>
      <c r="BI243" s="189"/>
      <c r="BJ243" s="189"/>
      <c r="BK243" s="189"/>
      <c r="BL243" s="189"/>
      <c r="BM243" s="189"/>
      <c r="BN243" s="189"/>
      <c r="BO243" s="189"/>
      <c r="BP243" s="189"/>
      <c r="BQ243" s="189"/>
      <c r="BR243" s="189"/>
      <c r="BS243" s="189"/>
      <c r="BT243" s="189"/>
      <c r="BU243" s="189"/>
      <c r="BV243" s="189"/>
      <c r="BW243" s="189"/>
      <c r="BX243" s="189"/>
      <c r="BY243" s="189"/>
      <c r="BZ243" s="189"/>
      <c r="CA243" s="189"/>
      <c r="CB243" s="189"/>
      <c r="CC243" s="189"/>
      <c r="CD243" s="189"/>
      <c r="CE243" s="189"/>
      <c r="CF243" s="189"/>
      <c r="CG243" s="189"/>
      <c r="CH243" s="189"/>
      <c r="CI243" s="189"/>
      <c r="CJ243" s="189"/>
      <c r="CK243" s="189"/>
      <c r="CL243" s="189"/>
      <c r="CM243" s="189"/>
      <c r="CN243" s="189"/>
      <c r="CO243" s="189"/>
      <c r="CP243" s="189"/>
      <c r="CQ243" s="189"/>
      <c r="CR243" s="189"/>
      <c r="CS243" s="189"/>
      <c r="CT243" s="189"/>
      <c r="CU243" s="189"/>
      <c r="CV243" s="189"/>
      <c r="CW243" s="189"/>
      <c r="CX243" s="189"/>
      <c r="CY243" s="189"/>
      <c r="CZ243" s="189"/>
      <c r="DA243" s="189"/>
      <c r="DB243" s="189"/>
      <c r="DC243" s="189"/>
      <c r="DD243" s="189"/>
      <c r="DE243" s="189"/>
      <c r="DF243" s="189"/>
      <c r="DG243" s="189"/>
      <c r="DH243" s="179"/>
      <c r="DI243" s="191"/>
      <c r="DJ243" s="192"/>
      <c r="DK243" s="191"/>
      <c r="DL243" s="192"/>
      <c r="DM243" s="192"/>
      <c r="DO243"/>
      <c r="DP243"/>
    </row>
    <row r="244" spans="1:120" ht="18" customHeight="1" x14ac:dyDescent="0.2">
      <c r="A244" s="187"/>
      <c r="B244" s="190"/>
      <c r="C244" s="189"/>
      <c r="D244" s="189"/>
      <c r="E244" s="189"/>
      <c r="F244" s="189"/>
      <c r="G244" s="189"/>
      <c r="H244" s="189"/>
      <c r="I244" s="189"/>
      <c r="J244" s="189"/>
      <c r="K244" s="189"/>
      <c r="L244" s="189"/>
      <c r="M244" s="189"/>
      <c r="N244" s="189"/>
      <c r="O244" s="189"/>
      <c r="P244" s="189"/>
      <c r="Q244" s="189"/>
      <c r="R244" s="189"/>
      <c r="S244" s="189"/>
      <c r="T244" s="189"/>
      <c r="U244" s="189"/>
      <c r="V244" s="189"/>
      <c r="W244" s="189"/>
      <c r="X244" s="189"/>
      <c r="Y244" s="189"/>
      <c r="Z244" s="189"/>
      <c r="AA244" s="189"/>
      <c r="AB244" s="189"/>
      <c r="AC244" s="189"/>
      <c r="AD244" s="189"/>
      <c r="AE244" s="189"/>
      <c r="AF244" s="189"/>
      <c r="AG244" s="189"/>
      <c r="AH244" s="189"/>
      <c r="AI244" s="189"/>
      <c r="AJ244" s="189"/>
      <c r="AK244" s="189"/>
      <c r="AL244" s="189"/>
      <c r="AM244" s="189"/>
      <c r="AN244" s="189"/>
      <c r="AO244" s="189"/>
      <c r="AP244" s="189"/>
      <c r="AQ244" s="189"/>
      <c r="AR244" s="189"/>
      <c r="AS244" s="189"/>
      <c r="AT244" s="189"/>
      <c r="AU244" s="189"/>
      <c r="AV244" s="189"/>
      <c r="AW244" s="189"/>
      <c r="AX244" s="189"/>
      <c r="AY244" s="189"/>
      <c r="AZ244" s="189"/>
      <c r="BA244" s="189"/>
      <c r="BB244" s="189"/>
      <c r="BC244" s="189"/>
      <c r="BD244" s="189"/>
      <c r="BE244" s="189"/>
      <c r="BF244" s="189"/>
      <c r="BG244" s="189"/>
      <c r="BH244" s="189"/>
      <c r="BI244" s="189"/>
      <c r="BJ244" s="189"/>
      <c r="BK244" s="189"/>
      <c r="BL244" s="189"/>
      <c r="BM244" s="189"/>
      <c r="BN244" s="189"/>
      <c r="BO244" s="189"/>
      <c r="BP244" s="189"/>
      <c r="BQ244" s="189"/>
      <c r="BR244" s="189"/>
      <c r="BS244" s="189"/>
      <c r="BT244" s="189"/>
      <c r="BU244" s="189"/>
      <c r="BV244" s="189"/>
      <c r="BW244" s="189"/>
      <c r="BX244" s="189"/>
      <c r="BY244" s="189"/>
      <c r="BZ244" s="189"/>
      <c r="CA244" s="189"/>
      <c r="CB244" s="189"/>
      <c r="CC244" s="189"/>
      <c r="CD244" s="189"/>
      <c r="CE244" s="189"/>
      <c r="CF244" s="189"/>
      <c r="CG244" s="189"/>
      <c r="CH244" s="189"/>
      <c r="CI244" s="189"/>
      <c r="CJ244" s="189"/>
      <c r="CK244" s="189"/>
      <c r="CL244" s="189"/>
      <c r="CM244" s="189"/>
      <c r="CN244" s="189"/>
      <c r="CO244" s="189"/>
      <c r="CP244" s="189"/>
      <c r="CQ244" s="189"/>
      <c r="CR244" s="189"/>
      <c r="CS244" s="189"/>
      <c r="CT244" s="189"/>
      <c r="CU244" s="189"/>
      <c r="CV244" s="189"/>
      <c r="CW244" s="189"/>
      <c r="CX244" s="189"/>
      <c r="CY244" s="189"/>
      <c r="CZ244" s="189"/>
      <c r="DA244" s="189"/>
      <c r="DB244" s="189"/>
      <c r="DC244" s="189"/>
      <c r="DD244" s="189"/>
      <c r="DE244" s="189"/>
      <c r="DF244" s="189"/>
      <c r="DG244" s="189"/>
      <c r="DH244" s="179"/>
      <c r="DI244" s="191"/>
      <c r="DJ244" s="192"/>
      <c r="DK244" s="191"/>
      <c r="DL244" s="192"/>
      <c r="DM244" s="192"/>
      <c r="DO244"/>
      <c r="DP244"/>
    </row>
    <row r="245" spans="1:120" ht="18" customHeight="1" x14ac:dyDescent="0.2">
      <c r="A245" s="187"/>
      <c r="B245" s="190"/>
      <c r="C245" s="189"/>
      <c r="D245" s="189"/>
      <c r="E245" s="189"/>
      <c r="F245" s="189"/>
      <c r="G245" s="189"/>
      <c r="H245" s="189"/>
      <c r="I245" s="189"/>
      <c r="J245" s="189"/>
      <c r="K245" s="189"/>
      <c r="L245" s="189"/>
      <c r="M245" s="189"/>
      <c r="N245" s="189"/>
      <c r="O245" s="189"/>
      <c r="P245" s="189"/>
      <c r="Q245" s="189"/>
      <c r="R245" s="189"/>
      <c r="S245" s="189"/>
      <c r="T245" s="189"/>
      <c r="U245" s="189"/>
      <c r="V245" s="189"/>
      <c r="W245" s="189"/>
      <c r="X245" s="189"/>
      <c r="Y245" s="189"/>
      <c r="Z245" s="189"/>
      <c r="AA245" s="189"/>
      <c r="AB245" s="189"/>
      <c r="AC245" s="189"/>
      <c r="AD245" s="189"/>
      <c r="AE245" s="189"/>
      <c r="AF245" s="189"/>
      <c r="AG245" s="189"/>
      <c r="AH245" s="189"/>
      <c r="AI245" s="189"/>
      <c r="AJ245" s="189"/>
      <c r="AK245" s="189"/>
      <c r="AL245" s="189"/>
      <c r="AM245" s="189"/>
      <c r="AN245" s="189"/>
      <c r="AO245" s="189"/>
      <c r="AP245" s="189"/>
      <c r="AQ245" s="189"/>
      <c r="AR245" s="189"/>
      <c r="AS245" s="189"/>
      <c r="AT245" s="189"/>
      <c r="AU245" s="189"/>
      <c r="AV245" s="189"/>
      <c r="AW245" s="189"/>
      <c r="AX245" s="189"/>
      <c r="AY245" s="189"/>
      <c r="AZ245" s="189"/>
      <c r="BA245" s="189"/>
      <c r="BB245" s="189"/>
      <c r="BC245" s="189"/>
      <c r="BD245" s="189"/>
      <c r="BE245" s="189"/>
      <c r="BF245" s="189"/>
      <c r="BG245" s="189"/>
      <c r="BH245" s="189"/>
      <c r="BI245" s="189"/>
      <c r="BJ245" s="189"/>
      <c r="BK245" s="189"/>
      <c r="BL245" s="189"/>
      <c r="BM245" s="189"/>
      <c r="BN245" s="189"/>
      <c r="BO245" s="189"/>
      <c r="BP245" s="189"/>
      <c r="BQ245" s="189"/>
      <c r="BR245" s="189"/>
      <c r="BS245" s="189"/>
      <c r="BT245" s="189"/>
      <c r="BU245" s="189"/>
      <c r="BV245" s="189"/>
      <c r="BW245" s="189"/>
      <c r="BX245" s="189"/>
      <c r="BY245" s="189"/>
      <c r="BZ245" s="189"/>
      <c r="CA245" s="189"/>
      <c r="CB245" s="189"/>
      <c r="CC245" s="189"/>
      <c r="CD245" s="189"/>
      <c r="CE245" s="189"/>
      <c r="CF245" s="189"/>
      <c r="CG245" s="189"/>
      <c r="CH245" s="189"/>
      <c r="CI245" s="189"/>
      <c r="CJ245" s="189"/>
      <c r="CK245" s="189"/>
      <c r="CL245" s="189"/>
      <c r="CM245" s="189"/>
      <c r="CN245" s="189"/>
      <c r="CO245" s="189"/>
      <c r="CP245" s="189"/>
      <c r="CQ245" s="189"/>
      <c r="CR245" s="189"/>
      <c r="CS245" s="189"/>
      <c r="CT245" s="189"/>
      <c r="CU245" s="189"/>
      <c r="CV245" s="189"/>
      <c r="CW245" s="189"/>
      <c r="CX245" s="189"/>
      <c r="CY245" s="189"/>
      <c r="CZ245" s="189"/>
      <c r="DA245" s="189"/>
      <c r="DB245" s="189"/>
      <c r="DC245" s="189"/>
      <c r="DD245" s="189"/>
      <c r="DE245" s="189"/>
      <c r="DF245" s="189"/>
      <c r="DG245" s="189"/>
      <c r="DH245" s="179"/>
      <c r="DI245" s="191"/>
      <c r="DJ245" s="192"/>
      <c r="DK245" s="191"/>
      <c r="DL245" s="192"/>
      <c r="DM245" s="192"/>
      <c r="DO245"/>
      <c r="DP245"/>
    </row>
    <row r="246" spans="1:120" ht="18" customHeight="1" x14ac:dyDescent="0.2">
      <c r="A246" s="187"/>
      <c r="B246" s="190"/>
      <c r="C246" s="189"/>
      <c r="D246" s="189"/>
      <c r="E246" s="189"/>
      <c r="F246" s="189"/>
      <c r="G246" s="189"/>
      <c r="H246" s="189"/>
      <c r="I246" s="189"/>
      <c r="J246" s="189"/>
      <c r="K246" s="189"/>
      <c r="L246" s="189"/>
      <c r="M246" s="189"/>
      <c r="N246" s="189"/>
      <c r="O246" s="189"/>
      <c r="P246" s="189"/>
      <c r="Q246" s="189"/>
      <c r="R246" s="189"/>
      <c r="S246" s="189"/>
      <c r="T246" s="189"/>
      <c r="U246" s="189"/>
      <c r="V246" s="189"/>
      <c r="W246" s="189"/>
      <c r="X246" s="189"/>
      <c r="Y246" s="189"/>
      <c r="Z246" s="189"/>
      <c r="AA246" s="189"/>
      <c r="AB246" s="189"/>
      <c r="AC246" s="189"/>
      <c r="AD246" s="189"/>
      <c r="AE246" s="189"/>
      <c r="AF246" s="189"/>
      <c r="AG246" s="189"/>
      <c r="AH246" s="189"/>
      <c r="AI246" s="189"/>
      <c r="AJ246" s="189"/>
      <c r="AK246" s="189"/>
      <c r="AL246" s="189"/>
      <c r="AM246" s="189"/>
      <c r="AN246" s="189"/>
      <c r="AO246" s="189"/>
      <c r="AP246" s="189"/>
      <c r="AQ246" s="189"/>
      <c r="AR246" s="189"/>
      <c r="AS246" s="189"/>
      <c r="AT246" s="189"/>
      <c r="AU246" s="189"/>
      <c r="AV246" s="189"/>
      <c r="AW246" s="189"/>
      <c r="AX246" s="189"/>
      <c r="AY246" s="189"/>
      <c r="AZ246" s="189"/>
      <c r="BA246" s="189"/>
      <c r="BB246" s="189"/>
      <c r="BC246" s="189"/>
      <c r="BD246" s="189"/>
      <c r="BE246" s="189"/>
      <c r="BF246" s="189"/>
      <c r="BG246" s="189"/>
      <c r="BH246" s="189"/>
      <c r="BI246" s="189"/>
      <c r="BJ246" s="189"/>
      <c r="BK246" s="189"/>
      <c r="BL246" s="189"/>
      <c r="BM246" s="189"/>
      <c r="BN246" s="189"/>
      <c r="BO246" s="189"/>
      <c r="BP246" s="189"/>
      <c r="BQ246" s="189"/>
      <c r="BR246" s="189"/>
      <c r="BS246" s="189"/>
      <c r="BT246" s="189"/>
      <c r="BU246" s="189"/>
      <c r="BV246" s="189"/>
      <c r="BW246" s="189"/>
      <c r="BX246" s="189"/>
      <c r="BY246" s="189"/>
      <c r="BZ246" s="189"/>
      <c r="CA246" s="189"/>
      <c r="CB246" s="189"/>
      <c r="CC246" s="189"/>
      <c r="CD246" s="189"/>
      <c r="CE246" s="189"/>
      <c r="CF246" s="189"/>
      <c r="CG246" s="189"/>
      <c r="CH246" s="189"/>
      <c r="CI246" s="189"/>
      <c r="CJ246" s="189"/>
      <c r="CK246" s="189"/>
      <c r="CL246" s="189"/>
      <c r="CM246" s="189"/>
      <c r="CN246" s="189"/>
      <c r="CO246" s="189"/>
      <c r="CP246" s="189"/>
      <c r="CQ246" s="189"/>
      <c r="CR246" s="189"/>
      <c r="CS246" s="189"/>
      <c r="CT246" s="189"/>
      <c r="CU246" s="189"/>
      <c r="CV246" s="189"/>
      <c r="CW246" s="189"/>
      <c r="CX246" s="189"/>
      <c r="CY246" s="189"/>
      <c r="CZ246" s="189"/>
      <c r="DA246" s="189"/>
      <c r="DB246" s="189"/>
      <c r="DC246" s="189"/>
      <c r="DD246" s="189"/>
      <c r="DE246" s="189"/>
      <c r="DF246" s="189"/>
      <c r="DG246" s="189"/>
      <c r="DH246" s="179"/>
      <c r="DI246" s="191"/>
      <c r="DJ246" s="192"/>
      <c r="DK246" s="191"/>
      <c r="DL246" s="192"/>
      <c r="DM246" s="192"/>
      <c r="DO246"/>
      <c r="DP246"/>
    </row>
    <row r="247" spans="1:120" ht="18" customHeight="1" x14ac:dyDescent="0.2">
      <c r="A247" s="187"/>
      <c r="B247" s="190"/>
      <c r="C247" s="189"/>
      <c r="D247" s="189"/>
      <c r="E247" s="189"/>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89"/>
      <c r="AY247" s="189"/>
      <c r="AZ247" s="189"/>
      <c r="BA247" s="189"/>
      <c r="BB247" s="189"/>
      <c r="BC247" s="189"/>
      <c r="BD247" s="189"/>
      <c r="BE247" s="189"/>
      <c r="BF247" s="189"/>
      <c r="BG247" s="189"/>
      <c r="BH247" s="189"/>
      <c r="BI247" s="189"/>
      <c r="BJ247" s="189"/>
      <c r="BK247" s="189"/>
      <c r="BL247" s="189"/>
      <c r="BM247" s="189"/>
      <c r="BN247" s="189"/>
      <c r="BO247" s="189"/>
      <c r="BP247" s="189"/>
      <c r="BQ247" s="189"/>
      <c r="BR247" s="189"/>
      <c r="BS247" s="189"/>
      <c r="BT247" s="189"/>
      <c r="BU247" s="189"/>
      <c r="BV247" s="189"/>
      <c r="BW247" s="189"/>
      <c r="BX247" s="189"/>
      <c r="BY247" s="189"/>
      <c r="BZ247" s="189"/>
      <c r="CA247" s="189"/>
      <c r="CB247" s="189"/>
      <c r="CC247" s="189"/>
      <c r="CD247" s="189"/>
      <c r="CE247" s="189"/>
      <c r="CF247" s="189"/>
      <c r="CG247" s="189"/>
      <c r="CH247" s="189"/>
      <c r="CI247" s="189"/>
      <c r="CJ247" s="189"/>
      <c r="CK247" s="189"/>
      <c r="CL247" s="189"/>
      <c r="CM247" s="189"/>
      <c r="CN247" s="189"/>
      <c r="CO247" s="189"/>
      <c r="CP247" s="189"/>
      <c r="CQ247" s="189"/>
      <c r="CR247" s="189"/>
      <c r="CS247" s="189"/>
      <c r="CT247" s="189"/>
      <c r="CU247" s="189"/>
      <c r="CV247" s="189"/>
      <c r="CW247" s="189"/>
      <c r="CX247" s="189"/>
      <c r="CY247" s="189"/>
      <c r="CZ247" s="189"/>
      <c r="DA247" s="189"/>
      <c r="DB247" s="189"/>
      <c r="DC247" s="189"/>
      <c r="DD247" s="189"/>
      <c r="DE247" s="189"/>
      <c r="DF247" s="189"/>
      <c r="DG247" s="189"/>
      <c r="DH247" s="179"/>
      <c r="DI247" s="191"/>
      <c r="DJ247" s="192"/>
      <c r="DK247" s="191"/>
      <c r="DL247" s="192"/>
      <c r="DM247" s="192"/>
      <c r="DO247"/>
      <c r="DP247"/>
    </row>
    <row r="248" spans="1:120" ht="18" customHeight="1" x14ac:dyDescent="0.2">
      <c r="A248" s="187"/>
      <c r="B248" s="190"/>
      <c r="C248" s="189"/>
      <c r="D248" s="189"/>
      <c r="E248" s="189"/>
      <c r="F248" s="189"/>
      <c r="G248" s="189"/>
      <c r="H248" s="189"/>
      <c r="I248" s="189"/>
      <c r="J248" s="189"/>
      <c r="K248" s="189"/>
      <c r="L248" s="189"/>
      <c r="M248" s="189"/>
      <c r="N248" s="189"/>
      <c r="O248" s="189"/>
      <c r="P248" s="189"/>
      <c r="Q248" s="189"/>
      <c r="R248" s="189"/>
      <c r="S248" s="189"/>
      <c r="T248" s="189"/>
      <c r="U248" s="189"/>
      <c r="V248" s="189"/>
      <c r="W248" s="189"/>
      <c r="X248" s="189"/>
      <c r="Y248" s="189"/>
      <c r="Z248" s="189"/>
      <c r="AA248" s="189"/>
      <c r="AB248" s="189"/>
      <c r="AC248" s="189"/>
      <c r="AD248" s="189"/>
      <c r="AE248" s="189"/>
      <c r="AF248" s="189"/>
      <c r="AG248" s="189"/>
      <c r="AH248" s="189"/>
      <c r="AI248" s="189"/>
      <c r="AJ248" s="189"/>
      <c r="AK248" s="189"/>
      <c r="AL248" s="189"/>
      <c r="AM248" s="189"/>
      <c r="AN248" s="189"/>
      <c r="AO248" s="189"/>
      <c r="AP248" s="189"/>
      <c r="AQ248" s="189"/>
      <c r="AR248" s="189"/>
      <c r="AS248" s="189"/>
      <c r="AT248" s="189"/>
      <c r="AU248" s="189"/>
      <c r="AV248" s="189"/>
      <c r="AW248" s="189"/>
      <c r="AX248" s="189"/>
      <c r="AY248" s="189"/>
      <c r="AZ248" s="189"/>
      <c r="BA248" s="189"/>
      <c r="BB248" s="189"/>
      <c r="BC248" s="189"/>
      <c r="BD248" s="189"/>
      <c r="BE248" s="189"/>
      <c r="BF248" s="189"/>
      <c r="BG248" s="189"/>
      <c r="BH248" s="189"/>
      <c r="BI248" s="189"/>
      <c r="BJ248" s="189"/>
      <c r="BK248" s="189"/>
      <c r="BL248" s="189"/>
      <c r="BM248" s="189"/>
      <c r="BN248" s="189"/>
      <c r="BO248" s="189"/>
      <c r="BP248" s="189"/>
      <c r="BQ248" s="189"/>
      <c r="BR248" s="189"/>
      <c r="BS248" s="189"/>
      <c r="BT248" s="189"/>
      <c r="BU248" s="189"/>
      <c r="BV248" s="189"/>
      <c r="BW248" s="189"/>
      <c r="BX248" s="189"/>
      <c r="BY248" s="189"/>
      <c r="BZ248" s="189"/>
      <c r="CA248" s="189"/>
      <c r="CB248" s="189"/>
      <c r="CC248" s="189"/>
      <c r="CD248" s="189"/>
      <c r="CE248" s="189"/>
      <c r="CF248" s="189"/>
      <c r="CG248" s="189"/>
      <c r="CH248" s="189"/>
      <c r="CI248" s="189"/>
      <c r="CJ248" s="189"/>
      <c r="CK248" s="189"/>
      <c r="CL248" s="189"/>
      <c r="CM248" s="189"/>
      <c r="CN248" s="189"/>
      <c r="CO248" s="189"/>
      <c r="CP248" s="189"/>
      <c r="CQ248" s="189"/>
      <c r="CR248" s="189"/>
      <c r="CS248" s="189"/>
      <c r="CT248" s="189"/>
      <c r="CU248" s="189"/>
      <c r="CV248" s="189"/>
      <c r="CW248" s="189"/>
      <c r="CX248" s="189"/>
      <c r="CY248" s="189"/>
      <c r="CZ248" s="189"/>
      <c r="DA248" s="189"/>
      <c r="DB248" s="189"/>
      <c r="DC248" s="189"/>
      <c r="DD248" s="189"/>
      <c r="DE248" s="189"/>
      <c r="DF248" s="189"/>
      <c r="DG248" s="189"/>
      <c r="DH248" s="179"/>
      <c r="DI248" s="191"/>
      <c r="DJ248" s="192"/>
      <c r="DK248" s="191"/>
      <c r="DL248" s="192"/>
      <c r="DM248" s="192"/>
      <c r="DO248"/>
      <c r="DP248"/>
    </row>
    <row r="249" spans="1:120" ht="18" customHeight="1" x14ac:dyDescent="0.2">
      <c r="A249" s="187"/>
      <c r="B249" s="190"/>
      <c r="C249" s="189"/>
      <c r="D249" s="189"/>
      <c r="E249" s="189"/>
      <c r="F249" s="189"/>
      <c r="G249" s="189"/>
      <c r="H249" s="189"/>
      <c r="I249" s="189"/>
      <c r="J249" s="189"/>
      <c r="K249" s="189"/>
      <c r="L249" s="189"/>
      <c r="M249" s="189"/>
      <c r="N249" s="189"/>
      <c r="O249" s="189"/>
      <c r="P249" s="189"/>
      <c r="Q249" s="189"/>
      <c r="R249" s="189"/>
      <c r="S249" s="189"/>
      <c r="T249" s="189"/>
      <c r="U249" s="189"/>
      <c r="V249" s="189"/>
      <c r="W249" s="189"/>
      <c r="X249" s="189"/>
      <c r="Y249" s="189"/>
      <c r="Z249" s="189"/>
      <c r="AA249" s="189"/>
      <c r="AB249" s="189"/>
      <c r="AC249" s="189"/>
      <c r="AD249" s="189"/>
      <c r="AE249" s="189"/>
      <c r="AF249" s="189"/>
      <c r="AG249" s="189"/>
      <c r="AH249" s="189"/>
      <c r="AI249" s="189"/>
      <c r="AJ249" s="189"/>
      <c r="AK249" s="189"/>
      <c r="AL249" s="189"/>
      <c r="AM249" s="189"/>
      <c r="AN249" s="189"/>
      <c r="AO249" s="189"/>
      <c r="AP249" s="189"/>
      <c r="AQ249" s="189"/>
      <c r="AR249" s="189"/>
      <c r="AS249" s="189"/>
      <c r="AT249" s="189"/>
      <c r="AU249" s="189"/>
      <c r="AV249" s="189"/>
      <c r="AW249" s="189"/>
      <c r="AX249" s="189"/>
      <c r="AY249" s="189"/>
      <c r="AZ249" s="189"/>
      <c r="BA249" s="189"/>
      <c r="BB249" s="189"/>
      <c r="BC249" s="189"/>
      <c r="BD249" s="189"/>
      <c r="BE249" s="189"/>
      <c r="BF249" s="189"/>
      <c r="BG249" s="189"/>
      <c r="BH249" s="189"/>
      <c r="BI249" s="189"/>
      <c r="BJ249" s="189"/>
      <c r="BK249" s="189"/>
      <c r="BL249" s="189"/>
      <c r="BM249" s="189"/>
      <c r="BN249" s="189"/>
      <c r="BO249" s="189"/>
      <c r="BP249" s="189"/>
      <c r="BQ249" s="189"/>
      <c r="BR249" s="189"/>
      <c r="BS249" s="189"/>
      <c r="BT249" s="189"/>
      <c r="BU249" s="189"/>
      <c r="BV249" s="189"/>
      <c r="BW249" s="189"/>
      <c r="BX249" s="189"/>
      <c r="BY249" s="189"/>
      <c r="BZ249" s="189"/>
      <c r="CA249" s="189"/>
      <c r="CB249" s="189"/>
      <c r="CC249" s="189"/>
      <c r="CD249" s="189"/>
      <c r="CE249" s="189"/>
      <c r="CF249" s="189"/>
      <c r="CG249" s="189"/>
      <c r="CH249" s="189"/>
      <c r="CI249" s="189"/>
      <c r="CJ249" s="189"/>
      <c r="CK249" s="189"/>
      <c r="CL249" s="189"/>
      <c r="CM249" s="189"/>
      <c r="CN249" s="189"/>
      <c r="CO249" s="189"/>
      <c r="CP249" s="189"/>
      <c r="CQ249" s="189"/>
      <c r="CR249" s="189"/>
      <c r="CS249" s="189"/>
      <c r="CT249" s="189"/>
      <c r="CU249" s="189"/>
      <c r="CV249" s="189"/>
      <c r="CW249" s="189"/>
      <c r="CX249" s="189"/>
      <c r="CY249" s="189"/>
      <c r="CZ249" s="189"/>
      <c r="DA249" s="189"/>
      <c r="DB249" s="189"/>
      <c r="DC249" s="189"/>
      <c r="DD249" s="189"/>
      <c r="DE249" s="189"/>
      <c r="DF249" s="189"/>
      <c r="DG249" s="189"/>
      <c r="DH249" s="179"/>
      <c r="DI249" s="191"/>
      <c r="DJ249" s="192"/>
      <c r="DK249" s="191"/>
      <c r="DL249" s="192"/>
      <c r="DM249" s="192"/>
      <c r="DO249"/>
      <c r="DP249"/>
    </row>
    <row r="250" spans="1:120" ht="18" customHeight="1" x14ac:dyDescent="0.2">
      <c r="A250" s="187"/>
      <c r="B250" s="190"/>
      <c r="C250" s="189"/>
      <c r="D250" s="189"/>
      <c r="E250" s="189"/>
      <c r="F250" s="189"/>
      <c r="G250" s="189"/>
      <c r="H250" s="189"/>
      <c r="I250" s="189"/>
      <c r="J250" s="189"/>
      <c r="K250" s="189"/>
      <c r="L250" s="189"/>
      <c r="M250" s="189"/>
      <c r="N250" s="189"/>
      <c r="O250" s="189"/>
      <c r="P250" s="189"/>
      <c r="Q250" s="189"/>
      <c r="R250" s="189"/>
      <c r="S250" s="189"/>
      <c r="T250" s="189"/>
      <c r="U250" s="189"/>
      <c r="V250" s="189"/>
      <c r="W250" s="189"/>
      <c r="X250" s="189"/>
      <c r="Y250" s="189"/>
      <c r="Z250" s="189"/>
      <c r="AA250" s="189"/>
      <c r="AB250" s="189"/>
      <c r="AC250" s="189"/>
      <c r="AD250" s="189"/>
      <c r="AE250" s="189"/>
      <c r="AF250" s="189"/>
      <c r="AG250" s="189"/>
      <c r="AH250" s="189"/>
      <c r="AI250" s="189"/>
      <c r="AJ250" s="189"/>
      <c r="AK250" s="189"/>
      <c r="AL250" s="189"/>
      <c r="AM250" s="189"/>
      <c r="AN250" s="189"/>
      <c r="AO250" s="189"/>
      <c r="AP250" s="189"/>
      <c r="AQ250" s="189"/>
      <c r="AR250" s="189"/>
      <c r="AS250" s="189"/>
      <c r="AT250" s="189"/>
      <c r="AU250" s="189"/>
      <c r="AV250" s="189"/>
      <c r="AW250" s="189"/>
      <c r="AX250" s="189"/>
      <c r="AY250" s="189"/>
      <c r="AZ250" s="189"/>
      <c r="BA250" s="189"/>
      <c r="BB250" s="189"/>
      <c r="BC250" s="189"/>
      <c r="BD250" s="189"/>
      <c r="BE250" s="189"/>
      <c r="BF250" s="189"/>
      <c r="BG250" s="189"/>
      <c r="BH250" s="189"/>
      <c r="BI250" s="189"/>
      <c r="BJ250" s="189"/>
      <c r="BK250" s="189"/>
      <c r="BL250" s="189"/>
      <c r="BM250" s="189"/>
      <c r="BN250" s="189"/>
      <c r="BO250" s="189"/>
      <c r="BP250" s="189"/>
      <c r="BQ250" s="189"/>
      <c r="BR250" s="189"/>
      <c r="BS250" s="189"/>
      <c r="BT250" s="189"/>
      <c r="BU250" s="189"/>
      <c r="BV250" s="189"/>
      <c r="BW250" s="189"/>
      <c r="BX250" s="189"/>
      <c r="BY250" s="189"/>
      <c r="BZ250" s="189"/>
      <c r="CA250" s="189"/>
      <c r="CB250" s="189"/>
      <c r="CC250" s="189"/>
      <c r="CD250" s="189"/>
      <c r="CE250" s="189"/>
      <c r="CF250" s="189"/>
      <c r="CG250" s="189"/>
      <c r="CH250" s="189"/>
      <c r="CI250" s="189"/>
      <c r="CJ250" s="189"/>
      <c r="CK250" s="189"/>
      <c r="CL250" s="189"/>
      <c r="CM250" s="189"/>
      <c r="CN250" s="189"/>
      <c r="CO250" s="189"/>
      <c r="CP250" s="189"/>
      <c r="CQ250" s="189"/>
      <c r="CR250" s="189"/>
      <c r="CS250" s="189"/>
      <c r="CT250" s="189"/>
      <c r="CU250" s="189"/>
      <c r="CV250" s="189"/>
      <c r="CW250" s="189"/>
      <c r="CX250" s="189"/>
      <c r="CY250" s="189"/>
      <c r="CZ250" s="189"/>
      <c r="DA250" s="189"/>
      <c r="DB250" s="189"/>
      <c r="DC250" s="189"/>
      <c r="DD250" s="189"/>
      <c r="DE250" s="189"/>
      <c r="DF250" s="189"/>
      <c r="DG250" s="189"/>
      <c r="DH250" s="179"/>
      <c r="DI250" s="191"/>
      <c r="DJ250" s="192"/>
      <c r="DK250" s="191"/>
      <c r="DL250" s="192"/>
      <c r="DM250" s="192"/>
      <c r="DO250"/>
      <c r="DP250"/>
    </row>
    <row r="251" spans="1:120" ht="18" customHeight="1" x14ac:dyDescent="0.2">
      <c r="A251" s="187"/>
      <c r="B251" s="190"/>
      <c r="C251" s="189"/>
      <c r="D251" s="189"/>
      <c r="E251" s="189"/>
      <c r="F251" s="189"/>
      <c r="G251" s="189"/>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89"/>
      <c r="AY251" s="189"/>
      <c r="AZ251" s="189"/>
      <c r="BA251" s="189"/>
      <c r="BB251" s="189"/>
      <c r="BC251" s="189"/>
      <c r="BD251" s="189"/>
      <c r="BE251" s="189"/>
      <c r="BF251" s="189"/>
      <c r="BG251" s="189"/>
      <c r="BH251" s="189"/>
      <c r="BI251" s="189"/>
      <c r="BJ251" s="189"/>
      <c r="BK251" s="189"/>
      <c r="BL251" s="189"/>
      <c r="BM251" s="189"/>
      <c r="BN251" s="189"/>
      <c r="BO251" s="189"/>
      <c r="BP251" s="189"/>
      <c r="BQ251" s="189"/>
      <c r="BR251" s="189"/>
      <c r="BS251" s="189"/>
      <c r="BT251" s="189"/>
      <c r="BU251" s="189"/>
      <c r="BV251" s="189"/>
      <c r="BW251" s="189"/>
      <c r="BX251" s="189"/>
      <c r="BY251" s="189"/>
      <c r="BZ251" s="189"/>
      <c r="CA251" s="189"/>
      <c r="CB251" s="189"/>
      <c r="CC251" s="189"/>
      <c r="CD251" s="189"/>
      <c r="CE251" s="189"/>
      <c r="CF251" s="189"/>
      <c r="CG251" s="189"/>
      <c r="CH251" s="189"/>
      <c r="CI251" s="189"/>
      <c r="CJ251" s="189"/>
      <c r="CK251" s="189"/>
      <c r="CL251" s="189"/>
      <c r="CM251" s="189"/>
      <c r="CN251" s="189"/>
      <c r="CO251" s="189"/>
      <c r="CP251" s="189"/>
      <c r="CQ251" s="189"/>
      <c r="CR251" s="189"/>
      <c r="CS251" s="189"/>
      <c r="CT251" s="189"/>
      <c r="CU251" s="189"/>
      <c r="CV251" s="189"/>
      <c r="CW251" s="189"/>
      <c r="CX251" s="189"/>
      <c r="CY251" s="189"/>
      <c r="CZ251" s="189"/>
      <c r="DA251" s="189"/>
      <c r="DB251" s="189"/>
      <c r="DC251" s="189"/>
      <c r="DD251" s="189"/>
      <c r="DE251" s="189"/>
      <c r="DF251" s="189"/>
      <c r="DG251" s="189"/>
      <c r="DH251" s="179"/>
      <c r="DI251" s="191"/>
      <c r="DJ251" s="192"/>
      <c r="DK251" s="191"/>
      <c r="DL251" s="192"/>
      <c r="DM251" s="192"/>
      <c r="DO251"/>
      <c r="DP251"/>
    </row>
    <row r="252" spans="1:120" ht="18" customHeight="1" x14ac:dyDescent="0.2">
      <c r="A252" s="187"/>
      <c r="B252" s="190"/>
      <c r="C252" s="189"/>
      <c r="D252" s="189"/>
      <c r="E252" s="189"/>
      <c r="F252" s="189"/>
      <c r="G252" s="189"/>
      <c r="H252" s="189"/>
      <c r="I252" s="189"/>
      <c r="J252" s="189"/>
      <c r="K252" s="189"/>
      <c r="L252" s="189"/>
      <c r="M252" s="189"/>
      <c r="N252" s="189"/>
      <c r="O252" s="189"/>
      <c r="P252" s="189"/>
      <c r="Q252" s="189"/>
      <c r="R252" s="189"/>
      <c r="S252" s="189"/>
      <c r="T252" s="189"/>
      <c r="U252" s="189"/>
      <c r="V252" s="189"/>
      <c r="W252" s="189"/>
      <c r="X252" s="189"/>
      <c r="Y252" s="189"/>
      <c r="Z252" s="189"/>
      <c r="AA252" s="189"/>
      <c r="AB252" s="189"/>
      <c r="AC252" s="189"/>
      <c r="AD252" s="189"/>
      <c r="AE252" s="189"/>
      <c r="AF252" s="189"/>
      <c r="AG252" s="189"/>
      <c r="AH252" s="189"/>
      <c r="AI252" s="189"/>
      <c r="AJ252" s="189"/>
      <c r="AK252" s="189"/>
      <c r="AL252" s="189"/>
      <c r="AM252" s="189"/>
      <c r="AN252" s="189"/>
      <c r="AO252" s="189"/>
      <c r="AP252" s="189"/>
      <c r="AQ252" s="189"/>
      <c r="AR252" s="189"/>
      <c r="AS252" s="189"/>
      <c r="AT252" s="189"/>
      <c r="AU252" s="189"/>
      <c r="AV252" s="189"/>
      <c r="AW252" s="189"/>
      <c r="AX252" s="189"/>
      <c r="AY252" s="189"/>
      <c r="AZ252" s="189"/>
      <c r="BA252" s="189"/>
      <c r="BB252" s="189"/>
      <c r="BC252" s="189"/>
      <c r="BD252" s="189"/>
      <c r="BE252" s="189"/>
      <c r="BF252" s="189"/>
      <c r="BG252" s="189"/>
      <c r="BH252" s="189"/>
      <c r="BI252" s="189"/>
      <c r="BJ252" s="189"/>
      <c r="BK252" s="189"/>
      <c r="BL252" s="189"/>
      <c r="BM252" s="189"/>
      <c r="BN252" s="189"/>
      <c r="BO252" s="189"/>
      <c r="BP252" s="189"/>
      <c r="BQ252" s="189"/>
      <c r="BR252" s="189"/>
      <c r="BS252" s="189"/>
      <c r="BT252" s="189"/>
      <c r="BU252" s="189"/>
      <c r="BV252" s="189"/>
      <c r="BW252" s="189"/>
      <c r="BX252" s="189"/>
      <c r="BY252" s="189"/>
      <c r="BZ252" s="189"/>
      <c r="CA252" s="189"/>
      <c r="CB252" s="189"/>
      <c r="CC252" s="189"/>
      <c r="CD252" s="189"/>
      <c r="CE252" s="189"/>
      <c r="CF252" s="189"/>
      <c r="CG252" s="189"/>
      <c r="CH252" s="189"/>
      <c r="CI252" s="189"/>
      <c r="CJ252" s="189"/>
      <c r="CK252" s="189"/>
      <c r="CL252" s="189"/>
      <c r="CM252" s="189"/>
      <c r="CN252" s="189"/>
      <c r="CO252" s="189"/>
      <c r="CP252" s="189"/>
      <c r="CQ252" s="189"/>
      <c r="CR252" s="189"/>
      <c r="CS252" s="189"/>
      <c r="CT252" s="189"/>
      <c r="CU252" s="189"/>
      <c r="CV252" s="189"/>
      <c r="CW252" s="189"/>
      <c r="CX252" s="189"/>
      <c r="CY252" s="189"/>
      <c r="CZ252" s="189"/>
      <c r="DA252" s="189"/>
      <c r="DB252" s="189"/>
      <c r="DC252" s="189"/>
      <c r="DD252" s="189"/>
      <c r="DE252" s="189"/>
      <c r="DF252" s="189"/>
      <c r="DG252" s="189"/>
      <c r="DH252" s="179"/>
      <c r="DI252" s="191"/>
      <c r="DJ252" s="192"/>
      <c r="DK252" s="191"/>
      <c r="DL252" s="192"/>
      <c r="DM252" s="192"/>
      <c r="DO252"/>
      <c r="DP252"/>
    </row>
    <row r="253" spans="1:120" ht="18" customHeight="1" x14ac:dyDescent="0.2">
      <c r="A253" s="187"/>
      <c r="B253" s="190"/>
      <c r="C253" s="189"/>
      <c r="D253" s="189"/>
      <c r="E253" s="189"/>
      <c r="F253" s="189"/>
      <c r="G253" s="189"/>
      <c r="H253" s="189"/>
      <c r="I253" s="189"/>
      <c r="J253" s="189"/>
      <c r="K253" s="189"/>
      <c r="L253" s="189"/>
      <c r="M253" s="189"/>
      <c r="N253" s="189"/>
      <c r="O253" s="189"/>
      <c r="P253" s="189"/>
      <c r="Q253" s="189"/>
      <c r="R253" s="189"/>
      <c r="S253" s="189"/>
      <c r="T253" s="189"/>
      <c r="U253" s="189"/>
      <c r="V253" s="189"/>
      <c r="W253" s="189"/>
      <c r="X253" s="189"/>
      <c r="Y253" s="189"/>
      <c r="Z253" s="189"/>
      <c r="AA253" s="189"/>
      <c r="AB253" s="189"/>
      <c r="AC253" s="189"/>
      <c r="AD253" s="189"/>
      <c r="AE253" s="189"/>
      <c r="AF253" s="189"/>
      <c r="AG253" s="189"/>
      <c r="AH253" s="189"/>
      <c r="AI253" s="189"/>
      <c r="AJ253" s="189"/>
      <c r="AK253" s="189"/>
      <c r="AL253" s="189"/>
      <c r="AM253" s="189"/>
      <c r="AN253" s="189"/>
      <c r="AO253" s="189"/>
      <c r="AP253" s="189"/>
      <c r="AQ253" s="189"/>
      <c r="AR253" s="189"/>
      <c r="AS253" s="189"/>
      <c r="AT253" s="189"/>
      <c r="AU253" s="189"/>
      <c r="AV253" s="189"/>
      <c r="AW253" s="189"/>
      <c r="AX253" s="189"/>
      <c r="AY253" s="189"/>
      <c r="AZ253" s="189"/>
      <c r="BA253" s="189"/>
      <c r="BB253" s="189"/>
      <c r="BC253" s="189"/>
      <c r="BD253" s="189"/>
      <c r="BE253" s="189"/>
      <c r="BF253" s="189"/>
      <c r="BG253" s="189"/>
      <c r="BH253" s="189"/>
      <c r="BI253" s="189"/>
      <c r="BJ253" s="189"/>
      <c r="BK253" s="189"/>
      <c r="BL253" s="189"/>
      <c r="BM253" s="189"/>
      <c r="BN253" s="189"/>
      <c r="BO253" s="189"/>
      <c r="BP253" s="189"/>
      <c r="BQ253" s="189"/>
      <c r="BR253" s="189"/>
      <c r="BS253" s="189"/>
      <c r="BT253" s="189"/>
      <c r="BU253" s="189"/>
      <c r="BV253" s="189"/>
      <c r="BW253" s="189"/>
      <c r="BX253" s="189"/>
      <c r="BY253" s="189"/>
      <c r="BZ253" s="189"/>
      <c r="CA253" s="189"/>
      <c r="CB253" s="189"/>
      <c r="CC253" s="189"/>
      <c r="CD253" s="189"/>
      <c r="CE253" s="189"/>
      <c r="CF253" s="189"/>
      <c r="CG253" s="189"/>
      <c r="CH253" s="189"/>
      <c r="CI253" s="189"/>
      <c r="CJ253" s="189"/>
      <c r="CK253" s="189"/>
      <c r="CL253" s="189"/>
      <c r="CM253" s="189"/>
      <c r="CN253" s="189"/>
      <c r="CO253" s="189"/>
      <c r="CP253" s="189"/>
      <c r="CQ253" s="189"/>
      <c r="CR253" s="189"/>
      <c r="CS253" s="189"/>
      <c r="CT253" s="189"/>
      <c r="CU253" s="189"/>
      <c r="CV253" s="189"/>
      <c r="CW253" s="189"/>
      <c r="CX253" s="189"/>
      <c r="CY253" s="189"/>
      <c r="CZ253" s="189"/>
      <c r="DA253" s="189"/>
      <c r="DB253" s="189"/>
      <c r="DC253" s="189"/>
      <c r="DD253" s="189"/>
      <c r="DE253" s="189"/>
      <c r="DF253" s="189"/>
      <c r="DG253" s="189"/>
      <c r="DH253" s="179"/>
      <c r="DI253" s="191"/>
      <c r="DJ253" s="192"/>
      <c r="DK253" s="191"/>
      <c r="DL253" s="192"/>
      <c r="DM253" s="192"/>
      <c r="DO253"/>
      <c r="DP253"/>
    </row>
    <row r="254" spans="1:120" ht="18" customHeight="1" x14ac:dyDescent="0.2">
      <c r="A254" s="187"/>
      <c r="B254" s="190"/>
      <c r="C254" s="189"/>
      <c r="D254" s="189"/>
      <c r="E254" s="189"/>
      <c r="F254" s="189"/>
      <c r="G254" s="189"/>
      <c r="H254" s="189"/>
      <c r="I254" s="189"/>
      <c r="J254" s="189"/>
      <c r="K254" s="189"/>
      <c r="L254" s="189"/>
      <c r="M254" s="189"/>
      <c r="N254" s="189"/>
      <c r="O254" s="189"/>
      <c r="P254" s="189"/>
      <c r="Q254" s="189"/>
      <c r="R254" s="189"/>
      <c r="S254" s="189"/>
      <c r="T254" s="189"/>
      <c r="U254" s="189"/>
      <c r="V254" s="189"/>
      <c r="W254" s="189"/>
      <c r="X254" s="189"/>
      <c r="Y254" s="189"/>
      <c r="Z254" s="189"/>
      <c r="AA254" s="189"/>
      <c r="AB254" s="189"/>
      <c r="AC254" s="189"/>
      <c r="AD254" s="189"/>
      <c r="AE254" s="189"/>
      <c r="AF254" s="189"/>
      <c r="AG254" s="189"/>
      <c r="AH254" s="189"/>
      <c r="AI254" s="189"/>
      <c r="AJ254" s="189"/>
      <c r="AK254" s="189"/>
      <c r="AL254" s="189"/>
      <c r="AM254" s="189"/>
      <c r="AN254" s="189"/>
      <c r="AO254" s="189"/>
      <c r="AP254" s="189"/>
      <c r="AQ254" s="189"/>
      <c r="AR254" s="189"/>
      <c r="AS254" s="189"/>
      <c r="AT254" s="189"/>
      <c r="AU254" s="189"/>
      <c r="AV254" s="189"/>
      <c r="AW254" s="189"/>
      <c r="AX254" s="189"/>
      <c r="AY254" s="189"/>
      <c r="AZ254" s="189"/>
      <c r="BA254" s="189"/>
      <c r="BB254" s="189"/>
      <c r="BC254" s="189"/>
      <c r="BD254" s="189"/>
      <c r="BE254" s="189"/>
      <c r="BF254" s="189"/>
      <c r="BG254" s="189"/>
      <c r="BH254" s="189"/>
      <c r="BI254" s="189"/>
      <c r="BJ254" s="189"/>
      <c r="BK254" s="189"/>
      <c r="BL254" s="189"/>
      <c r="BM254" s="189"/>
      <c r="BN254" s="189"/>
      <c r="BO254" s="189"/>
      <c r="BP254" s="189"/>
      <c r="BQ254" s="189"/>
      <c r="BR254" s="189"/>
      <c r="BS254" s="189"/>
      <c r="BT254" s="189"/>
      <c r="BU254" s="189"/>
      <c r="BV254" s="189"/>
      <c r="BW254" s="189"/>
      <c r="BX254" s="189"/>
      <c r="BY254" s="189"/>
      <c r="BZ254" s="189"/>
      <c r="CA254" s="189"/>
      <c r="CB254" s="189"/>
      <c r="CC254" s="189"/>
      <c r="CD254" s="189"/>
      <c r="CE254" s="189"/>
      <c r="CF254" s="189"/>
      <c r="CG254" s="189"/>
      <c r="CH254" s="189"/>
      <c r="CI254" s="189"/>
      <c r="CJ254" s="189"/>
      <c r="CK254" s="189"/>
      <c r="CL254" s="189"/>
      <c r="CM254" s="189"/>
      <c r="CN254" s="189"/>
      <c r="CO254" s="189"/>
      <c r="CP254" s="189"/>
      <c r="CQ254" s="189"/>
      <c r="CR254" s="189"/>
      <c r="CS254" s="189"/>
      <c r="CT254" s="189"/>
      <c r="CU254" s="189"/>
      <c r="CV254" s="189"/>
      <c r="CW254" s="189"/>
      <c r="CX254" s="189"/>
      <c r="CY254" s="189"/>
      <c r="CZ254" s="189"/>
      <c r="DA254" s="189"/>
      <c r="DB254" s="189"/>
      <c r="DC254" s="189"/>
      <c r="DD254" s="189"/>
      <c r="DE254" s="189"/>
      <c r="DF254" s="189"/>
      <c r="DG254" s="189"/>
      <c r="DH254" s="179"/>
      <c r="DI254" s="191"/>
      <c r="DJ254" s="192"/>
      <c r="DK254" s="191"/>
      <c r="DL254" s="192"/>
      <c r="DM254" s="192"/>
      <c r="DO254"/>
      <c r="DP254"/>
    </row>
    <row r="255" spans="1:120" ht="18" customHeight="1" x14ac:dyDescent="0.2">
      <c r="A255" s="187"/>
      <c r="B255" s="190"/>
      <c r="C255" s="189"/>
      <c r="D255" s="189"/>
      <c r="E255" s="189"/>
      <c r="F255" s="189"/>
      <c r="G255" s="189"/>
      <c r="H255" s="189"/>
      <c r="I255" s="189"/>
      <c r="J255" s="189"/>
      <c r="K255" s="189"/>
      <c r="L255" s="189"/>
      <c r="M255" s="189"/>
      <c r="N255" s="189"/>
      <c r="O255" s="189"/>
      <c r="P255" s="189"/>
      <c r="Q255" s="189"/>
      <c r="R255" s="189"/>
      <c r="S255" s="189"/>
      <c r="T255" s="189"/>
      <c r="U255" s="189"/>
      <c r="V255" s="189"/>
      <c r="W255" s="189"/>
      <c r="X255" s="189"/>
      <c r="Y255" s="189"/>
      <c r="Z255" s="189"/>
      <c r="AA255" s="189"/>
      <c r="AB255" s="189"/>
      <c r="AC255" s="189"/>
      <c r="AD255" s="189"/>
      <c r="AE255" s="189"/>
      <c r="AF255" s="189"/>
      <c r="AG255" s="189"/>
      <c r="AH255" s="189"/>
      <c r="AI255" s="189"/>
      <c r="AJ255" s="189"/>
      <c r="AK255" s="189"/>
      <c r="AL255" s="189"/>
      <c r="AM255" s="189"/>
      <c r="AN255" s="189"/>
      <c r="AO255" s="189"/>
      <c r="AP255" s="189"/>
      <c r="AQ255" s="189"/>
      <c r="AR255" s="189"/>
      <c r="AS255" s="189"/>
      <c r="AT255" s="189"/>
      <c r="AU255" s="189"/>
      <c r="AV255" s="189"/>
      <c r="AW255" s="189"/>
      <c r="AX255" s="189"/>
      <c r="AY255" s="189"/>
      <c r="AZ255" s="189"/>
      <c r="BA255" s="189"/>
      <c r="BB255" s="189"/>
      <c r="BC255" s="189"/>
      <c r="BD255" s="189"/>
      <c r="BE255" s="189"/>
      <c r="BF255" s="189"/>
      <c r="BG255" s="189"/>
      <c r="BH255" s="189"/>
      <c r="BI255" s="189"/>
      <c r="BJ255" s="189"/>
      <c r="BK255" s="189"/>
      <c r="BL255" s="189"/>
      <c r="BM255" s="189"/>
      <c r="BN255" s="189"/>
      <c r="BO255" s="189"/>
      <c r="BP255" s="189"/>
      <c r="BQ255" s="189"/>
      <c r="BR255" s="189"/>
      <c r="BS255" s="189"/>
      <c r="BT255" s="189"/>
      <c r="BU255" s="189"/>
      <c r="BV255" s="189"/>
      <c r="BW255" s="189"/>
      <c r="BX255" s="189"/>
      <c r="BY255" s="189"/>
      <c r="BZ255" s="189"/>
      <c r="CA255" s="189"/>
      <c r="CB255" s="189"/>
      <c r="CC255" s="189"/>
      <c r="CD255" s="189"/>
      <c r="CE255" s="189"/>
      <c r="CF255" s="189"/>
      <c r="CG255" s="189"/>
      <c r="CH255" s="189"/>
      <c r="CI255" s="189"/>
      <c r="CJ255" s="189"/>
      <c r="CK255" s="189"/>
      <c r="CL255" s="189"/>
      <c r="CM255" s="189"/>
      <c r="CN255" s="189"/>
      <c r="CO255" s="189"/>
      <c r="CP255" s="189"/>
      <c r="CQ255" s="189"/>
      <c r="CR255" s="189"/>
      <c r="CS255" s="189"/>
      <c r="CT255" s="189"/>
      <c r="CU255" s="189"/>
      <c r="CV255" s="189"/>
      <c r="CW255" s="189"/>
      <c r="CX255" s="189"/>
      <c r="CY255" s="189"/>
      <c r="CZ255" s="189"/>
      <c r="DA255" s="189"/>
      <c r="DB255" s="189"/>
      <c r="DC255" s="189"/>
      <c r="DD255" s="189"/>
      <c r="DE255" s="189"/>
      <c r="DF255" s="189"/>
      <c r="DG255" s="189"/>
      <c r="DH255" s="179"/>
      <c r="DI255" s="191"/>
      <c r="DJ255" s="192"/>
      <c r="DK255" s="191"/>
      <c r="DL255" s="192"/>
      <c r="DM255" s="192"/>
      <c r="DO255"/>
      <c r="DP255"/>
    </row>
    <row r="256" spans="1:120" ht="18" customHeight="1" x14ac:dyDescent="0.2">
      <c r="A256" s="187"/>
      <c r="B256" s="190"/>
      <c r="C256" s="189"/>
      <c r="D256" s="189"/>
      <c r="E256" s="189"/>
      <c r="F256" s="189"/>
      <c r="G256" s="189"/>
      <c r="H256" s="189"/>
      <c r="I256" s="189"/>
      <c r="J256" s="189"/>
      <c r="K256" s="189"/>
      <c r="L256" s="189"/>
      <c r="M256" s="189"/>
      <c r="N256" s="189"/>
      <c r="O256" s="189"/>
      <c r="P256" s="189"/>
      <c r="Q256" s="189"/>
      <c r="R256" s="189"/>
      <c r="S256" s="189"/>
      <c r="T256" s="189"/>
      <c r="U256" s="189"/>
      <c r="V256" s="189"/>
      <c r="W256" s="189"/>
      <c r="X256" s="189"/>
      <c r="Y256" s="189"/>
      <c r="Z256" s="189"/>
      <c r="AA256" s="189"/>
      <c r="AB256" s="189"/>
      <c r="AC256" s="189"/>
      <c r="AD256" s="189"/>
      <c r="AE256" s="189"/>
      <c r="AF256" s="189"/>
      <c r="AG256" s="189"/>
      <c r="AH256" s="189"/>
      <c r="AI256" s="189"/>
      <c r="AJ256" s="189"/>
      <c r="AK256" s="189"/>
      <c r="AL256" s="189"/>
      <c r="AM256" s="189"/>
      <c r="AN256" s="189"/>
      <c r="AO256" s="189"/>
      <c r="AP256" s="189"/>
      <c r="AQ256" s="189"/>
      <c r="AR256" s="189"/>
      <c r="AS256" s="189"/>
      <c r="AT256" s="189"/>
      <c r="AU256" s="189"/>
      <c r="AV256" s="189"/>
      <c r="AW256" s="189"/>
      <c r="AX256" s="189"/>
      <c r="AY256" s="189"/>
      <c r="AZ256" s="189"/>
      <c r="BA256" s="189"/>
      <c r="BB256" s="189"/>
      <c r="BC256" s="189"/>
      <c r="BD256" s="189"/>
      <c r="BE256" s="189"/>
      <c r="BF256" s="189"/>
      <c r="BG256" s="189"/>
      <c r="BH256" s="189"/>
      <c r="BI256" s="189"/>
      <c r="BJ256" s="189"/>
      <c r="BK256" s="189"/>
      <c r="BL256" s="189"/>
      <c r="BM256" s="189"/>
      <c r="BN256" s="189"/>
      <c r="BO256" s="189"/>
      <c r="BP256" s="189"/>
      <c r="BQ256" s="189"/>
      <c r="BR256" s="189"/>
      <c r="BS256" s="189"/>
      <c r="BT256" s="189"/>
      <c r="BU256" s="189"/>
      <c r="BV256" s="189"/>
      <c r="BW256" s="189"/>
      <c r="BX256" s="189"/>
      <c r="BY256" s="189"/>
      <c r="BZ256" s="189"/>
      <c r="CA256" s="189"/>
      <c r="CB256" s="189"/>
      <c r="CC256" s="189"/>
      <c r="CD256" s="189"/>
      <c r="CE256" s="189"/>
      <c r="CF256" s="189"/>
      <c r="CG256" s="189"/>
      <c r="CH256" s="189"/>
      <c r="CI256" s="189"/>
      <c r="CJ256" s="189"/>
      <c r="CK256" s="189"/>
      <c r="CL256" s="189"/>
      <c r="CM256" s="189"/>
      <c r="CN256" s="189"/>
      <c r="CO256" s="189"/>
      <c r="CP256" s="189"/>
      <c r="CQ256" s="189"/>
      <c r="CR256" s="189"/>
      <c r="CS256" s="189"/>
      <c r="CT256" s="189"/>
      <c r="CU256" s="189"/>
      <c r="CV256" s="189"/>
      <c r="CW256" s="189"/>
      <c r="CX256" s="189"/>
      <c r="CY256" s="189"/>
      <c r="CZ256" s="189"/>
      <c r="DA256" s="189"/>
      <c r="DB256" s="189"/>
      <c r="DC256" s="189"/>
      <c r="DD256" s="189"/>
      <c r="DE256" s="189"/>
      <c r="DF256" s="189"/>
      <c r="DG256" s="189"/>
      <c r="DH256" s="179"/>
      <c r="DI256" s="191"/>
      <c r="DJ256" s="192"/>
      <c r="DK256" s="191"/>
      <c r="DL256" s="192"/>
      <c r="DM256" s="192"/>
      <c r="DO256"/>
      <c r="DP256"/>
    </row>
    <row r="257" spans="1:120" ht="18" customHeight="1" x14ac:dyDescent="0.2">
      <c r="A257" s="187"/>
      <c r="B257" s="190"/>
      <c r="C257" s="189"/>
      <c r="D257" s="189"/>
      <c r="E257" s="189"/>
      <c r="F257" s="189"/>
      <c r="G257" s="189"/>
      <c r="H257" s="189"/>
      <c r="I257" s="189"/>
      <c r="J257" s="189"/>
      <c r="K257" s="189"/>
      <c r="L257" s="189"/>
      <c r="M257" s="189"/>
      <c r="N257" s="189"/>
      <c r="O257" s="189"/>
      <c r="P257" s="189"/>
      <c r="Q257" s="189"/>
      <c r="R257" s="189"/>
      <c r="S257" s="189"/>
      <c r="T257" s="189"/>
      <c r="U257" s="189"/>
      <c r="V257" s="189"/>
      <c r="W257" s="189"/>
      <c r="X257" s="189"/>
      <c r="Y257" s="189"/>
      <c r="Z257" s="189"/>
      <c r="AA257" s="189"/>
      <c r="AB257" s="189"/>
      <c r="AC257" s="189"/>
      <c r="AD257" s="189"/>
      <c r="AE257" s="189"/>
      <c r="AF257" s="189"/>
      <c r="AG257" s="189"/>
      <c r="AH257" s="189"/>
      <c r="AI257" s="189"/>
      <c r="AJ257" s="189"/>
      <c r="AK257" s="189"/>
      <c r="AL257" s="189"/>
      <c r="AM257" s="189"/>
      <c r="AN257" s="189"/>
      <c r="AO257" s="189"/>
      <c r="AP257" s="189"/>
      <c r="AQ257" s="189"/>
      <c r="AR257" s="189"/>
      <c r="AS257" s="189"/>
      <c r="AT257" s="189"/>
      <c r="AU257" s="189"/>
      <c r="AV257" s="189"/>
      <c r="AW257" s="189"/>
      <c r="AX257" s="189"/>
      <c r="AY257" s="189"/>
      <c r="AZ257" s="189"/>
      <c r="BA257" s="189"/>
      <c r="BB257" s="189"/>
      <c r="BC257" s="189"/>
      <c r="BD257" s="189"/>
      <c r="BE257" s="189"/>
      <c r="BF257" s="189"/>
      <c r="BG257" s="189"/>
      <c r="BH257" s="189"/>
      <c r="BI257" s="189"/>
      <c r="BJ257" s="189"/>
      <c r="BK257" s="189"/>
      <c r="BL257" s="189"/>
      <c r="BM257" s="189"/>
      <c r="BN257" s="189"/>
      <c r="BO257" s="189"/>
      <c r="BP257" s="189"/>
      <c r="BQ257" s="189"/>
      <c r="BR257" s="189"/>
      <c r="BS257" s="189"/>
      <c r="BT257" s="189"/>
      <c r="BU257" s="189"/>
      <c r="BV257" s="189"/>
      <c r="BW257" s="189"/>
      <c r="BX257" s="189"/>
      <c r="BY257" s="189"/>
      <c r="BZ257" s="189"/>
      <c r="CA257" s="189"/>
      <c r="CB257" s="189"/>
      <c r="CC257" s="189"/>
      <c r="CD257" s="189"/>
      <c r="CE257" s="189"/>
      <c r="CF257" s="189"/>
      <c r="CG257" s="189"/>
      <c r="CH257" s="189"/>
      <c r="CI257" s="189"/>
      <c r="CJ257" s="189"/>
      <c r="CK257" s="189"/>
      <c r="CL257" s="189"/>
      <c r="CM257" s="189"/>
      <c r="CN257" s="189"/>
      <c r="CO257" s="189"/>
      <c r="CP257" s="189"/>
      <c r="CQ257" s="189"/>
      <c r="CR257" s="189"/>
      <c r="CS257" s="189"/>
      <c r="CT257" s="189"/>
      <c r="CU257" s="189"/>
      <c r="CV257" s="189"/>
      <c r="CW257" s="189"/>
      <c r="CX257" s="189"/>
      <c r="CY257" s="189"/>
      <c r="CZ257" s="189"/>
      <c r="DA257" s="189"/>
      <c r="DB257" s="189"/>
      <c r="DC257" s="189"/>
      <c r="DD257" s="189"/>
      <c r="DE257" s="189"/>
      <c r="DF257" s="189"/>
      <c r="DG257" s="189"/>
      <c r="DH257" s="179"/>
      <c r="DI257" s="191"/>
      <c r="DJ257" s="192"/>
      <c r="DK257" s="191"/>
      <c r="DL257" s="192"/>
      <c r="DM257" s="192"/>
      <c r="DO257"/>
      <c r="DP257"/>
    </row>
    <row r="258" spans="1:120" ht="18" customHeight="1" x14ac:dyDescent="0.2">
      <c r="A258" s="187"/>
      <c r="B258" s="190"/>
      <c r="C258" s="189"/>
      <c r="D258" s="189"/>
      <c r="E258" s="189"/>
      <c r="F258" s="189"/>
      <c r="G258" s="189"/>
      <c r="H258" s="189"/>
      <c r="I258" s="189"/>
      <c r="J258" s="189"/>
      <c r="K258" s="189"/>
      <c r="L258" s="189"/>
      <c r="M258" s="189"/>
      <c r="N258" s="189"/>
      <c r="O258" s="189"/>
      <c r="P258" s="189"/>
      <c r="Q258" s="189"/>
      <c r="R258" s="189"/>
      <c r="S258" s="189"/>
      <c r="T258" s="189"/>
      <c r="U258" s="189"/>
      <c r="V258" s="189"/>
      <c r="W258" s="189"/>
      <c r="X258" s="189"/>
      <c r="Y258" s="189"/>
      <c r="Z258" s="189"/>
      <c r="AA258" s="189"/>
      <c r="AB258" s="189"/>
      <c r="AC258" s="189"/>
      <c r="AD258" s="189"/>
      <c r="AE258" s="189"/>
      <c r="AF258" s="189"/>
      <c r="AG258" s="189"/>
      <c r="AH258" s="189"/>
      <c r="AI258" s="189"/>
      <c r="AJ258" s="189"/>
      <c r="AK258" s="189"/>
      <c r="AL258" s="189"/>
      <c r="AM258" s="189"/>
      <c r="AN258" s="189"/>
      <c r="AO258" s="189"/>
      <c r="AP258" s="189"/>
      <c r="AQ258" s="189"/>
      <c r="AR258" s="189"/>
      <c r="AS258" s="189"/>
      <c r="AT258" s="189"/>
      <c r="AU258" s="189"/>
      <c r="AV258" s="189"/>
      <c r="AW258" s="189"/>
      <c r="AX258" s="189"/>
      <c r="AY258" s="189"/>
      <c r="AZ258" s="189"/>
      <c r="BA258" s="189"/>
      <c r="BB258" s="189"/>
      <c r="BC258" s="189"/>
      <c r="BD258" s="189"/>
      <c r="BE258" s="189"/>
      <c r="BF258" s="189"/>
      <c r="BG258" s="189"/>
      <c r="BH258" s="189"/>
      <c r="BI258" s="189"/>
      <c r="BJ258" s="189"/>
      <c r="BK258" s="189"/>
      <c r="BL258" s="189"/>
      <c r="BM258" s="189"/>
      <c r="BN258" s="189"/>
      <c r="BO258" s="189"/>
      <c r="BP258" s="189"/>
      <c r="BQ258" s="189"/>
      <c r="BR258" s="189"/>
      <c r="BS258" s="189"/>
      <c r="BT258" s="189"/>
      <c r="BU258" s="189"/>
      <c r="BV258" s="189"/>
      <c r="BW258" s="189"/>
      <c r="BX258" s="189"/>
      <c r="BY258" s="189"/>
      <c r="BZ258" s="189"/>
      <c r="CA258" s="189"/>
      <c r="CB258" s="189"/>
      <c r="CC258" s="189"/>
      <c r="CD258" s="189"/>
      <c r="CE258" s="189"/>
      <c r="CF258" s="189"/>
      <c r="CG258" s="189"/>
      <c r="CH258" s="189"/>
      <c r="CI258" s="189"/>
      <c r="CJ258" s="189"/>
      <c r="CK258" s="189"/>
      <c r="CL258" s="189"/>
      <c r="CM258" s="189"/>
      <c r="CN258" s="189"/>
      <c r="CO258" s="189"/>
      <c r="CP258" s="189"/>
      <c r="CQ258" s="189"/>
      <c r="CR258" s="189"/>
      <c r="CS258" s="189"/>
      <c r="CT258" s="189"/>
      <c r="CU258" s="189"/>
      <c r="CV258" s="189"/>
      <c r="CW258" s="189"/>
      <c r="CX258" s="189"/>
      <c r="CY258" s="189"/>
      <c r="CZ258" s="189"/>
      <c r="DA258" s="189"/>
      <c r="DB258" s="189"/>
      <c r="DC258" s="189"/>
      <c r="DD258" s="189"/>
      <c r="DE258" s="189"/>
      <c r="DF258" s="189"/>
      <c r="DG258" s="189"/>
      <c r="DH258" s="179"/>
      <c r="DI258" s="191"/>
      <c r="DJ258" s="192"/>
      <c r="DK258" s="191"/>
      <c r="DL258" s="192"/>
      <c r="DM258" s="192"/>
      <c r="DO258"/>
      <c r="DP258"/>
    </row>
    <row r="259" spans="1:120" ht="18" customHeight="1" x14ac:dyDescent="0.2">
      <c r="A259" s="187"/>
      <c r="B259" s="190"/>
      <c r="C259" s="189"/>
      <c r="D259" s="189"/>
      <c r="E259" s="189"/>
      <c r="F259" s="189"/>
      <c r="G259" s="189"/>
      <c r="H259" s="189"/>
      <c r="I259" s="189"/>
      <c r="J259" s="189"/>
      <c r="K259" s="189"/>
      <c r="L259" s="189"/>
      <c r="M259" s="189"/>
      <c r="N259" s="189"/>
      <c r="O259" s="189"/>
      <c r="P259" s="189"/>
      <c r="Q259" s="189"/>
      <c r="R259" s="189"/>
      <c r="S259" s="189"/>
      <c r="T259" s="189"/>
      <c r="U259" s="189"/>
      <c r="V259" s="189"/>
      <c r="W259" s="189"/>
      <c r="X259" s="189"/>
      <c r="Y259" s="189"/>
      <c r="Z259" s="189"/>
      <c r="AA259" s="189"/>
      <c r="AB259" s="189"/>
      <c r="AC259" s="189"/>
      <c r="AD259" s="189"/>
      <c r="AE259" s="189"/>
      <c r="AF259" s="189"/>
      <c r="AG259" s="189"/>
      <c r="AH259" s="189"/>
      <c r="AI259" s="189"/>
      <c r="AJ259" s="189"/>
      <c r="AK259" s="189"/>
      <c r="AL259" s="189"/>
      <c r="AM259" s="189"/>
      <c r="AN259" s="189"/>
      <c r="AO259" s="189"/>
      <c r="AP259" s="189"/>
      <c r="AQ259" s="189"/>
      <c r="AR259" s="189"/>
      <c r="AS259" s="189"/>
      <c r="AT259" s="189"/>
      <c r="AU259" s="189"/>
      <c r="AV259" s="189"/>
      <c r="AW259" s="189"/>
      <c r="AX259" s="189"/>
      <c r="AY259" s="189"/>
      <c r="AZ259" s="189"/>
      <c r="BA259" s="189"/>
      <c r="BB259" s="189"/>
      <c r="BC259" s="189"/>
      <c r="BD259" s="189"/>
      <c r="BE259" s="189"/>
      <c r="BF259" s="189"/>
      <c r="BG259" s="189"/>
      <c r="BH259" s="189"/>
      <c r="BI259" s="189"/>
      <c r="BJ259" s="189"/>
      <c r="BK259" s="189"/>
      <c r="BL259" s="189"/>
      <c r="BM259" s="189"/>
      <c r="BN259" s="189"/>
      <c r="BO259" s="189"/>
      <c r="BP259" s="189"/>
      <c r="BQ259" s="189"/>
      <c r="BR259" s="189"/>
      <c r="BS259" s="189"/>
      <c r="BT259" s="189"/>
      <c r="BU259" s="189"/>
      <c r="BV259" s="189"/>
      <c r="BW259" s="189"/>
      <c r="BX259" s="189"/>
      <c r="BY259" s="189"/>
      <c r="BZ259" s="189"/>
      <c r="CA259" s="189"/>
      <c r="CB259" s="189"/>
      <c r="CC259" s="189"/>
      <c r="CD259" s="189"/>
      <c r="CE259" s="189"/>
      <c r="CF259" s="189"/>
      <c r="CG259" s="189"/>
      <c r="CH259" s="189"/>
      <c r="CI259" s="189"/>
      <c r="CJ259" s="189"/>
      <c r="CK259" s="189"/>
      <c r="CL259" s="189"/>
      <c r="CM259" s="189"/>
      <c r="CN259" s="189"/>
      <c r="CO259" s="189"/>
      <c r="CP259" s="189"/>
      <c r="CQ259" s="189"/>
      <c r="CR259" s="189"/>
      <c r="CS259" s="189"/>
      <c r="CT259" s="189"/>
      <c r="CU259" s="189"/>
      <c r="CV259" s="189"/>
      <c r="CW259" s="189"/>
      <c r="CX259" s="189"/>
      <c r="CY259" s="189"/>
      <c r="CZ259" s="189"/>
      <c r="DA259" s="189"/>
      <c r="DB259" s="189"/>
      <c r="DC259" s="189"/>
      <c r="DD259" s="189"/>
      <c r="DE259" s="189"/>
      <c r="DF259" s="189"/>
      <c r="DG259" s="189"/>
      <c r="DH259" s="179"/>
      <c r="DI259" s="191"/>
      <c r="DJ259" s="192"/>
      <c r="DK259" s="191"/>
      <c r="DL259" s="192"/>
      <c r="DM259" s="192"/>
      <c r="DO259"/>
      <c r="DP259"/>
    </row>
    <row r="260" spans="1:120" ht="18" customHeight="1" x14ac:dyDescent="0.2">
      <c r="A260" s="187"/>
      <c r="B260" s="190"/>
      <c r="C260" s="189"/>
      <c r="D260" s="189"/>
      <c r="E260" s="189"/>
      <c r="F260" s="189"/>
      <c r="G260" s="189"/>
      <c r="H260" s="189"/>
      <c r="I260" s="189"/>
      <c r="J260" s="189"/>
      <c r="K260" s="189"/>
      <c r="L260" s="189"/>
      <c r="M260" s="189"/>
      <c r="N260" s="189"/>
      <c r="O260" s="189"/>
      <c r="P260" s="189"/>
      <c r="Q260" s="189"/>
      <c r="R260" s="189"/>
      <c r="S260" s="189"/>
      <c r="T260" s="189"/>
      <c r="U260" s="189"/>
      <c r="V260" s="189"/>
      <c r="W260" s="189"/>
      <c r="X260" s="189"/>
      <c r="Y260" s="189"/>
      <c r="Z260" s="189"/>
      <c r="AA260" s="189"/>
      <c r="AB260" s="189"/>
      <c r="AC260" s="189"/>
      <c r="AD260" s="189"/>
      <c r="AE260" s="189"/>
      <c r="AF260" s="189"/>
      <c r="AG260" s="189"/>
      <c r="AH260" s="189"/>
      <c r="AI260" s="189"/>
      <c r="AJ260" s="189"/>
      <c r="AK260" s="189"/>
      <c r="AL260" s="189"/>
      <c r="AM260" s="189"/>
      <c r="AN260" s="189"/>
      <c r="AO260" s="189"/>
      <c r="AP260" s="189"/>
      <c r="AQ260" s="189"/>
      <c r="AR260" s="189"/>
      <c r="AS260" s="189"/>
      <c r="AT260" s="189"/>
      <c r="AU260" s="189"/>
      <c r="AV260" s="189"/>
      <c r="AW260" s="189"/>
      <c r="AX260" s="189"/>
      <c r="AY260" s="189"/>
      <c r="AZ260" s="189"/>
      <c r="BA260" s="189"/>
      <c r="BB260" s="189"/>
      <c r="BC260" s="189"/>
      <c r="BD260" s="189"/>
      <c r="BE260" s="189"/>
      <c r="BF260" s="189"/>
      <c r="BG260" s="189"/>
      <c r="BH260" s="189"/>
      <c r="BI260" s="189"/>
      <c r="BJ260" s="189"/>
      <c r="BK260" s="189"/>
      <c r="BL260" s="189"/>
      <c r="BM260" s="189"/>
      <c r="BN260" s="189"/>
      <c r="BO260" s="189"/>
      <c r="BP260" s="189"/>
      <c r="BQ260" s="189"/>
      <c r="BR260" s="189"/>
      <c r="BS260" s="189"/>
      <c r="BT260" s="189"/>
      <c r="BU260" s="189"/>
      <c r="BV260" s="189"/>
      <c r="BW260" s="189"/>
      <c r="BX260" s="189"/>
      <c r="BY260" s="189"/>
      <c r="BZ260" s="189"/>
      <c r="CA260" s="189"/>
      <c r="CB260" s="189"/>
      <c r="CC260" s="189"/>
      <c r="CD260" s="189"/>
      <c r="CE260" s="189"/>
      <c r="CF260" s="189"/>
      <c r="CG260" s="189"/>
      <c r="CH260" s="189"/>
      <c r="CI260" s="189"/>
      <c r="CJ260" s="189"/>
      <c r="CK260" s="189"/>
      <c r="CL260" s="189"/>
      <c r="CM260" s="189"/>
      <c r="CN260" s="189"/>
      <c r="CO260" s="189"/>
      <c r="CP260" s="189"/>
      <c r="CQ260" s="189"/>
      <c r="CR260" s="189"/>
      <c r="CS260" s="189"/>
      <c r="CT260" s="189"/>
      <c r="CU260" s="189"/>
      <c r="CV260" s="189"/>
      <c r="CW260" s="189"/>
      <c r="CX260" s="189"/>
      <c r="CY260" s="189"/>
      <c r="CZ260" s="189"/>
      <c r="DA260" s="189"/>
      <c r="DB260" s="189"/>
      <c r="DC260" s="189"/>
      <c r="DD260" s="189"/>
      <c r="DE260" s="189"/>
      <c r="DF260" s="189"/>
      <c r="DG260" s="189"/>
      <c r="DH260" s="179"/>
      <c r="DI260" s="191"/>
      <c r="DJ260" s="192"/>
      <c r="DK260" s="191"/>
      <c r="DL260" s="192"/>
      <c r="DM260" s="192"/>
      <c r="DO260"/>
      <c r="DP260"/>
    </row>
    <row r="261" spans="1:120" ht="18" customHeight="1" x14ac:dyDescent="0.2">
      <c r="A261" s="187"/>
      <c r="B261" s="190"/>
      <c r="C261" s="189"/>
      <c r="D261" s="189"/>
      <c r="E261" s="189"/>
      <c r="F261" s="189"/>
      <c r="G261" s="189"/>
      <c r="H261" s="189"/>
      <c r="I261" s="189"/>
      <c r="J261" s="189"/>
      <c r="K261" s="189"/>
      <c r="L261" s="189"/>
      <c r="M261" s="189"/>
      <c r="N261" s="189"/>
      <c r="O261" s="189"/>
      <c r="P261" s="189"/>
      <c r="Q261" s="189"/>
      <c r="R261" s="189"/>
      <c r="S261" s="189"/>
      <c r="T261" s="189"/>
      <c r="U261" s="189"/>
      <c r="V261" s="189"/>
      <c r="W261" s="189"/>
      <c r="X261" s="189"/>
      <c r="Y261" s="189"/>
      <c r="Z261" s="189"/>
      <c r="AA261" s="189"/>
      <c r="AB261" s="189"/>
      <c r="AC261" s="189"/>
      <c r="AD261" s="189"/>
      <c r="AE261" s="189"/>
      <c r="AF261" s="189"/>
      <c r="AG261" s="189"/>
      <c r="AH261" s="189"/>
      <c r="AI261" s="189"/>
      <c r="AJ261" s="189"/>
      <c r="AK261" s="189"/>
      <c r="AL261" s="189"/>
      <c r="AM261" s="189"/>
      <c r="AN261" s="189"/>
      <c r="AO261" s="189"/>
      <c r="AP261" s="189"/>
      <c r="AQ261" s="189"/>
      <c r="AR261" s="189"/>
      <c r="AS261" s="189"/>
      <c r="AT261" s="189"/>
      <c r="AU261" s="189"/>
      <c r="AV261" s="189"/>
      <c r="AW261" s="189"/>
      <c r="AX261" s="189"/>
      <c r="AY261" s="189"/>
      <c r="AZ261" s="189"/>
      <c r="BA261" s="189"/>
      <c r="BB261" s="189"/>
      <c r="BC261" s="189"/>
      <c r="BD261" s="189"/>
      <c r="BE261" s="189"/>
      <c r="BF261" s="189"/>
      <c r="BG261" s="189"/>
      <c r="BH261" s="189"/>
      <c r="BI261" s="189"/>
      <c r="BJ261" s="189"/>
      <c r="BK261" s="189"/>
      <c r="BL261" s="189"/>
      <c r="BM261" s="189"/>
      <c r="BN261" s="189"/>
      <c r="BO261" s="189"/>
      <c r="BP261" s="189"/>
      <c r="BQ261" s="189"/>
      <c r="BR261" s="189"/>
      <c r="BS261" s="189"/>
      <c r="BT261" s="189"/>
      <c r="BU261" s="189"/>
      <c r="BV261" s="189"/>
      <c r="BW261" s="189"/>
      <c r="BX261" s="189"/>
      <c r="BY261" s="189"/>
      <c r="BZ261" s="189"/>
      <c r="CA261" s="189"/>
      <c r="CB261" s="189"/>
      <c r="CC261" s="189"/>
      <c r="CD261" s="189"/>
      <c r="CE261" s="189"/>
      <c r="CF261" s="189"/>
      <c r="CG261" s="189"/>
      <c r="CH261" s="189"/>
      <c r="CI261" s="189"/>
      <c r="CJ261" s="189"/>
      <c r="CK261" s="189"/>
      <c r="CL261" s="189"/>
      <c r="CM261" s="189"/>
      <c r="CN261" s="189"/>
      <c r="CO261" s="189"/>
      <c r="CP261" s="189"/>
      <c r="CQ261" s="189"/>
      <c r="CR261" s="189"/>
      <c r="CS261" s="189"/>
      <c r="CT261" s="189"/>
      <c r="CU261" s="189"/>
      <c r="CV261" s="189"/>
      <c r="CW261" s="189"/>
      <c r="CX261" s="189"/>
      <c r="CY261" s="189"/>
      <c r="CZ261" s="189"/>
      <c r="DA261" s="189"/>
      <c r="DB261" s="189"/>
      <c r="DC261" s="189"/>
      <c r="DD261" s="189"/>
      <c r="DE261" s="189"/>
      <c r="DF261" s="189"/>
      <c r="DG261" s="189"/>
      <c r="DH261" s="179"/>
      <c r="DI261" s="191"/>
      <c r="DJ261" s="192"/>
      <c r="DK261" s="191"/>
      <c r="DL261" s="192"/>
      <c r="DM261" s="192"/>
      <c r="DO261"/>
      <c r="DP261"/>
    </row>
    <row r="262" spans="1:120" ht="18" customHeight="1" x14ac:dyDescent="0.2">
      <c r="A262" s="187"/>
      <c r="B262" s="190"/>
      <c r="C262" s="189"/>
      <c r="D262" s="189"/>
      <c r="E262" s="189"/>
      <c r="F262" s="189"/>
      <c r="G262" s="189"/>
      <c r="H262" s="189"/>
      <c r="I262" s="189"/>
      <c r="J262" s="189"/>
      <c r="K262" s="189"/>
      <c r="L262" s="189"/>
      <c r="M262" s="189"/>
      <c r="N262" s="189"/>
      <c r="O262" s="189"/>
      <c r="P262" s="189"/>
      <c r="Q262" s="189"/>
      <c r="R262" s="189"/>
      <c r="S262" s="189"/>
      <c r="T262" s="189"/>
      <c r="U262" s="189"/>
      <c r="V262" s="189"/>
      <c r="W262" s="189"/>
      <c r="X262" s="189"/>
      <c r="Y262" s="189"/>
      <c r="Z262" s="189"/>
      <c r="AA262" s="189"/>
      <c r="AB262" s="189"/>
      <c r="AC262" s="189"/>
      <c r="AD262" s="189"/>
      <c r="AE262" s="189"/>
      <c r="AF262" s="189"/>
      <c r="AG262" s="189"/>
      <c r="AH262" s="189"/>
      <c r="AI262" s="189"/>
      <c r="AJ262" s="189"/>
      <c r="AK262" s="189"/>
      <c r="AL262" s="189"/>
      <c r="AM262" s="189"/>
      <c r="AN262" s="189"/>
      <c r="AO262" s="189"/>
      <c r="AP262" s="189"/>
      <c r="AQ262" s="189"/>
      <c r="AR262" s="189"/>
      <c r="AS262" s="189"/>
      <c r="AT262" s="189"/>
      <c r="AU262" s="189"/>
      <c r="AV262" s="189"/>
      <c r="AW262" s="189"/>
      <c r="AX262" s="189"/>
      <c r="AY262" s="189"/>
      <c r="AZ262" s="189"/>
      <c r="BA262" s="189"/>
      <c r="BB262" s="189"/>
      <c r="BC262" s="189"/>
      <c r="BD262" s="189"/>
      <c r="BE262" s="189"/>
      <c r="BF262" s="189"/>
      <c r="BG262" s="189"/>
      <c r="BH262" s="189"/>
      <c r="BI262" s="189"/>
      <c r="BJ262" s="189"/>
      <c r="BK262" s="189"/>
      <c r="BL262" s="189"/>
      <c r="BM262" s="189"/>
      <c r="BN262" s="189"/>
      <c r="BO262" s="189"/>
      <c r="BP262" s="189"/>
      <c r="BQ262" s="189"/>
      <c r="BR262" s="189"/>
      <c r="BS262" s="189"/>
      <c r="BT262" s="189"/>
      <c r="BU262" s="189"/>
      <c r="BV262" s="189"/>
      <c r="BW262" s="189"/>
      <c r="BX262" s="189"/>
      <c r="BY262" s="189"/>
      <c r="BZ262" s="189"/>
      <c r="CA262" s="189"/>
      <c r="CB262" s="189"/>
      <c r="CC262" s="189"/>
      <c r="CD262" s="189"/>
      <c r="CE262" s="189"/>
      <c r="CF262" s="189"/>
      <c r="CG262" s="189"/>
      <c r="CH262" s="189"/>
      <c r="CI262" s="189"/>
      <c r="CJ262" s="189"/>
      <c r="CK262" s="189"/>
      <c r="CL262" s="189"/>
      <c r="CM262" s="189"/>
      <c r="CN262" s="189"/>
      <c r="CO262" s="189"/>
      <c r="CP262" s="189"/>
      <c r="CQ262" s="189"/>
      <c r="CR262" s="189"/>
      <c r="CS262" s="189"/>
      <c r="CT262" s="189"/>
      <c r="CU262" s="189"/>
      <c r="CV262" s="189"/>
      <c r="CW262" s="189"/>
      <c r="CX262" s="189"/>
      <c r="CY262" s="189"/>
      <c r="CZ262" s="189"/>
      <c r="DA262" s="189"/>
      <c r="DB262" s="189"/>
      <c r="DC262" s="189"/>
      <c r="DD262" s="189"/>
      <c r="DE262" s="189"/>
      <c r="DF262" s="189"/>
      <c r="DG262" s="189"/>
      <c r="DH262" s="179"/>
      <c r="DI262" s="191"/>
      <c r="DJ262" s="192"/>
      <c r="DK262" s="191"/>
      <c r="DL262" s="192"/>
      <c r="DM262" s="192"/>
      <c r="DO262"/>
      <c r="DP262"/>
    </row>
    <row r="263" spans="1:120" ht="18" customHeight="1" x14ac:dyDescent="0.2">
      <c r="A263" s="187"/>
      <c r="B263" s="190"/>
      <c r="C263" s="189"/>
      <c r="D263" s="189"/>
      <c r="E263" s="189"/>
      <c r="F263" s="189"/>
      <c r="G263" s="189"/>
      <c r="H263" s="189"/>
      <c r="I263" s="189"/>
      <c r="J263" s="189"/>
      <c r="K263" s="189"/>
      <c r="L263" s="189"/>
      <c r="M263" s="189"/>
      <c r="N263" s="189"/>
      <c r="O263" s="189"/>
      <c r="P263" s="189"/>
      <c r="Q263" s="189"/>
      <c r="R263" s="189"/>
      <c r="S263" s="189"/>
      <c r="T263" s="189"/>
      <c r="U263" s="189"/>
      <c r="V263" s="189"/>
      <c r="W263" s="189"/>
      <c r="X263" s="189"/>
      <c r="Y263" s="189"/>
      <c r="Z263" s="189"/>
      <c r="AA263" s="189"/>
      <c r="AB263" s="189"/>
      <c r="AC263" s="189"/>
      <c r="AD263" s="189"/>
      <c r="AE263" s="189"/>
      <c r="AF263" s="189"/>
      <c r="AG263" s="189"/>
      <c r="AH263" s="189"/>
      <c r="AI263" s="189"/>
      <c r="AJ263" s="189"/>
      <c r="AK263" s="189"/>
      <c r="AL263" s="189"/>
      <c r="AM263" s="189"/>
      <c r="AN263" s="189"/>
      <c r="AO263" s="189"/>
      <c r="AP263" s="189"/>
      <c r="AQ263" s="189"/>
      <c r="AR263" s="189"/>
      <c r="AS263" s="189"/>
      <c r="AT263" s="189"/>
      <c r="AU263" s="189"/>
      <c r="AV263" s="189"/>
      <c r="AW263" s="189"/>
      <c r="AX263" s="189"/>
      <c r="AY263" s="189"/>
      <c r="AZ263" s="189"/>
      <c r="BA263" s="189"/>
      <c r="BB263" s="189"/>
      <c r="BC263" s="189"/>
      <c r="BD263" s="189"/>
      <c r="BE263" s="189"/>
      <c r="BF263" s="189"/>
      <c r="BG263" s="189"/>
      <c r="BH263" s="189"/>
      <c r="BI263" s="189"/>
      <c r="BJ263" s="189"/>
      <c r="BK263" s="189"/>
      <c r="BL263" s="189"/>
      <c r="BM263" s="189"/>
      <c r="BN263" s="189"/>
      <c r="BO263" s="189"/>
      <c r="BP263" s="189"/>
      <c r="BQ263" s="189"/>
      <c r="BR263" s="189"/>
      <c r="BS263" s="189"/>
      <c r="BT263" s="189"/>
      <c r="BU263" s="189"/>
      <c r="BV263" s="189"/>
      <c r="BW263" s="189"/>
      <c r="BX263" s="189"/>
      <c r="BY263" s="189"/>
      <c r="BZ263" s="189"/>
      <c r="CA263" s="189"/>
      <c r="CB263" s="189"/>
      <c r="CC263" s="189"/>
      <c r="CD263" s="189"/>
      <c r="CE263" s="189"/>
      <c r="CF263" s="189"/>
      <c r="CG263" s="189"/>
      <c r="CH263" s="189"/>
      <c r="CI263" s="189"/>
      <c r="CJ263" s="189"/>
      <c r="CK263" s="189"/>
      <c r="CL263" s="189"/>
      <c r="CM263" s="189"/>
      <c r="CN263" s="189"/>
      <c r="CO263" s="189"/>
      <c r="CP263" s="189"/>
      <c r="CQ263" s="189"/>
      <c r="CR263" s="189"/>
      <c r="CS263" s="189"/>
      <c r="CT263" s="189"/>
      <c r="CU263" s="189"/>
      <c r="CV263" s="189"/>
      <c r="CW263" s="189"/>
      <c r="CX263" s="189"/>
      <c r="CY263" s="189"/>
      <c r="CZ263" s="189"/>
      <c r="DA263" s="189"/>
      <c r="DB263" s="189"/>
      <c r="DC263" s="189"/>
      <c r="DD263" s="189"/>
      <c r="DE263" s="189"/>
      <c r="DF263" s="189"/>
      <c r="DG263" s="189"/>
      <c r="DH263" s="179"/>
      <c r="DI263" s="191"/>
      <c r="DJ263" s="192"/>
      <c r="DK263" s="191"/>
      <c r="DL263" s="192"/>
      <c r="DM263" s="192"/>
      <c r="DO263"/>
      <c r="DP263"/>
    </row>
    <row r="264" spans="1:120" ht="18" customHeight="1" x14ac:dyDescent="0.2">
      <c r="A264" s="187"/>
      <c r="B264" s="190"/>
      <c r="C264" s="189"/>
      <c r="D264" s="189"/>
      <c r="E264" s="189"/>
      <c r="F264" s="189"/>
      <c r="G264" s="189"/>
      <c r="H264" s="189"/>
      <c r="I264" s="189"/>
      <c r="J264" s="189"/>
      <c r="K264" s="189"/>
      <c r="L264" s="189"/>
      <c r="M264" s="189"/>
      <c r="N264" s="189"/>
      <c r="O264" s="189"/>
      <c r="P264" s="189"/>
      <c r="Q264" s="189"/>
      <c r="R264" s="189"/>
      <c r="S264" s="189"/>
      <c r="T264" s="189"/>
      <c r="U264" s="189"/>
      <c r="V264" s="189"/>
      <c r="W264" s="189"/>
      <c r="X264" s="189"/>
      <c r="Y264" s="189"/>
      <c r="Z264" s="189"/>
      <c r="AA264" s="189"/>
      <c r="AB264" s="189"/>
      <c r="AC264" s="189"/>
      <c r="AD264" s="189"/>
      <c r="AE264" s="189"/>
      <c r="AF264" s="189"/>
      <c r="AG264" s="189"/>
      <c r="AH264" s="189"/>
      <c r="AI264" s="189"/>
      <c r="AJ264" s="189"/>
      <c r="AK264" s="189"/>
      <c r="AL264" s="189"/>
      <c r="AM264" s="189"/>
      <c r="AN264" s="189"/>
      <c r="AO264" s="189"/>
      <c r="AP264" s="189"/>
      <c r="AQ264" s="189"/>
      <c r="AR264" s="189"/>
      <c r="AS264" s="189"/>
      <c r="AT264" s="189"/>
      <c r="AU264" s="189"/>
      <c r="AV264" s="189"/>
      <c r="AW264" s="189"/>
      <c r="AX264" s="189"/>
      <c r="AY264" s="189"/>
      <c r="AZ264" s="189"/>
      <c r="BA264" s="189"/>
      <c r="BB264" s="189"/>
      <c r="BC264" s="189"/>
      <c r="BD264" s="189"/>
      <c r="BE264" s="189"/>
      <c r="BF264" s="189"/>
      <c r="BG264" s="189"/>
      <c r="BH264" s="189"/>
      <c r="BI264" s="189"/>
      <c r="BJ264" s="189"/>
      <c r="BK264" s="189"/>
      <c r="BL264" s="189"/>
      <c r="BM264" s="189"/>
      <c r="BN264" s="189"/>
      <c r="BO264" s="189"/>
      <c r="BP264" s="189"/>
      <c r="BQ264" s="189"/>
      <c r="BR264" s="189"/>
      <c r="BS264" s="189"/>
      <c r="BT264" s="189"/>
      <c r="BU264" s="189"/>
      <c r="BV264" s="189"/>
      <c r="BW264" s="189"/>
      <c r="BX264" s="189"/>
      <c r="BY264" s="189"/>
      <c r="BZ264" s="189"/>
      <c r="CA264" s="189"/>
      <c r="CB264" s="189"/>
      <c r="CC264" s="189"/>
      <c r="CD264" s="189"/>
      <c r="CE264" s="189"/>
      <c r="CF264" s="189"/>
      <c r="CG264" s="189"/>
      <c r="CH264" s="189"/>
      <c r="CI264" s="189"/>
      <c r="CJ264" s="189"/>
      <c r="CK264" s="189"/>
      <c r="CL264" s="189"/>
      <c r="CM264" s="189"/>
      <c r="CN264" s="189"/>
      <c r="CO264" s="189"/>
      <c r="CP264" s="189"/>
      <c r="CQ264" s="189"/>
      <c r="CR264" s="189"/>
      <c r="CS264" s="189"/>
      <c r="CT264" s="189"/>
      <c r="CU264" s="189"/>
      <c r="CV264" s="189"/>
      <c r="CW264" s="189"/>
      <c r="CX264" s="189"/>
      <c r="CY264" s="189"/>
      <c r="CZ264" s="189"/>
      <c r="DA264" s="189"/>
      <c r="DB264" s="189"/>
      <c r="DC264" s="189"/>
      <c r="DD264" s="189"/>
      <c r="DE264" s="189"/>
      <c r="DF264" s="189"/>
      <c r="DG264" s="189"/>
      <c r="DH264" s="179"/>
      <c r="DI264" s="191"/>
      <c r="DJ264" s="192"/>
      <c r="DK264" s="191"/>
      <c r="DL264" s="192"/>
      <c r="DM264" s="192"/>
      <c r="DO264"/>
      <c r="DP264"/>
    </row>
    <row r="265" spans="1:120" ht="18" customHeight="1" x14ac:dyDescent="0.2">
      <c r="A265" s="187"/>
      <c r="B265" s="190"/>
      <c r="C265" s="189"/>
      <c r="D265" s="189"/>
      <c r="E265" s="189"/>
      <c r="F265" s="189"/>
      <c r="G265" s="189"/>
      <c r="H265" s="189"/>
      <c r="I265" s="189"/>
      <c r="J265" s="189"/>
      <c r="K265" s="189"/>
      <c r="L265" s="189"/>
      <c r="M265" s="189"/>
      <c r="N265" s="189"/>
      <c r="O265" s="189"/>
      <c r="P265" s="189"/>
      <c r="Q265" s="189"/>
      <c r="R265" s="189"/>
      <c r="S265" s="189"/>
      <c r="T265" s="189"/>
      <c r="U265" s="189"/>
      <c r="V265" s="189"/>
      <c r="W265" s="189"/>
      <c r="X265" s="189"/>
      <c r="Y265" s="189"/>
      <c r="Z265" s="189"/>
      <c r="AA265" s="189"/>
      <c r="AB265" s="189"/>
      <c r="AC265" s="189"/>
      <c r="AD265" s="189"/>
      <c r="AE265" s="189"/>
      <c r="AF265" s="189"/>
      <c r="AG265" s="189"/>
      <c r="AH265" s="189"/>
      <c r="AI265" s="189"/>
      <c r="AJ265" s="189"/>
      <c r="AK265" s="189"/>
      <c r="AL265" s="189"/>
      <c r="AM265" s="189"/>
      <c r="AN265" s="189"/>
      <c r="AO265" s="189"/>
      <c r="AP265" s="189"/>
      <c r="AQ265" s="189"/>
      <c r="AR265" s="189"/>
      <c r="AS265" s="189"/>
      <c r="AT265" s="189"/>
      <c r="AU265" s="189"/>
      <c r="AV265" s="189"/>
      <c r="AW265" s="189"/>
      <c r="AX265" s="189"/>
      <c r="AY265" s="189"/>
      <c r="AZ265" s="189"/>
      <c r="BA265" s="189"/>
      <c r="BB265" s="189"/>
      <c r="BC265" s="189"/>
      <c r="BD265" s="189"/>
      <c r="BE265" s="189"/>
      <c r="BF265" s="189"/>
      <c r="BG265" s="189"/>
      <c r="BH265" s="189"/>
      <c r="BI265" s="189"/>
      <c r="BJ265" s="189"/>
      <c r="BK265" s="189"/>
      <c r="BL265" s="189"/>
      <c r="BM265" s="189"/>
      <c r="BN265" s="189"/>
      <c r="BO265" s="189"/>
      <c r="BP265" s="189"/>
      <c r="BQ265" s="189"/>
      <c r="BR265" s="189"/>
      <c r="BS265" s="189"/>
      <c r="BT265" s="189"/>
      <c r="BU265" s="189"/>
      <c r="BV265" s="189"/>
      <c r="BW265" s="189"/>
      <c r="BX265" s="189"/>
      <c r="BY265" s="189"/>
      <c r="BZ265" s="189"/>
      <c r="CA265" s="189"/>
      <c r="CB265" s="189"/>
      <c r="CC265" s="189"/>
      <c r="CD265" s="189"/>
      <c r="CE265" s="189"/>
      <c r="CF265" s="189"/>
      <c r="CG265" s="189"/>
      <c r="CH265" s="189"/>
      <c r="CI265" s="189"/>
      <c r="CJ265" s="189"/>
      <c r="CK265" s="189"/>
      <c r="CL265" s="189"/>
      <c r="CM265" s="189"/>
      <c r="CN265" s="189"/>
      <c r="CO265" s="189"/>
      <c r="CP265" s="189"/>
      <c r="CQ265" s="189"/>
      <c r="CR265" s="189"/>
      <c r="CS265" s="189"/>
      <c r="CT265" s="189"/>
      <c r="CU265" s="189"/>
      <c r="CV265" s="189"/>
      <c r="CW265" s="189"/>
      <c r="CX265" s="189"/>
      <c r="CY265" s="189"/>
      <c r="CZ265" s="189"/>
      <c r="DA265" s="189"/>
      <c r="DB265" s="189"/>
      <c r="DC265" s="189"/>
      <c r="DD265" s="189"/>
      <c r="DE265" s="189"/>
      <c r="DF265" s="189"/>
      <c r="DG265" s="189"/>
      <c r="DH265" s="179"/>
      <c r="DI265" s="191"/>
      <c r="DJ265" s="192"/>
      <c r="DK265" s="191"/>
      <c r="DL265" s="192"/>
      <c r="DM265" s="192"/>
      <c r="DO265"/>
      <c r="DP265"/>
    </row>
    <row r="266" spans="1:120" ht="18" customHeight="1" x14ac:dyDescent="0.2">
      <c r="A266" s="187"/>
      <c r="B266" s="190"/>
      <c r="C266" s="189"/>
      <c r="D266" s="189"/>
      <c r="E266" s="189"/>
      <c r="F266" s="189"/>
      <c r="G266" s="189"/>
      <c r="H266" s="189"/>
      <c r="I266" s="189"/>
      <c r="J266" s="189"/>
      <c r="K266" s="189"/>
      <c r="L266" s="189"/>
      <c r="M266" s="189"/>
      <c r="N266" s="189"/>
      <c r="O266" s="189"/>
      <c r="P266" s="189"/>
      <c r="Q266" s="189"/>
      <c r="R266" s="189"/>
      <c r="S266" s="189"/>
      <c r="T266" s="189"/>
      <c r="U266" s="189"/>
      <c r="V266" s="189"/>
      <c r="W266" s="189"/>
      <c r="X266" s="189"/>
      <c r="Y266" s="189"/>
      <c r="Z266" s="189"/>
      <c r="AA266" s="189"/>
      <c r="AB266" s="189"/>
      <c r="AC266" s="189"/>
      <c r="AD266" s="189"/>
      <c r="AE266" s="189"/>
      <c r="AF266" s="189"/>
      <c r="AG266" s="189"/>
      <c r="AH266" s="189"/>
      <c r="AI266" s="189"/>
      <c r="AJ266" s="189"/>
      <c r="AK266" s="189"/>
      <c r="AL266" s="189"/>
      <c r="AM266" s="189"/>
      <c r="AN266" s="189"/>
      <c r="AO266" s="189"/>
      <c r="AP266" s="189"/>
      <c r="AQ266" s="189"/>
      <c r="AR266" s="189"/>
      <c r="AS266" s="189"/>
      <c r="AT266" s="189"/>
      <c r="AU266" s="189"/>
      <c r="AV266" s="189"/>
      <c r="AW266" s="189"/>
      <c r="AX266" s="189"/>
      <c r="AY266" s="189"/>
      <c r="AZ266" s="189"/>
      <c r="BA266" s="189"/>
      <c r="BB266" s="189"/>
      <c r="BC266" s="189"/>
      <c r="BD266" s="189"/>
      <c r="BE266" s="189"/>
      <c r="BF266" s="189"/>
      <c r="BG266" s="189"/>
      <c r="BH266" s="189"/>
      <c r="BI266" s="189"/>
      <c r="BJ266" s="189"/>
      <c r="BK266" s="189"/>
      <c r="BL266" s="189"/>
      <c r="BM266" s="189"/>
      <c r="BN266" s="189"/>
      <c r="BO266" s="189"/>
      <c r="BP266" s="189"/>
      <c r="BQ266" s="189"/>
      <c r="BR266" s="189"/>
      <c r="BS266" s="189"/>
      <c r="BT266" s="189"/>
      <c r="BU266" s="189"/>
      <c r="BV266" s="189"/>
      <c r="BW266" s="189"/>
      <c r="BX266" s="189"/>
      <c r="BY266" s="189"/>
      <c r="BZ266" s="189"/>
      <c r="CA266" s="189"/>
      <c r="CB266" s="189"/>
      <c r="CC266" s="189"/>
      <c r="CD266" s="189"/>
      <c r="CE266" s="189"/>
      <c r="CF266" s="189"/>
      <c r="CG266" s="189"/>
      <c r="CH266" s="189"/>
      <c r="CI266" s="189"/>
      <c r="CJ266" s="189"/>
      <c r="CK266" s="189"/>
      <c r="CL266" s="189"/>
      <c r="CM266" s="189"/>
      <c r="CN266" s="189"/>
      <c r="CO266" s="189"/>
      <c r="CP266" s="189"/>
      <c r="CQ266" s="189"/>
      <c r="CR266" s="189"/>
      <c r="CS266" s="189"/>
      <c r="CT266" s="189"/>
      <c r="CU266" s="189"/>
      <c r="CV266" s="189"/>
      <c r="CW266" s="189"/>
      <c r="CX266" s="189"/>
      <c r="CY266" s="189"/>
      <c r="CZ266" s="189"/>
      <c r="DA266" s="189"/>
      <c r="DB266" s="189"/>
      <c r="DC266" s="189"/>
      <c r="DD266" s="189"/>
      <c r="DE266" s="189"/>
      <c r="DF266" s="189"/>
      <c r="DG266" s="189"/>
      <c r="DH266" s="179"/>
      <c r="DI266" s="191"/>
      <c r="DJ266" s="192"/>
      <c r="DK266" s="191"/>
      <c r="DL266" s="192"/>
      <c r="DM266" s="192"/>
      <c r="DO266"/>
      <c r="DP266"/>
    </row>
    <row r="267" spans="1:120" ht="18" customHeight="1" x14ac:dyDescent="0.2">
      <c r="A267" s="187"/>
      <c r="B267" s="190"/>
      <c r="C267" s="189"/>
      <c r="D267" s="189"/>
      <c r="E267" s="189"/>
      <c r="F267" s="189"/>
      <c r="G267" s="189"/>
      <c r="H267" s="189"/>
      <c r="I267" s="189"/>
      <c r="J267" s="189"/>
      <c r="K267" s="189"/>
      <c r="L267" s="189"/>
      <c r="M267" s="189"/>
      <c r="N267" s="189"/>
      <c r="O267" s="189"/>
      <c r="P267" s="189"/>
      <c r="Q267" s="189"/>
      <c r="R267" s="189"/>
      <c r="S267" s="189"/>
      <c r="T267" s="189"/>
      <c r="U267" s="189"/>
      <c r="V267" s="189"/>
      <c r="W267" s="189"/>
      <c r="X267" s="189"/>
      <c r="Y267" s="189"/>
      <c r="Z267" s="189"/>
      <c r="AA267" s="189"/>
      <c r="AB267" s="189"/>
      <c r="AC267" s="189"/>
      <c r="AD267" s="189"/>
      <c r="AE267" s="189"/>
      <c r="AF267" s="189"/>
      <c r="AG267" s="189"/>
      <c r="AH267" s="189"/>
      <c r="AI267" s="189"/>
      <c r="AJ267" s="189"/>
      <c r="AK267" s="189"/>
      <c r="AL267" s="189"/>
      <c r="AM267" s="189"/>
      <c r="AN267" s="189"/>
      <c r="AO267" s="189"/>
      <c r="AP267" s="189"/>
      <c r="AQ267" s="189"/>
      <c r="AR267" s="189"/>
      <c r="AS267" s="189"/>
      <c r="AT267" s="189"/>
      <c r="AU267" s="189"/>
      <c r="AV267" s="189"/>
      <c r="AW267" s="189"/>
      <c r="AX267" s="189"/>
      <c r="AY267" s="189"/>
      <c r="AZ267" s="189"/>
      <c r="BA267" s="189"/>
      <c r="BB267" s="189"/>
      <c r="BC267" s="189"/>
      <c r="BD267" s="189"/>
      <c r="BE267" s="189"/>
      <c r="BF267" s="189"/>
      <c r="BG267" s="189"/>
      <c r="BH267" s="189"/>
      <c r="BI267" s="189"/>
      <c r="BJ267" s="189"/>
      <c r="BK267" s="189"/>
      <c r="BL267" s="189"/>
      <c r="BM267" s="189"/>
      <c r="BN267" s="189"/>
      <c r="BO267" s="189"/>
      <c r="BP267" s="189"/>
      <c r="BQ267" s="189"/>
      <c r="BR267" s="189"/>
      <c r="BS267" s="189"/>
      <c r="BT267" s="189"/>
      <c r="BU267" s="189"/>
      <c r="BV267" s="189"/>
      <c r="BW267" s="189"/>
      <c r="BX267" s="189"/>
      <c r="BY267" s="189"/>
      <c r="BZ267" s="189"/>
      <c r="CA267" s="189"/>
      <c r="CB267" s="189"/>
      <c r="CC267" s="189"/>
      <c r="CD267" s="189"/>
      <c r="CE267" s="189"/>
      <c r="CF267" s="189"/>
      <c r="CG267" s="189"/>
      <c r="CH267" s="189"/>
      <c r="CI267" s="189"/>
      <c r="CJ267" s="189"/>
      <c r="CK267" s="189"/>
      <c r="CL267" s="189"/>
      <c r="CM267" s="189"/>
      <c r="CN267" s="189"/>
      <c r="CO267" s="189"/>
      <c r="CP267" s="189"/>
      <c r="CQ267" s="189"/>
      <c r="CR267" s="189"/>
      <c r="CS267" s="189"/>
      <c r="CT267" s="189"/>
      <c r="CU267" s="189"/>
      <c r="CV267" s="189"/>
      <c r="CW267" s="189"/>
      <c r="CX267" s="189"/>
      <c r="CY267" s="189"/>
      <c r="CZ267" s="189"/>
      <c r="DA267" s="189"/>
      <c r="DB267" s="189"/>
      <c r="DC267" s="189"/>
      <c r="DD267" s="189"/>
      <c r="DE267" s="189"/>
      <c r="DF267" s="189"/>
      <c r="DG267" s="189"/>
      <c r="DH267" s="179"/>
      <c r="DI267" s="191"/>
      <c r="DJ267" s="192"/>
      <c r="DK267" s="191"/>
      <c r="DL267" s="192"/>
      <c r="DM267" s="192"/>
      <c r="DO267"/>
      <c r="DP267"/>
    </row>
    <row r="268" spans="1:120" ht="18" customHeight="1" x14ac:dyDescent="0.2">
      <c r="A268" s="187"/>
      <c r="B268" s="190"/>
      <c r="C268" s="189"/>
      <c r="D268" s="189"/>
      <c r="E268" s="189"/>
      <c r="F268" s="189"/>
      <c r="G268" s="189"/>
      <c r="H268" s="189"/>
      <c r="I268" s="189"/>
      <c r="J268" s="189"/>
      <c r="K268" s="189"/>
      <c r="L268" s="189"/>
      <c r="M268" s="189"/>
      <c r="N268" s="189"/>
      <c r="O268" s="189"/>
      <c r="P268" s="189"/>
      <c r="Q268" s="189"/>
      <c r="R268" s="189"/>
      <c r="S268" s="189"/>
      <c r="T268" s="189"/>
      <c r="U268" s="189"/>
      <c r="V268" s="189"/>
      <c r="W268" s="189"/>
      <c r="X268" s="189"/>
      <c r="Y268" s="189"/>
      <c r="Z268" s="189"/>
      <c r="AA268" s="189"/>
      <c r="AB268" s="189"/>
      <c r="AC268" s="189"/>
      <c r="AD268" s="189"/>
      <c r="AE268" s="189"/>
      <c r="AF268" s="189"/>
      <c r="AG268" s="189"/>
      <c r="AH268" s="189"/>
      <c r="AI268" s="189"/>
      <c r="AJ268" s="189"/>
      <c r="AK268" s="189"/>
      <c r="AL268" s="189"/>
      <c r="AM268" s="189"/>
      <c r="AN268" s="189"/>
      <c r="AO268" s="189"/>
      <c r="AP268" s="189"/>
      <c r="AQ268" s="189"/>
      <c r="AR268" s="189"/>
      <c r="AS268" s="189"/>
      <c r="AT268" s="189"/>
      <c r="AU268" s="189"/>
      <c r="AV268" s="189"/>
      <c r="AW268" s="189"/>
      <c r="AX268" s="189"/>
      <c r="AY268" s="189"/>
      <c r="AZ268" s="189"/>
      <c r="BA268" s="189"/>
      <c r="BB268" s="189"/>
      <c r="BC268" s="189"/>
      <c r="BD268" s="189"/>
      <c r="BE268" s="189"/>
      <c r="BF268" s="189"/>
      <c r="BG268" s="189"/>
      <c r="BH268" s="189"/>
      <c r="BI268" s="189"/>
      <c r="BJ268" s="189"/>
      <c r="BK268" s="189"/>
      <c r="BL268" s="189"/>
      <c r="BM268" s="189"/>
      <c r="BN268" s="189"/>
      <c r="BO268" s="189"/>
      <c r="BP268" s="189"/>
      <c r="BQ268" s="189"/>
      <c r="BR268" s="189"/>
      <c r="BS268" s="189"/>
      <c r="BT268" s="189"/>
      <c r="BU268" s="189"/>
      <c r="BV268" s="189"/>
      <c r="BW268" s="189"/>
      <c r="BX268" s="189"/>
      <c r="BY268" s="189"/>
      <c r="BZ268" s="189"/>
      <c r="CA268" s="189"/>
      <c r="CB268" s="189"/>
      <c r="CC268" s="189"/>
      <c r="CD268" s="189"/>
      <c r="CE268" s="189"/>
      <c r="CF268" s="189"/>
      <c r="CG268" s="189"/>
      <c r="CH268" s="189"/>
      <c r="CI268" s="189"/>
      <c r="CJ268" s="189"/>
      <c r="CK268" s="189"/>
      <c r="CL268" s="189"/>
      <c r="CM268" s="189"/>
      <c r="CN268" s="189"/>
      <c r="CO268" s="189"/>
      <c r="CP268" s="189"/>
      <c r="CQ268" s="189"/>
      <c r="CR268" s="189"/>
      <c r="CS268" s="189"/>
      <c r="CT268" s="189"/>
      <c r="CU268" s="189"/>
      <c r="CV268" s="189"/>
      <c r="CW268" s="189"/>
      <c r="CX268" s="189"/>
      <c r="CY268" s="189"/>
      <c r="CZ268" s="189"/>
      <c r="DA268" s="189"/>
      <c r="DB268" s="189"/>
      <c r="DC268" s="189"/>
      <c r="DD268" s="189"/>
      <c r="DE268" s="189"/>
      <c r="DF268" s="189"/>
      <c r="DG268" s="189"/>
      <c r="DH268" s="179"/>
      <c r="DI268" s="191"/>
      <c r="DJ268" s="192"/>
      <c r="DK268" s="191"/>
      <c r="DL268" s="192"/>
      <c r="DM268" s="192"/>
      <c r="DO268"/>
      <c r="DP268"/>
    </row>
    <row r="269" spans="1:120" ht="18" customHeight="1" x14ac:dyDescent="0.2">
      <c r="A269" s="187"/>
      <c r="B269" s="190"/>
      <c r="C269" s="189"/>
      <c r="D269" s="189"/>
      <c r="E269" s="189"/>
      <c r="F269" s="189"/>
      <c r="G269" s="189"/>
      <c r="H269" s="189"/>
      <c r="I269" s="189"/>
      <c r="J269" s="189"/>
      <c r="K269" s="189"/>
      <c r="L269" s="189"/>
      <c r="M269" s="189"/>
      <c r="N269" s="189"/>
      <c r="O269" s="189"/>
      <c r="P269" s="189"/>
      <c r="Q269" s="189"/>
      <c r="R269" s="189"/>
      <c r="S269" s="189"/>
      <c r="T269" s="189"/>
      <c r="U269" s="189"/>
      <c r="V269" s="189"/>
      <c r="W269" s="189"/>
      <c r="X269" s="189"/>
      <c r="Y269" s="189"/>
      <c r="Z269" s="189"/>
      <c r="AA269" s="189"/>
      <c r="AB269" s="189"/>
      <c r="AC269" s="189"/>
      <c r="AD269" s="189"/>
      <c r="AE269" s="189"/>
      <c r="AF269" s="189"/>
      <c r="AG269" s="189"/>
      <c r="AH269" s="189"/>
      <c r="AI269" s="189"/>
      <c r="AJ269" s="189"/>
      <c r="AK269" s="189"/>
      <c r="AL269" s="189"/>
      <c r="AM269" s="189"/>
      <c r="AN269" s="189"/>
      <c r="AO269" s="189"/>
      <c r="AP269" s="189"/>
      <c r="AQ269" s="189"/>
      <c r="AR269" s="189"/>
      <c r="AS269" s="189"/>
      <c r="AT269" s="189"/>
      <c r="AU269" s="189"/>
      <c r="AV269" s="189"/>
      <c r="AW269" s="189"/>
      <c r="AX269" s="189"/>
      <c r="AY269" s="189"/>
      <c r="AZ269" s="189"/>
      <c r="BA269" s="189"/>
      <c r="BB269" s="189"/>
      <c r="BC269" s="189"/>
      <c r="BD269" s="189"/>
      <c r="BE269" s="189"/>
      <c r="BF269" s="189"/>
      <c r="BG269" s="189"/>
      <c r="BH269" s="189"/>
      <c r="BI269" s="189"/>
      <c r="BJ269" s="189"/>
      <c r="BK269" s="189"/>
      <c r="BL269" s="189"/>
      <c r="BM269" s="189"/>
      <c r="BN269" s="189"/>
      <c r="BO269" s="189"/>
      <c r="BP269" s="189"/>
      <c r="BQ269" s="189"/>
      <c r="BR269" s="189"/>
      <c r="BS269" s="189"/>
      <c r="BT269" s="189"/>
      <c r="BU269" s="189"/>
      <c r="BV269" s="189"/>
      <c r="BW269" s="189"/>
      <c r="BX269" s="189"/>
      <c r="BY269" s="189"/>
      <c r="BZ269" s="189"/>
      <c r="CA269" s="189"/>
      <c r="CB269" s="189"/>
      <c r="CC269" s="189"/>
      <c r="CD269" s="189"/>
      <c r="CE269" s="189"/>
      <c r="CF269" s="189"/>
      <c r="CG269" s="189"/>
      <c r="CH269" s="189"/>
      <c r="CI269" s="189"/>
      <c r="CJ269" s="189"/>
      <c r="CK269" s="189"/>
      <c r="CL269" s="189"/>
      <c r="CM269" s="189"/>
      <c r="CN269" s="189"/>
      <c r="CO269" s="189"/>
      <c r="CP269" s="189"/>
      <c r="CQ269" s="189"/>
      <c r="CR269" s="189"/>
      <c r="CS269" s="189"/>
      <c r="CT269" s="189"/>
      <c r="CU269" s="189"/>
      <c r="CV269" s="189"/>
      <c r="CW269" s="189"/>
      <c r="CX269" s="189"/>
      <c r="CY269" s="189"/>
      <c r="CZ269" s="189"/>
      <c r="DA269" s="189"/>
      <c r="DB269" s="189"/>
      <c r="DC269" s="189"/>
      <c r="DD269" s="189"/>
      <c r="DE269" s="189"/>
      <c r="DF269" s="189"/>
      <c r="DG269" s="189"/>
      <c r="DH269" s="179"/>
      <c r="DI269" s="191"/>
      <c r="DJ269" s="192"/>
      <c r="DK269" s="191"/>
      <c r="DL269" s="192"/>
      <c r="DM269" s="192"/>
      <c r="DO269"/>
      <c r="DP269"/>
    </row>
    <row r="270" spans="1:120" ht="18" customHeight="1" x14ac:dyDescent="0.2">
      <c r="A270" s="187"/>
      <c r="B270" s="190"/>
      <c r="C270" s="189"/>
      <c r="D270" s="189"/>
      <c r="E270" s="189"/>
      <c r="F270" s="189"/>
      <c r="G270" s="189"/>
      <c r="H270" s="189"/>
      <c r="I270" s="189"/>
      <c r="J270" s="189"/>
      <c r="K270" s="189"/>
      <c r="L270" s="189"/>
      <c r="M270" s="189"/>
      <c r="N270" s="189"/>
      <c r="O270" s="189"/>
      <c r="P270" s="189"/>
      <c r="Q270" s="189"/>
      <c r="R270" s="189"/>
      <c r="S270" s="189"/>
      <c r="T270" s="189"/>
      <c r="U270" s="189"/>
      <c r="V270" s="189"/>
      <c r="W270" s="189"/>
      <c r="X270" s="189"/>
      <c r="Y270" s="189"/>
      <c r="Z270" s="189"/>
      <c r="AA270" s="189"/>
      <c r="AB270" s="189"/>
      <c r="AC270" s="189"/>
      <c r="AD270" s="189"/>
      <c r="AE270" s="189"/>
      <c r="AF270" s="189"/>
      <c r="AG270" s="189"/>
      <c r="AH270" s="189"/>
      <c r="AI270" s="189"/>
      <c r="AJ270" s="189"/>
      <c r="AK270" s="189"/>
      <c r="AL270" s="189"/>
      <c r="AM270" s="189"/>
      <c r="AN270" s="189"/>
      <c r="AO270" s="189"/>
      <c r="AP270" s="189"/>
      <c r="AQ270" s="189"/>
      <c r="AR270" s="189"/>
      <c r="AS270" s="189"/>
      <c r="AT270" s="189"/>
      <c r="AU270" s="189"/>
      <c r="AV270" s="189"/>
      <c r="AW270" s="189"/>
      <c r="AX270" s="189"/>
      <c r="AY270" s="189"/>
      <c r="AZ270" s="189"/>
      <c r="BA270" s="189"/>
      <c r="BB270" s="189"/>
      <c r="BC270" s="189"/>
      <c r="BD270" s="189"/>
      <c r="BE270" s="189"/>
      <c r="BF270" s="189"/>
      <c r="BG270" s="189"/>
      <c r="BH270" s="189"/>
      <c r="BI270" s="189"/>
      <c r="BJ270" s="189"/>
      <c r="BK270" s="189"/>
      <c r="BL270" s="189"/>
      <c r="BM270" s="189"/>
      <c r="BN270" s="189"/>
      <c r="BO270" s="189"/>
      <c r="BP270" s="189"/>
      <c r="BQ270" s="189"/>
      <c r="BR270" s="189"/>
      <c r="BS270" s="189"/>
      <c r="BT270" s="189"/>
      <c r="BU270" s="189"/>
      <c r="BV270" s="189"/>
      <c r="BW270" s="189"/>
      <c r="BX270" s="189"/>
      <c r="BY270" s="189"/>
      <c r="BZ270" s="189"/>
      <c r="CA270" s="189"/>
      <c r="CB270" s="189"/>
      <c r="CC270" s="189"/>
      <c r="CD270" s="189"/>
      <c r="CE270" s="189"/>
      <c r="CF270" s="189"/>
      <c r="CG270" s="189"/>
      <c r="CH270" s="189"/>
      <c r="CI270" s="189"/>
      <c r="CJ270" s="189"/>
      <c r="CK270" s="189"/>
      <c r="CL270" s="189"/>
      <c r="CM270" s="189"/>
      <c r="CN270" s="189"/>
      <c r="CO270" s="189"/>
      <c r="CP270" s="189"/>
      <c r="CQ270" s="189"/>
      <c r="CR270" s="189"/>
      <c r="CS270" s="189"/>
      <c r="CT270" s="189"/>
      <c r="CU270" s="189"/>
      <c r="CV270" s="189"/>
      <c r="CW270" s="189"/>
      <c r="CX270" s="189"/>
      <c r="CY270" s="189"/>
      <c r="CZ270" s="189"/>
      <c r="DA270" s="189"/>
      <c r="DB270" s="189"/>
      <c r="DC270" s="189"/>
      <c r="DD270" s="189"/>
      <c r="DE270" s="189"/>
      <c r="DF270" s="189"/>
      <c r="DG270" s="189"/>
      <c r="DH270" s="179"/>
      <c r="DI270" s="191"/>
      <c r="DJ270" s="192"/>
      <c r="DK270" s="191"/>
      <c r="DL270" s="192"/>
      <c r="DM270" s="192"/>
      <c r="DO270"/>
      <c r="DP270"/>
    </row>
    <row r="271" spans="1:120" ht="18" customHeight="1" x14ac:dyDescent="0.2">
      <c r="A271" s="187"/>
      <c r="B271" s="190"/>
      <c r="C271" s="189"/>
      <c r="D271" s="189"/>
      <c r="E271" s="189"/>
      <c r="F271" s="189"/>
      <c r="G271" s="189"/>
      <c r="H271" s="189"/>
      <c r="I271" s="189"/>
      <c r="J271" s="189"/>
      <c r="K271" s="189"/>
      <c r="L271" s="189"/>
      <c r="M271" s="189"/>
      <c r="N271" s="189"/>
      <c r="O271" s="189"/>
      <c r="P271" s="189"/>
      <c r="Q271" s="189"/>
      <c r="R271" s="189"/>
      <c r="S271" s="189"/>
      <c r="T271" s="189"/>
      <c r="U271" s="189"/>
      <c r="V271" s="189"/>
      <c r="W271" s="189"/>
      <c r="X271" s="189"/>
      <c r="Y271" s="189"/>
      <c r="Z271" s="189"/>
      <c r="AA271" s="189"/>
      <c r="AB271" s="189"/>
      <c r="AC271" s="189"/>
      <c r="AD271" s="189"/>
      <c r="AE271" s="189"/>
      <c r="AF271" s="189"/>
      <c r="AG271" s="189"/>
      <c r="AH271" s="189"/>
      <c r="AI271" s="189"/>
      <c r="AJ271" s="189"/>
      <c r="AK271" s="189"/>
      <c r="AL271" s="189"/>
      <c r="AM271" s="189"/>
      <c r="AN271" s="189"/>
      <c r="AO271" s="189"/>
      <c r="AP271" s="189"/>
      <c r="AQ271" s="189"/>
      <c r="AR271" s="189"/>
      <c r="AS271" s="189"/>
      <c r="AT271" s="189"/>
      <c r="AU271" s="189"/>
      <c r="AV271" s="189"/>
      <c r="AW271" s="189"/>
      <c r="AX271" s="189"/>
      <c r="AY271" s="189"/>
      <c r="AZ271" s="189"/>
      <c r="BA271" s="189"/>
      <c r="BB271" s="189"/>
      <c r="BC271" s="189"/>
      <c r="BD271" s="189"/>
      <c r="BE271" s="189"/>
      <c r="BF271" s="189"/>
      <c r="BG271" s="189"/>
      <c r="BH271" s="189"/>
      <c r="BI271" s="189"/>
      <c r="BJ271" s="189"/>
      <c r="BK271" s="189"/>
      <c r="BL271" s="189"/>
      <c r="BM271" s="189"/>
      <c r="BN271" s="189"/>
      <c r="BO271" s="189"/>
      <c r="BP271" s="189"/>
      <c r="BQ271" s="189"/>
      <c r="BR271" s="189"/>
      <c r="BS271" s="189"/>
      <c r="BT271" s="189"/>
      <c r="BU271" s="189"/>
      <c r="BV271" s="189"/>
      <c r="BW271" s="189"/>
      <c r="BX271" s="189"/>
      <c r="BY271" s="189"/>
      <c r="BZ271" s="189"/>
      <c r="CA271" s="189"/>
      <c r="CB271" s="189"/>
      <c r="CC271" s="189"/>
      <c r="CD271" s="189"/>
      <c r="CE271" s="189"/>
      <c r="CF271" s="189"/>
      <c r="CG271" s="189"/>
      <c r="CH271" s="189"/>
      <c r="CI271" s="189"/>
      <c r="CJ271" s="189"/>
      <c r="CK271" s="189"/>
      <c r="CL271" s="189"/>
      <c r="CM271" s="189"/>
      <c r="CN271" s="189"/>
      <c r="CO271" s="189"/>
      <c r="CP271" s="189"/>
      <c r="CQ271" s="189"/>
      <c r="CR271" s="189"/>
      <c r="CS271" s="189"/>
      <c r="CT271" s="189"/>
      <c r="CU271" s="189"/>
      <c r="CV271" s="189"/>
      <c r="CW271" s="189"/>
      <c r="CX271" s="189"/>
      <c r="CY271" s="189"/>
      <c r="CZ271" s="189"/>
      <c r="DA271" s="189"/>
      <c r="DB271" s="189"/>
      <c r="DC271" s="189"/>
      <c r="DD271" s="189"/>
      <c r="DE271" s="189"/>
      <c r="DF271" s="189"/>
      <c r="DG271" s="189"/>
      <c r="DH271" s="179"/>
      <c r="DI271" s="191"/>
      <c r="DJ271" s="192"/>
      <c r="DK271" s="191"/>
      <c r="DL271" s="192"/>
      <c r="DM271" s="192"/>
      <c r="DO271"/>
      <c r="DP271"/>
    </row>
    <row r="272" spans="1:120" ht="18" customHeight="1" x14ac:dyDescent="0.2">
      <c r="A272" s="187"/>
      <c r="B272" s="190"/>
      <c r="C272" s="189"/>
      <c r="D272" s="189"/>
      <c r="E272" s="189"/>
      <c r="F272" s="189"/>
      <c r="G272" s="189"/>
      <c r="H272" s="189"/>
      <c r="I272" s="189"/>
      <c r="J272" s="189"/>
      <c r="K272" s="189"/>
      <c r="L272" s="189"/>
      <c r="M272" s="189"/>
      <c r="N272" s="189"/>
      <c r="O272" s="189"/>
      <c r="P272" s="189"/>
      <c r="Q272" s="189"/>
      <c r="R272" s="189"/>
      <c r="S272" s="189"/>
      <c r="T272" s="189"/>
      <c r="U272" s="189"/>
      <c r="V272" s="189"/>
      <c r="W272" s="189"/>
      <c r="X272" s="189"/>
      <c r="Y272" s="189"/>
      <c r="Z272" s="189"/>
      <c r="AA272" s="189"/>
      <c r="AB272" s="189"/>
      <c r="AC272" s="189"/>
      <c r="AD272" s="189"/>
      <c r="AE272" s="189"/>
      <c r="AF272" s="189"/>
      <c r="AG272" s="189"/>
      <c r="AH272" s="189"/>
      <c r="AI272" s="189"/>
      <c r="AJ272" s="189"/>
      <c r="AK272" s="189"/>
      <c r="AL272" s="189"/>
      <c r="AM272" s="189"/>
      <c r="AN272" s="189"/>
      <c r="AO272" s="189"/>
      <c r="AP272" s="189"/>
      <c r="AQ272" s="189"/>
      <c r="AR272" s="189"/>
      <c r="AS272" s="189"/>
      <c r="AT272" s="189"/>
      <c r="AU272" s="189"/>
      <c r="AV272" s="189"/>
      <c r="AW272" s="189"/>
      <c r="AX272" s="189"/>
      <c r="AY272" s="189"/>
      <c r="AZ272" s="189"/>
      <c r="BA272" s="189"/>
      <c r="BB272" s="189"/>
      <c r="BC272" s="189"/>
      <c r="BD272" s="189"/>
      <c r="BE272" s="189"/>
      <c r="BF272" s="189"/>
      <c r="BG272" s="189"/>
      <c r="BH272" s="189"/>
      <c r="BI272" s="189"/>
      <c r="BJ272" s="189"/>
      <c r="BK272" s="189"/>
      <c r="BL272" s="189"/>
      <c r="BM272" s="189"/>
      <c r="BN272" s="189"/>
      <c r="BO272" s="189"/>
      <c r="BP272" s="189"/>
      <c r="BQ272" s="189"/>
      <c r="BR272" s="189"/>
      <c r="BS272" s="189"/>
      <c r="BT272" s="189"/>
      <c r="BU272" s="189"/>
      <c r="BV272" s="189"/>
      <c r="BW272" s="189"/>
      <c r="BX272" s="189"/>
      <c r="BY272" s="189"/>
      <c r="BZ272" s="189"/>
      <c r="CA272" s="189"/>
      <c r="CB272" s="189"/>
      <c r="CC272" s="189"/>
      <c r="CD272" s="189"/>
      <c r="CE272" s="189"/>
      <c r="CF272" s="189"/>
      <c r="CG272" s="189"/>
      <c r="CH272" s="189"/>
      <c r="CI272" s="189"/>
      <c r="CJ272" s="189"/>
      <c r="CK272" s="189"/>
      <c r="CL272" s="189"/>
      <c r="CM272" s="189"/>
      <c r="CN272" s="189"/>
      <c r="CO272" s="189"/>
      <c r="CP272" s="189"/>
      <c r="CQ272" s="189"/>
      <c r="CR272" s="189"/>
      <c r="CS272" s="189"/>
      <c r="CT272" s="189"/>
      <c r="CU272" s="189"/>
      <c r="CV272" s="189"/>
      <c r="CW272" s="189"/>
      <c r="CX272" s="189"/>
      <c r="CY272" s="189"/>
      <c r="CZ272" s="189"/>
      <c r="DA272" s="189"/>
      <c r="DB272" s="189"/>
      <c r="DC272" s="189"/>
      <c r="DD272" s="189"/>
      <c r="DE272" s="189"/>
      <c r="DF272" s="189"/>
      <c r="DG272" s="189"/>
      <c r="DH272" s="179"/>
      <c r="DI272" s="191"/>
      <c r="DJ272" s="192"/>
      <c r="DK272" s="191"/>
      <c r="DL272" s="192"/>
      <c r="DM272" s="192"/>
      <c r="DO272"/>
      <c r="DP272"/>
    </row>
    <row r="273" spans="1:120" ht="18" customHeight="1" x14ac:dyDescent="0.2">
      <c r="A273" s="187"/>
      <c r="B273" s="190"/>
      <c r="C273" s="189"/>
      <c r="D273" s="189"/>
      <c r="E273" s="189"/>
      <c r="F273" s="189"/>
      <c r="G273" s="189"/>
      <c r="H273" s="189"/>
      <c r="I273" s="189"/>
      <c r="J273" s="189"/>
      <c r="K273" s="189"/>
      <c r="L273" s="189"/>
      <c r="M273" s="189"/>
      <c r="N273" s="189"/>
      <c r="O273" s="189"/>
      <c r="P273" s="189"/>
      <c r="Q273" s="189"/>
      <c r="R273" s="189"/>
      <c r="S273" s="189"/>
      <c r="T273" s="189"/>
      <c r="U273" s="189"/>
      <c r="V273" s="189"/>
      <c r="W273" s="189"/>
      <c r="X273" s="189"/>
      <c r="Y273" s="189"/>
      <c r="Z273" s="189"/>
      <c r="AA273" s="189"/>
      <c r="AB273" s="189"/>
      <c r="AC273" s="189"/>
      <c r="AD273" s="189"/>
      <c r="AE273" s="189"/>
      <c r="AF273" s="189"/>
      <c r="AG273" s="189"/>
      <c r="AH273" s="189"/>
      <c r="AI273" s="189"/>
      <c r="AJ273" s="189"/>
      <c r="AK273" s="189"/>
      <c r="AL273" s="189"/>
      <c r="AM273" s="189"/>
      <c r="AN273" s="189"/>
      <c r="AO273" s="189"/>
      <c r="AP273" s="189"/>
      <c r="AQ273" s="189"/>
      <c r="AR273" s="189"/>
      <c r="AS273" s="189"/>
      <c r="AT273" s="189"/>
      <c r="AU273" s="189"/>
      <c r="AV273" s="189"/>
      <c r="AW273" s="189"/>
      <c r="AX273" s="189"/>
      <c r="AY273" s="189"/>
      <c r="AZ273" s="189"/>
      <c r="BA273" s="189"/>
      <c r="BB273" s="189"/>
      <c r="BC273" s="189"/>
      <c r="BD273" s="189"/>
      <c r="BE273" s="189"/>
      <c r="BF273" s="189"/>
      <c r="BG273" s="189"/>
      <c r="BH273" s="189"/>
      <c r="BI273" s="189"/>
      <c r="BJ273" s="189"/>
      <c r="BK273" s="189"/>
      <c r="BL273" s="189"/>
      <c r="BM273" s="189"/>
      <c r="BN273" s="189"/>
      <c r="BO273" s="189"/>
      <c r="BP273" s="189"/>
      <c r="BQ273" s="189"/>
      <c r="BR273" s="189"/>
      <c r="BS273" s="189"/>
      <c r="BT273" s="189"/>
      <c r="BU273" s="189"/>
      <c r="BV273" s="189"/>
      <c r="BW273" s="189"/>
      <c r="BX273" s="189"/>
      <c r="BY273" s="189"/>
      <c r="BZ273" s="189"/>
      <c r="CA273" s="189"/>
      <c r="CB273" s="189"/>
      <c r="CC273" s="189"/>
      <c r="CD273" s="189"/>
      <c r="CE273" s="189"/>
      <c r="CF273" s="189"/>
      <c r="CG273" s="189"/>
      <c r="CH273" s="189"/>
      <c r="CI273" s="189"/>
      <c r="CJ273" s="189"/>
      <c r="CK273" s="189"/>
      <c r="CL273" s="189"/>
      <c r="CM273" s="189"/>
      <c r="CN273" s="189"/>
      <c r="CO273" s="189"/>
      <c r="CP273" s="189"/>
      <c r="CQ273" s="189"/>
      <c r="CR273" s="189"/>
      <c r="CS273" s="189"/>
      <c r="CT273" s="189"/>
      <c r="CU273" s="189"/>
      <c r="CV273" s="189"/>
      <c r="CW273" s="189"/>
      <c r="CX273" s="189"/>
      <c r="CY273" s="189"/>
      <c r="CZ273" s="189"/>
      <c r="DA273" s="189"/>
      <c r="DB273" s="189"/>
      <c r="DC273" s="189"/>
      <c r="DD273" s="189"/>
      <c r="DE273" s="189"/>
      <c r="DF273" s="189"/>
      <c r="DG273" s="189"/>
      <c r="DH273" s="179"/>
      <c r="DI273" s="191"/>
      <c r="DJ273" s="192"/>
      <c r="DK273" s="191"/>
      <c r="DL273" s="192"/>
      <c r="DM273" s="192"/>
      <c r="DO273"/>
      <c r="DP273"/>
    </row>
    <row r="274" spans="1:120" ht="18" customHeight="1" x14ac:dyDescent="0.2">
      <c r="A274" s="187"/>
      <c r="B274" s="190"/>
      <c r="C274" s="189"/>
      <c r="D274" s="189"/>
      <c r="E274" s="189"/>
      <c r="F274" s="189"/>
      <c r="G274" s="189"/>
      <c r="H274" s="189"/>
      <c r="I274" s="189"/>
      <c r="J274" s="189"/>
      <c r="K274" s="189"/>
      <c r="L274" s="189"/>
      <c r="M274" s="189"/>
      <c r="N274" s="189"/>
      <c r="O274" s="189"/>
      <c r="P274" s="189"/>
      <c r="Q274" s="189"/>
      <c r="R274" s="189"/>
      <c r="S274" s="189"/>
      <c r="T274" s="189"/>
      <c r="U274" s="189"/>
      <c r="V274" s="189"/>
      <c r="W274" s="189"/>
      <c r="X274" s="189"/>
      <c r="Y274" s="189"/>
      <c r="Z274" s="189"/>
      <c r="AA274" s="189"/>
      <c r="AB274" s="189"/>
      <c r="AC274" s="189"/>
      <c r="AD274" s="189"/>
      <c r="AE274" s="189"/>
      <c r="AF274" s="189"/>
      <c r="AG274" s="189"/>
      <c r="AH274" s="189"/>
      <c r="AI274" s="189"/>
      <c r="AJ274" s="189"/>
      <c r="AK274" s="189"/>
      <c r="AL274" s="189"/>
      <c r="AM274" s="189"/>
      <c r="AN274" s="189"/>
      <c r="AO274" s="189"/>
      <c r="AP274" s="189"/>
      <c r="AQ274" s="189"/>
      <c r="AR274" s="189"/>
      <c r="AS274" s="189"/>
      <c r="AT274" s="189"/>
      <c r="AU274" s="189"/>
      <c r="AV274" s="189"/>
      <c r="AW274" s="189"/>
      <c r="AX274" s="189"/>
      <c r="AY274" s="189"/>
      <c r="AZ274" s="189"/>
      <c r="BA274" s="189"/>
      <c r="BB274" s="189"/>
      <c r="BC274" s="189"/>
      <c r="BD274" s="189"/>
      <c r="BE274" s="189"/>
      <c r="BF274" s="189"/>
      <c r="BG274" s="189"/>
      <c r="BH274" s="189"/>
      <c r="BI274" s="189"/>
      <c r="BJ274" s="189"/>
      <c r="BK274" s="189"/>
      <c r="BL274" s="189"/>
      <c r="BM274" s="189"/>
      <c r="BN274" s="189"/>
      <c r="BO274" s="189"/>
      <c r="BP274" s="189"/>
      <c r="BQ274" s="189"/>
      <c r="BR274" s="189"/>
      <c r="BS274" s="189"/>
      <c r="BT274" s="189"/>
      <c r="BU274" s="189"/>
      <c r="BV274" s="189"/>
      <c r="BW274" s="189"/>
      <c r="BX274" s="189"/>
      <c r="BY274" s="189"/>
      <c r="BZ274" s="189"/>
      <c r="CA274" s="189"/>
      <c r="CB274" s="189"/>
      <c r="CC274" s="189"/>
      <c r="CD274" s="189"/>
      <c r="CE274" s="189"/>
      <c r="CF274" s="189"/>
      <c r="CG274" s="189"/>
      <c r="CH274" s="189"/>
      <c r="CI274" s="189"/>
      <c r="CJ274" s="189"/>
      <c r="CK274" s="189"/>
      <c r="CL274" s="189"/>
      <c r="CM274" s="189"/>
      <c r="CN274" s="189"/>
      <c r="CO274" s="189"/>
      <c r="CP274" s="189"/>
      <c r="CQ274" s="189"/>
      <c r="CR274" s="189"/>
      <c r="CS274" s="189"/>
      <c r="CT274" s="189"/>
      <c r="CU274" s="189"/>
      <c r="CV274" s="189"/>
      <c r="CW274" s="189"/>
      <c r="CX274" s="189"/>
      <c r="CY274" s="189"/>
      <c r="CZ274" s="189"/>
      <c r="DA274" s="189"/>
      <c r="DB274" s="189"/>
      <c r="DC274" s="189"/>
      <c r="DD274" s="189"/>
      <c r="DE274" s="189"/>
      <c r="DF274" s="189"/>
      <c r="DG274" s="189"/>
      <c r="DH274" s="179"/>
      <c r="DI274" s="191"/>
      <c r="DJ274" s="192"/>
      <c r="DK274" s="191"/>
      <c r="DL274" s="192"/>
      <c r="DM274" s="192"/>
      <c r="DO274"/>
      <c r="DP274"/>
    </row>
    <row r="275" spans="1:120" ht="18" customHeight="1" x14ac:dyDescent="0.2">
      <c r="A275" s="187"/>
      <c r="B275" s="190"/>
      <c r="C275" s="189"/>
      <c r="D275" s="189"/>
      <c r="E275" s="189"/>
      <c r="F275" s="189"/>
      <c r="G275" s="189"/>
      <c r="H275" s="189"/>
      <c r="I275" s="189"/>
      <c r="J275" s="189"/>
      <c r="K275" s="189"/>
      <c r="L275" s="189"/>
      <c r="M275" s="189"/>
      <c r="N275" s="189"/>
      <c r="O275" s="189"/>
      <c r="P275" s="189"/>
      <c r="Q275" s="189"/>
      <c r="R275" s="189"/>
      <c r="S275" s="189"/>
      <c r="T275" s="189"/>
      <c r="U275" s="189"/>
      <c r="V275" s="189"/>
      <c r="W275" s="189"/>
      <c r="X275" s="189"/>
      <c r="Y275" s="189"/>
      <c r="Z275" s="189"/>
      <c r="AA275" s="189"/>
      <c r="AB275" s="189"/>
      <c r="AC275" s="189"/>
      <c r="AD275" s="189"/>
      <c r="AE275" s="189"/>
      <c r="AF275" s="189"/>
      <c r="AG275" s="189"/>
      <c r="AH275" s="189"/>
      <c r="AI275" s="189"/>
      <c r="AJ275" s="189"/>
      <c r="AK275" s="189"/>
      <c r="AL275" s="189"/>
      <c r="AM275" s="189"/>
      <c r="AN275" s="189"/>
      <c r="AO275" s="189"/>
      <c r="AP275" s="189"/>
      <c r="AQ275" s="189"/>
      <c r="AR275" s="189"/>
      <c r="AS275" s="189"/>
      <c r="AT275" s="189"/>
      <c r="AU275" s="189"/>
      <c r="AV275" s="189"/>
      <c r="AW275" s="189"/>
      <c r="AX275" s="189"/>
      <c r="AY275" s="189"/>
      <c r="AZ275" s="189"/>
      <c r="BA275" s="189"/>
      <c r="BB275" s="189"/>
      <c r="BC275" s="189"/>
      <c r="BD275" s="189"/>
      <c r="BE275" s="189"/>
      <c r="BF275" s="189"/>
      <c r="BG275" s="189"/>
      <c r="BH275" s="189"/>
      <c r="BI275" s="189"/>
      <c r="BJ275" s="189"/>
      <c r="BK275" s="189"/>
      <c r="BL275" s="189"/>
      <c r="BM275" s="189"/>
      <c r="BN275" s="189"/>
      <c r="BO275" s="189"/>
      <c r="BP275" s="189"/>
      <c r="BQ275" s="189"/>
      <c r="BR275" s="189"/>
      <c r="BS275" s="189"/>
      <c r="BT275" s="189"/>
      <c r="BU275" s="189"/>
      <c r="BV275" s="189"/>
      <c r="BW275" s="189"/>
      <c r="BX275" s="189"/>
      <c r="BY275" s="189"/>
      <c r="BZ275" s="189"/>
      <c r="CA275" s="189"/>
      <c r="CB275" s="189"/>
      <c r="CC275" s="189"/>
      <c r="CD275" s="189"/>
      <c r="CE275" s="189"/>
      <c r="CF275" s="189"/>
      <c r="CG275" s="189"/>
      <c r="CH275" s="189"/>
      <c r="CI275" s="189"/>
      <c r="CJ275" s="189"/>
      <c r="CK275" s="189"/>
      <c r="CL275" s="189"/>
      <c r="CM275" s="189"/>
      <c r="CN275" s="189"/>
      <c r="CO275" s="189"/>
      <c r="CP275" s="189"/>
      <c r="CQ275" s="189"/>
      <c r="CR275" s="189"/>
      <c r="CS275" s="189"/>
      <c r="CT275" s="189"/>
      <c r="CU275" s="189"/>
      <c r="CV275" s="189"/>
      <c r="CW275" s="189"/>
      <c r="CX275" s="189"/>
      <c r="CY275" s="189"/>
      <c r="CZ275" s="189"/>
      <c r="DA275" s="189"/>
      <c r="DB275" s="189"/>
      <c r="DC275" s="189"/>
      <c r="DD275" s="189"/>
      <c r="DE275" s="189"/>
      <c r="DF275" s="189"/>
      <c r="DG275" s="189"/>
      <c r="DH275" s="179"/>
      <c r="DI275" s="191"/>
      <c r="DJ275" s="192"/>
      <c r="DK275" s="191"/>
      <c r="DL275" s="192"/>
      <c r="DM275" s="192"/>
      <c r="DO275"/>
      <c r="DP275"/>
    </row>
    <row r="276" spans="1:120" ht="18" customHeight="1" x14ac:dyDescent="0.2">
      <c r="A276" s="187"/>
      <c r="B276" s="190"/>
      <c r="C276" s="189"/>
      <c r="D276" s="189"/>
      <c r="E276" s="189"/>
      <c r="F276" s="189"/>
      <c r="G276" s="189"/>
      <c r="H276" s="189"/>
      <c r="I276" s="189"/>
      <c r="J276" s="189"/>
      <c r="K276" s="189"/>
      <c r="L276" s="189"/>
      <c r="M276" s="189"/>
      <c r="N276" s="189"/>
      <c r="O276" s="189"/>
      <c r="P276" s="189"/>
      <c r="Q276" s="189"/>
      <c r="R276" s="189"/>
      <c r="S276" s="189"/>
      <c r="T276" s="189"/>
      <c r="U276" s="189"/>
      <c r="V276" s="189"/>
      <c r="W276" s="189"/>
      <c r="X276" s="189"/>
      <c r="Y276" s="189"/>
      <c r="Z276" s="189"/>
      <c r="AA276" s="189"/>
      <c r="AB276" s="189"/>
      <c r="AC276" s="189"/>
      <c r="AD276" s="189"/>
      <c r="AE276" s="189"/>
      <c r="AF276" s="189"/>
      <c r="AG276" s="189"/>
      <c r="AH276" s="189"/>
      <c r="AI276" s="189"/>
      <c r="AJ276" s="189"/>
      <c r="AK276" s="189"/>
      <c r="AL276" s="189"/>
      <c r="AM276" s="189"/>
      <c r="AN276" s="189"/>
      <c r="AO276" s="189"/>
      <c r="AP276" s="189"/>
      <c r="AQ276" s="189"/>
      <c r="AR276" s="189"/>
      <c r="AS276" s="189"/>
      <c r="AT276" s="189"/>
      <c r="AU276" s="189"/>
      <c r="AV276" s="189"/>
      <c r="AW276" s="189"/>
      <c r="AX276" s="189"/>
      <c r="AY276" s="189"/>
      <c r="AZ276" s="189"/>
      <c r="BA276" s="189"/>
      <c r="BB276" s="189"/>
      <c r="BC276" s="189"/>
      <c r="BD276" s="189"/>
      <c r="BE276" s="189"/>
      <c r="BF276" s="189"/>
      <c r="BG276" s="189"/>
      <c r="BH276" s="189"/>
      <c r="BI276" s="189"/>
      <c r="BJ276" s="189"/>
      <c r="BK276" s="189"/>
      <c r="BL276" s="189"/>
      <c r="BM276" s="189"/>
      <c r="BN276" s="189"/>
      <c r="BO276" s="189"/>
      <c r="BP276" s="189"/>
      <c r="BQ276" s="189"/>
      <c r="BR276" s="189"/>
      <c r="BS276" s="189"/>
      <c r="BT276" s="189"/>
      <c r="BU276" s="189"/>
      <c r="BV276" s="189"/>
      <c r="BW276" s="189"/>
      <c r="BX276" s="189"/>
      <c r="BY276" s="189"/>
      <c r="BZ276" s="189"/>
      <c r="CA276" s="189"/>
      <c r="CB276" s="189"/>
      <c r="CC276" s="189"/>
      <c r="CD276" s="189"/>
      <c r="CE276" s="189"/>
      <c r="CF276" s="189"/>
      <c r="CG276" s="189"/>
      <c r="CH276" s="189"/>
      <c r="CI276" s="189"/>
      <c r="CJ276" s="189"/>
      <c r="CK276" s="189"/>
      <c r="CL276" s="189"/>
      <c r="CM276" s="189"/>
      <c r="CN276" s="189"/>
      <c r="CO276" s="189"/>
      <c r="CP276" s="189"/>
      <c r="CQ276" s="189"/>
      <c r="CR276" s="189"/>
      <c r="CS276" s="189"/>
      <c r="CT276" s="189"/>
      <c r="CU276" s="189"/>
      <c r="CV276" s="189"/>
      <c r="CW276" s="189"/>
      <c r="CX276" s="189"/>
      <c r="CY276" s="189"/>
      <c r="CZ276" s="189"/>
      <c r="DA276" s="189"/>
      <c r="DB276" s="189"/>
      <c r="DC276" s="189"/>
      <c r="DD276" s="189"/>
      <c r="DE276" s="189"/>
      <c r="DF276" s="189"/>
      <c r="DG276" s="189"/>
      <c r="DH276" s="179"/>
      <c r="DI276" s="191"/>
      <c r="DJ276" s="192"/>
      <c r="DK276" s="191"/>
      <c r="DL276" s="192"/>
      <c r="DM276" s="192"/>
      <c r="DO276"/>
      <c r="DP276"/>
    </row>
    <row r="277" spans="1:120" ht="18" customHeight="1" x14ac:dyDescent="0.2">
      <c r="A277" s="187"/>
      <c r="B277" s="190"/>
      <c r="C277" s="189"/>
      <c r="D277" s="189"/>
      <c r="E277" s="189"/>
      <c r="F277" s="189"/>
      <c r="G277" s="189"/>
      <c r="H277" s="189"/>
      <c r="I277" s="189"/>
      <c r="J277" s="189"/>
      <c r="K277" s="189"/>
      <c r="L277" s="189"/>
      <c r="M277" s="189"/>
      <c r="N277" s="189"/>
      <c r="O277" s="189"/>
      <c r="P277" s="189"/>
      <c r="Q277" s="189"/>
      <c r="R277" s="189"/>
      <c r="S277" s="189"/>
      <c r="T277" s="189"/>
      <c r="U277" s="189"/>
      <c r="V277" s="189"/>
      <c r="W277" s="189"/>
      <c r="X277" s="189"/>
      <c r="Y277" s="189"/>
      <c r="Z277" s="189"/>
      <c r="AA277" s="189"/>
      <c r="AB277" s="189"/>
      <c r="AC277" s="189"/>
      <c r="AD277" s="189"/>
      <c r="AE277" s="189"/>
      <c r="AF277" s="189"/>
      <c r="AG277" s="189"/>
      <c r="AH277" s="189"/>
      <c r="AI277" s="189"/>
      <c r="AJ277" s="189"/>
      <c r="AK277" s="189"/>
      <c r="AL277" s="189"/>
      <c r="AM277" s="189"/>
      <c r="AN277" s="189"/>
      <c r="AO277" s="189"/>
      <c r="AP277" s="189"/>
      <c r="AQ277" s="189"/>
      <c r="AR277" s="189"/>
      <c r="AS277" s="189"/>
      <c r="AT277" s="189"/>
      <c r="AU277" s="189"/>
      <c r="AV277" s="189"/>
      <c r="AW277" s="189"/>
      <c r="AX277" s="189"/>
      <c r="AY277" s="189"/>
      <c r="AZ277" s="189"/>
      <c r="BA277" s="189"/>
      <c r="BB277" s="189"/>
      <c r="BC277" s="189"/>
      <c r="BD277" s="189"/>
      <c r="BE277" s="189"/>
      <c r="BF277" s="189"/>
      <c r="BG277" s="189"/>
      <c r="BH277" s="189"/>
      <c r="BI277" s="189"/>
      <c r="BJ277" s="189"/>
      <c r="BK277" s="189"/>
      <c r="BL277" s="189"/>
      <c r="BM277" s="189"/>
      <c r="BN277" s="189"/>
      <c r="BO277" s="189"/>
      <c r="BP277" s="189"/>
      <c r="BQ277" s="189"/>
      <c r="BR277" s="189"/>
      <c r="BS277" s="189"/>
      <c r="BT277" s="189"/>
      <c r="BU277" s="189"/>
      <c r="BV277" s="189"/>
      <c r="BW277" s="189"/>
      <c r="BX277" s="189"/>
      <c r="BY277" s="189"/>
      <c r="BZ277" s="189"/>
      <c r="CA277" s="189"/>
      <c r="CB277" s="189"/>
      <c r="CC277" s="189"/>
      <c r="CD277" s="189"/>
      <c r="CE277" s="189"/>
      <c r="CF277" s="189"/>
      <c r="CG277" s="189"/>
      <c r="CH277" s="189"/>
      <c r="CI277" s="189"/>
      <c r="CJ277" s="189"/>
      <c r="CK277" s="189"/>
      <c r="CL277" s="189"/>
      <c r="CM277" s="189"/>
      <c r="CN277" s="189"/>
      <c r="CO277" s="189"/>
      <c r="CP277" s="189"/>
      <c r="CQ277" s="189"/>
      <c r="CR277" s="189"/>
      <c r="CS277" s="189"/>
      <c r="CT277" s="189"/>
      <c r="CU277" s="189"/>
      <c r="CV277" s="189"/>
      <c r="CW277" s="189"/>
      <c r="CX277" s="189"/>
      <c r="CY277" s="189"/>
      <c r="CZ277" s="189"/>
      <c r="DA277" s="189"/>
      <c r="DB277" s="189"/>
      <c r="DC277" s="189"/>
      <c r="DD277" s="189"/>
      <c r="DE277" s="189"/>
      <c r="DF277" s="189"/>
      <c r="DG277" s="189"/>
      <c r="DH277" s="179"/>
      <c r="DI277" s="191"/>
      <c r="DJ277" s="192"/>
      <c r="DK277" s="191"/>
      <c r="DL277" s="192"/>
      <c r="DM277" s="192"/>
      <c r="DO277"/>
      <c r="DP277"/>
    </row>
    <row r="278" spans="1:120" ht="18" customHeight="1" x14ac:dyDescent="0.2">
      <c r="A278" s="187"/>
      <c r="B278" s="190"/>
      <c r="C278" s="189"/>
      <c r="D278" s="189"/>
      <c r="E278" s="189"/>
      <c r="F278" s="189"/>
      <c r="G278" s="189"/>
      <c r="H278" s="189"/>
      <c r="I278" s="189"/>
      <c r="J278" s="189"/>
      <c r="K278" s="189"/>
      <c r="L278" s="189"/>
      <c r="M278" s="189"/>
      <c r="N278" s="189"/>
      <c r="O278" s="189"/>
      <c r="P278" s="189"/>
      <c r="Q278" s="189"/>
      <c r="R278" s="189"/>
      <c r="S278" s="189"/>
      <c r="T278" s="189"/>
      <c r="U278" s="189"/>
      <c r="V278" s="189"/>
      <c r="W278" s="189"/>
      <c r="X278" s="189"/>
      <c r="Y278" s="189"/>
      <c r="Z278" s="189"/>
      <c r="AA278" s="189"/>
      <c r="AB278" s="189"/>
      <c r="AC278" s="189"/>
      <c r="AD278" s="189"/>
      <c r="AE278" s="189"/>
      <c r="AF278" s="189"/>
      <c r="AG278" s="189"/>
      <c r="AH278" s="189"/>
      <c r="AI278" s="189"/>
      <c r="AJ278" s="189"/>
      <c r="AK278" s="189"/>
      <c r="AL278" s="189"/>
      <c r="AM278" s="189"/>
      <c r="AN278" s="189"/>
      <c r="AO278" s="189"/>
      <c r="AP278" s="189"/>
      <c r="AQ278" s="189"/>
      <c r="AR278" s="189"/>
      <c r="AS278" s="189"/>
      <c r="AT278" s="189"/>
      <c r="AU278" s="189"/>
      <c r="AV278" s="189"/>
      <c r="AW278" s="189"/>
      <c r="AX278" s="189"/>
      <c r="AY278" s="189"/>
      <c r="AZ278" s="189"/>
      <c r="BA278" s="189"/>
      <c r="BB278" s="189"/>
      <c r="BC278" s="189"/>
      <c r="BD278" s="189"/>
      <c r="BE278" s="189"/>
      <c r="BF278" s="189"/>
      <c r="BG278" s="189"/>
      <c r="BH278" s="189"/>
      <c r="BI278" s="189"/>
      <c r="BJ278" s="189"/>
      <c r="BK278" s="189"/>
      <c r="BL278" s="189"/>
      <c r="BM278" s="189"/>
      <c r="BN278" s="189"/>
      <c r="BO278" s="189"/>
      <c r="BP278" s="189"/>
      <c r="BQ278" s="189"/>
      <c r="BR278" s="189"/>
      <c r="BS278" s="189"/>
      <c r="BT278" s="189"/>
      <c r="BU278" s="189"/>
      <c r="BV278" s="189"/>
      <c r="BW278" s="189"/>
      <c r="BX278" s="189"/>
      <c r="BY278" s="189"/>
      <c r="BZ278" s="189"/>
      <c r="CA278" s="189"/>
      <c r="CB278" s="189"/>
      <c r="CC278" s="189"/>
      <c r="CD278" s="189"/>
      <c r="CE278" s="189"/>
      <c r="CF278" s="189"/>
      <c r="CG278" s="189"/>
      <c r="CH278" s="189"/>
      <c r="CI278" s="189"/>
      <c r="CJ278" s="189"/>
      <c r="CK278" s="189"/>
      <c r="CL278" s="189"/>
      <c r="CM278" s="189"/>
      <c r="CN278" s="189"/>
      <c r="CO278" s="189"/>
      <c r="CP278" s="189"/>
      <c r="CQ278" s="189"/>
      <c r="CR278" s="189"/>
      <c r="CS278" s="189"/>
      <c r="CT278" s="189"/>
      <c r="CU278" s="189"/>
      <c r="CV278" s="189"/>
      <c r="CW278" s="189"/>
      <c r="CX278" s="189"/>
      <c r="CY278" s="189"/>
      <c r="CZ278" s="189"/>
      <c r="DA278" s="189"/>
      <c r="DB278" s="189"/>
      <c r="DC278" s="189"/>
      <c r="DD278" s="189"/>
      <c r="DE278" s="189"/>
      <c r="DF278" s="189"/>
      <c r="DG278" s="189"/>
      <c r="DH278" s="179"/>
      <c r="DI278" s="191"/>
      <c r="DJ278" s="192"/>
      <c r="DK278" s="191"/>
      <c r="DL278" s="192"/>
      <c r="DM278" s="192"/>
      <c r="DO278"/>
      <c r="DP278"/>
    </row>
    <row r="279" spans="1:120" ht="18" customHeight="1" x14ac:dyDescent="0.2">
      <c r="A279" s="187"/>
      <c r="B279" s="190"/>
      <c r="C279" s="189"/>
      <c r="D279" s="189"/>
      <c r="E279" s="189"/>
      <c r="F279" s="189"/>
      <c r="G279" s="189"/>
      <c r="H279" s="189"/>
      <c r="I279" s="189"/>
      <c r="J279" s="189"/>
      <c r="K279" s="189"/>
      <c r="L279" s="189"/>
      <c r="M279" s="189"/>
      <c r="N279" s="189"/>
      <c r="O279" s="189"/>
      <c r="P279" s="189"/>
      <c r="Q279" s="189"/>
      <c r="R279" s="189"/>
      <c r="S279" s="189"/>
      <c r="T279" s="189"/>
      <c r="U279" s="189"/>
      <c r="V279" s="189"/>
      <c r="W279" s="189"/>
      <c r="X279" s="189"/>
      <c r="Y279" s="189"/>
      <c r="Z279" s="189"/>
      <c r="AA279" s="189"/>
      <c r="AB279" s="189"/>
      <c r="AC279" s="189"/>
      <c r="AD279" s="189"/>
      <c r="AE279" s="189"/>
      <c r="AF279" s="189"/>
      <c r="AG279" s="189"/>
      <c r="AH279" s="189"/>
      <c r="AI279" s="189"/>
      <c r="AJ279" s="189"/>
      <c r="AK279" s="189"/>
      <c r="AL279" s="189"/>
      <c r="AM279" s="189"/>
      <c r="AN279" s="189"/>
      <c r="AO279" s="189"/>
      <c r="AP279" s="189"/>
      <c r="AQ279" s="189"/>
      <c r="AR279" s="189"/>
      <c r="AS279" s="189"/>
      <c r="AT279" s="189"/>
      <c r="AU279" s="189"/>
      <c r="AV279" s="189"/>
      <c r="AW279" s="189"/>
      <c r="AX279" s="189"/>
      <c r="AY279" s="189"/>
      <c r="AZ279" s="189"/>
      <c r="BA279" s="189"/>
      <c r="BB279" s="189"/>
      <c r="BC279" s="189"/>
      <c r="BD279" s="189"/>
      <c r="BE279" s="189"/>
      <c r="BF279" s="189"/>
      <c r="BG279" s="189"/>
      <c r="BH279" s="189"/>
      <c r="BI279" s="189"/>
      <c r="BJ279" s="189"/>
      <c r="BK279" s="189"/>
      <c r="BL279" s="189"/>
      <c r="BM279" s="189"/>
      <c r="BN279" s="189"/>
      <c r="BO279" s="189"/>
      <c r="BP279" s="189"/>
      <c r="BQ279" s="189"/>
      <c r="BR279" s="189"/>
      <c r="BS279" s="189"/>
      <c r="BT279" s="189"/>
      <c r="BU279" s="189"/>
      <c r="BV279" s="189"/>
      <c r="BW279" s="189"/>
      <c r="BX279" s="189"/>
      <c r="BY279" s="189"/>
      <c r="BZ279" s="189"/>
      <c r="CA279" s="189"/>
      <c r="CB279" s="189"/>
      <c r="CC279" s="189"/>
      <c r="CD279" s="189"/>
      <c r="CE279" s="189"/>
      <c r="CF279" s="189"/>
      <c r="CG279" s="189"/>
      <c r="CH279" s="189"/>
      <c r="CI279" s="189"/>
      <c r="CJ279" s="189"/>
      <c r="CK279" s="189"/>
      <c r="CL279" s="189"/>
      <c r="CM279" s="189"/>
      <c r="CN279" s="189"/>
      <c r="CO279" s="189"/>
      <c r="CP279" s="189"/>
      <c r="CQ279" s="189"/>
      <c r="CR279" s="189"/>
      <c r="CS279" s="189"/>
      <c r="CT279" s="189"/>
      <c r="CU279" s="189"/>
      <c r="CV279" s="189"/>
      <c r="CW279" s="189"/>
      <c r="CX279" s="189"/>
      <c r="CY279" s="189"/>
      <c r="CZ279" s="189"/>
      <c r="DA279" s="189"/>
      <c r="DB279" s="189"/>
      <c r="DC279" s="189"/>
      <c r="DD279" s="189"/>
      <c r="DE279" s="189"/>
      <c r="DF279" s="189"/>
      <c r="DG279" s="189"/>
      <c r="DH279" s="179"/>
      <c r="DI279" s="191"/>
      <c r="DJ279" s="192"/>
      <c r="DK279" s="191"/>
      <c r="DL279" s="192"/>
      <c r="DM279" s="192"/>
      <c r="DO279"/>
      <c r="DP279"/>
    </row>
    <row r="280" spans="1:120" ht="18" customHeight="1" x14ac:dyDescent="0.2">
      <c r="A280" s="187"/>
      <c r="B280" s="190"/>
      <c r="C280" s="189"/>
      <c r="D280" s="189"/>
      <c r="E280" s="189"/>
      <c r="F280" s="189"/>
      <c r="G280" s="189"/>
      <c r="H280" s="189"/>
      <c r="I280" s="189"/>
      <c r="J280" s="189"/>
      <c r="K280" s="189"/>
      <c r="L280" s="189"/>
      <c r="M280" s="189"/>
      <c r="N280" s="189"/>
      <c r="O280" s="189"/>
      <c r="P280" s="189"/>
      <c r="Q280" s="189"/>
      <c r="R280" s="189"/>
      <c r="S280" s="189"/>
      <c r="T280" s="189"/>
      <c r="U280" s="189"/>
      <c r="V280" s="189"/>
      <c r="W280" s="189"/>
      <c r="X280" s="189"/>
      <c r="Y280" s="189"/>
      <c r="Z280" s="189"/>
      <c r="AA280" s="189"/>
      <c r="AB280" s="189"/>
      <c r="AC280" s="189"/>
      <c r="AD280" s="189"/>
      <c r="AE280" s="189"/>
      <c r="AF280" s="189"/>
      <c r="AG280" s="189"/>
      <c r="AH280" s="189"/>
      <c r="AI280" s="189"/>
      <c r="AJ280" s="189"/>
      <c r="AK280" s="189"/>
      <c r="AL280" s="189"/>
      <c r="AM280" s="189"/>
      <c r="AN280" s="189"/>
      <c r="AO280" s="189"/>
      <c r="AP280" s="189"/>
      <c r="AQ280" s="189"/>
      <c r="AR280" s="189"/>
      <c r="AS280" s="189"/>
      <c r="AT280" s="189"/>
      <c r="AU280" s="189"/>
      <c r="AV280" s="189"/>
      <c r="AW280" s="189"/>
      <c r="AX280" s="189"/>
      <c r="AY280" s="189"/>
      <c r="AZ280" s="189"/>
      <c r="BA280" s="189"/>
      <c r="BB280" s="189"/>
      <c r="BC280" s="189"/>
      <c r="BD280" s="189"/>
      <c r="BE280" s="189"/>
      <c r="BF280" s="189"/>
      <c r="BG280" s="189"/>
      <c r="BH280" s="189"/>
      <c r="BI280" s="189"/>
      <c r="BJ280" s="189"/>
      <c r="BK280" s="189"/>
      <c r="BL280" s="189"/>
      <c r="BM280" s="189"/>
      <c r="BN280" s="189"/>
      <c r="BO280" s="189"/>
      <c r="BP280" s="189"/>
      <c r="BQ280" s="189"/>
      <c r="BR280" s="189"/>
      <c r="BS280" s="189"/>
      <c r="BT280" s="189"/>
      <c r="BU280" s="189"/>
      <c r="BV280" s="189"/>
      <c r="BW280" s="189"/>
      <c r="BX280" s="189"/>
      <c r="BY280" s="189"/>
      <c r="BZ280" s="189"/>
      <c r="CA280" s="189"/>
      <c r="CB280" s="189"/>
      <c r="CC280" s="189"/>
      <c r="CD280" s="189"/>
      <c r="CE280" s="189"/>
      <c r="CF280" s="189"/>
      <c r="CG280" s="189"/>
      <c r="CH280" s="189"/>
      <c r="CI280" s="189"/>
      <c r="CJ280" s="189"/>
      <c r="CK280" s="189"/>
      <c r="CL280" s="189"/>
      <c r="CM280" s="189"/>
      <c r="CN280" s="189"/>
      <c r="CO280" s="189"/>
      <c r="CP280" s="189"/>
      <c r="CQ280" s="189"/>
      <c r="CR280" s="189"/>
      <c r="CS280" s="189"/>
      <c r="CT280" s="189"/>
      <c r="CU280" s="189"/>
      <c r="CV280" s="189"/>
      <c r="CW280" s="189"/>
      <c r="CX280" s="189"/>
      <c r="CY280" s="189"/>
      <c r="CZ280" s="189"/>
      <c r="DA280" s="189"/>
      <c r="DB280" s="189"/>
      <c r="DC280" s="189"/>
      <c r="DD280" s="189"/>
      <c r="DE280" s="189"/>
      <c r="DF280" s="189"/>
      <c r="DG280" s="189"/>
      <c r="DH280" s="179"/>
      <c r="DI280" s="191"/>
      <c r="DJ280" s="192"/>
      <c r="DK280" s="191"/>
      <c r="DL280" s="192"/>
      <c r="DM280" s="192"/>
      <c r="DO280"/>
      <c r="DP280"/>
    </row>
    <row r="281" spans="1:120" ht="18" customHeight="1" x14ac:dyDescent="0.2">
      <c r="A281" s="187"/>
      <c r="B281" s="190"/>
      <c r="C281" s="189"/>
      <c r="D281" s="189"/>
      <c r="E281" s="189"/>
      <c r="F281" s="189"/>
      <c r="G281" s="189"/>
      <c r="H281" s="189"/>
      <c r="I281" s="189"/>
      <c r="J281" s="189"/>
      <c r="K281" s="189"/>
      <c r="L281" s="189"/>
      <c r="M281" s="189"/>
      <c r="N281" s="189"/>
      <c r="O281" s="189"/>
      <c r="P281" s="189"/>
      <c r="Q281" s="189"/>
      <c r="R281" s="189"/>
      <c r="S281" s="189"/>
      <c r="T281" s="189"/>
      <c r="U281" s="189"/>
      <c r="V281" s="189"/>
      <c r="W281" s="189"/>
      <c r="X281" s="189"/>
      <c r="Y281" s="189"/>
      <c r="Z281" s="189"/>
      <c r="AA281" s="189"/>
      <c r="AB281" s="189"/>
      <c r="AC281" s="189"/>
      <c r="AD281" s="189"/>
      <c r="AE281" s="189"/>
      <c r="AF281" s="189"/>
      <c r="AG281" s="189"/>
      <c r="AH281" s="189"/>
      <c r="AI281" s="189"/>
      <c r="AJ281" s="189"/>
      <c r="AK281" s="189"/>
      <c r="AL281" s="189"/>
      <c r="AM281" s="189"/>
      <c r="AN281" s="189"/>
      <c r="AO281" s="189"/>
      <c r="AP281" s="189"/>
      <c r="AQ281" s="189"/>
      <c r="AR281" s="189"/>
      <c r="AS281" s="189"/>
      <c r="AT281" s="189"/>
      <c r="AU281" s="189"/>
      <c r="AV281" s="189"/>
      <c r="AW281" s="189"/>
      <c r="AX281" s="189"/>
      <c r="AY281" s="189"/>
      <c r="AZ281" s="189"/>
      <c r="BA281" s="189"/>
      <c r="BB281" s="189"/>
      <c r="BC281" s="189"/>
      <c r="BD281" s="189"/>
      <c r="BE281" s="189"/>
      <c r="BF281" s="189"/>
      <c r="BG281" s="189"/>
      <c r="BH281" s="189"/>
      <c r="BI281" s="189"/>
      <c r="BJ281" s="189"/>
      <c r="BK281" s="189"/>
      <c r="BL281" s="189"/>
      <c r="BM281" s="189"/>
      <c r="BN281" s="189"/>
      <c r="BO281" s="189"/>
      <c r="BP281" s="189"/>
      <c r="BQ281" s="189"/>
      <c r="BR281" s="189"/>
      <c r="BS281" s="189"/>
      <c r="BT281" s="189"/>
      <c r="BU281" s="189"/>
      <c r="BV281" s="189"/>
      <c r="BW281" s="189"/>
      <c r="BX281" s="189"/>
      <c r="BY281" s="189"/>
      <c r="BZ281" s="189"/>
      <c r="CA281" s="189"/>
      <c r="CB281" s="189"/>
      <c r="CC281" s="189"/>
      <c r="CD281" s="189"/>
      <c r="CE281" s="189"/>
      <c r="CF281" s="189"/>
      <c r="CG281" s="189"/>
      <c r="CH281" s="189"/>
      <c r="CI281" s="189"/>
      <c r="CJ281" s="189"/>
      <c r="CK281" s="189"/>
      <c r="CL281" s="189"/>
      <c r="CM281" s="189"/>
      <c r="CN281" s="189"/>
      <c r="CO281" s="189"/>
      <c r="CP281" s="189"/>
      <c r="CQ281" s="189"/>
      <c r="CR281" s="189"/>
      <c r="CS281" s="189"/>
      <c r="CT281" s="189"/>
      <c r="CU281" s="189"/>
      <c r="CV281" s="189"/>
      <c r="CW281" s="189"/>
      <c r="CX281" s="189"/>
      <c r="CY281" s="189"/>
      <c r="CZ281" s="189"/>
      <c r="DA281" s="189"/>
      <c r="DB281" s="189"/>
      <c r="DC281" s="189"/>
      <c r="DD281" s="189"/>
      <c r="DE281" s="189"/>
      <c r="DF281" s="189"/>
      <c r="DG281" s="189"/>
      <c r="DH281" s="179"/>
      <c r="DI281" s="191"/>
      <c r="DJ281" s="192"/>
      <c r="DK281" s="191"/>
      <c r="DL281" s="192"/>
      <c r="DM281" s="192"/>
      <c r="DO281"/>
      <c r="DP281"/>
    </row>
    <row r="282" spans="1:120" ht="18" customHeight="1" x14ac:dyDescent="0.2">
      <c r="A282" s="187"/>
      <c r="B282" s="190"/>
      <c r="C282" s="189"/>
      <c r="D282" s="189"/>
      <c r="E282" s="189"/>
      <c r="F282" s="189"/>
      <c r="G282" s="189"/>
      <c r="H282" s="189"/>
      <c r="I282" s="189"/>
      <c r="J282" s="189"/>
      <c r="K282" s="189"/>
      <c r="L282" s="189"/>
      <c r="M282" s="189"/>
      <c r="N282" s="189"/>
      <c r="O282" s="189"/>
      <c r="P282" s="189"/>
      <c r="Q282" s="189"/>
      <c r="R282" s="189"/>
      <c r="S282" s="189"/>
      <c r="T282" s="189"/>
      <c r="U282" s="189"/>
      <c r="V282" s="189"/>
      <c r="W282" s="189"/>
      <c r="X282" s="189"/>
      <c r="Y282" s="189"/>
      <c r="Z282" s="189"/>
      <c r="AA282" s="189"/>
      <c r="AB282" s="189"/>
      <c r="AC282" s="189"/>
      <c r="AD282" s="189"/>
      <c r="AE282" s="189"/>
      <c r="AF282" s="189"/>
      <c r="AG282" s="189"/>
      <c r="AH282" s="189"/>
      <c r="AI282" s="189"/>
      <c r="AJ282" s="189"/>
      <c r="AK282" s="189"/>
      <c r="AL282" s="189"/>
      <c r="AM282" s="189"/>
      <c r="AN282" s="189"/>
      <c r="AO282" s="189"/>
      <c r="AP282" s="189"/>
      <c r="AQ282" s="189"/>
      <c r="AR282" s="189"/>
      <c r="AS282" s="189"/>
      <c r="AT282" s="189"/>
      <c r="AU282" s="189"/>
      <c r="AV282" s="189"/>
      <c r="AW282" s="189"/>
      <c r="AX282" s="189"/>
      <c r="AY282" s="189"/>
      <c r="AZ282" s="189"/>
      <c r="BA282" s="189"/>
      <c r="BB282" s="189"/>
      <c r="BC282" s="189"/>
      <c r="BD282" s="189"/>
      <c r="BE282" s="189"/>
      <c r="BF282" s="189"/>
      <c r="BG282" s="189"/>
      <c r="BH282" s="189"/>
      <c r="BI282" s="189"/>
      <c r="BJ282" s="189"/>
      <c r="BK282" s="189"/>
      <c r="BL282" s="189"/>
      <c r="BM282" s="189"/>
      <c r="BN282" s="189"/>
      <c r="BO282" s="189"/>
      <c r="BP282" s="189"/>
      <c r="BQ282" s="189"/>
      <c r="BR282" s="189"/>
      <c r="BS282" s="189"/>
      <c r="BT282" s="189"/>
      <c r="BU282" s="189"/>
      <c r="BV282" s="189"/>
      <c r="BW282" s="189"/>
      <c r="BX282" s="189"/>
      <c r="BY282" s="189"/>
      <c r="BZ282" s="189"/>
      <c r="CA282" s="189"/>
      <c r="CB282" s="189"/>
      <c r="CC282" s="189"/>
      <c r="CD282" s="189"/>
      <c r="CE282" s="189"/>
      <c r="CF282" s="189"/>
      <c r="CG282" s="189"/>
      <c r="CH282" s="189"/>
      <c r="CI282" s="189"/>
      <c r="CJ282" s="189"/>
      <c r="CK282" s="189"/>
      <c r="CL282" s="189"/>
      <c r="CM282" s="189"/>
      <c r="CN282" s="189"/>
      <c r="CO282" s="189"/>
      <c r="CP282" s="189"/>
      <c r="CQ282" s="189"/>
      <c r="CR282" s="189"/>
      <c r="CS282" s="189"/>
      <c r="CT282" s="189"/>
      <c r="CU282" s="189"/>
      <c r="CV282" s="189"/>
      <c r="CW282" s="189"/>
      <c r="CX282" s="189"/>
      <c r="CY282" s="189"/>
      <c r="CZ282" s="189"/>
      <c r="DA282" s="189"/>
      <c r="DB282" s="189"/>
      <c r="DC282" s="189"/>
      <c r="DD282" s="189"/>
      <c r="DE282" s="189"/>
      <c r="DF282" s="189"/>
      <c r="DG282" s="189"/>
      <c r="DH282" s="179"/>
      <c r="DI282" s="191"/>
      <c r="DJ282" s="192"/>
      <c r="DK282" s="191"/>
      <c r="DL282" s="192"/>
      <c r="DM282" s="192"/>
      <c r="DO282"/>
      <c r="DP282"/>
    </row>
    <row r="283" spans="1:120" ht="18" customHeight="1" x14ac:dyDescent="0.2">
      <c r="A283" s="187"/>
      <c r="B283" s="190"/>
      <c r="C283" s="189"/>
      <c r="D283" s="189"/>
      <c r="E283" s="189"/>
      <c r="F283" s="189"/>
      <c r="G283" s="189"/>
      <c r="H283" s="189"/>
      <c r="I283" s="189"/>
      <c r="J283" s="189"/>
      <c r="K283" s="189"/>
      <c r="L283" s="189"/>
      <c r="M283" s="189"/>
      <c r="N283" s="189"/>
      <c r="O283" s="189"/>
      <c r="P283" s="189"/>
      <c r="Q283" s="189"/>
      <c r="R283" s="189"/>
      <c r="S283" s="189"/>
      <c r="T283" s="189"/>
      <c r="U283" s="189"/>
      <c r="V283" s="189"/>
      <c r="W283" s="189"/>
      <c r="X283" s="189"/>
      <c r="Y283" s="189"/>
      <c r="Z283" s="189"/>
      <c r="AA283" s="189"/>
      <c r="AB283" s="189"/>
      <c r="AC283" s="189"/>
      <c r="AD283" s="189"/>
      <c r="AE283" s="189"/>
      <c r="AF283" s="189"/>
      <c r="AG283" s="189"/>
      <c r="AH283" s="189"/>
      <c r="AI283" s="189"/>
      <c r="AJ283" s="189"/>
      <c r="AK283" s="189"/>
      <c r="AL283" s="189"/>
      <c r="AM283" s="189"/>
      <c r="AN283" s="189"/>
      <c r="AO283" s="189"/>
      <c r="AP283" s="189"/>
      <c r="AQ283" s="189"/>
      <c r="AR283" s="189"/>
      <c r="AS283" s="189"/>
      <c r="AT283" s="189"/>
      <c r="AU283" s="189"/>
      <c r="AV283" s="189"/>
      <c r="AW283" s="189"/>
      <c r="AX283" s="189"/>
      <c r="AY283" s="189"/>
      <c r="AZ283" s="189"/>
      <c r="BA283" s="189"/>
      <c r="BB283" s="189"/>
      <c r="BC283" s="189"/>
      <c r="BD283" s="189"/>
      <c r="BE283" s="189"/>
      <c r="BF283" s="189"/>
      <c r="BG283" s="189"/>
      <c r="BH283" s="189"/>
      <c r="BI283" s="189"/>
      <c r="BJ283" s="189"/>
      <c r="BK283" s="189"/>
      <c r="BL283" s="189"/>
      <c r="BM283" s="189"/>
      <c r="BN283" s="189"/>
      <c r="BO283" s="189"/>
      <c r="BP283" s="189"/>
      <c r="BQ283" s="189"/>
      <c r="BR283" s="189"/>
      <c r="BS283" s="189"/>
      <c r="BT283" s="189"/>
      <c r="BU283" s="189"/>
      <c r="BV283" s="189"/>
      <c r="BW283" s="189"/>
      <c r="BX283" s="189"/>
      <c r="BY283" s="189"/>
      <c r="BZ283" s="189"/>
      <c r="CA283" s="189"/>
      <c r="CB283" s="189"/>
      <c r="CC283" s="189"/>
      <c r="CD283" s="189"/>
      <c r="CE283" s="189"/>
      <c r="CF283" s="189"/>
      <c r="CG283" s="189"/>
      <c r="CH283" s="189"/>
      <c r="CI283" s="189"/>
      <c r="CJ283" s="189"/>
      <c r="CK283" s="189"/>
      <c r="CL283" s="189"/>
      <c r="CM283" s="189"/>
      <c r="CN283" s="189"/>
      <c r="CO283" s="189"/>
      <c r="CP283" s="189"/>
      <c r="CQ283" s="189"/>
      <c r="CR283" s="189"/>
      <c r="CS283" s="189"/>
      <c r="CT283" s="189"/>
      <c r="CU283" s="189"/>
      <c r="CV283" s="189"/>
      <c r="CW283" s="189"/>
      <c r="CX283" s="189"/>
      <c r="CY283" s="189"/>
      <c r="CZ283" s="189"/>
      <c r="DA283" s="189"/>
      <c r="DB283" s="189"/>
      <c r="DC283" s="189"/>
      <c r="DD283" s="189"/>
      <c r="DE283" s="189"/>
      <c r="DF283" s="189"/>
      <c r="DG283" s="189"/>
      <c r="DH283" s="179"/>
      <c r="DI283" s="191"/>
      <c r="DJ283" s="192"/>
      <c r="DK283" s="191"/>
      <c r="DL283" s="192"/>
      <c r="DM283" s="192"/>
      <c r="DO283"/>
      <c r="DP283"/>
    </row>
    <row r="284" spans="1:120" ht="18" customHeight="1" x14ac:dyDescent="0.2">
      <c r="A284" s="187"/>
      <c r="B284" s="190"/>
      <c r="C284" s="189"/>
      <c r="D284" s="189"/>
      <c r="E284" s="189"/>
      <c r="F284" s="189"/>
      <c r="G284" s="189"/>
      <c r="H284" s="189"/>
      <c r="I284" s="189"/>
      <c r="J284" s="189"/>
      <c r="K284" s="189"/>
      <c r="L284" s="189"/>
      <c r="M284" s="189"/>
      <c r="N284" s="189"/>
      <c r="O284" s="189"/>
      <c r="P284" s="189"/>
      <c r="Q284" s="189"/>
      <c r="R284" s="189"/>
      <c r="S284" s="189"/>
      <c r="T284" s="189"/>
      <c r="U284" s="189"/>
      <c r="V284" s="189"/>
      <c r="W284" s="189"/>
      <c r="X284" s="189"/>
      <c r="Y284" s="189"/>
      <c r="Z284" s="189"/>
      <c r="AA284" s="189"/>
      <c r="AB284" s="189"/>
      <c r="AC284" s="189"/>
      <c r="AD284" s="189"/>
      <c r="AE284" s="189"/>
      <c r="AF284" s="189"/>
      <c r="AG284" s="189"/>
      <c r="AH284" s="189"/>
      <c r="AI284" s="189"/>
      <c r="AJ284" s="189"/>
      <c r="AK284" s="189"/>
      <c r="AL284" s="189"/>
      <c r="AM284" s="189"/>
      <c r="AN284" s="189"/>
      <c r="AO284" s="189"/>
      <c r="AP284" s="189"/>
      <c r="AQ284" s="189"/>
      <c r="AR284" s="189"/>
      <c r="AS284" s="189"/>
      <c r="AT284" s="189"/>
      <c r="AU284" s="189"/>
      <c r="AV284" s="189"/>
      <c r="AW284" s="189"/>
      <c r="AX284" s="189"/>
      <c r="AY284" s="189"/>
      <c r="AZ284" s="189"/>
      <c r="BA284" s="189"/>
      <c r="BB284" s="189"/>
      <c r="BC284" s="189"/>
      <c r="BD284" s="189"/>
      <c r="BE284" s="189"/>
      <c r="BF284" s="189"/>
      <c r="BG284" s="189"/>
      <c r="BH284" s="189"/>
      <c r="BI284" s="189"/>
      <c r="BJ284" s="189"/>
      <c r="BK284" s="189"/>
      <c r="BL284" s="189"/>
      <c r="BM284" s="189"/>
      <c r="BN284" s="189"/>
      <c r="BO284" s="189"/>
      <c r="BP284" s="189"/>
      <c r="BQ284" s="189"/>
      <c r="BR284" s="189"/>
      <c r="BS284" s="189"/>
      <c r="BT284" s="189"/>
      <c r="BU284" s="189"/>
      <c r="BV284" s="189"/>
      <c r="BW284" s="189"/>
      <c r="BX284" s="189"/>
      <c r="BY284" s="189"/>
      <c r="BZ284" s="189"/>
      <c r="CA284" s="189"/>
      <c r="CB284" s="189"/>
      <c r="CC284" s="189"/>
      <c r="CD284" s="189"/>
      <c r="CE284" s="189"/>
      <c r="CF284" s="189"/>
      <c r="CG284" s="189"/>
      <c r="CH284" s="189"/>
      <c r="CI284" s="189"/>
      <c r="CJ284" s="189"/>
      <c r="CK284" s="189"/>
      <c r="CL284" s="189"/>
      <c r="CM284" s="189"/>
      <c r="CN284" s="189"/>
      <c r="CO284" s="189"/>
      <c r="CP284" s="189"/>
      <c r="CQ284" s="189"/>
      <c r="CR284" s="189"/>
      <c r="CS284" s="189"/>
      <c r="CT284" s="189"/>
      <c r="CU284" s="189"/>
      <c r="CV284" s="189"/>
      <c r="CW284" s="189"/>
      <c r="CX284" s="189"/>
      <c r="CY284" s="189"/>
      <c r="CZ284" s="189"/>
      <c r="DA284" s="189"/>
      <c r="DB284" s="189"/>
      <c r="DC284" s="189"/>
      <c r="DD284" s="189"/>
      <c r="DE284" s="189"/>
      <c r="DF284" s="189"/>
      <c r="DG284" s="189"/>
      <c r="DH284" s="179"/>
      <c r="DI284" s="191"/>
      <c r="DJ284" s="192"/>
      <c r="DK284" s="191"/>
      <c r="DL284" s="192"/>
      <c r="DM284" s="192"/>
      <c r="DO284"/>
      <c r="DP284"/>
    </row>
    <row r="285" spans="1:120" ht="18" customHeight="1" x14ac:dyDescent="0.2">
      <c r="A285" s="187"/>
      <c r="B285" s="190"/>
      <c r="C285" s="189"/>
      <c r="D285" s="189"/>
      <c r="E285" s="189"/>
      <c r="F285" s="189"/>
      <c r="G285" s="189"/>
      <c r="H285" s="189"/>
      <c r="I285" s="189"/>
      <c r="J285" s="189"/>
      <c r="K285" s="189"/>
      <c r="L285" s="189"/>
      <c r="M285" s="189"/>
      <c r="N285" s="189"/>
      <c r="O285" s="189"/>
      <c r="P285" s="189"/>
      <c r="Q285" s="189"/>
      <c r="R285" s="189"/>
      <c r="S285" s="189"/>
      <c r="T285" s="189"/>
      <c r="U285" s="189"/>
      <c r="V285" s="189"/>
      <c r="W285" s="189"/>
      <c r="X285" s="189"/>
      <c r="Y285" s="189"/>
      <c r="Z285" s="189"/>
      <c r="AA285" s="189"/>
      <c r="AB285" s="189"/>
      <c r="AC285" s="189"/>
      <c r="AD285" s="189"/>
      <c r="AE285" s="189"/>
      <c r="AF285" s="189"/>
      <c r="AG285" s="189"/>
      <c r="AH285" s="189"/>
      <c r="AI285" s="189"/>
      <c r="AJ285" s="189"/>
      <c r="AK285" s="189"/>
      <c r="AL285" s="189"/>
      <c r="AM285" s="189"/>
      <c r="AN285" s="189"/>
      <c r="AO285" s="189"/>
      <c r="AP285" s="189"/>
      <c r="AQ285" s="189"/>
      <c r="AR285" s="189"/>
      <c r="AS285" s="189"/>
      <c r="AT285" s="189"/>
      <c r="AU285" s="189"/>
      <c r="AV285" s="189"/>
      <c r="AW285" s="189"/>
      <c r="AX285" s="189"/>
      <c r="AY285" s="189"/>
      <c r="AZ285" s="189"/>
      <c r="BA285" s="189"/>
      <c r="BB285" s="189"/>
      <c r="BC285" s="189"/>
      <c r="BD285" s="189"/>
      <c r="BE285" s="189"/>
      <c r="BF285" s="189"/>
      <c r="BG285" s="189"/>
      <c r="BH285" s="189"/>
      <c r="BI285" s="189"/>
      <c r="BJ285" s="189"/>
      <c r="BK285" s="189"/>
      <c r="BL285" s="189"/>
      <c r="BM285" s="189"/>
      <c r="BN285" s="189"/>
      <c r="BO285" s="189"/>
      <c r="BP285" s="189"/>
      <c r="BQ285" s="189"/>
      <c r="BR285" s="189"/>
      <c r="BS285" s="189"/>
      <c r="BT285" s="189"/>
      <c r="BU285" s="189"/>
      <c r="BV285" s="189"/>
      <c r="BW285" s="189"/>
      <c r="BX285" s="189"/>
      <c r="BY285" s="189"/>
      <c r="BZ285" s="189"/>
      <c r="CA285" s="189"/>
      <c r="CB285" s="189"/>
      <c r="CC285" s="189"/>
      <c r="CD285" s="189"/>
      <c r="CE285" s="189"/>
      <c r="CF285" s="189"/>
      <c r="CG285" s="189"/>
      <c r="CH285" s="189"/>
      <c r="CI285" s="189"/>
      <c r="CJ285" s="189"/>
      <c r="CK285" s="189"/>
      <c r="CL285" s="189"/>
      <c r="CM285" s="189"/>
      <c r="CN285" s="189"/>
      <c r="CO285" s="189"/>
      <c r="CP285" s="189"/>
      <c r="CQ285" s="189"/>
      <c r="CR285" s="189"/>
      <c r="CS285" s="189"/>
      <c r="CT285" s="189"/>
      <c r="CU285" s="189"/>
      <c r="CV285" s="189"/>
      <c r="CW285" s="189"/>
      <c r="CX285" s="189"/>
      <c r="CY285" s="189"/>
      <c r="CZ285" s="189"/>
      <c r="DA285" s="189"/>
      <c r="DB285" s="189"/>
      <c r="DC285" s="189"/>
      <c r="DD285" s="189"/>
      <c r="DE285" s="189"/>
      <c r="DF285" s="189"/>
      <c r="DG285" s="189"/>
      <c r="DH285" s="179"/>
      <c r="DI285" s="191"/>
      <c r="DJ285" s="192"/>
      <c r="DK285" s="191"/>
      <c r="DL285" s="192"/>
      <c r="DM285" s="192"/>
      <c r="DO285"/>
      <c r="DP285"/>
    </row>
    <row r="286" spans="1:120" ht="18" customHeight="1" x14ac:dyDescent="0.2">
      <c r="A286" s="187"/>
      <c r="B286" s="190"/>
      <c r="C286" s="189"/>
      <c r="D286" s="189"/>
      <c r="E286" s="189"/>
      <c r="F286" s="189"/>
      <c r="G286" s="189"/>
      <c r="H286" s="189"/>
      <c r="I286" s="189"/>
      <c r="J286" s="189"/>
      <c r="K286" s="189"/>
      <c r="L286" s="189"/>
      <c r="M286" s="189"/>
      <c r="N286" s="189"/>
      <c r="O286" s="189"/>
      <c r="P286" s="189"/>
      <c r="Q286" s="189"/>
      <c r="R286" s="189"/>
      <c r="S286" s="189"/>
      <c r="T286" s="189"/>
      <c r="U286" s="189"/>
      <c r="V286" s="189"/>
      <c r="W286" s="189"/>
      <c r="X286" s="189"/>
      <c r="Y286" s="189"/>
      <c r="Z286" s="189"/>
      <c r="AA286" s="189"/>
      <c r="AB286" s="189"/>
      <c r="AC286" s="189"/>
      <c r="AD286" s="189"/>
      <c r="AE286" s="189"/>
      <c r="AF286" s="189"/>
      <c r="AG286" s="189"/>
      <c r="AH286" s="189"/>
      <c r="AI286" s="189"/>
      <c r="AJ286" s="189"/>
      <c r="AK286" s="189"/>
      <c r="AL286" s="189"/>
      <c r="AM286" s="189"/>
      <c r="AN286" s="189"/>
      <c r="AO286" s="189"/>
      <c r="AP286" s="189"/>
      <c r="AQ286" s="189"/>
      <c r="AR286" s="189"/>
      <c r="AS286" s="189"/>
      <c r="AT286" s="189"/>
      <c r="AU286" s="189"/>
      <c r="AV286" s="189"/>
      <c r="AW286" s="189"/>
      <c r="AX286" s="189"/>
      <c r="AY286" s="189"/>
      <c r="AZ286" s="189"/>
      <c r="BA286" s="189"/>
      <c r="BB286" s="189"/>
      <c r="BC286" s="189"/>
      <c r="BD286" s="189"/>
      <c r="BE286" s="189"/>
      <c r="BF286" s="189"/>
      <c r="BG286" s="189"/>
      <c r="BH286" s="189"/>
      <c r="BI286" s="189"/>
      <c r="BJ286" s="189"/>
      <c r="BK286" s="189"/>
      <c r="BL286" s="189"/>
      <c r="BM286" s="189"/>
      <c r="BN286" s="189"/>
      <c r="BO286" s="189"/>
      <c r="BP286" s="189"/>
      <c r="BQ286" s="189"/>
      <c r="BR286" s="189"/>
      <c r="BS286" s="189"/>
      <c r="BT286" s="189"/>
      <c r="BU286" s="189"/>
      <c r="BV286" s="189"/>
      <c r="BW286" s="189"/>
      <c r="BX286" s="189"/>
      <c r="BY286" s="189"/>
      <c r="BZ286" s="189"/>
      <c r="CA286" s="189"/>
      <c r="CB286" s="189"/>
      <c r="CC286" s="189"/>
      <c r="CD286" s="189"/>
      <c r="CE286" s="189"/>
      <c r="CF286" s="189"/>
      <c r="CG286" s="189"/>
      <c r="CH286" s="189"/>
      <c r="CI286" s="189"/>
      <c r="CJ286" s="189"/>
      <c r="CK286" s="189"/>
      <c r="CL286" s="189"/>
      <c r="CM286" s="189"/>
      <c r="CN286" s="189"/>
      <c r="CO286" s="189"/>
      <c r="CP286" s="189"/>
      <c r="CQ286" s="189"/>
      <c r="CR286" s="189"/>
      <c r="CS286" s="189"/>
      <c r="CT286" s="189"/>
      <c r="CU286" s="189"/>
      <c r="CV286" s="189"/>
      <c r="CW286" s="189"/>
      <c r="CX286" s="189"/>
      <c r="CY286" s="189"/>
      <c r="CZ286" s="189"/>
      <c r="DA286" s="189"/>
      <c r="DB286" s="189"/>
      <c r="DC286" s="189"/>
      <c r="DD286" s="189"/>
      <c r="DE286" s="189"/>
      <c r="DF286" s="189"/>
      <c r="DG286" s="189"/>
      <c r="DH286" s="179"/>
      <c r="DI286" s="191"/>
      <c r="DJ286" s="192"/>
      <c r="DK286" s="191"/>
      <c r="DL286" s="192"/>
      <c r="DM286" s="192"/>
      <c r="DO286"/>
      <c r="DP286"/>
    </row>
    <row r="287" spans="1:120" ht="18" customHeight="1" x14ac:dyDescent="0.2">
      <c r="A287" s="187"/>
      <c r="B287" s="190"/>
      <c r="C287" s="189"/>
      <c r="D287" s="189"/>
      <c r="E287" s="189"/>
      <c r="F287" s="189"/>
      <c r="G287" s="189"/>
      <c r="H287" s="189"/>
      <c r="I287" s="189"/>
      <c r="J287" s="189"/>
      <c r="K287" s="189"/>
      <c r="L287" s="189"/>
      <c r="M287" s="189"/>
      <c r="N287" s="189"/>
      <c r="O287" s="189"/>
      <c r="P287" s="189"/>
      <c r="Q287" s="189"/>
      <c r="R287" s="189"/>
      <c r="S287" s="189"/>
      <c r="T287" s="189"/>
      <c r="U287" s="189"/>
      <c r="V287" s="189"/>
      <c r="W287" s="189"/>
      <c r="X287" s="189"/>
      <c r="Y287" s="189"/>
      <c r="Z287" s="189"/>
      <c r="AA287" s="189"/>
      <c r="AB287" s="189"/>
      <c r="AC287" s="189"/>
      <c r="AD287" s="189"/>
      <c r="AE287" s="189"/>
      <c r="AF287" s="189"/>
      <c r="AG287" s="189"/>
      <c r="AH287" s="189"/>
      <c r="AI287" s="189"/>
      <c r="AJ287" s="189"/>
      <c r="AK287" s="189"/>
      <c r="AL287" s="189"/>
      <c r="AM287" s="189"/>
      <c r="AN287" s="189"/>
      <c r="AO287" s="189"/>
      <c r="AP287" s="189"/>
      <c r="AQ287" s="189"/>
      <c r="AR287" s="189"/>
      <c r="AS287" s="189"/>
      <c r="AT287" s="189"/>
      <c r="AU287" s="189"/>
      <c r="AV287" s="189"/>
      <c r="AW287" s="189"/>
      <c r="AX287" s="189"/>
      <c r="AY287" s="189"/>
      <c r="AZ287" s="189"/>
      <c r="BA287" s="189"/>
      <c r="BB287" s="189"/>
      <c r="BC287" s="189"/>
      <c r="BD287" s="189"/>
      <c r="BE287" s="189"/>
      <c r="BF287" s="189"/>
      <c r="BG287" s="189"/>
      <c r="BH287" s="189"/>
      <c r="BI287" s="189"/>
      <c r="BJ287" s="189"/>
      <c r="BK287" s="189"/>
      <c r="BL287" s="189"/>
      <c r="BM287" s="189"/>
      <c r="BN287" s="189"/>
      <c r="BO287" s="189"/>
      <c r="BP287" s="189"/>
      <c r="BQ287" s="189"/>
      <c r="BR287" s="189"/>
      <c r="BS287" s="189"/>
      <c r="BT287" s="189"/>
      <c r="BU287" s="189"/>
      <c r="BV287" s="189"/>
      <c r="BW287" s="189"/>
      <c r="BX287" s="189"/>
      <c r="BY287" s="189"/>
      <c r="BZ287" s="189"/>
      <c r="CA287" s="189"/>
      <c r="CB287" s="189"/>
      <c r="CC287" s="189"/>
      <c r="CD287" s="189"/>
      <c r="CE287" s="189"/>
      <c r="CF287" s="189"/>
      <c r="CG287" s="189"/>
      <c r="CH287" s="189"/>
      <c r="CI287" s="189"/>
      <c r="CJ287" s="189"/>
      <c r="CK287" s="189"/>
      <c r="CL287" s="189"/>
      <c r="CM287" s="189"/>
      <c r="CN287" s="189"/>
      <c r="CO287" s="189"/>
      <c r="CP287" s="189"/>
      <c r="CQ287" s="189"/>
      <c r="CR287" s="189"/>
      <c r="CS287" s="189"/>
      <c r="CT287" s="189"/>
      <c r="CU287" s="189"/>
      <c r="CV287" s="189"/>
      <c r="CW287" s="189"/>
      <c r="CX287" s="189"/>
      <c r="CY287" s="189"/>
      <c r="CZ287" s="189"/>
      <c r="DA287" s="189"/>
      <c r="DB287" s="189"/>
      <c r="DC287" s="189"/>
      <c r="DD287" s="189"/>
      <c r="DE287" s="189"/>
      <c r="DF287" s="189"/>
      <c r="DG287" s="189"/>
      <c r="DH287" s="179"/>
      <c r="DI287" s="191"/>
      <c r="DJ287" s="192"/>
      <c r="DK287" s="191"/>
      <c r="DL287" s="192"/>
      <c r="DM287" s="192"/>
      <c r="DO287"/>
      <c r="DP287"/>
    </row>
    <row r="288" spans="1:120" ht="18" customHeight="1" x14ac:dyDescent="0.2">
      <c r="A288" s="187"/>
      <c r="B288" s="190"/>
      <c r="C288" s="189"/>
      <c r="D288" s="189"/>
      <c r="E288" s="189"/>
      <c r="F288" s="189"/>
      <c r="G288" s="189"/>
      <c r="H288" s="189"/>
      <c r="I288" s="189"/>
      <c r="J288" s="189"/>
      <c r="K288" s="189"/>
      <c r="L288" s="189"/>
      <c r="M288" s="189"/>
      <c r="N288" s="189"/>
      <c r="O288" s="189"/>
      <c r="P288" s="189"/>
      <c r="Q288" s="189"/>
      <c r="R288" s="189"/>
      <c r="S288" s="189"/>
      <c r="T288" s="189"/>
      <c r="U288" s="189"/>
      <c r="V288" s="189"/>
      <c r="W288" s="189"/>
      <c r="X288" s="189"/>
      <c r="Y288" s="189"/>
      <c r="Z288" s="189"/>
      <c r="AA288" s="189"/>
      <c r="AB288" s="189"/>
      <c r="AC288" s="189"/>
      <c r="AD288" s="189"/>
      <c r="AE288" s="189"/>
      <c r="AF288" s="189"/>
      <c r="AG288" s="189"/>
      <c r="AH288" s="189"/>
      <c r="AI288" s="189"/>
      <c r="AJ288" s="189"/>
      <c r="AK288" s="189"/>
      <c r="AL288" s="189"/>
      <c r="AM288" s="189"/>
      <c r="AN288" s="189"/>
      <c r="AO288" s="189"/>
      <c r="AP288" s="189"/>
      <c r="AQ288" s="189"/>
      <c r="AR288" s="189"/>
      <c r="AS288" s="189"/>
      <c r="AT288" s="189"/>
      <c r="AU288" s="189"/>
      <c r="AV288" s="189"/>
      <c r="AW288" s="189"/>
      <c r="AX288" s="189"/>
      <c r="AY288" s="189"/>
      <c r="AZ288" s="189"/>
      <c r="BA288" s="189"/>
      <c r="BB288" s="189"/>
      <c r="BC288" s="189"/>
      <c r="BD288" s="189"/>
      <c r="BE288" s="189"/>
      <c r="BF288" s="189"/>
      <c r="BG288" s="189"/>
      <c r="BH288" s="189"/>
      <c r="BI288" s="189"/>
      <c r="BJ288" s="189"/>
      <c r="BK288" s="189"/>
      <c r="BL288" s="189"/>
      <c r="BM288" s="189"/>
      <c r="BN288" s="189"/>
      <c r="BO288" s="189"/>
      <c r="BP288" s="189"/>
      <c r="BQ288" s="189"/>
      <c r="BR288" s="189"/>
      <c r="BS288" s="189"/>
      <c r="BT288" s="189"/>
      <c r="BU288" s="189"/>
      <c r="BV288" s="189"/>
      <c r="BW288" s="189"/>
      <c r="BX288" s="189"/>
      <c r="BY288" s="189"/>
      <c r="BZ288" s="189"/>
      <c r="CA288" s="189"/>
      <c r="CB288" s="189"/>
      <c r="CC288" s="189"/>
      <c r="CD288" s="189"/>
      <c r="CE288" s="189"/>
      <c r="CF288" s="189"/>
      <c r="CG288" s="189"/>
      <c r="CH288" s="189"/>
      <c r="CI288" s="189"/>
      <c r="CJ288" s="189"/>
      <c r="CK288" s="189"/>
      <c r="CL288" s="189"/>
      <c r="CM288" s="189"/>
      <c r="CN288" s="189"/>
      <c r="CO288" s="189"/>
      <c r="CP288" s="189"/>
      <c r="CQ288" s="189"/>
      <c r="CR288" s="189"/>
      <c r="CS288" s="189"/>
      <c r="CT288" s="189"/>
      <c r="CU288" s="189"/>
      <c r="CV288" s="189"/>
      <c r="CW288" s="189"/>
      <c r="CX288" s="189"/>
      <c r="CY288" s="189"/>
      <c r="CZ288" s="189"/>
      <c r="DA288" s="189"/>
      <c r="DB288" s="189"/>
      <c r="DC288" s="189"/>
      <c r="DD288" s="189"/>
      <c r="DE288" s="189"/>
      <c r="DF288" s="189"/>
      <c r="DG288" s="189"/>
      <c r="DH288" s="179"/>
      <c r="DI288" s="191"/>
      <c r="DJ288" s="192"/>
      <c r="DK288" s="191"/>
      <c r="DL288" s="192"/>
      <c r="DM288" s="192"/>
      <c r="DO288"/>
      <c r="DP288"/>
    </row>
    <row r="289" spans="1:120" ht="18" customHeight="1" x14ac:dyDescent="0.2">
      <c r="A289" s="187"/>
      <c r="B289" s="190"/>
      <c r="C289" s="189"/>
      <c r="D289" s="189"/>
      <c r="E289" s="189"/>
      <c r="F289" s="189"/>
      <c r="G289" s="189"/>
      <c r="H289" s="189"/>
      <c r="I289" s="189"/>
      <c r="J289" s="189"/>
      <c r="K289" s="189"/>
      <c r="L289" s="189"/>
      <c r="M289" s="189"/>
      <c r="N289" s="189"/>
      <c r="O289" s="189"/>
      <c r="P289" s="189"/>
      <c r="Q289" s="189"/>
      <c r="R289" s="189"/>
      <c r="S289" s="189"/>
      <c r="T289" s="189"/>
      <c r="U289" s="189"/>
      <c r="V289" s="189"/>
      <c r="W289" s="189"/>
      <c r="X289" s="189"/>
      <c r="Y289" s="189"/>
      <c r="Z289" s="189"/>
      <c r="AA289" s="189"/>
      <c r="AB289" s="189"/>
      <c r="AC289" s="189"/>
      <c r="AD289" s="189"/>
      <c r="AE289" s="189"/>
      <c r="AF289" s="189"/>
      <c r="AG289" s="189"/>
      <c r="AH289" s="189"/>
      <c r="AI289" s="189"/>
      <c r="AJ289" s="189"/>
      <c r="AK289" s="189"/>
      <c r="AL289" s="189"/>
      <c r="AM289" s="189"/>
      <c r="AN289" s="189"/>
      <c r="AO289" s="189"/>
      <c r="AP289" s="189"/>
      <c r="AQ289" s="189"/>
      <c r="AR289" s="189"/>
      <c r="AS289" s="189"/>
      <c r="AT289" s="189"/>
      <c r="AU289" s="189"/>
      <c r="AV289" s="189"/>
      <c r="AW289" s="189"/>
      <c r="AX289" s="189"/>
      <c r="AY289" s="189"/>
      <c r="AZ289" s="189"/>
      <c r="BA289" s="189"/>
      <c r="BB289" s="189"/>
      <c r="BC289" s="189"/>
      <c r="BD289" s="189"/>
      <c r="BE289" s="189"/>
      <c r="BF289" s="189"/>
      <c r="BG289" s="189"/>
      <c r="BH289" s="189"/>
      <c r="BI289" s="189"/>
      <c r="BJ289" s="189"/>
      <c r="BK289" s="189"/>
      <c r="BL289" s="189"/>
      <c r="BM289" s="189"/>
      <c r="BN289" s="189"/>
      <c r="BO289" s="189"/>
      <c r="BP289" s="189"/>
      <c r="BQ289" s="189"/>
      <c r="BR289" s="189"/>
      <c r="BS289" s="189"/>
      <c r="BT289" s="189"/>
      <c r="BU289" s="189"/>
      <c r="BV289" s="189"/>
      <c r="BW289" s="189"/>
      <c r="BX289" s="189"/>
      <c r="BY289" s="189"/>
      <c r="BZ289" s="189"/>
      <c r="CA289" s="189"/>
      <c r="CB289" s="189"/>
      <c r="CC289" s="189"/>
      <c r="CD289" s="189"/>
      <c r="CE289" s="189"/>
      <c r="CF289" s="189"/>
      <c r="CG289" s="189"/>
      <c r="CH289" s="189"/>
      <c r="CI289" s="189"/>
      <c r="CJ289" s="189"/>
      <c r="CK289" s="189"/>
      <c r="CL289" s="189"/>
      <c r="CM289" s="189"/>
      <c r="CN289" s="189"/>
      <c r="CO289" s="189"/>
      <c r="CP289" s="189"/>
      <c r="CQ289" s="189"/>
      <c r="CR289" s="189"/>
      <c r="CS289" s="189"/>
      <c r="CT289" s="189"/>
      <c r="CU289" s="189"/>
      <c r="CV289" s="189"/>
      <c r="CW289" s="189"/>
      <c r="CX289" s="189"/>
      <c r="CY289" s="189"/>
      <c r="CZ289" s="189"/>
      <c r="DA289" s="189"/>
      <c r="DB289" s="189"/>
      <c r="DC289" s="189"/>
      <c r="DD289" s="189"/>
      <c r="DE289" s="189"/>
      <c r="DF289" s="189"/>
      <c r="DG289" s="189"/>
      <c r="DH289" s="179"/>
      <c r="DI289" s="191"/>
      <c r="DJ289" s="192"/>
      <c r="DK289" s="191"/>
      <c r="DL289" s="192"/>
      <c r="DM289" s="192"/>
      <c r="DO289"/>
      <c r="DP289"/>
    </row>
    <row r="290" spans="1:120" ht="18" customHeight="1" x14ac:dyDescent="0.2">
      <c r="A290" s="187"/>
      <c r="B290" s="190"/>
      <c r="C290" s="189"/>
      <c r="D290" s="189"/>
      <c r="E290" s="189"/>
      <c r="F290" s="189"/>
      <c r="G290" s="189"/>
      <c r="H290" s="189"/>
      <c r="I290" s="189"/>
      <c r="J290" s="189"/>
      <c r="K290" s="189"/>
      <c r="L290" s="189"/>
      <c r="M290" s="189"/>
      <c r="N290" s="189"/>
      <c r="O290" s="189"/>
      <c r="P290" s="189"/>
      <c r="Q290" s="189"/>
      <c r="R290" s="189"/>
      <c r="S290" s="189"/>
      <c r="T290" s="189"/>
      <c r="U290" s="189"/>
      <c r="V290" s="189"/>
      <c r="W290" s="189"/>
      <c r="X290" s="189"/>
      <c r="Y290" s="189"/>
      <c r="Z290" s="189"/>
      <c r="AA290" s="189"/>
      <c r="AB290" s="189"/>
      <c r="AC290" s="189"/>
      <c r="AD290" s="189"/>
      <c r="AE290" s="189"/>
      <c r="AF290" s="189"/>
      <c r="AG290" s="189"/>
      <c r="AH290" s="189"/>
      <c r="AI290" s="189"/>
      <c r="AJ290" s="189"/>
      <c r="AK290" s="189"/>
      <c r="AL290" s="189"/>
      <c r="AM290" s="189"/>
      <c r="AN290" s="189"/>
      <c r="AO290" s="189"/>
      <c r="AP290" s="189"/>
      <c r="AQ290" s="189"/>
      <c r="AR290" s="189"/>
      <c r="AS290" s="189"/>
      <c r="AT290" s="189"/>
      <c r="AU290" s="189"/>
      <c r="AV290" s="189"/>
      <c r="AW290" s="189"/>
      <c r="AX290" s="189"/>
      <c r="AY290" s="189"/>
      <c r="AZ290" s="189"/>
      <c r="BA290" s="189"/>
      <c r="BB290" s="189"/>
      <c r="BC290" s="189"/>
      <c r="BD290" s="189"/>
      <c r="BE290" s="189"/>
      <c r="BF290" s="189"/>
      <c r="BG290" s="189"/>
      <c r="BH290" s="189"/>
      <c r="BI290" s="189"/>
      <c r="BJ290" s="189"/>
      <c r="BK290" s="189"/>
      <c r="BL290" s="189"/>
      <c r="BM290" s="189"/>
      <c r="BN290" s="189"/>
      <c r="BO290" s="189"/>
      <c r="BP290" s="189"/>
      <c r="BQ290" s="189"/>
      <c r="BR290" s="189"/>
      <c r="BS290" s="189"/>
      <c r="BT290" s="189"/>
      <c r="BU290" s="189"/>
      <c r="BV290" s="189"/>
      <c r="BW290" s="189"/>
      <c r="BX290" s="189"/>
      <c r="BY290" s="189"/>
      <c r="BZ290" s="189"/>
      <c r="CA290" s="189"/>
      <c r="CB290" s="189"/>
      <c r="CC290" s="189"/>
      <c r="CD290" s="189"/>
      <c r="CE290" s="189"/>
      <c r="CF290" s="189"/>
      <c r="CG290" s="189"/>
      <c r="CH290" s="189"/>
      <c r="CI290" s="189"/>
      <c r="CJ290" s="189"/>
      <c r="CK290" s="189"/>
      <c r="CL290" s="189"/>
      <c r="CM290" s="189"/>
      <c r="CN290" s="189"/>
      <c r="CO290" s="189"/>
      <c r="CP290" s="189"/>
      <c r="CQ290" s="189"/>
      <c r="CR290" s="189"/>
      <c r="CS290" s="189"/>
      <c r="CT290" s="189"/>
      <c r="CU290" s="189"/>
      <c r="CV290" s="189"/>
      <c r="CW290" s="189"/>
      <c r="CX290" s="189"/>
      <c r="CY290" s="189"/>
      <c r="CZ290" s="189"/>
      <c r="DA290" s="189"/>
      <c r="DB290" s="189"/>
      <c r="DC290" s="189"/>
      <c r="DD290" s="189"/>
      <c r="DE290" s="189"/>
      <c r="DF290" s="189"/>
      <c r="DG290" s="189"/>
      <c r="DH290" s="179"/>
      <c r="DI290" s="191"/>
      <c r="DJ290" s="192"/>
      <c r="DK290" s="191"/>
      <c r="DL290" s="192"/>
      <c r="DM290" s="192"/>
      <c r="DO290"/>
      <c r="DP290"/>
    </row>
    <row r="291" spans="1:120" ht="18" customHeight="1" x14ac:dyDescent="0.2">
      <c r="A291" s="187"/>
      <c r="B291" s="190"/>
      <c r="C291" s="189"/>
      <c r="D291" s="189"/>
      <c r="E291" s="189"/>
      <c r="F291" s="189"/>
      <c r="G291" s="189"/>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89"/>
      <c r="AY291" s="189"/>
      <c r="AZ291" s="189"/>
      <c r="BA291" s="189"/>
      <c r="BB291" s="189"/>
      <c r="BC291" s="189"/>
      <c r="BD291" s="189"/>
      <c r="BE291" s="189"/>
      <c r="BF291" s="189"/>
      <c r="BG291" s="189"/>
      <c r="BH291" s="189"/>
      <c r="BI291" s="189"/>
      <c r="BJ291" s="189"/>
      <c r="BK291" s="189"/>
      <c r="BL291" s="189"/>
      <c r="BM291" s="189"/>
      <c r="BN291" s="189"/>
      <c r="BO291" s="189"/>
      <c r="BP291" s="189"/>
      <c r="BQ291" s="189"/>
      <c r="BR291" s="189"/>
      <c r="BS291" s="189"/>
      <c r="BT291" s="189"/>
      <c r="BU291" s="189"/>
      <c r="BV291" s="189"/>
      <c r="BW291" s="189"/>
      <c r="BX291" s="189"/>
      <c r="BY291" s="189"/>
      <c r="BZ291" s="189"/>
      <c r="CA291" s="189"/>
      <c r="CB291" s="189"/>
      <c r="CC291" s="189"/>
      <c r="CD291" s="189"/>
      <c r="CE291" s="189"/>
      <c r="CF291" s="189"/>
      <c r="CG291" s="189"/>
      <c r="CH291" s="189"/>
      <c r="CI291" s="189"/>
      <c r="CJ291" s="189"/>
      <c r="CK291" s="189"/>
      <c r="CL291" s="189"/>
      <c r="CM291" s="189"/>
      <c r="CN291" s="189"/>
      <c r="CO291" s="189"/>
      <c r="CP291" s="189"/>
      <c r="CQ291" s="189"/>
      <c r="CR291" s="189"/>
      <c r="CS291" s="189"/>
      <c r="CT291" s="189"/>
      <c r="CU291" s="189"/>
      <c r="CV291" s="189"/>
      <c r="CW291" s="189"/>
      <c r="CX291" s="189"/>
      <c r="CY291" s="189"/>
      <c r="CZ291" s="189"/>
      <c r="DA291" s="189"/>
      <c r="DB291" s="189"/>
      <c r="DC291" s="189"/>
      <c r="DD291" s="189"/>
      <c r="DE291" s="189"/>
      <c r="DF291" s="189"/>
      <c r="DG291" s="189"/>
      <c r="DH291" s="179"/>
      <c r="DI291" s="191"/>
      <c r="DJ291" s="192"/>
      <c r="DK291" s="191"/>
      <c r="DL291" s="192"/>
      <c r="DM291" s="192"/>
      <c r="DO291"/>
      <c r="DP291"/>
    </row>
    <row r="292" spans="1:120" ht="18" customHeight="1" x14ac:dyDescent="0.2">
      <c r="A292" s="187"/>
      <c r="B292" s="190"/>
      <c r="C292" s="189"/>
      <c r="D292" s="189"/>
      <c r="E292" s="189"/>
      <c r="F292" s="189"/>
      <c r="G292" s="189"/>
      <c r="H292" s="189"/>
      <c r="I292" s="189"/>
      <c r="J292" s="189"/>
      <c r="K292" s="189"/>
      <c r="L292" s="189"/>
      <c r="M292" s="189"/>
      <c r="N292" s="189"/>
      <c r="O292" s="189"/>
      <c r="P292" s="189"/>
      <c r="Q292" s="189"/>
      <c r="R292" s="189"/>
      <c r="S292" s="189"/>
      <c r="T292" s="189"/>
      <c r="U292" s="189"/>
      <c r="V292" s="189"/>
      <c r="W292" s="189"/>
      <c r="X292" s="189"/>
      <c r="Y292" s="189"/>
      <c r="Z292" s="189"/>
      <c r="AA292" s="189"/>
      <c r="AB292" s="189"/>
      <c r="AC292" s="189"/>
      <c r="AD292" s="189"/>
      <c r="AE292" s="189"/>
      <c r="AF292" s="189"/>
      <c r="AG292" s="189"/>
      <c r="AH292" s="189"/>
      <c r="AI292" s="189"/>
      <c r="AJ292" s="189"/>
      <c r="AK292" s="189"/>
      <c r="AL292" s="189"/>
      <c r="AM292" s="189"/>
      <c r="AN292" s="189"/>
      <c r="AO292" s="189"/>
      <c r="AP292" s="189"/>
      <c r="AQ292" s="189"/>
      <c r="AR292" s="189"/>
      <c r="AS292" s="189"/>
      <c r="AT292" s="189"/>
      <c r="AU292" s="189"/>
      <c r="AV292" s="189"/>
      <c r="AW292" s="189"/>
      <c r="AX292" s="189"/>
      <c r="AY292" s="189"/>
      <c r="AZ292" s="189"/>
      <c r="BA292" s="189"/>
      <c r="BB292" s="189"/>
      <c r="BC292" s="189"/>
      <c r="BD292" s="189"/>
      <c r="BE292" s="189"/>
      <c r="BF292" s="189"/>
      <c r="BG292" s="189"/>
      <c r="BH292" s="189"/>
      <c r="BI292" s="189"/>
      <c r="BJ292" s="189"/>
      <c r="BK292" s="189"/>
      <c r="BL292" s="189"/>
      <c r="BM292" s="189"/>
      <c r="BN292" s="189"/>
      <c r="BO292" s="189"/>
      <c r="BP292" s="189"/>
      <c r="BQ292" s="189"/>
      <c r="BR292" s="189"/>
      <c r="BS292" s="189"/>
      <c r="BT292" s="189"/>
      <c r="BU292" s="189"/>
      <c r="BV292" s="189"/>
      <c r="BW292" s="189"/>
      <c r="BX292" s="189"/>
      <c r="BY292" s="189"/>
      <c r="BZ292" s="189"/>
      <c r="CA292" s="189"/>
      <c r="CB292" s="189"/>
      <c r="CC292" s="189"/>
      <c r="CD292" s="189"/>
      <c r="CE292" s="189"/>
      <c r="CF292" s="189"/>
      <c r="CG292" s="189"/>
      <c r="CH292" s="189"/>
      <c r="CI292" s="189"/>
      <c r="CJ292" s="189"/>
      <c r="CK292" s="189"/>
      <c r="CL292" s="189"/>
      <c r="CM292" s="189"/>
      <c r="CN292" s="189"/>
      <c r="CO292" s="189"/>
      <c r="CP292" s="189"/>
      <c r="CQ292" s="189"/>
      <c r="CR292" s="189"/>
      <c r="CS292" s="189"/>
      <c r="CT292" s="189"/>
      <c r="CU292" s="189"/>
      <c r="CV292" s="189"/>
      <c r="CW292" s="189"/>
      <c r="CX292" s="189"/>
      <c r="CY292" s="189"/>
      <c r="CZ292" s="189"/>
      <c r="DA292" s="189"/>
      <c r="DB292" s="189"/>
      <c r="DC292" s="189"/>
      <c r="DD292" s="189"/>
      <c r="DE292" s="189"/>
      <c r="DF292" s="189"/>
      <c r="DG292" s="189"/>
      <c r="DH292" s="179"/>
      <c r="DI292" s="191"/>
      <c r="DJ292" s="192"/>
      <c r="DK292" s="191"/>
      <c r="DL292" s="192"/>
      <c r="DM292" s="192"/>
      <c r="DO292"/>
      <c r="DP292"/>
    </row>
    <row r="293" spans="1:120" ht="18" customHeight="1" x14ac:dyDescent="0.2">
      <c r="A293" s="187"/>
      <c r="B293" s="190"/>
      <c r="C293" s="189"/>
      <c r="D293" s="189"/>
      <c r="E293" s="189"/>
      <c r="F293" s="189"/>
      <c r="G293" s="189"/>
      <c r="H293" s="189"/>
      <c r="I293" s="189"/>
      <c r="J293" s="189"/>
      <c r="K293" s="189"/>
      <c r="L293" s="189"/>
      <c r="M293" s="189"/>
      <c r="N293" s="189"/>
      <c r="O293" s="189"/>
      <c r="P293" s="189"/>
      <c r="Q293" s="189"/>
      <c r="R293" s="189"/>
      <c r="S293" s="189"/>
      <c r="T293" s="189"/>
      <c r="U293" s="189"/>
      <c r="V293" s="189"/>
      <c r="W293" s="189"/>
      <c r="X293" s="189"/>
      <c r="Y293" s="189"/>
      <c r="Z293" s="189"/>
      <c r="AA293" s="189"/>
      <c r="AB293" s="189"/>
      <c r="AC293" s="189"/>
      <c r="AD293" s="189"/>
      <c r="AE293" s="189"/>
      <c r="AF293" s="189"/>
      <c r="AG293" s="189"/>
      <c r="AH293" s="189"/>
      <c r="AI293" s="189"/>
      <c r="AJ293" s="189"/>
      <c r="AK293" s="189"/>
      <c r="AL293" s="189"/>
      <c r="AM293" s="189"/>
      <c r="AN293" s="189"/>
      <c r="AO293" s="189"/>
      <c r="AP293" s="189"/>
      <c r="AQ293" s="189"/>
      <c r="AR293" s="189"/>
      <c r="AS293" s="189"/>
      <c r="AT293" s="189"/>
      <c r="AU293" s="189"/>
      <c r="AV293" s="189"/>
      <c r="AW293" s="189"/>
      <c r="AX293" s="189"/>
      <c r="AY293" s="189"/>
      <c r="AZ293" s="189"/>
      <c r="BA293" s="189"/>
      <c r="BB293" s="189"/>
      <c r="BC293" s="189"/>
      <c r="BD293" s="189"/>
      <c r="BE293" s="189"/>
      <c r="BF293" s="189"/>
      <c r="BG293" s="189"/>
      <c r="BH293" s="189"/>
      <c r="BI293" s="189"/>
      <c r="BJ293" s="189"/>
      <c r="BK293" s="189"/>
      <c r="BL293" s="189"/>
      <c r="BM293" s="189"/>
      <c r="BN293" s="189"/>
      <c r="BO293" s="189"/>
      <c r="BP293" s="189"/>
      <c r="BQ293" s="189"/>
      <c r="BR293" s="189"/>
      <c r="BS293" s="189"/>
      <c r="BT293" s="189"/>
      <c r="BU293" s="189"/>
      <c r="BV293" s="189"/>
      <c r="BW293" s="189"/>
      <c r="BX293" s="189"/>
      <c r="BY293" s="189"/>
      <c r="BZ293" s="189"/>
      <c r="CA293" s="189"/>
      <c r="CB293" s="189"/>
      <c r="CC293" s="189"/>
      <c r="CD293" s="189"/>
      <c r="CE293" s="189"/>
      <c r="CF293" s="189"/>
      <c r="CG293" s="189"/>
      <c r="CH293" s="189"/>
      <c r="CI293" s="189"/>
      <c r="CJ293" s="189"/>
      <c r="CK293" s="189"/>
      <c r="CL293" s="189"/>
      <c r="CM293" s="189"/>
      <c r="CN293" s="189"/>
      <c r="CO293" s="189"/>
      <c r="CP293" s="189"/>
      <c r="CQ293" s="189"/>
      <c r="CR293" s="189"/>
      <c r="CS293" s="189"/>
      <c r="CT293" s="189"/>
      <c r="CU293" s="189"/>
      <c r="CV293" s="189"/>
      <c r="CW293" s="189"/>
      <c r="CX293" s="189"/>
      <c r="CY293" s="189"/>
      <c r="CZ293" s="189"/>
      <c r="DA293" s="189"/>
      <c r="DB293" s="189"/>
      <c r="DC293" s="189"/>
      <c r="DD293" s="189"/>
      <c r="DE293" s="189"/>
      <c r="DF293" s="189"/>
      <c r="DG293" s="189"/>
      <c r="DH293" s="179"/>
      <c r="DI293" s="191"/>
      <c r="DJ293" s="192"/>
      <c r="DK293" s="191"/>
      <c r="DL293" s="192"/>
      <c r="DM293" s="192"/>
      <c r="DO293"/>
      <c r="DP293"/>
    </row>
    <row r="294" spans="1:120" ht="18" customHeight="1" x14ac:dyDescent="0.2">
      <c r="A294" s="187"/>
      <c r="B294" s="190"/>
      <c r="C294" s="189"/>
      <c r="D294" s="189"/>
      <c r="E294" s="189"/>
      <c r="F294" s="189"/>
      <c r="G294" s="189"/>
      <c r="H294" s="189"/>
      <c r="I294" s="189"/>
      <c r="J294" s="189"/>
      <c r="K294" s="189"/>
      <c r="L294" s="189"/>
      <c r="M294" s="189"/>
      <c r="N294" s="189"/>
      <c r="O294" s="189"/>
      <c r="P294" s="189"/>
      <c r="Q294" s="189"/>
      <c r="R294" s="189"/>
      <c r="S294" s="189"/>
      <c r="T294" s="189"/>
      <c r="U294" s="189"/>
      <c r="V294" s="189"/>
      <c r="W294" s="189"/>
      <c r="X294" s="189"/>
      <c r="Y294" s="189"/>
      <c r="Z294" s="189"/>
      <c r="AA294" s="189"/>
      <c r="AB294" s="189"/>
      <c r="AC294" s="189"/>
      <c r="AD294" s="189"/>
      <c r="AE294" s="189"/>
      <c r="AF294" s="189"/>
      <c r="AG294" s="189"/>
      <c r="AH294" s="189"/>
      <c r="AI294" s="189"/>
      <c r="AJ294" s="189"/>
      <c r="AK294" s="189"/>
      <c r="AL294" s="189"/>
      <c r="AM294" s="189"/>
      <c r="AN294" s="189"/>
      <c r="AO294" s="189"/>
      <c r="AP294" s="189"/>
      <c r="AQ294" s="189"/>
      <c r="AR294" s="189"/>
      <c r="AS294" s="189"/>
      <c r="AT294" s="189"/>
      <c r="AU294" s="189"/>
      <c r="AV294" s="189"/>
      <c r="AW294" s="189"/>
      <c r="AX294" s="189"/>
      <c r="AY294" s="189"/>
      <c r="AZ294" s="189"/>
      <c r="BA294" s="189"/>
      <c r="BB294" s="189"/>
      <c r="BC294" s="189"/>
      <c r="BD294" s="189"/>
      <c r="BE294" s="189"/>
      <c r="BF294" s="189"/>
      <c r="BG294" s="189"/>
      <c r="BH294" s="189"/>
      <c r="BI294" s="189"/>
      <c r="BJ294" s="189"/>
      <c r="BK294" s="189"/>
      <c r="BL294" s="189"/>
      <c r="BM294" s="189"/>
      <c r="BN294" s="189"/>
      <c r="BO294" s="189"/>
      <c r="BP294" s="189"/>
      <c r="BQ294" s="189"/>
      <c r="BR294" s="189"/>
      <c r="BS294" s="189"/>
      <c r="BT294" s="189"/>
      <c r="BU294" s="189"/>
      <c r="BV294" s="189"/>
      <c r="BW294" s="189"/>
      <c r="BX294" s="189"/>
      <c r="BY294" s="189"/>
      <c r="BZ294" s="189"/>
      <c r="CA294" s="189"/>
      <c r="CB294" s="189"/>
      <c r="CC294" s="189"/>
      <c r="CD294" s="189"/>
      <c r="CE294" s="189"/>
      <c r="CF294" s="189"/>
      <c r="CG294" s="189"/>
      <c r="CH294" s="189"/>
      <c r="CI294" s="189"/>
      <c r="CJ294" s="189"/>
      <c r="CK294" s="189"/>
      <c r="CL294" s="189"/>
      <c r="CM294" s="189"/>
      <c r="CN294" s="189"/>
      <c r="CO294" s="189"/>
      <c r="CP294" s="189"/>
      <c r="CQ294" s="189"/>
      <c r="CR294" s="189"/>
      <c r="CS294" s="189"/>
      <c r="CT294" s="189"/>
      <c r="CU294" s="189"/>
      <c r="CV294" s="189"/>
      <c r="CW294" s="189"/>
      <c r="CX294" s="189"/>
      <c r="CY294" s="189"/>
      <c r="CZ294" s="189"/>
      <c r="DA294" s="189"/>
      <c r="DB294" s="189"/>
      <c r="DC294" s="189"/>
      <c r="DD294" s="189"/>
      <c r="DE294" s="189"/>
      <c r="DF294" s="189"/>
      <c r="DG294" s="189"/>
      <c r="DH294" s="179"/>
      <c r="DI294" s="191"/>
      <c r="DJ294" s="192"/>
      <c r="DK294" s="191"/>
      <c r="DL294" s="192"/>
      <c r="DM294" s="192"/>
      <c r="DO294"/>
      <c r="DP294"/>
    </row>
    <row r="295" spans="1:120" ht="18" customHeight="1" x14ac:dyDescent="0.2">
      <c r="A295" s="187"/>
      <c r="B295" s="190"/>
      <c r="C295" s="189"/>
      <c r="D295" s="189"/>
      <c r="E295" s="189"/>
      <c r="F295" s="189"/>
      <c r="G295" s="189"/>
      <c r="H295" s="189"/>
      <c r="I295" s="189"/>
      <c r="J295" s="189"/>
      <c r="K295" s="189"/>
      <c r="L295" s="189"/>
      <c r="M295" s="189"/>
      <c r="N295" s="189"/>
      <c r="O295" s="189"/>
      <c r="P295" s="189"/>
      <c r="Q295" s="189"/>
      <c r="R295" s="189"/>
      <c r="S295" s="189"/>
      <c r="T295" s="189"/>
      <c r="U295" s="189"/>
      <c r="V295" s="189"/>
      <c r="W295" s="189"/>
      <c r="X295" s="189"/>
      <c r="Y295" s="189"/>
      <c r="Z295" s="189"/>
      <c r="AA295" s="189"/>
      <c r="AB295" s="189"/>
      <c r="AC295" s="189"/>
      <c r="AD295" s="189"/>
      <c r="AE295" s="189"/>
      <c r="AF295" s="189"/>
      <c r="AG295" s="189"/>
      <c r="AH295" s="189"/>
      <c r="AI295" s="189"/>
      <c r="AJ295" s="189"/>
      <c r="AK295" s="189"/>
      <c r="AL295" s="189"/>
      <c r="AM295" s="189"/>
      <c r="AN295" s="189"/>
      <c r="AO295" s="189"/>
      <c r="AP295" s="189"/>
      <c r="AQ295" s="189"/>
      <c r="AR295" s="189"/>
      <c r="AS295" s="189"/>
      <c r="AT295" s="189"/>
      <c r="AU295" s="189"/>
      <c r="AV295" s="189"/>
      <c r="AW295" s="189"/>
      <c r="AX295" s="189"/>
      <c r="AY295" s="189"/>
      <c r="AZ295" s="189"/>
      <c r="BA295" s="189"/>
      <c r="BB295" s="189"/>
      <c r="BC295" s="189"/>
      <c r="BD295" s="189"/>
      <c r="BE295" s="189"/>
      <c r="BF295" s="189"/>
      <c r="BG295" s="189"/>
      <c r="BH295" s="189"/>
      <c r="BI295" s="189"/>
      <c r="BJ295" s="189"/>
      <c r="BK295" s="189"/>
      <c r="BL295" s="189"/>
      <c r="BM295" s="189"/>
      <c r="BN295" s="189"/>
      <c r="BO295" s="189"/>
      <c r="BP295" s="189"/>
      <c r="BQ295" s="189"/>
      <c r="BR295" s="189"/>
      <c r="BS295" s="189"/>
      <c r="BT295" s="189"/>
      <c r="BU295" s="189"/>
      <c r="BV295" s="189"/>
      <c r="BW295" s="189"/>
      <c r="BX295" s="189"/>
      <c r="BY295" s="189"/>
      <c r="BZ295" s="189"/>
      <c r="CA295" s="189"/>
      <c r="CB295" s="189"/>
      <c r="CC295" s="189"/>
      <c r="CD295" s="189"/>
      <c r="CE295" s="189"/>
      <c r="CF295" s="189"/>
      <c r="CG295" s="189"/>
      <c r="CH295" s="189"/>
      <c r="CI295" s="189"/>
      <c r="CJ295" s="189"/>
      <c r="CK295" s="189"/>
      <c r="CL295" s="189"/>
      <c r="CM295" s="189"/>
      <c r="CN295" s="189"/>
      <c r="CO295" s="189"/>
      <c r="CP295" s="189"/>
      <c r="CQ295" s="189"/>
      <c r="CR295" s="189"/>
      <c r="CS295" s="189"/>
      <c r="CT295" s="189"/>
      <c r="CU295" s="189"/>
      <c r="CV295" s="189"/>
      <c r="CW295" s="189"/>
      <c r="CX295" s="189"/>
      <c r="CY295" s="189"/>
      <c r="CZ295" s="189"/>
      <c r="DA295" s="189"/>
      <c r="DB295" s="189"/>
      <c r="DC295" s="189"/>
      <c r="DD295" s="189"/>
      <c r="DE295" s="189"/>
      <c r="DF295" s="189"/>
      <c r="DG295" s="189"/>
      <c r="DH295" s="179"/>
      <c r="DI295" s="191"/>
      <c r="DJ295" s="192"/>
      <c r="DK295" s="191"/>
      <c r="DL295" s="192"/>
      <c r="DM295" s="192"/>
      <c r="DO295"/>
      <c r="DP295"/>
    </row>
    <row r="296" spans="1:120" ht="18" customHeight="1" x14ac:dyDescent="0.2">
      <c r="A296" s="187"/>
      <c r="B296" s="190"/>
      <c r="C296" s="189"/>
      <c r="D296" s="189"/>
      <c r="E296" s="189"/>
      <c r="F296" s="189"/>
      <c r="G296" s="189"/>
      <c r="H296" s="189"/>
      <c r="I296" s="189"/>
      <c r="J296" s="189"/>
      <c r="K296" s="189"/>
      <c r="L296" s="189"/>
      <c r="M296" s="189"/>
      <c r="N296" s="189"/>
      <c r="O296" s="189"/>
      <c r="P296" s="189"/>
      <c r="Q296" s="189"/>
      <c r="R296" s="189"/>
      <c r="S296" s="189"/>
      <c r="T296" s="189"/>
      <c r="U296" s="189"/>
      <c r="V296" s="189"/>
      <c r="W296" s="189"/>
      <c r="X296" s="189"/>
      <c r="Y296" s="189"/>
      <c r="Z296" s="189"/>
      <c r="AA296" s="189"/>
      <c r="AB296" s="189"/>
      <c r="AC296" s="189"/>
      <c r="AD296" s="189"/>
      <c r="AE296" s="189"/>
      <c r="AF296" s="189"/>
      <c r="AG296" s="189"/>
      <c r="AH296" s="189"/>
      <c r="AI296" s="189"/>
      <c r="AJ296" s="189"/>
      <c r="AK296" s="189"/>
      <c r="AL296" s="189"/>
      <c r="AM296" s="189"/>
      <c r="AN296" s="189"/>
      <c r="AO296" s="189"/>
      <c r="AP296" s="189"/>
      <c r="AQ296" s="189"/>
      <c r="AR296" s="189"/>
      <c r="AS296" s="189"/>
      <c r="AT296" s="189"/>
      <c r="AU296" s="189"/>
      <c r="AV296" s="189"/>
      <c r="AW296" s="189"/>
      <c r="AX296" s="189"/>
      <c r="AY296" s="189"/>
      <c r="AZ296" s="189"/>
      <c r="BA296" s="189"/>
      <c r="BB296" s="189"/>
      <c r="BC296" s="189"/>
      <c r="BD296" s="189"/>
      <c r="BE296" s="189"/>
      <c r="BF296" s="189"/>
      <c r="BG296" s="189"/>
      <c r="BH296" s="189"/>
      <c r="BI296" s="189"/>
      <c r="BJ296" s="189"/>
      <c r="BK296" s="189"/>
      <c r="BL296" s="189"/>
      <c r="BM296" s="189"/>
      <c r="BN296" s="189"/>
      <c r="BO296" s="189"/>
      <c r="BP296" s="189"/>
      <c r="BQ296" s="189"/>
      <c r="BR296" s="189"/>
      <c r="BS296" s="189"/>
      <c r="BT296" s="189"/>
      <c r="BU296" s="189"/>
      <c r="BV296" s="189"/>
      <c r="BW296" s="189"/>
      <c r="BX296" s="189"/>
      <c r="BY296" s="189"/>
      <c r="BZ296" s="189"/>
      <c r="CA296" s="189"/>
      <c r="CB296" s="189"/>
      <c r="CC296" s="189"/>
      <c r="CD296" s="189"/>
      <c r="CE296" s="189"/>
      <c r="CF296" s="189"/>
      <c r="CG296" s="189"/>
      <c r="CH296" s="189"/>
      <c r="CI296" s="189"/>
      <c r="CJ296" s="189"/>
      <c r="CK296" s="189"/>
      <c r="CL296" s="189"/>
      <c r="CM296" s="189"/>
      <c r="CN296" s="189"/>
      <c r="CO296" s="189"/>
      <c r="CP296" s="189"/>
      <c r="CQ296" s="189"/>
      <c r="CR296" s="189"/>
      <c r="CS296" s="189"/>
      <c r="CT296" s="189"/>
      <c r="CU296" s="189"/>
      <c r="CV296" s="189"/>
      <c r="CW296" s="189"/>
      <c r="CX296" s="189"/>
      <c r="CY296" s="189"/>
      <c r="CZ296" s="189"/>
      <c r="DA296" s="189"/>
      <c r="DB296" s="189"/>
      <c r="DC296" s="189"/>
      <c r="DD296" s="189"/>
      <c r="DE296" s="189"/>
      <c r="DF296" s="189"/>
      <c r="DG296" s="189"/>
      <c r="DH296" s="179"/>
      <c r="DI296" s="191"/>
      <c r="DJ296" s="192"/>
      <c r="DK296" s="191"/>
      <c r="DL296" s="192"/>
      <c r="DM296" s="192"/>
      <c r="DO296"/>
      <c r="DP296"/>
    </row>
    <row r="297" spans="1:120" ht="18" customHeight="1" x14ac:dyDescent="0.2">
      <c r="A297" s="187"/>
      <c r="B297" s="190"/>
      <c r="C297" s="189"/>
      <c r="D297" s="189"/>
      <c r="E297" s="189"/>
      <c r="F297" s="189"/>
      <c r="G297" s="189"/>
      <c r="H297" s="189"/>
      <c r="I297" s="189"/>
      <c r="J297" s="189"/>
      <c r="K297" s="189"/>
      <c r="L297" s="189"/>
      <c r="M297" s="189"/>
      <c r="N297" s="189"/>
      <c r="O297" s="189"/>
      <c r="P297" s="189"/>
      <c r="Q297" s="189"/>
      <c r="R297" s="189"/>
      <c r="S297" s="189"/>
      <c r="T297" s="189"/>
      <c r="U297" s="189"/>
      <c r="V297" s="189"/>
      <c r="W297" s="189"/>
      <c r="X297" s="189"/>
      <c r="Y297" s="189"/>
      <c r="Z297" s="189"/>
      <c r="AA297" s="189"/>
      <c r="AB297" s="189"/>
      <c r="AC297" s="189"/>
      <c r="AD297" s="189"/>
      <c r="AE297" s="189"/>
      <c r="AF297" s="189"/>
      <c r="AG297" s="189"/>
      <c r="AH297" s="189"/>
      <c r="AI297" s="189"/>
      <c r="AJ297" s="189"/>
      <c r="AK297" s="189"/>
      <c r="AL297" s="189"/>
      <c r="AM297" s="189"/>
      <c r="AN297" s="189"/>
      <c r="AO297" s="189"/>
      <c r="AP297" s="189"/>
      <c r="AQ297" s="189"/>
      <c r="AR297" s="189"/>
      <c r="AS297" s="189"/>
      <c r="AT297" s="189"/>
      <c r="AU297" s="189"/>
      <c r="AV297" s="189"/>
      <c r="AW297" s="189"/>
      <c r="AX297" s="189"/>
      <c r="AY297" s="189"/>
      <c r="AZ297" s="189"/>
      <c r="BA297" s="189"/>
      <c r="BB297" s="189"/>
      <c r="BC297" s="189"/>
      <c r="BD297" s="189"/>
      <c r="BE297" s="189"/>
      <c r="BF297" s="189"/>
      <c r="BG297" s="189"/>
      <c r="BH297" s="189"/>
      <c r="BI297" s="189"/>
      <c r="BJ297" s="189"/>
      <c r="BK297" s="189"/>
      <c r="BL297" s="189"/>
      <c r="BM297" s="189"/>
      <c r="BN297" s="189"/>
      <c r="BO297" s="189"/>
      <c r="BP297" s="189"/>
      <c r="BQ297" s="189"/>
      <c r="BR297" s="189"/>
      <c r="BS297" s="189"/>
      <c r="BT297" s="189"/>
      <c r="BU297" s="189"/>
      <c r="BV297" s="189"/>
      <c r="BW297" s="189"/>
      <c r="BX297" s="189"/>
      <c r="BY297" s="189"/>
      <c r="BZ297" s="189"/>
      <c r="CA297" s="189"/>
      <c r="CB297" s="189"/>
      <c r="CC297" s="189"/>
      <c r="CD297" s="189"/>
      <c r="CE297" s="189"/>
      <c r="CF297" s="189"/>
      <c r="CG297" s="189"/>
      <c r="CH297" s="189"/>
      <c r="CI297" s="189"/>
      <c r="CJ297" s="189"/>
      <c r="CK297" s="189"/>
      <c r="CL297" s="189"/>
      <c r="CM297" s="189"/>
      <c r="CN297" s="189"/>
      <c r="CO297" s="189"/>
      <c r="CP297" s="189"/>
      <c r="CQ297" s="189"/>
      <c r="CR297" s="189"/>
      <c r="CS297" s="189"/>
      <c r="CT297" s="189"/>
      <c r="CU297" s="189"/>
      <c r="CV297" s="189"/>
      <c r="CW297" s="189"/>
      <c r="CX297" s="189"/>
      <c r="CY297" s="189"/>
      <c r="CZ297" s="189"/>
      <c r="DA297" s="189"/>
      <c r="DB297" s="189"/>
      <c r="DC297" s="189"/>
      <c r="DD297" s="189"/>
      <c r="DE297" s="189"/>
      <c r="DF297" s="189"/>
      <c r="DG297" s="189"/>
      <c r="DH297" s="179"/>
      <c r="DI297" s="191"/>
      <c r="DJ297" s="192"/>
      <c r="DK297" s="191"/>
      <c r="DL297" s="192"/>
      <c r="DM297" s="192"/>
      <c r="DO297"/>
      <c r="DP297"/>
    </row>
    <row r="298" spans="1:120" ht="18" customHeight="1" x14ac:dyDescent="0.2">
      <c r="A298" s="187"/>
      <c r="B298" s="190"/>
      <c r="C298" s="189"/>
      <c r="D298" s="189"/>
      <c r="E298" s="189"/>
      <c r="F298" s="189"/>
      <c r="G298" s="189"/>
      <c r="H298" s="189"/>
      <c r="I298" s="189"/>
      <c r="J298" s="189"/>
      <c r="K298" s="189"/>
      <c r="L298" s="189"/>
      <c r="M298" s="189"/>
      <c r="N298" s="189"/>
      <c r="O298" s="189"/>
      <c r="P298" s="189"/>
      <c r="Q298" s="189"/>
      <c r="R298" s="189"/>
      <c r="S298" s="189"/>
      <c r="T298" s="189"/>
      <c r="U298" s="189"/>
      <c r="V298" s="189"/>
      <c r="W298" s="189"/>
      <c r="X298" s="189"/>
      <c r="Y298" s="189"/>
      <c r="Z298" s="189"/>
      <c r="AA298" s="189"/>
      <c r="AB298" s="189"/>
      <c r="AC298" s="189"/>
      <c r="AD298" s="189"/>
      <c r="AE298" s="189"/>
      <c r="AF298" s="189"/>
      <c r="AG298" s="189"/>
      <c r="AH298" s="189"/>
      <c r="AI298" s="189"/>
      <c r="AJ298" s="189"/>
      <c r="AK298" s="189"/>
      <c r="AL298" s="189"/>
      <c r="AM298" s="189"/>
      <c r="AN298" s="189"/>
      <c r="AO298" s="189"/>
      <c r="AP298" s="189"/>
      <c r="AQ298" s="189"/>
      <c r="AR298" s="189"/>
      <c r="AS298" s="189"/>
      <c r="AT298" s="189"/>
      <c r="AU298" s="189"/>
      <c r="AV298" s="189"/>
      <c r="AW298" s="189"/>
      <c r="AX298" s="189"/>
      <c r="AY298" s="189"/>
      <c r="AZ298" s="189"/>
      <c r="BA298" s="189"/>
      <c r="BB298" s="189"/>
      <c r="BC298" s="189"/>
      <c r="BD298" s="189"/>
      <c r="BE298" s="189"/>
      <c r="BF298" s="189"/>
      <c r="BG298" s="189"/>
      <c r="BH298" s="189"/>
      <c r="BI298" s="189"/>
      <c r="BJ298" s="189"/>
      <c r="BK298" s="189"/>
      <c r="BL298" s="189"/>
      <c r="BM298" s="189"/>
      <c r="BN298" s="189"/>
      <c r="BO298" s="189"/>
      <c r="BP298" s="189"/>
      <c r="BQ298" s="189"/>
      <c r="BR298" s="189"/>
      <c r="BS298" s="189"/>
      <c r="BT298" s="189"/>
      <c r="BU298" s="189"/>
      <c r="BV298" s="189"/>
      <c r="BW298" s="189"/>
      <c r="BX298" s="189"/>
      <c r="BY298" s="189"/>
      <c r="BZ298" s="189"/>
      <c r="CA298" s="189"/>
      <c r="CB298" s="189"/>
      <c r="CC298" s="189"/>
      <c r="CD298" s="189"/>
      <c r="CE298" s="189"/>
      <c r="CF298" s="189"/>
      <c r="CG298" s="189"/>
      <c r="CH298" s="189"/>
      <c r="CI298" s="189"/>
      <c r="CJ298" s="189"/>
      <c r="CK298" s="189"/>
      <c r="CL298" s="189"/>
      <c r="CM298" s="189"/>
      <c r="CN298" s="189"/>
      <c r="CO298" s="189"/>
      <c r="CP298" s="189"/>
      <c r="CQ298" s="189"/>
      <c r="CR298" s="189"/>
      <c r="CS298" s="189"/>
      <c r="CT298" s="189"/>
      <c r="CU298" s="189"/>
      <c r="CV298" s="189"/>
      <c r="CW298" s="189"/>
      <c r="CX298" s="189"/>
      <c r="CY298" s="189"/>
      <c r="CZ298" s="189"/>
      <c r="DA298" s="189"/>
      <c r="DB298" s="189"/>
      <c r="DC298" s="189"/>
      <c r="DD298" s="189"/>
      <c r="DE298" s="189"/>
      <c r="DF298" s="189"/>
      <c r="DG298" s="189"/>
      <c r="DH298" s="179"/>
      <c r="DI298" s="191"/>
      <c r="DJ298" s="192"/>
      <c r="DK298" s="191"/>
      <c r="DL298" s="192"/>
      <c r="DM298" s="192"/>
      <c r="DO298"/>
      <c r="DP298"/>
    </row>
    <row r="299" spans="1:120" ht="18" customHeight="1" x14ac:dyDescent="0.2">
      <c r="A299" s="187"/>
      <c r="B299" s="190"/>
      <c r="C299" s="189"/>
      <c r="D299" s="189"/>
      <c r="E299" s="189"/>
      <c r="F299" s="189"/>
      <c r="G299" s="189"/>
      <c r="H299" s="189"/>
      <c r="I299" s="189"/>
      <c r="J299" s="189"/>
      <c r="K299" s="189"/>
      <c r="L299" s="189"/>
      <c r="M299" s="189"/>
      <c r="N299" s="189"/>
      <c r="O299" s="189"/>
      <c r="P299" s="189"/>
      <c r="Q299" s="189"/>
      <c r="R299" s="189"/>
      <c r="S299" s="189"/>
      <c r="T299" s="189"/>
      <c r="U299" s="189"/>
      <c r="V299" s="189"/>
      <c r="W299" s="189"/>
      <c r="X299" s="189"/>
      <c r="Y299" s="189"/>
      <c r="Z299" s="189"/>
      <c r="AA299" s="189"/>
      <c r="AB299" s="189"/>
      <c r="AC299" s="189"/>
      <c r="AD299" s="189"/>
      <c r="AE299" s="189"/>
      <c r="AF299" s="189"/>
      <c r="AG299" s="189"/>
      <c r="AH299" s="189"/>
      <c r="AI299" s="189"/>
      <c r="AJ299" s="189"/>
      <c r="AK299" s="189"/>
      <c r="AL299" s="189"/>
      <c r="AM299" s="189"/>
      <c r="AN299" s="189"/>
      <c r="AO299" s="189"/>
      <c r="AP299" s="189"/>
      <c r="AQ299" s="189"/>
      <c r="AR299" s="189"/>
      <c r="AS299" s="189"/>
      <c r="AT299" s="189"/>
      <c r="AU299" s="189"/>
      <c r="AV299" s="189"/>
      <c r="AW299" s="189"/>
      <c r="AX299" s="189"/>
      <c r="AY299" s="189"/>
      <c r="AZ299" s="189"/>
      <c r="BA299" s="189"/>
      <c r="BB299" s="189"/>
      <c r="BC299" s="189"/>
      <c r="BD299" s="189"/>
      <c r="BE299" s="189"/>
      <c r="BF299" s="189"/>
      <c r="BG299" s="189"/>
      <c r="BH299" s="189"/>
      <c r="BI299" s="189"/>
      <c r="BJ299" s="189"/>
      <c r="BK299" s="189"/>
      <c r="BL299" s="189"/>
      <c r="BM299" s="189"/>
      <c r="BN299" s="189"/>
      <c r="BO299" s="189"/>
      <c r="BP299" s="189"/>
      <c r="BQ299" s="189"/>
      <c r="BR299" s="189"/>
      <c r="BS299" s="189"/>
      <c r="BT299" s="189"/>
      <c r="BU299" s="189"/>
      <c r="BV299" s="189"/>
      <c r="BW299" s="189"/>
      <c r="BX299" s="189"/>
      <c r="BY299" s="189"/>
      <c r="BZ299" s="189"/>
      <c r="CA299" s="189"/>
      <c r="CB299" s="189"/>
      <c r="CC299" s="189"/>
      <c r="CD299" s="189"/>
      <c r="CE299" s="189"/>
      <c r="CF299" s="189"/>
      <c r="CG299" s="189"/>
      <c r="CH299" s="189"/>
      <c r="CI299" s="189"/>
      <c r="CJ299" s="189"/>
      <c r="CK299" s="189"/>
      <c r="CL299" s="189"/>
      <c r="CM299" s="189"/>
      <c r="CN299" s="189"/>
      <c r="CO299" s="189"/>
      <c r="CP299" s="189"/>
      <c r="CQ299" s="189"/>
      <c r="CR299" s="189"/>
      <c r="CS299" s="189"/>
      <c r="CT299" s="189"/>
      <c r="CU299" s="189"/>
      <c r="CV299" s="189"/>
      <c r="CW299" s="189"/>
      <c r="CX299" s="189"/>
      <c r="CY299" s="189"/>
      <c r="CZ299" s="189"/>
      <c r="DA299" s="189"/>
      <c r="DB299" s="189"/>
      <c r="DC299" s="189"/>
      <c r="DD299" s="189"/>
      <c r="DE299" s="189"/>
      <c r="DF299" s="189"/>
      <c r="DG299" s="189"/>
      <c r="DH299" s="179"/>
      <c r="DI299" s="191"/>
      <c r="DJ299" s="192"/>
      <c r="DK299" s="191"/>
      <c r="DL299" s="192"/>
      <c r="DM299" s="192"/>
      <c r="DO299"/>
      <c r="DP299"/>
    </row>
    <row r="300" spans="1:120" ht="18" customHeight="1" x14ac:dyDescent="0.2">
      <c r="A300" s="187"/>
      <c r="B300" s="190"/>
      <c r="C300" s="189"/>
      <c r="D300" s="189"/>
      <c r="E300" s="189"/>
      <c r="F300" s="189"/>
      <c r="G300" s="189"/>
      <c r="H300" s="189"/>
      <c r="I300" s="189"/>
      <c r="J300" s="189"/>
      <c r="K300" s="189"/>
      <c r="L300" s="189"/>
      <c r="M300" s="189"/>
      <c r="N300" s="189"/>
      <c r="O300" s="189"/>
      <c r="P300" s="189"/>
      <c r="Q300" s="189"/>
      <c r="R300" s="189"/>
      <c r="S300" s="189"/>
      <c r="T300" s="189"/>
      <c r="U300" s="189"/>
      <c r="V300" s="189"/>
      <c r="W300" s="189"/>
      <c r="X300" s="189"/>
      <c r="Y300" s="189"/>
      <c r="Z300" s="189"/>
      <c r="AA300" s="189"/>
      <c r="AB300" s="189"/>
      <c r="AC300" s="189"/>
      <c r="AD300" s="189"/>
      <c r="AE300" s="189"/>
      <c r="AF300" s="189"/>
      <c r="AG300" s="189"/>
      <c r="AH300" s="189"/>
      <c r="AI300" s="189"/>
      <c r="AJ300" s="189"/>
      <c r="AK300" s="189"/>
      <c r="AL300" s="189"/>
      <c r="AM300" s="189"/>
      <c r="AN300" s="189"/>
      <c r="AO300" s="189"/>
      <c r="AP300" s="189"/>
      <c r="AQ300" s="189"/>
      <c r="AR300" s="189"/>
      <c r="AS300" s="189"/>
      <c r="AT300" s="189"/>
      <c r="AU300" s="189"/>
      <c r="AV300" s="189"/>
      <c r="AW300" s="189"/>
      <c r="AX300" s="189"/>
      <c r="AY300" s="189"/>
      <c r="AZ300" s="189"/>
      <c r="BA300" s="189"/>
      <c r="BB300" s="189"/>
      <c r="BC300" s="189"/>
      <c r="BD300" s="189"/>
      <c r="BE300" s="189"/>
      <c r="BF300" s="189"/>
      <c r="BG300" s="189"/>
      <c r="BH300" s="189"/>
      <c r="BI300" s="189"/>
      <c r="BJ300" s="189"/>
      <c r="BK300" s="189"/>
      <c r="BL300" s="189"/>
      <c r="BM300" s="189"/>
      <c r="BN300" s="189"/>
      <c r="BO300" s="189"/>
      <c r="BP300" s="189"/>
      <c r="BQ300" s="189"/>
      <c r="BR300" s="189"/>
      <c r="BS300" s="189"/>
      <c r="BT300" s="189"/>
      <c r="BU300" s="189"/>
      <c r="BV300" s="189"/>
      <c r="BW300" s="189"/>
      <c r="BX300" s="189"/>
      <c r="BY300" s="189"/>
      <c r="BZ300" s="189"/>
      <c r="CA300" s="189"/>
      <c r="CB300" s="189"/>
      <c r="CC300" s="189"/>
      <c r="CD300" s="189"/>
      <c r="CE300" s="189"/>
      <c r="CF300" s="189"/>
      <c r="CG300" s="189"/>
      <c r="CH300" s="189"/>
      <c r="CI300" s="189"/>
      <c r="CJ300" s="189"/>
      <c r="CK300" s="189"/>
      <c r="CL300" s="189"/>
      <c r="CM300" s="189"/>
      <c r="CN300" s="189"/>
      <c r="CO300" s="189"/>
      <c r="CP300" s="189"/>
      <c r="CQ300" s="189"/>
      <c r="CR300" s="189"/>
      <c r="CS300" s="189"/>
      <c r="CT300" s="189"/>
      <c r="CU300" s="189"/>
      <c r="CV300" s="189"/>
      <c r="CW300" s="189"/>
      <c r="CX300" s="189"/>
      <c r="CY300" s="189"/>
      <c r="CZ300" s="189"/>
      <c r="DA300" s="189"/>
      <c r="DB300" s="189"/>
      <c r="DC300" s="189"/>
      <c r="DD300" s="189"/>
      <c r="DE300" s="189"/>
      <c r="DF300" s="189"/>
      <c r="DG300" s="189"/>
      <c r="DH300" s="179"/>
      <c r="DI300" s="191"/>
      <c r="DJ300" s="192"/>
      <c r="DK300" s="191"/>
      <c r="DL300" s="192"/>
      <c r="DM300" s="192"/>
      <c r="DO300"/>
      <c r="DP300"/>
    </row>
    <row r="301" spans="1:120" ht="18" customHeight="1" x14ac:dyDescent="0.2">
      <c r="A301" s="187"/>
      <c r="B301" s="190"/>
      <c r="C301" s="189"/>
      <c r="D301" s="189"/>
      <c r="E301" s="189"/>
      <c r="F301" s="189"/>
      <c r="G301" s="189"/>
      <c r="H301" s="189"/>
      <c r="I301" s="189"/>
      <c r="J301" s="189"/>
      <c r="K301" s="189"/>
      <c r="L301" s="189"/>
      <c r="M301" s="189"/>
      <c r="N301" s="189"/>
      <c r="O301" s="189"/>
      <c r="P301" s="189"/>
      <c r="Q301" s="189"/>
      <c r="R301" s="189"/>
      <c r="S301" s="189"/>
      <c r="T301" s="189"/>
      <c r="U301" s="189"/>
      <c r="V301" s="189"/>
      <c r="W301" s="189"/>
      <c r="X301" s="189"/>
      <c r="Y301" s="189"/>
      <c r="Z301" s="189"/>
      <c r="AA301" s="189"/>
      <c r="AB301" s="189"/>
      <c r="AC301" s="189"/>
      <c r="AD301" s="189"/>
      <c r="AE301" s="189"/>
      <c r="AF301" s="189"/>
      <c r="AG301" s="189"/>
      <c r="AH301" s="189"/>
      <c r="AI301" s="189"/>
      <c r="AJ301" s="189"/>
      <c r="AK301" s="189"/>
      <c r="AL301" s="189"/>
      <c r="AM301" s="189"/>
      <c r="AN301" s="189"/>
      <c r="AO301" s="189"/>
      <c r="AP301" s="189"/>
      <c r="AQ301" s="189"/>
      <c r="AR301" s="189"/>
      <c r="AS301" s="189"/>
      <c r="AT301" s="189"/>
      <c r="AU301" s="189"/>
      <c r="AV301" s="189"/>
      <c r="AW301" s="189"/>
      <c r="AX301" s="189"/>
      <c r="AY301" s="189"/>
      <c r="AZ301" s="189"/>
      <c r="BA301" s="189"/>
      <c r="BB301" s="189"/>
      <c r="BC301" s="189"/>
      <c r="BD301" s="189"/>
      <c r="BE301" s="189"/>
      <c r="BF301" s="189"/>
      <c r="BG301" s="189"/>
      <c r="BH301" s="189"/>
      <c r="BI301" s="189"/>
      <c r="BJ301" s="189"/>
      <c r="BK301" s="189"/>
      <c r="BL301" s="189"/>
      <c r="BM301" s="189"/>
      <c r="BN301" s="189"/>
      <c r="BO301" s="189"/>
      <c r="BP301" s="189"/>
      <c r="BQ301" s="189"/>
      <c r="BR301" s="189"/>
      <c r="BS301" s="189"/>
      <c r="BT301" s="189"/>
      <c r="BU301" s="189"/>
      <c r="BV301" s="189"/>
      <c r="BW301" s="189"/>
      <c r="BX301" s="189"/>
      <c r="BY301" s="189"/>
      <c r="BZ301" s="189"/>
      <c r="CA301" s="189"/>
      <c r="CB301" s="189"/>
      <c r="CC301" s="189"/>
      <c r="CD301" s="189"/>
      <c r="CE301" s="189"/>
      <c r="CF301" s="189"/>
      <c r="CG301" s="189"/>
      <c r="CH301" s="189"/>
      <c r="CI301" s="189"/>
      <c r="CJ301" s="189"/>
      <c r="CK301" s="189"/>
      <c r="CL301" s="189"/>
      <c r="CM301" s="189"/>
      <c r="CN301" s="189"/>
      <c r="CO301" s="189"/>
      <c r="CP301" s="189"/>
      <c r="CQ301" s="189"/>
      <c r="CR301" s="189"/>
      <c r="CS301" s="189"/>
      <c r="CT301" s="189"/>
      <c r="CU301" s="189"/>
      <c r="CV301" s="189"/>
      <c r="CW301" s="189"/>
      <c r="CX301" s="189"/>
      <c r="CY301" s="189"/>
      <c r="CZ301" s="189"/>
      <c r="DA301" s="189"/>
      <c r="DB301" s="189"/>
      <c r="DC301" s="189"/>
      <c r="DD301" s="189"/>
      <c r="DE301" s="189"/>
      <c r="DF301" s="189"/>
      <c r="DG301" s="189"/>
      <c r="DH301" s="179"/>
      <c r="DI301" s="191"/>
      <c r="DJ301" s="192"/>
      <c r="DK301" s="191"/>
      <c r="DL301" s="192"/>
      <c r="DM301" s="192"/>
      <c r="DO301"/>
      <c r="DP301"/>
    </row>
    <row r="302" spans="1:120" ht="18" customHeight="1" x14ac:dyDescent="0.2">
      <c r="A302" s="187"/>
      <c r="B302" s="190"/>
      <c r="C302" s="189"/>
      <c r="D302" s="189"/>
      <c r="E302" s="189"/>
      <c r="F302" s="189"/>
      <c r="G302" s="189"/>
      <c r="H302" s="189"/>
      <c r="I302" s="189"/>
      <c r="J302" s="189"/>
      <c r="K302" s="189"/>
      <c r="L302" s="189"/>
      <c r="M302" s="189"/>
      <c r="N302" s="189"/>
      <c r="O302" s="189"/>
      <c r="P302" s="189"/>
      <c r="Q302" s="189"/>
      <c r="R302" s="189"/>
      <c r="S302" s="189"/>
      <c r="T302" s="189"/>
      <c r="U302" s="189"/>
      <c r="V302" s="189"/>
      <c r="W302" s="189"/>
      <c r="X302" s="189"/>
      <c r="Y302" s="189"/>
      <c r="Z302" s="189"/>
      <c r="AA302" s="189"/>
      <c r="AB302" s="189"/>
      <c r="AC302" s="189"/>
      <c r="AD302" s="189"/>
      <c r="AE302" s="189"/>
      <c r="AF302" s="189"/>
      <c r="AG302" s="189"/>
      <c r="AH302" s="189"/>
      <c r="AI302" s="189"/>
      <c r="AJ302" s="189"/>
      <c r="AK302" s="189"/>
      <c r="AL302" s="189"/>
      <c r="AM302" s="189"/>
      <c r="AN302" s="189"/>
      <c r="AO302" s="189"/>
      <c r="AP302" s="189"/>
      <c r="AQ302" s="189"/>
      <c r="AR302" s="189"/>
      <c r="AS302" s="189"/>
      <c r="AT302" s="189"/>
      <c r="AU302" s="189"/>
      <c r="AV302" s="189"/>
      <c r="AW302" s="189"/>
      <c r="AX302" s="189"/>
      <c r="AY302" s="189"/>
      <c r="AZ302" s="189"/>
      <c r="BA302" s="189"/>
      <c r="BB302" s="189"/>
      <c r="BC302" s="189"/>
      <c r="BD302" s="189"/>
      <c r="BE302" s="189"/>
      <c r="BF302" s="189"/>
      <c r="BG302" s="189"/>
      <c r="BH302" s="189"/>
      <c r="BI302" s="189"/>
      <c r="BJ302" s="189"/>
      <c r="BK302" s="189"/>
      <c r="BL302" s="189"/>
      <c r="BM302" s="189"/>
      <c r="BN302" s="189"/>
      <c r="BO302" s="189"/>
      <c r="BP302" s="189"/>
      <c r="BQ302" s="189"/>
      <c r="BR302" s="189"/>
      <c r="BS302" s="189"/>
      <c r="BT302" s="189"/>
      <c r="BU302" s="189"/>
      <c r="BV302" s="189"/>
      <c r="BW302" s="189"/>
      <c r="BX302" s="189"/>
      <c r="BY302" s="189"/>
      <c r="BZ302" s="189"/>
      <c r="CA302" s="189"/>
      <c r="CB302" s="189"/>
      <c r="CC302" s="189"/>
      <c r="CD302" s="189"/>
      <c r="CE302" s="189"/>
      <c r="CF302" s="189"/>
      <c r="CG302" s="189"/>
      <c r="CH302" s="189"/>
      <c r="CI302" s="189"/>
      <c r="CJ302" s="189"/>
      <c r="CK302" s="189"/>
      <c r="CL302" s="189"/>
      <c r="CM302" s="189"/>
      <c r="CN302" s="189"/>
      <c r="CO302" s="189"/>
      <c r="CP302" s="189"/>
      <c r="CQ302" s="189"/>
      <c r="CR302" s="189"/>
      <c r="CS302" s="189"/>
      <c r="CT302" s="189"/>
      <c r="CU302" s="189"/>
      <c r="CV302" s="189"/>
      <c r="CW302" s="189"/>
      <c r="CX302" s="189"/>
      <c r="CY302" s="189"/>
      <c r="CZ302" s="189"/>
      <c r="DA302" s="189"/>
      <c r="DB302" s="189"/>
      <c r="DC302" s="189"/>
      <c r="DD302" s="189"/>
      <c r="DE302" s="189"/>
      <c r="DF302" s="189"/>
      <c r="DG302" s="189"/>
      <c r="DH302" s="179"/>
      <c r="DI302" s="191"/>
      <c r="DJ302" s="192"/>
      <c r="DK302" s="191"/>
      <c r="DL302" s="192"/>
      <c r="DM302" s="192"/>
      <c r="DO302"/>
      <c r="DP302"/>
    </row>
    <row r="303" spans="1:120" ht="18" customHeight="1" x14ac:dyDescent="0.2">
      <c r="A303" s="187"/>
      <c r="B303" s="190"/>
      <c r="C303" s="189"/>
      <c r="D303" s="189"/>
      <c r="E303" s="189"/>
      <c r="F303" s="189"/>
      <c r="G303" s="189"/>
      <c r="H303" s="189"/>
      <c r="I303" s="189"/>
      <c r="J303" s="189"/>
      <c r="K303" s="189"/>
      <c r="L303" s="189"/>
      <c r="M303" s="189"/>
      <c r="N303" s="189"/>
      <c r="O303" s="189"/>
      <c r="P303" s="189"/>
      <c r="Q303" s="189"/>
      <c r="R303" s="189"/>
      <c r="S303" s="189"/>
      <c r="T303" s="189"/>
      <c r="U303" s="189"/>
      <c r="V303" s="189"/>
      <c r="W303" s="189"/>
      <c r="X303" s="189"/>
      <c r="Y303" s="189"/>
      <c r="Z303" s="189"/>
      <c r="AA303" s="189"/>
      <c r="AB303" s="189"/>
      <c r="AC303" s="189"/>
      <c r="AD303" s="189"/>
      <c r="AE303" s="189"/>
      <c r="AF303" s="189"/>
      <c r="AG303" s="189"/>
      <c r="AH303" s="189"/>
      <c r="AI303" s="189"/>
      <c r="AJ303" s="189"/>
      <c r="AK303" s="189"/>
      <c r="AL303" s="189"/>
      <c r="AM303" s="189"/>
      <c r="AN303" s="189"/>
      <c r="AO303" s="189"/>
      <c r="AP303" s="189"/>
      <c r="AQ303" s="189"/>
      <c r="AR303" s="189"/>
      <c r="AS303" s="189"/>
      <c r="AT303" s="189"/>
      <c r="AU303" s="189"/>
      <c r="AV303" s="189"/>
      <c r="AW303" s="189"/>
      <c r="AX303" s="189"/>
      <c r="AY303" s="189"/>
      <c r="AZ303" s="189"/>
      <c r="BA303" s="189"/>
      <c r="BB303" s="189"/>
      <c r="BC303" s="189"/>
      <c r="BD303" s="189"/>
      <c r="BE303" s="189"/>
      <c r="BF303" s="189"/>
      <c r="BG303" s="189"/>
      <c r="BH303" s="189"/>
      <c r="BI303" s="189"/>
      <c r="BJ303" s="189"/>
      <c r="BK303" s="189"/>
      <c r="BL303" s="189"/>
      <c r="BM303" s="189"/>
      <c r="BN303" s="189"/>
      <c r="BO303" s="189"/>
      <c r="BP303" s="189"/>
      <c r="BQ303" s="189"/>
      <c r="BR303" s="189"/>
      <c r="BS303" s="189"/>
      <c r="BT303" s="189"/>
      <c r="BU303" s="189"/>
      <c r="BV303" s="189"/>
      <c r="BW303" s="189"/>
      <c r="BX303" s="189"/>
      <c r="BY303" s="189"/>
      <c r="BZ303" s="189"/>
      <c r="CA303" s="189"/>
      <c r="CB303" s="189"/>
      <c r="CC303" s="189"/>
      <c r="CD303" s="189"/>
      <c r="CE303" s="189"/>
      <c r="CF303" s="189"/>
      <c r="CG303" s="189"/>
      <c r="CH303" s="189"/>
      <c r="CI303" s="189"/>
      <c r="CJ303" s="189"/>
      <c r="CK303" s="189"/>
      <c r="CL303" s="189"/>
      <c r="CM303" s="189"/>
      <c r="CN303" s="189"/>
      <c r="CO303" s="189"/>
      <c r="CP303" s="189"/>
      <c r="CQ303" s="189"/>
      <c r="CR303" s="189"/>
      <c r="CS303" s="189"/>
      <c r="CT303" s="189"/>
      <c r="CU303" s="189"/>
      <c r="CV303" s="189"/>
      <c r="CW303" s="189"/>
      <c r="CX303" s="189"/>
      <c r="CY303" s="189"/>
      <c r="CZ303" s="189"/>
      <c r="DA303" s="189"/>
      <c r="DB303" s="189"/>
      <c r="DC303" s="189"/>
      <c r="DD303" s="189"/>
      <c r="DE303" s="189"/>
      <c r="DF303" s="189"/>
      <c r="DG303" s="189"/>
      <c r="DH303" s="179"/>
      <c r="DI303" s="191"/>
      <c r="DJ303" s="192"/>
      <c r="DK303" s="191"/>
      <c r="DL303" s="192"/>
      <c r="DM303" s="192"/>
      <c r="DO303"/>
      <c r="DP303"/>
    </row>
    <row r="304" spans="1:120" ht="18" customHeight="1" x14ac:dyDescent="0.2">
      <c r="A304" s="187"/>
      <c r="B304" s="190"/>
      <c r="C304" s="189"/>
      <c r="D304" s="189"/>
      <c r="E304" s="189"/>
      <c r="F304" s="189"/>
      <c r="G304" s="189"/>
      <c r="H304" s="189"/>
      <c r="I304" s="189"/>
      <c r="J304" s="189"/>
      <c r="K304" s="189"/>
      <c r="L304" s="189"/>
      <c r="M304" s="189"/>
      <c r="N304" s="189"/>
      <c r="O304" s="189"/>
      <c r="P304" s="189"/>
      <c r="Q304" s="189"/>
      <c r="R304" s="189"/>
      <c r="S304" s="189"/>
      <c r="T304" s="189"/>
      <c r="U304" s="189"/>
      <c r="V304" s="189"/>
      <c r="W304" s="189"/>
      <c r="X304" s="189"/>
      <c r="Y304" s="189"/>
      <c r="Z304" s="189"/>
      <c r="AA304" s="189"/>
      <c r="AB304" s="189"/>
      <c r="AC304" s="189"/>
      <c r="AD304" s="189"/>
      <c r="AE304" s="189"/>
      <c r="AF304" s="189"/>
      <c r="AG304" s="189"/>
      <c r="AH304" s="189"/>
      <c r="AI304" s="189"/>
      <c r="AJ304" s="189"/>
      <c r="AK304" s="189"/>
      <c r="AL304" s="189"/>
      <c r="AM304" s="189"/>
      <c r="AN304" s="189"/>
      <c r="AO304" s="189"/>
      <c r="AP304" s="189"/>
      <c r="AQ304" s="189"/>
      <c r="AR304" s="189"/>
      <c r="AS304" s="189"/>
      <c r="AT304" s="189"/>
      <c r="AU304" s="189"/>
      <c r="AV304" s="189"/>
      <c r="AW304" s="189"/>
      <c r="AX304" s="189"/>
      <c r="AY304" s="189"/>
      <c r="AZ304" s="189"/>
      <c r="BA304" s="189"/>
      <c r="BB304" s="189"/>
      <c r="BC304" s="189"/>
      <c r="BD304" s="189"/>
      <c r="BE304" s="189"/>
      <c r="BF304" s="189"/>
      <c r="BG304" s="189"/>
      <c r="BH304" s="189"/>
      <c r="BI304" s="189"/>
      <c r="BJ304" s="189"/>
      <c r="BK304" s="189"/>
      <c r="BL304" s="189"/>
      <c r="BM304" s="189"/>
      <c r="BN304" s="189"/>
      <c r="BO304" s="189"/>
      <c r="BP304" s="189"/>
      <c r="BQ304" s="189"/>
      <c r="BR304" s="189"/>
      <c r="BS304" s="189"/>
      <c r="BT304" s="189"/>
      <c r="BU304" s="189"/>
      <c r="BV304" s="189"/>
      <c r="BW304" s="189"/>
      <c r="BX304" s="189"/>
      <c r="BY304" s="189"/>
      <c r="BZ304" s="189"/>
      <c r="CA304" s="189"/>
      <c r="CB304" s="189"/>
      <c r="CC304" s="189"/>
      <c r="CD304" s="189"/>
      <c r="CE304" s="189"/>
      <c r="CF304" s="189"/>
      <c r="CG304" s="189"/>
      <c r="CH304" s="189"/>
      <c r="CI304" s="189"/>
      <c r="CJ304" s="189"/>
      <c r="CK304" s="189"/>
      <c r="CL304" s="189"/>
      <c r="CM304" s="189"/>
      <c r="CN304" s="189"/>
      <c r="CO304" s="189"/>
      <c r="CP304" s="189"/>
      <c r="CQ304" s="189"/>
      <c r="CR304" s="189"/>
      <c r="CS304" s="189"/>
      <c r="CT304" s="189"/>
      <c r="CU304" s="189"/>
      <c r="CV304" s="189"/>
      <c r="CW304" s="189"/>
      <c r="CX304" s="189"/>
      <c r="CY304" s="189"/>
      <c r="CZ304" s="189"/>
      <c r="DA304" s="189"/>
      <c r="DB304" s="189"/>
      <c r="DC304" s="189"/>
      <c r="DD304" s="189"/>
      <c r="DE304" s="189"/>
      <c r="DF304" s="189"/>
      <c r="DG304" s="189"/>
      <c r="DH304" s="179"/>
      <c r="DI304" s="191"/>
      <c r="DJ304" s="192"/>
      <c r="DK304" s="191"/>
      <c r="DL304" s="192"/>
      <c r="DM304" s="192"/>
      <c r="DO304"/>
      <c r="DP304"/>
    </row>
    <row r="305" spans="1:120" ht="18" customHeight="1" x14ac:dyDescent="0.2">
      <c r="A305" s="187"/>
      <c r="B305" s="190"/>
      <c r="C305" s="189"/>
      <c r="D305" s="189"/>
      <c r="E305" s="189"/>
      <c r="F305" s="189"/>
      <c r="G305" s="189"/>
      <c r="H305" s="189"/>
      <c r="I305" s="189"/>
      <c r="J305" s="189"/>
      <c r="K305" s="189"/>
      <c r="L305" s="189"/>
      <c r="M305" s="189"/>
      <c r="N305" s="189"/>
      <c r="O305" s="189"/>
      <c r="P305" s="189"/>
      <c r="Q305" s="189"/>
      <c r="R305" s="189"/>
      <c r="S305" s="189"/>
      <c r="T305" s="189"/>
      <c r="U305" s="189"/>
      <c r="V305" s="189"/>
      <c r="W305" s="189"/>
      <c r="X305" s="189"/>
      <c r="Y305" s="189"/>
      <c r="Z305" s="189"/>
      <c r="AA305" s="189"/>
      <c r="AB305" s="189"/>
      <c r="AC305" s="189"/>
      <c r="AD305" s="189"/>
      <c r="AE305" s="189"/>
      <c r="AF305" s="189"/>
      <c r="AG305" s="189"/>
      <c r="AH305" s="189"/>
      <c r="AI305" s="189"/>
      <c r="AJ305" s="189"/>
      <c r="AK305" s="189"/>
      <c r="AL305" s="189"/>
      <c r="AM305" s="189"/>
      <c r="AN305" s="189"/>
      <c r="AO305" s="189"/>
      <c r="AP305" s="189"/>
      <c r="AQ305" s="189"/>
      <c r="AR305" s="189"/>
      <c r="AS305" s="189"/>
      <c r="AT305" s="189"/>
      <c r="AU305" s="189"/>
      <c r="AV305" s="189"/>
      <c r="AW305" s="189"/>
      <c r="AX305" s="189"/>
      <c r="AY305" s="189"/>
      <c r="AZ305" s="189"/>
      <c r="BA305" s="189"/>
      <c r="BB305" s="189"/>
      <c r="BC305" s="189"/>
      <c r="BD305" s="189"/>
      <c r="BE305" s="189"/>
      <c r="BF305" s="189"/>
      <c r="BG305" s="189"/>
      <c r="BH305" s="189"/>
      <c r="BI305" s="189"/>
      <c r="BJ305" s="189"/>
      <c r="BK305" s="189"/>
      <c r="BL305" s="189"/>
      <c r="BM305" s="189"/>
      <c r="BN305" s="189"/>
      <c r="BO305" s="189"/>
      <c r="BP305" s="189"/>
      <c r="BQ305" s="189"/>
      <c r="BR305" s="189"/>
      <c r="BS305" s="189"/>
      <c r="BT305" s="189"/>
      <c r="BU305" s="189"/>
      <c r="BV305" s="189"/>
      <c r="BW305" s="189"/>
      <c r="BX305" s="189"/>
      <c r="BY305" s="189"/>
      <c r="BZ305" s="189"/>
      <c r="CA305" s="189"/>
      <c r="CB305" s="189"/>
      <c r="CC305" s="189"/>
      <c r="CD305" s="189"/>
      <c r="CE305" s="189"/>
      <c r="CF305" s="189"/>
      <c r="CG305" s="189"/>
      <c r="CH305" s="189"/>
      <c r="CI305" s="189"/>
      <c r="CJ305" s="189"/>
      <c r="CK305" s="189"/>
      <c r="CL305" s="189"/>
      <c r="CM305" s="189"/>
      <c r="CN305" s="189"/>
      <c r="CO305" s="189"/>
      <c r="CP305" s="189"/>
      <c r="CQ305" s="189"/>
      <c r="CR305" s="189"/>
      <c r="CS305" s="189"/>
      <c r="CT305" s="189"/>
      <c r="CU305" s="189"/>
      <c r="CV305" s="189"/>
      <c r="CW305" s="189"/>
      <c r="CX305" s="189"/>
      <c r="CY305" s="189"/>
      <c r="CZ305" s="189"/>
      <c r="DA305" s="189"/>
      <c r="DB305" s="189"/>
      <c r="DC305" s="189"/>
      <c r="DD305" s="189"/>
      <c r="DE305" s="189"/>
      <c r="DF305" s="189"/>
      <c r="DG305" s="189"/>
      <c r="DH305" s="179"/>
      <c r="DI305" s="191"/>
      <c r="DJ305" s="192"/>
      <c r="DK305" s="191"/>
      <c r="DL305" s="192"/>
      <c r="DM305" s="192"/>
      <c r="DO305"/>
      <c r="DP305"/>
    </row>
    <row r="306" spans="1:120" ht="18" customHeight="1" x14ac:dyDescent="0.2">
      <c r="A306" s="187"/>
      <c r="B306" s="190"/>
      <c r="C306" s="189"/>
      <c r="D306" s="189"/>
      <c r="E306" s="189"/>
      <c r="F306" s="189"/>
      <c r="G306" s="189"/>
      <c r="H306" s="189"/>
      <c r="I306" s="189"/>
      <c r="J306" s="189"/>
      <c r="K306" s="189"/>
      <c r="L306" s="189"/>
      <c r="M306" s="189"/>
      <c r="N306" s="189"/>
      <c r="O306" s="189"/>
      <c r="P306" s="189"/>
      <c r="Q306" s="189"/>
      <c r="R306" s="189"/>
      <c r="S306" s="189"/>
      <c r="T306" s="189"/>
      <c r="U306" s="189"/>
      <c r="V306" s="189"/>
      <c r="W306" s="189"/>
      <c r="X306" s="189"/>
      <c r="Y306" s="189"/>
      <c r="Z306" s="189"/>
      <c r="AA306" s="189"/>
      <c r="AB306" s="189"/>
      <c r="AC306" s="189"/>
      <c r="AD306" s="189"/>
      <c r="AE306" s="189"/>
      <c r="AF306" s="189"/>
      <c r="AG306" s="189"/>
      <c r="AH306" s="189"/>
      <c r="AI306" s="189"/>
      <c r="AJ306" s="189"/>
      <c r="AK306" s="189"/>
      <c r="AL306" s="189"/>
      <c r="AM306" s="189"/>
      <c r="AN306" s="189"/>
      <c r="AO306" s="189"/>
      <c r="AP306" s="189"/>
      <c r="AQ306" s="189"/>
      <c r="AR306" s="189"/>
      <c r="AS306" s="189"/>
      <c r="AT306" s="189"/>
      <c r="AU306" s="189"/>
      <c r="AV306" s="189"/>
      <c r="AW306" s="189"/>
      <c r="AX306" s="189"/>
      <c r="AY306" s="189"/>
      <c r="AZ306" s="189"/>
      <c r="BA306" s="189"/>
      <c r="BB306" s="189"/>
      <c r="BC306" s="189"/>
      <c r="BD306" s="189"/>
      <c r="BE306" s="189"/>
      <c r="BF306" s="189"/>
      <c r="BG306" s="189"/>
      <c r="BH306" s="189"/>
      <c r="BI306" s="189"/>
      <c r="BJ306" s="189"/>
      <c r="BK306" s="189"/>
      <c r="BL306" s="189"/>
      <c r="BM306" s="189"/>
      <c r="BN306" s="189"/>
      <c r="BO306" s="189"/>
      <c r="BP306" s="189"/>
      <c r="BQ306" s="189"/>
      <c r="BR306" s="189"/>
      <c r="BS306" s="189"/>
      <c r="BT306" s="189"/>
      <c r="BU306" s="189"/>
      <c r="BV306" s="189"/>
      <c r="BW306" s="189"/>
      <c r="BX306" s="189"/>
      <c r="BY306" s="189"/>
      <c r="BZ306" s="189"/>
      <c r="CA306" s="189"/>
      <c r="CB306" s="189"/>
      <c r="CC306" s="189"/>
      <c r="CD306" s="189"/>
      <c r="CE306" s="189"/>
      <c r="CF306" s="189"/>
      <c r="CG306" s="189"/>
      <c r="CH306" s="189"/>
      <c r="CI306" s="189"/>
      <c r="CJ306" s="189"/>
      <c r="CK306" s="189"/>
      <c r="CL306" s="189"/>
      <c r="CM306" s="189"/>
      <c r="CN306" s="189"/>
      <c r="CO306" s="189"/>
      <c r="CP306" s="189"/>
      <c r="CQ306" s="189"/>
      <c r="CR306" s="189"/>
      <c r="CS306" s="189"/>
      <c r="CT306" s="189"/>
      <c r="CU306" s="189"/>
      <c r="CV306" s="189"/>
      <c r="CW306" s="189"/>
      <c r="CX306" s="189"/>
      <c r="CY306" s="189"/>
      <c r="CZ306" s="189"/>
      <c r="DA306" s="189"/>
      <c r="DB306" s="189"/>
      <c r="DC306" s="189"/>
      <c r="DD306" s="189"/>
      <c r="DE306" s="189"/>
      <c r="DF306" s="189"/>
      <c r="DG306" s="189"/>
      <c r="DH306" s="179"/>
      <c r="DI306" s="191"/>
      <c r="DJ306" s="192"/>
      <c r="DK306" s="191"/>
      <c r="DL306" s="192"/>
      <c r="DM306" s="192"/>
      <c r="DO306"/>
      <c r="DP306"/>
    </row>
    <row r="307" spans="1:120" ht="18" customHeight="1" x14ac:dyDescent="0.2">
      <c r="A307" s="187"/>
      <c r="B307" s="190"/>
      <c r="C307" s="189"/>
      <c r="D307" s="189"/>
      <c r="E307" s="189"/>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89"/>
      <c r="AY307" s="189"/>
      <c r="AZ307" s="189"/>
      <c r="BA307" s="189"/>
      <c r="BB307" s="189"/>
      <c r="BC307" s="189"/>
      <c r="BD307" s="189"/>
      <c r="BE307" s="189"/>
      <c r="BF307" s="189"/>
      <c r="BG307" s="189"/>
      <c r="BH307" s="189"/>
      <c r="BI307" s="189"/>
      <c r="BJ307" s="189"/>
      <c r="BK307" s="189"/>
      <c r="BL307" s="189"/>
      <c r="BM307" s="189"/>
      <c r="BN307" s="189"/>
      <c r="BO307" s="189"/>
      <c r="BP307" s="189"/>
      <c r="BQ307" s="189"/>
      <c r="BR307" s="189"/>
      <c r="BS307" s="189"/>
      <c r="BT307" s="189"/>
      <c r="BU307" s="189"/>
      <c r="BV307" s="189"/>
      <c r="BW307" s="189"/>
      <c r="BX307" s="189"/>
      <c r="BY307" s="189"/>
      <c r="BZ307" s="189"/>
      <c r="CA307" s="189"/>
      <c r="CB307" s="189"/>
      <c r="CC307" s="189"/>
      <c r="CD307" s="189"/>
      <c r="CE307" s="189"/>
      <c r="CF307" s="189"/>
      <c r="CG307" s="189"/>
      <c r="CH307" s="189"/>
      <c r="CI307" s="189"/>
      <c r="CJ307" s="189"/>
      <c r="CK307" s="189"/>
      <c r="CL307" s="189"/>
      <c r="CM307" s="189"/>
      <c r="CN307" s="189"/>
      <c r="CO307" s="189"/>
      <c r="CP307" s="189"/>
      <c r="CQ307" s="189"/>
      <c r="CR307" s="189"/>
      <c r="CS307" s="189"/>
      <c r="CT307" s="189"/>
      <c r="CU307" s="189"/>
      <c r="CV307" s="189"/>
      <c r="CW307" s="189"/>
      <c r="CX307" s="189"/>
      <c r="CY307" s="189"/>
      <c r="CZ307" s="189"/>
      <c r="DA307" s="189"/>
      <c r="DB307" s="189"/>
      <c r="DC307" s="189"/>
      <c r="DD307" s="189"/>
      <c r="DE307" s="189"/>
      <c r="DF307" s="189"/>
      <c r="DG307" s="189"/>
      <c r="DH307" s="179"/>
      <c r="DI307" s="191"/>
      <c r="DJ307" s="192"/>
      <c r="DK307" s="191"/>
      <c r="DL307" s="192"/>
      <c r="DM307" s="192"/>
      <c r="DO307"/>
      <c r="DP307"/>
    </row>
    <row r="308" spans="1:120" ht="18" customHeight="1" x14ac:dyDescent="0.2">
      <c r="A308" s="187"/>
      <c r="B308" s="190"/>
      <c r="C308" s="189"/>
      <c r="D308" s="189"/>
      <c r="E308" s="189"/>
      <c r="F308" s="189"/>
      <c r="G308" s="189"/>
      <c r="H308" s="189"/>
      <c r="I308" s="189"/>
      <c r="J308" s="189"/>
      <c r="K308" s="189"/>
      <c r="L308" s="189"/>
      <c r="M308" s="189"/>
      <c r="N308" s="189"/>
      <c r="O308" s="189"/>
      <c r="P308" s="189"/>
      <c r="Q308" s="189"/>
      <c r="R308" s="189"/>
      <c r="S308" s="189"/>
      <c r="T308" s="189"/>
      <c r="U308" s="189"/>
      <c r="V308" s="189"/>
      <c r="W308" s="189"/>
      <c r="X308" s="189"/>
      <c r="Y308" s="189"/>
      <c r="Z308" s="189"/>
      <c r="AA308" s="189"/>
      <c r="AB308" s="189"/>
      <c r="AC308" s="189"/>
      <c r="AD308" s="189"/>
      <c r="AE308" s="189"/>
      <c r="AF308" s="189"/>
      <c r="AG308" s="189"/>
      <c r="AH308" s="189"/>
      <c r="AI308" s="189"/>
      <c r="AJ308" s="189"/>
      <c r="AK308" s="189"/>
      <c r="AL308" s="189"/>
      <c r="AM308" s="189"/>
      <c r="AN308" s="189"/>
      <c r="AO308" s="189"/>
      <c r="AP308" s="189"/>
      <c r="AQ308" s="189"/>
      <c r="AR308" s="189"/>
      <c r="AS308" s="189"/>
      <c r="AT308" s="189"/>
      <c r="AU308" s="189"/>
      <c r="AV308" s="189"/>
      <c r="AW308" s="189"/>
      <c r="AX308" s="189"/>
      <c r="AY308" s="189"/>
      <c r="AZ308" s="189"/>
      <c r="BA308" s="189"/>
      <c r="BB308" s="189"/>
      <c r="BC308" s="189"/>
      <c r="BD308" s="189"/>
      <c r="BE308" s="189"/>
      <c r="BF308" s="189"/>
      <c r="BG308" s="189"/>
      <c r="BH308" s="189"/>
      <c r="BI308" s="189"/>
      <c r="BJ308" s="189"/>
      <c r="BK308" s="189"/>
      <c r="BL308" s="189"/>
      <c r="BM308" s="189"/>
      <c r="BN308" s="189"/>
      <c r="BO308" s="189"/>
      <c r="BP308" s="189"/>
      <c r="BQ308" s="189"/>
      <c r="BR308" s="189"/>
      <c r="BS308" s="189"/>
      <c r="BT308" s="189"/>
      <c r="BU308" s="189"/>
      <c r="BV308" s="189"/>
      <c r="BW308" s="189"/>
      <c r="BX308" s="189"/>
      <c r="BY308" s="189"/>
      <c r="BZ308" s="189"/>
      <c r="CA308" s="189"/>
      <c r="CB308" s="189"/>
      <c r="CC308" s="189"/>
      <c r="CD308" s="189"/>
      <c r="CE308" s="189"/>
      <c r="CF308" s="189"/>
      <c r="CG308" s="189"/>
      <c r="CH308" s="189"/>
      <c r="CI308" s="189"/>
      <c r="CJ308" s="189"/>
      <c r="CK308" s="189"/>
      <c r="CL308" s="189"/>
      <c r="CM308" s="189"/>
      <c r="CN308" s="189"/>
      <c r="CO308" s="189"/>
      <c r="CP308" s="189"/>
      <c r="CQ308" s="189"/>
      <c r="CR308" s="189"/>
      <c r="CS308" s="189"/>
      <c r="CT308" s="189"/>
      <c r="CU308" s="189"/>
      <c r="CV308" s="189"/>
      <c r="CW308" s="189"/>
      <c r="CX308" s="189"/>
      <c r="CY308" s="189"/>
      <c r="CZ308" s="189"/>
      <c r="DA308" s="189"/>
      <c r="DB308" s="189"/>
      <c r="DC308" s="189"/>
      <c r="DD308" s="189"/>
      <c r="DE308" s="189"/>
      <c r="DF308" s="189"/>
      <c r="DG308" s="189"/>
      <c r="DH308" s="179"/>
      <c r="DI308" s="191"/>
      <c r="DJ308" s="192"/>
      <c r="DK308" s="191"/>
      <c r="DL308" s="192"/>
      <c r="DM308" s="192"/>
      <c r="DO308"/>
      <c r="DP308"/>
    </row>
    <row r="309" spans="1:120" ht="18" customHeight="1" x14ac:dyDescent="0.2">
      <c r="A309" s="187"/>
      <c r="B309" s="190"/>
      <c r="C309" s="189"/>
      <c r="D309" s="189"/>
      <c r="E309" s="189"/>
      <c r="F309" s="189"/>
      <c r="G309" s="189"/>
      <c r="H309" s="189"/>
      <c r="I309" s="189"/>
      <c r="J309" s="189"/>
      <c r="K309" s="189"/>
      <c r="L309" s="189"/>
      <c r="M309" s="189"/>
      <c r="N309" s="189"/>
      <c r="O309" s="189"/>
      <c r="P309" s="189"/>
      <c r="Q309" s="189"/>
      <c r="R309" s="189"/>
      <c r="S309" s="189"/>
      <c r="T309" s="189"/>
      <c r="U309" s="189"/>
      <c r="V309" s="189"/>
      <c r="W309" s="189"/>
      <c r="X309" s="189"/>
      <c r="Y309" s="189"/>
      <c r="Z309" s="189"/>
      <c r="AA309" s="189"/>
      <c r="AB309" s="189"/>
      <c r="AC309" s="189"/>
      <c r="AD309" s="189"/>
      <c r="AE309" s="189"/>
      <c r="AF309" s="189"/>
      <c r="AG309" s="189"/>
      <c r="AH309" s="189"/>
      <c r="AI309" s="189"/>
      <c r="AJ309" s="189"/>
      <c r="AK309" s="189"/>
      <c r="AL309" s="189"/>
      <c r="AM309" s="189"/>
      <c r="AN309" s="189"/>
      <c r="AO309" s="189"/>
      <c r="AP309" s="189"/>
      <c r="AQ309" s="189"/>
      <c r="AR309" s="189"/>
      <c r="AS309" s="189"/>
      <c r="AT309" s="189"/>
      <c r="AU309" s="189"/>
      <c r="AV309" s="189"/>
      <c r="AW309" s="189"/>
      <c r="AX309" s="189"/>
      <c r="AY309" s="189"/>
      <c r="AZ309" s="189"/>
      <c r="BA309" s="189"/>
      <c r="BB309" s="189"/>
      <c r="BC309" s="189"/>
      <c r="BD309" s="189"/>
      <c r="BE309" s="189"/>
      <c r="BF309" s="189"/>
      <c r="BG309" s="189"/>
      <c r="BH309" s="189"/>
      <c r="BI309" s="189"/>
      <c r="BJ309" s="189"/>
      <c r="BK309" s="189"/>
      <c r="BL309" s="189"/>
      <c r="BM309" s="189"/>
      <c r="BN309" s="189"/>
      <c r="BO309" s="189"/>
      <c r="BP309" s="189"/>
      <c r="BQ309" s="189"/>
      <c r="BR309" s="189"/>
      <c r="BS309" s="189"/>
      <c r="BT309" s="189"/>
      <c r="BU309" s="189"/>
      <c r="BV309" s="189"/>
      <c r="BW309" s="189"/>
      <c r="BX309" s="189"/>
      <c r="BY309" s="189"/>
      <c r="BZ309" s="189"/>
      <c r="CA309" s="189"/>
      <c r="CB309" s="189"/>
      <c r="CC309" s="189"/>
      <c r="CD309" s="189"/>
      <c r="CE309" s="189"/>
      <c r="CF309" s="189"/>
      <c r="CG309" s="189"/>
      <c r="CH309" s="189"/>
      <c r="CI309" s="189"/>
      <c r="CJ309" s="189"/>
      <c r="CK309" s="189"/>
      <c r="CL309" s="189"/>
      <c r="CM309" s="189"/>
      <c r="CN309" s="189"/>
      <c r="CO309" s="189"/>
      <c r="CP309" s="189"/>
      <c r="CQ309" s="189"/>
      <c r="CR309" s="189"/>
      <c r="CS309" s="189"/>
      <c r="CT309" s="189"/>
      <c r="CU309" s="189"/>
      <c r="CV309" s="189"/>
      <c r="CW309" s="189"/>
      <c r="CX309" s="189"/>
      <c r="CY309" s="189"/>
      <c r="CZ309" s="189"/>
      <c r="DA309" s="189"/>
      <c r="DB309" s="189"/>
      <c r="DC309" s="189"/>
      <c r="DD309" s="189"/>
      <c r="DE309" s="189"/>
      <c r="DF309" s="189"/>
      <c r="DG309" s="189"/>
      <c r="DH309" s="179"/>
      <c r="DI309" s="191"/>
      <c r="DJ309" s="192"/>
      <c r="DK309" s="191"/>
      <c r="DL309" s="192"/>
      <c r="DM309" s="192"/>
      <c r="DO309"/>
      <c r="DP309"/>
    </row>
    <row r="310" spans="1:120" ht="18" customHeight="1" x14ac:dyDescent="0.2">
      <c r="A310" s="187"/>
      <c r="B310" s="190"/>
      <c r="C310" s="189"/>
      <c r="D310" s="189"/>
      <c r="E310" s="189"/>
      <c r="F310" s="189"/>
      <c r="G310" s="189"/>
      <c r="H310" s="189"/>
      <c r="I310" s="189"/>
      <c r="J310" s="189"/>
      <c r="K310" s="189"/>
      <c r="L310" s="189"/>
      <c r="M310" s="189"/>
      <c r="N310" s="189"/>
      <c r="O310" s="189"/>
      <c r="P310" s="189"/>
      <c r="Q310" s="189"/>
      <c r="R310" s="189"/>
      <c r="S310" s="189"/>
      <c r="T310" s="189"/>
      <c r="U310" s="189"/>
      <c r="V310" s="189"/>
      <c r="W310" s="189"/>
      <c r="X310" s="189"/>
      <c r="Y310" s="189"/>
      <c r="Z310" s="189"/>
      <c r="AA310" s="189"/>
      <c r="AB310" s="189"/>
      <c r="AC310" s="189"/>
      <c r="AD310" s="189"/>
      <c r="AE310" s="189"/>
      <c r="AF310" s="189"/>
      <c r="AG310" s="189"/>
      <c r="AH310" s="189"/>
      <c r="AI310" s="189"/>
      <c r="AJ310" s="189"/>
      <c r="AK310" s="189"/>
      <c r="AL310" s="189"/>
      <c r="AM310" s="189"/>
      <c r="AN310" s="189"/>
      <c r="AO310" s="189"/>
      <c r="AP310" s="189"/>
      <c r="AQ310" s="189"/>
      <c r="AR310" s="189"/>
      <c r="AS310" s="189"/>
      <c r="AT310" s="189"/>
      <c r="AU310" s="189"/>
      <c r="AV310" s="189"/>
      <c r="AW310" s="189"/>
      <c r="AX310" s="189"/>
      <c r="AY310" s="189"/>
      <c r="AZ310" s="189"/>
      <c r="BA310" s="189"/>
      <c r="BB310" s="189"/>
      <c r="BC310" s="189"/>
      <c r="BD310" s="189"/>
      <c r="BE310" s="189"/>
      <c r="BF310" s="189"/>
      <c r="BG310" s="189"/>
      <c r="BH310" s="189"/>
      <c r="BI310" s="189"/>
      <c r="BJ310" s="189"/>
      <c r="BK310" s="189"/>
      <c r="BL310" s="189"/>
      <c r="BM310" s="189"/>
      <c r="BN310" s="189"/>
      <c r="BO310" s="189"/>
      <c r="BP310" s="189"/>
      <c r="BQ310" s="189"/>
      <c r="BR310" s="189"/>
      <c r="BS310" s="189"/>
      <c r="BT310" s="189"/>
      <c r="BU310" s="189"/>
      <c r="BV310" s="189"/>
      <c r="BW310" s="189"/>
      <c r="BX310" s="189"/>
      <c r="BY310" s="189"/>
      <c r="BZ310" s="189"/>
      <c r="CA310" s="189"/>
      <c r="CB310" s="189"/>
      <c r="CC310" s="189"/>
      <c r="CD310" s="189"/>
      <c r="CE310" s="189"/>
      <c r="CF310" s="189"/>
      <c r="CG310" s="189"/>
      <c r="CH310" s="189"/>
      <c r="CI310" s="189"/>
      <c r="CJ310" s="189"/>
      <c r="CK310" s="189"/>
      <c r="CL310" s="189"/>
      <c r="CM310" s="189"/>
      <c r="CN310" s="189"/>
      <c r="CO310" s="189"/>
      <c r="CP310" s="189"/>
      <c r="CQ310" s="189"/>
      <c r="CR310" s="189"/>
      <c r="CS310" s="189"/>
      <c r="CT310" s="189"/>
      <c r="CU310" s="189"/>
      <c r="CV310" s="189"/>
      <c r="CW310" s="189"/>
      <c r="CX310" s="189"/>
      <c r="CY310" s="189"/>
      <c r="CZ310" s="189"/>
      <c r="DA310" s="189"/>
      <c r="DB310" s="189"/>
      <c r="DC310" s="189"/>
      <c r="DD310" s="189"/>
      <c r="DE310" s="189"/>
      <c r="DF310" s="189"/>
      <c r="DG310" s="189"/>
      <c r="DH310" s="179"/>
      <c r="DI310" s="191"/>
      <c r="DJ310" s="192"/>
      <c r="DK310" s="191"/>
      <c r="DL310" s="192"/>
      <c r="DM310" s="192"/>
      <c r="DO310"/>
      <c r="DP310"/>
    </row>
    <row r="311" spans="1:120" ht="18" customHeight="1" x14ac:dyDescent="0.2">
      <c r="A311" s="187"/>
      <c r="B311" s="190"/>
      <c r="C311" s="189"/>
      <c r="D311" s="189"/>
      <c r="E311" s="189"/>
      <c r="F311" s="189"/>
      <c r="G311" s="189"/>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89"/>
      <c r="AY311" s="189"/>
      <c r="AZ311" s="189"/>
      <c r="BA311" s="189"/>
      <c r="BB311" s="189"/>
      <c r="BC311" s="189"/>
      <c r="BD311" s="189"/>
      <c r="BE311" s="189"/>
      <c r="BF311" s="189"/>
      <c r="BG311" s="189"/>
      <c r="BH311" s="189"/>
      <c r="BI311" s="189"/>
      <c r="BJ311" s="189"/>
      <c r="BK311" s="189"/>
      <c r="BL311" s="189"/>
      <c r="BM311" s="189"/>
      <c r="BN311" s="189"/>
      <c r="BO311" s="189"/>
      <c r="BP311" s="189"/>
      <c r="BQ311" s="189"/>
      <c r="BR311" s="189"/>
      <c r="BS311" s="189"/>
      <c r="BT311" s="189"/>
      <c r="BU311" s="189"/>
      <c r="BV311" s="189"/>
      <c r="BW311" s="189"/>
      <c r="BX311" s="189"/>
      <c r="BY311" s="189"/>
      <c r="BZ311" s="189"/>
      <c r="CA311" s="189"/>
      <c r="CB311" s="189"/>
      <c r="CC311" s="189"/>
      <c r="CD311" s="189"/>
      <c r="CE311" s="189"/>
      <c r="CF311" s="189"/>
      <c r="CG311" s="189"/>
      <c r="CH311" s="189"/>
      <c r="CI311" s="189"/>
      <c r="CJ311" s="189"/>
      <c r="CK311" s="189"/>
      <c r="CL311" s="189"/>
      <c r="CM311" s="189"/>
      <c r="CN311" s="189"/>
      <c r="CO311" s="189"/>
      <c r="CP311" s="189"/>
      <c r="CQ311" s="189"/>
      <c r="CR311" s="189"/>
      <c r="CS311" s="189"/>
      <c r="CT311" s="189"/>
      <c r="CU311" s="189"/>
      <c r="CV311" s="189"/>
      <c r="CW311" s="189"/>
      <c r="CX311" s="189"/>
      <c r="CY311" s="189"/>
      <c r="CZ311" s="189"/>
      <c r="DA311" s="189"/>
      <c r="DB311" s="189"/>
      <c r="DC311" s="189"/>
      <c r="DD311" s="189"/>
      <c r="DE311" s="189"/>
      <c r="DF311" s="189"/>
      <c r="DG311" s="189"/>
      <c r="DH311" s="179"/>
      <c r="DI311" s="191"/>
      <c r="DJ311" s="192"/>
      <c r="DK311" s="191"/>
      <c r="DL311" s="192"/>
      <c r="DM311" s="192"/>
      <c r="DO311"/>
      <c r="DP311"/>
    </row>
    <row r="312" spans="1:120" ht="18" customHeight="1" x14ac:dyDescent="0.2">
      <c r="A312" s="187"/>
      <c r="B312" s="190"/>
      <c r="C312" s="189"/>
      <c r="D312" s="189"/>
      <c r="E312" s="189"/>
      <c r="F312" s="189"/>
      <c r="G312" s="189"/>
      <c r="H312" s="189"/>
      <c r="I312" s="189"/>
      <c r="J312" s="189"/>
      <c r="K312" s="189"/>
      <c r="L312" s="189"/>
      <c r="M312" s="189"/>
      <c r="N312" s="189"/>
      <c r="O312" s="189"/>
      <c r="P312" s="189"/>
      <c r="Q312" s="189"/>
      <c r="R312" s="189"/>
      <c r="S312" s="189"/>
      <c r="T312" s="189"/>
      <c r="U312" s="189"/>
      <c r="V312" s="189"/>
      <c r="W312" s="189"/>
      <c r="X312" s="189"/>
      <c r="Y312" s="189"/>
      <c r="Z312" s="189"/>
      <c r="AA312" s="189"/>
      <c r="AB312" s="189"/>
      <c r="AC312" s="189"/>
      <c r="AD312" s="189"/>
      <c r="AE312" s="189"/>
      <c r="AF312" s="189"/>
      <c r="AG312" s="189"/>
      <c r="AH312" s="189"/>
      <c r="AI312" s="189"/>
      <c r="AJ312" s="189"/>
      <c r="AK312" s="189"/>
      <c r="AL312" s="189"/>
      <c r="AM312" s="189"/>
      <c r="AN312" s="189"/>
      <c r="AO312" s="189"/>
      <c r="AP312" s="189"/>
      <c r="AQ312" s="189"/>
      <c r="AR312" s="189"/>
      <c r="AS312" s="189"/>
      <c r="AT312" s="189"/>
      <c r="AU312" s="189"/>
      <c r="AV312" s="189"/>
      <c r="AW312" s="189"/>
      <c r="AX312" s="189"/>
      <c r="AY312" s="189"/>
      <c r="AZ312" s="189"/>
      <c r="BA312" s="189"/>
      <c r="BB312" s="189"/>
      <c r="BC312" s="189"/>
      <c r="BD312" s="189"/>
      <c r="BE312" s="189"/>
      <c r="BF312" s="189"/>
      <c r="BG312" s="189"/>
      <c r="BH312" s="189"/>
      <c r="BI312" s="189"/>
      <c r="BJ312" s="189"/>
      <c r="BK312" s="189"/>
      <c r="BL312" s="189"/>
      <c r="BM312" s="189"/>
      <c r="BN312" s="189"/>
      <c r="BO312" s="189"/>
      <c r="BP312" s="189"/>
      <c r="BQ312" s="189"/>
      <c r="BR312" s="189"/>
      <c r="BS312" s="189"/>
      <c r="BT312" s="189"/>
      <c r="BU312" s="189"/>
      <c r="BV312" s="189"/>
      <c r="BW312" s="189"/>
      <c r="BX312" s="189"/>
      <c r="BY312" s="189"/>
      <c r="BZ312" s="189"/>
      <c r="CA312" s="189"/>
      <c r="CB312" s="189"/>
      <c r="CC312" s="189"/>
      <c r="CD312" s="189"/>
      <c r="CE312" s="189"/>
      <c r="CF312" s="189"/>
      <c r="CG312" s="189"/>
      <c r="CH312" s="189"/>
      <c r="CI312" s="189"/>
      <c r="CJ312" s="189"/>
      <c r="CK312" s="189"/>
      <c r="CL312" s="189"/>
      <c r="CM312" s="189"/>
      <c r="CN312" s="189"/>
      <c r="CO312" s="189"/>
      <c r="CP312" s="189"/>
      <c r="CQ312" s="189"/>
      <c r="CR312" s="189"/>
      <c r="CS312" s="189"/>
      <c r="CT312" s="189"/>
      <c r="CU312" s="189"/>
      <c r="CV312" s="189"/>
      <c r="CW312" s="189"/>
      <c r="CX312" s="189"/>
      <c r="CY312" s="189"/>
      <c r="CZ312" s="189"/>
      <c r="DA312" s="189"/>
      <c r="DB312" s="189"/>
      <c r="DC312" s="189"/>
      <c r="DD312" s="189"/>
      <c r="DE312" s="189"/>
      <c r="DF312" s="189"/>
      <c r="DG312" s="189"/>
      <c r="DH312" s="179"/>
      <c r="DI312" s="191"/>
      <c r="DJ312" s="192"/>
      <c r="DK312" s="191"/>
      <c r="DL312" s="192"/>
      <c r="DM312" s="192"/>
      <c r="DO312"/>
      <c r="DP312"/>
    </row>
    <row r="313" spans="1:120" ht="18" customHeight="1" x14ac:dyDescent="0.2">
      <c r="A313" s="187"/>
      <c r="B313" s="190"/>
      <c r="C313" s="189"/>
      <c r="D313" s="189"/>
      <c r="E313" s="189"/>
      <c r="F313" s="189"/>
      <c r="G313" s="189"/>
      <c r="H313" s="189"/>
      <c r="I313" s="189"/>
      <c r="J313" s="189"/>
      <c r="K313" s="189"/>
      <c r="L313" s="189"/>
      <c r="M313" s="189"/>
      <c r="N313" s="189"/>
      <c r="O313" s="189"/>
      <c r="P313" s="189"/>
      <c r="Q313" s="189"/>
      <c r="R313" s="189"/>
      <c r="S313" s="189"/>
      <c r="T313" s="189"/>
      <c r="U313" s="189"/>
      <c r="V313" s="189"/>
      <c r="W313" s="189"/>
      <c r="X313" s="189"/>
      <c r="Y313" s="189"/>
      <c r="Z313" s="189"/>
      <c r="AA313" s="189"/>
      <c r="AB313" s="189"/>
      <c r="AC313" s="189"/>
      <c r="AD313" s="189"/>
      <c r="AE313" s="189"/>
      <c r="AF313" s="189"/>
      <c r="AG313" s="189"/>
      <c r="AH313" s="189"/>
      <c r="AI313" s="189"/>
      <c r="AJ313" s="189"/>
      <c r="AK313" s="189"/>
      <c r="AL313" s="189"/>
      <c r="AM313" s="189"/>
      <c r="AN313" s="189"/>
      <c r="AO313" s="189"/>
      <c r="AP313" s="189"/>
      <c r="AQ313" s="189"/>
      <c r="AR313" s="189"/>
      <c r="AS313" s="189"/>
      <c r="AT313" s="189"/>
      <c r="AU313" s="189"/>
      <c r="AV313" s="189"/>
      <c r="AW313" s="189"/>
      <c r="AX313" s="189"/>
      <c r="AY313" s="189"/>
      <c r="AZ313" s="189"/>
      <c r="BA313" s="189"/>
      <c r="BB313" s="189"/>
      <c r="BC313" s="189"/>
      <c r="BD313" s="189"/>
      <c r="BE313" s="189"/>
      <c r="BF313" s="189"/>
      <c r="BG313" s="189"/>
      <c r="BH313" s="189"/>
      <c r="BI313" s="189"/>
      <c r="BJ313" s="189"/>
      <c r="BK313" s="189"/>
      <c r="BL313" s="189"/>
      <c r="BM313" s="189"/>
      <c r="BN313" s="189"/>
      <c r="BO313" s="189"/>
      <c r="BP313" s="189"/>
      <c r="BQ313" s="189"/>
      <c r="BR313" s="189"/>
      <c r="BS313" s="189"/>
      <c r="BT313" s="189"/>
      <c r="BU313" s="189"/>
      <c r="BV313" s="189"/>
      <c r="BW313" s="189"/>
      <c r="BX313" s="189"/>
      <c r="BY313" s="189"/>
      <c r="BZ313" s="189"/>
      <c r="CA313" s="189"/>
      <c r="CB313" s="189"/>
      <c r="CC313" s="189"/>
      <c r="CD313" s="189"/>
      <c r="CE313" s="189"/>
      <c r="CF313" s="189"/>
      <c r="CG313" s="189"/>
      <c r="CH313" s="189"/>
      <c r="CI313" s="189"/>
      <c r="CJ313" s="189"/>
      <c r="CK313" s="189"/>
      <c r="CL313" s="189"/>
      <c r="CM313" s="189"/>
      <c r="CN313" s="189"/>
      <c r="CO313" s="189"/>
      <c r="CP313" s="189"/>
      <c r="CQ313" s="189"/>
      <c r="CR313" s="189"/>
      <c r="CS313" s="189"/>
      <c r="CT313" s="189"/>
      <c r="CU313" s="189"/>
      <c r="CV313" s="189"/>
      <c r="CW313" s="189"/>
      <c r="CX313" s="189"/>
      <c r="CY313" s="189"/>
      <c r="CZ313" s="189"/>
      <c r="DA313" s="189"/>
      <c r="DB313" s="189"/>
      <c r="DC313" s="189"/>
      <c r="DD313" s="189"/>
      <c r="DE313" s="189"/>
      <c r="DF313" s="189"/>
      <c r="DG313" s="189"/>
      <c r="DH313" s="179"/>
      <c r="DI313" s="191"/>
      <c r="DJ313" s="192"/>
      <c r="DK313" s="191"/>
      <c r="DL313" s="192"/>
      <c r="DM313" s="192"/>
      <c r="DO313"/>
      <c r="DP313"/>
    </row>
    <row r="314" spans="1:120" ht="18" customHeight="1" x14ac:dyDescent="0.2">
      <c r="A314" s="187"/>
      <c r="B314" s="190"/>
      <c r="C314" s="189"/>
      <c r="D314" s="189"/>
      <c r="E314" s="189"/>
      <c r="F314" s="189"/>
      <c r="G314" s="189"/>
      <c r="H314" s="189"/>
      <c r="I314" s="189"/>
      <c r="J314" s="189"/>
      <c r="K314" s="189"/>
      <c r="L314" s="189"/>
      <c r="M314" s="189"/>
      <c r="N314" s="189"/>
      <c r="O314" s="189"/>
      <c r="P314" s="189"/>
      <c r="Q314" s="189"/>
      <c r="R314" s="189"/>
      <c r="S314" s="189"/>
      <c r="T314" s="189"/>
      <c r="U314" s="189"/>
      <c r="V314" s="189"/>
      <c r="W314" s="189"/>
      <c r="X314" s="189"/>
      <c r="Y314" s="189"/>
      <c r="Z314" s="189"/>
      <c r="AA314" s="189"/>
      <c r="AB314" s="189"/>
      <c r="AC314" s="189"/>
      <c r="AD314" s="189"/>
      <c r="AE314" s="189"/>
      <c r="AF314" s="189"/>
      <c r="AG314" s="189"/>
      <c r="AH314" s="189"/>
      <c r="AI314" s="189"/>
      <c r="AJ314" s="189"/>
      <c r="AK314" s="189"/>
      <c r="AL314" s="189"/>
      <c r="AM314" s="189"/>
      <c r="AN314" s="189"/>
      <c r="AO314" s="189"/>
      <c r="AP314" s="189"/>
      <c r="AQ314" s="189"/>
      <c r="AR314" s="189"/>
      <c r="AS314" s="189"/>
      <c r="AT314" s="189"/>
      <c r="AU314" s="189"/>
      <c r="AV314" s="189"/>
      <c r="AW314" s="189"/>
      <c r="AX314" s="189"/>
      <c r="AY314" s="189"/>
      <c r="AZ314" s="189"/>
      <c r="BA314" s="189"/>
      <c r="BB314" s="189"/>
      <c r="BC314" s="189"/>
      <c r="BD314" s="189"/>
      <c r="BE314" s="189"/>
      <c r="BF314" s="189"/>
      <c r="BG314" s="189"/>
      <c r="BH314" s="189"/>
      <c r="BI314" s="189"/>
      <c r="BJ314" s="189"/>
      <c r="BK314" s="189"/>
      <c r="BL314" s="189"/>
      <c r="BM314" s="189"/>
      <c r="BN314" s="189"/>
      <c r="BO314" s="189"/>
      <c r="BP314" s="189"/>
      <c r="BQ314" s="189"/>
      <c r="BR314" s="189"/>
      <c r="BS314" s="189"/>
      <c r="BT314" s="189"/>
      <c r="BU314" s="189"/>
      <c r="BV314" s="189"/>
      <c r="BW314" s="189"/>
      <c r="BX314" s="189"/>
      <c r="BY314" s="189"/>
      <c r="BZ314" s="189"/>
      <c r="CA314" s="189"/>
      <c r="CB314" s="189"/>
      <c r="CC314" s="189"/>
      <c r="CD314" s="189"/>
      <c r="CE314" s="189"/>
      <c r="CF314" s="189"/>
      <c r="CG314" s="189"/>
      <c r="CH314" s="189"/>
      <c r="CI314" s="189"/>
      <c r="CJ314" s="189"/>
      <c r="CK314" s="189"/>
      <c r="CL314" s="189"/>
      <c r="CM314" s="189"/>
      <c r="CN314" s="189"/>
      <c r="CO314" s="189"/>
      <c r="CP314" s="189"/>
      <c r="CQ314" s="189"/>
      <c r="CR314" s="189"/>
      <c r="CS314" s="189"/>
      <c r="CT314" s="189"/>
      <c r="CU314" s="189"/>
      <c r="CV314" s="189"/>
      <c r="CW314" s="189"/>
      <c r="CX314" s="189"/>
      <c r="CY314" s="189"/>
      <c r="CZ314" s="189"/>
      <c r="DA314" s="189"/>
      <c r="DB314" s="189"/>
      <c r="DC314" s="189"/>
      <c r="DD314" s="189"/>
      <c r="DE314" s="189"/>
      <c r="DF314" s="189"/>
      <c r="DG314" s="189"/>
      <c r="DH314" s="179"/>
      <c r="DI314" s="191"/>
      <c r="DJ314" s="192"/>
      <c r="DK314" s="191"/>
      <c r="DL314" s="192"/>
      <c r="DM314" s="192"/>
      <c r="DO314"/>
      <c r="DP314"/>
    </row>
    <row r="315" spans="1:120" ht="18" customHeight="1" x14ac:dyDescent="0.2">
      <c r="A315" s="187"/>
      <c r="B315" s="190"/>
      <c r="C315" s="189"/>
      <c r="D315" s="189"/>
      <c r="E315" s="189"/>
      <c r="F315" s="189"/>
      <c r="G315" s="189"/>
      <c r="H315" s="189"/>
      <c r="I315" s="189"/>
      <c r="J315" s="189"/>
      <c r="K315" s="189"/>
      <c r="L315" s="189"/>
      <c r="M315" s="189"/>
      <c r="N315" s="189"/>
      <c r="O315" s="189"/>
      <c r="P315" s="189"/>
      <c r="Q315" s="189"/>
      <c r="R315" s="189"/>
      <c r="S315" s="189"/>
      <c r="T315" s="189"/>
      <c r="U315" s="189"/>
      <c r="V315" s="189"/>
      <c r="W315" s="189"/>
      <c r="X315" s="189"/>
      <c r="Y315" s="189"/>
      <c r="Z315" s="189"/>
      <c r="AA315" s="189"/>
      <c r="AB315" s="189"/>
      <c r="AC315" s="189"/>
      <c r="AD315" s="189"/>
      <c r="AE315" s="189"/>
      <c r="AF315" s="189"/>
      <c r="AG315" s="189"/>
      <c r="AH315" s="189"/>
      <c r="AI315" s="189"/>
      <c r="AJ315" s="189"/>
      <c r="AK315" s="189"/>
      <c r="AL315" s="189"/>
      <c r="AM315" s="189"/>
      <c r="AN315" s="189"/>
      <c r="AO315" s="189"/>
      <c r="AP315" s="189"/>
      <c r="AQ315" s="189"/>
      <c r="AR315" s="189"/>
      <c r="AS315" s="189"/>
      <c r="AT315" s="189"/>
      <c r="AU315" s="189"/>
      <c r="AV315" s="189"/>
      <c r="AW315" s="189"/>
      <c r="AX315" s="189"/>
      <c r="AY315" s="189"/>
      <c r="AZ315" s="189"/>
      <c r="BA315" s="189"/>
      <c r="BB315" s="189"/>
      <c r="BC315" s="189"/>
      <c r="BD315" s="189"/>
      <c r="BE315" s="189"/>
      <c r="BF315" s="189"/>
      <c r="BG315" s="189"/>
      <c r="BH315" s="189"/>
      <c r="BI315" s="189"/>
      <c r="BJ315" s="189"/>
      <c r="BK315" s="189"/>
      <c r="BL315" s="189"/>
      <c r="BM315" s="189"/>
      <c r="BN315" s="189"/>
      <c r="BO315" s="189"/>
      <c r="BP315" s="189"/>
      <c r="BQ315" s="189"/>
      <c r="BR315" s="189"/>
      <c r="BS315" s="189"/>
      <c r="BT315" s="189"/>
      <c r="BU315" s="189"/>
      <c r="BV315" s="189"/>
      <c r="BW315" s="189"/>
      <c r="BX315" s="189"/>
      <c r="BY315" s="189"/>
      <c r="BZ315" s="189"/>
      <c r="CA315" s="189"/>
      <c r="CB315" s="189"/>
      <c r="CC315" s="189"/>
      <c r="CD315" s="189"/>
      <c r="CE315" s="189"/>
      <c r="CF315" s="189"/>
      <c r="CG315" s="189"/>
      <c r="CH315" s="189"/>
      <c r="CI315" s="189"/>
      <c r="CJ315" s="189"/>
      <c r="CK315" s="189"/>
      <c r="CL315" s="189"/>
      <c r="CM315" s="189"/>
      <c r="CN315" s="189"/>
      <c r="CO315" s="189"/>
      <c r="CP315" s="189"/>
      <c r="CQ315" s="189"/>
      <c r="CR315" s="189"/>
      <c r="CS315" s="189"/>
      <c r="CT315" s="189"/>
      <c r="CU315" s="189"/>
      <c r="CV315" s="189"/>
      <c r="CW315" s="189"/>
      <c r="CX315" s="189"/>
      <c r="CY315" s="189"/>
      <c r="CZ315" s="189"/>
      <c r="DA315" s="189"/>
      <c r="DB315" s="189"/>
      <c r="DC315" s="189"/>
      <c r="DD315" s="189"/>
      <c r="DE315" s="189"/>
      <c r="DF315" s="189"/>
      <c r="DG315" s="189"/>
      <c r="DH315" s="179"/>
      <c r="DI315" s="191"/>
      <c r="DJ315" s="192"/>
      <c r="DK315" s="191"/>
      <c r="DL315" s="192"/>
      <c r="DM315" s="192"/>
      <c r="DO315"/>
      <c r="DP315"/>
    </row>
    <row r="316" spans="1:120" ht="18" customHeight="1" x14ac:dyDescent="0.2">
      <c r="A316" s="187"/>
      <c r="B316" s="190"/>
      <c r="C316" s="189"/>
      <c r="D316" s="189"/>
      <c r="E316" s="189"/>
      <c r="F316" s="189"/>
      <c r="G316" s="189"/>
      <c r="H316" s="189"/>
      <c r="I316" s="189"/>
      <c r="J316" s="189"/>
      <c r="K316" s="189"/>
      <c r="L316" s="189"/>
      <c r="M316" s="189"/>
      <c r="N316" s="189"/>
      <c r="O316" s="189"/>
      <c r="P316" s="189"/>
      <c r="Q316" s="189"/>
      <c r="R316" s="189"/>
      <c r="S316" s="189"/>
      <c r="T316" s="189"/>
      <c r="U316" s="189"/>
      <c r="V316" s="189"/>
      <c r="W316" s="189"/>
      <c r="X316" s="189"/>
      <c r="Y316" s="189"/>
      <c r="Z316" s="189"/>
      <c r="AA316" s="189"/>
      <c r="AB316" s="189"/>
      <c r="AC316" s="189"/>
      <c r="AD316" s="189"/>
      <c r="AE316" s="189"/>
      <c r="AF316" s="189"/>
      <c r="AG316" s="189"/>
      <c r="AH316" s="189"/>
      <c r="AI316" s="189"/>
      <c r="AJ316" s="189"/>
      <c r="AK316" s="189"/>
      <c r="AL316" s="189"/>
      <c r="AM316" s="189"/>
      <c r="AN316" s="189"/>
      <c r="AO316" s="189"/>
      <c r="AP316" s="189"/>
      <c r="AQ316" s="189"/>
      <c r="AR316" s="189"/>
      <c r="AS316" s="189"/>
      <c r="AT316" s="189"/>
      <c r="AU316" s="189"/>
      <c r="AV316" s="189"/>
      <c r="AW316" s="189"/>
      <c r="AX316" s="189"/>
      <c r="AY316" s="189"/>
      <c r="AZ316" s="189"/>
      <c r="BA316" s="189"/>
      <c r="BB316" s="189"/>
      <c r="BC316" s="189"/>
      <c r="BD316" s="189"/>
      <c r="BE316" s="189"/>
      <c r="BF316" s="189"/>
      <c r="BG316" s="189"/>
      <c r="BH316" s="189"/>
      <c r="BI316" s="189"/>
      <c r="BJ316" s="189"/>
      <c r="BK316" s="189"/>
      <c r="BL316" s="189"/>
      <c r="BM316" s="189"/>
      <c r="BN316" s="189"/>
      <c r="BO316" s="189"/>
      <c r="BP316" s="189"/>
      <c r="BQ316" s="189"/>
      <c r="BR316" s="189"/>
      <c r="BS316" s="189"/>
      <c r="BT316" s="189"/>
      <c r="BU316" s="189"/>
      <c r="BV316" s="189"/>
      <c r="BW316" s="189"/>
      <c r="BX316" s="189"/>
      <c r="BY316" s="189"/>
      <c r="BZ316" s="189"/>
      <c r="CA316" s="189"/>
      <c r="CB316" s="189"/>
      <c r="CC316" s="189"/>
      <c r="CD316" s="189"/>
      <c r="CE316" s="189"/>
      <c r="CF316" s="189"/>
      <c r="CG316" s="189"/>
      <c r="CH316" s="189"/>
      <c r="CI316" s="189"/>
      <c r="CJ316" s="189"/>
      <c r="CK316" s="189"/>
      <c r="CL316" s="189"/>
      <c r="CM316" s="189"/>
      <c r="CN316" s="189"/>
      <c r="CO316" s="189"/>
      <c r="CP316" s="189"/>
      <c r="CQ316" s="189"/>
      <c r="CR316" s="189"/>
      <c r="CS316" s="189"/>
      <c r="CT316" s="189"/>
      <c r="CU316" s="189"/>
      <c r="CV316" s="189"/>
      <c r="CW316" s="189"/>
      <c r="CX316" s="189"/>
      <c r="CY316" s="189"/>
      <c r="CZ316" s="189"/>
      <c r="DA316" s="189"/>
      <c r="DB316" s="189"/>
      <c r="DC316" s="189"/>
      <c r="DD316" s="189"/>
      <c r="DE316" s="189"/>
      <c r="DF316" s="189"/>
      <c r="DG316" s="189"/>
      <c r="DH316" s="179"/>
      <c r="DI316" s="191"/>
      <c r="DJ316" s="192"/>
      <c r="DK316" s="191"/>
      <c r="DL316" s="192"/>
      <c r="DM316" s="192"/>
      <c r="DO316"/>
      <c r="DP316"/>
    </row>
    <row r="317" spans="1:120" ht="18" customHeight="1" x14ac:dyDescent="0.2">
      <c r="A317" s="187"/>
      <c r="B317" s="190"/>
      <c r="C317" s="189"/>
      <c r="D317" s="189"/>
      <c r="E317" s="189"/>
      <c r="F317" s="189"/>
      <c r="G317" s="189"/>
      <c r="H317" s="189"/>
      <c r="I317" s="189"/>
      <c r="J317" s="189"/>
      <c r="K317" s="189"/>
      <c r="L317" s="189"/>
      <c r="M317" s="189"/>
      <c r="N317" s="189"/>
      <c r="O317" s="189"/>
      <c r="P317" s="189"/>
      <c r="Q317" s="189"/>
      <c r="R317" s="189"/>
      <c r="S317" s="189"/>
      <c r="T317" s="189"/>
      <c r="U317" s="189"/>
      <c r="V317" s="189"/>
      <c r="W317" s="189"/>
      <c r="X317" s="189"/>
      <c r="Y317" s="189"/>
      <c r="Z317" s="189"/>
      <c r="AA317" s="189"/>
      <c r="AB317" s="189"/>
      <c r="AC317" s="189"/>
      <c r="AD317" s="189"/>
      <c r="AE317" s="189"/>
      <c r="AF317" s="189"/>
      <c r="AG317" s="189"/>
      <c r="AH317" s="189"/>
      <c r="AI317" s="189"/>
      <c r="AJ317" s="189"/>
      <c r="AK317" s="189"/>
      <c r="AL317" s="189"/>
      <c r="AM317" s="189"/>
      <c r="AN317" s="189"/>
      <c r="AO317" s="189"/>
      <c r="AP317" s="189"/>
      <c r="AQ317" s="189"/>
      <c r="AR317" s="189"/>
      <c r="AS317" s="189"/>
      <c r="AT317" s="189"/>
      <c r="AU317" s="189"/>
      <c r="AV317" s="189"/>
      <c r="AW317" s="189"/>
      <c r="AX317" s="189"/>
      <c r="AY317" s="189"/>
      <c r="AZ317" s="189"/>
      <c r="BA317" s="189"/>
      <c r="BB317" s="189"/>
      <c r="BC317" s="189"/>
      <c r="BD317" s="189"/>
      <c r="BE317" s="189"/>
      <c r="BF317" s="189"/>
      <c r="BG317" s="189"/>
      <c r="BH317" s="189"/>
      <c r="BI317" s="189"/>
      <c r="BJ317" s="189"/>
      <c r="BK317" s="189"/>
      <c r="BL317" s="189"/>
      <c r="BM317" s="189"/>
      <c r="BN317" s="189"/>
      <c r="BO317" s="189"/>
      <c r="BP317" s="189"/>
      <c r="BQ317" s="189"/>
      <c r="BR317" s="189"/>
      <c r="BS317" s="189"/>
      <c r="BT317" s="189"/>
      <c r="BU317" s="189"/>
      <c r="BV317" s="189"/>
      <c r="BW317" s="189"/>
      <c r="BX317" s="189"/>
      <c r="BY317" s="189"/>
      <c r="BZ317" s="189"/>
      <c r="CA317" s="189"/>
      <c r="CB317" s="189"/>
      <c r="CC317" s="189"/>
      <c r="CD317" s="189"/>
      <c r="CE317" s="189"/>
      <c r="CF317" s="189"/>
      <c r="CG317" s="189"/>
      <c r="CH317" s="189"/>
      <c r="CI317" s="189"/>
      <c r="CJ317" s="189"/>
      <c r="CK317" s="189"/>
      <c r="CL317" s="189"/>
      <c r="CM317" s="189"/>
      <c r="CN317" s="189"/>
      <c r="CO317" s="189"/>
      <c r="CP317" s="189"/>
      <c r="CQ317" s="189"/>
      <c r="CR317" s="189"/>
      <c r="CS317" s="189"/>
      <c r="CT317" s="189"/>
      <c r="CU317" s="189"/>
      <c r="CV317" s="189"/>
      <c r="CW317" s="189"/>
      <c r="CX317" s="189"/>
      <c r="CY317" s="189"/>
      <c r="CZ317" s="189"/>
      <c r="DA317" s="189"/>
      <c r="DB317" s="189"/>
      <c r="DC317" s="189"/>
      <c r="DD317" s="189"/>
      <c r="DE317" s="189"/>
      <c r="DF317" s="189"/>
      <c r="DG317" s="189"/>
      <c r="DH317" s="179"/>
      <c r="DI317" s="191"/>
      <c r="DJ317" s="192"/>
      <c r="DK317" s="191"/>
      <c r="DL317" s="192"/>
      <c r="DM317" s="192"/>
      <c r="DO317"/>
      <c r="DP317"/>
    </row>
    <row r="318" spans="1:120" ht="18" customHeight="1" x14ac:dyDescent="0.2">
      <c r="A318" s="187"/>
      <c r="B318" s="190"/>
      <c r="C318" s="189"/>
      <c r="D318" s="189"/>
      <c r="E318" s="189"/>
      <c r="F318" s="189"/>
      <c r="G318" s="189"/>
      <c r="H318" s="189"/>
      <c r="I318" s="189"/>
      <c r="J318" s="189"/>
      <c r="K318" s="189"/>
      <c r="L318" s="189"/>
      <c r="M318" s="189"/>
      <c r="N318" s="189"/>
      <c r="O318" s="189"/>
      <c r="P318" s="189"/>
      <c r="Q318" s="189"/>
      <c r="R318" s="189"/>
      <c r="S318" s="189"/>
      <c r="T318" s="189"/>
      <c r="U318" s="189"/>
      <c r="V318" s="189"/>
      <c r="W318" s="189"/>
      <c r="X318" s="189"/>
      <c r="Y318" s="189"/>
      <c r="Z318" s="189"/>
      <c r="AA318" s="189"/>
      <c r="AB318" s="189"/>
      <c r="AC318" s="189"/>
      <c r="AD318" s="189"/>
      <c r="AE318" s="189"/>
      <c r="AF318" s="189"/>
      <c r="AG318" s="189"/>
      <c r="AH318" s="189"/>
      <c r="AI318" s="189"/>
      <c r="AJ318" s="189"/>
      <c r="AK318" s="189"/>
      <c r="AL318" s="189"/>
      <c r="AM318" s="189"/>
      <c r="AN318" s="189"/>
      <c r="AO318" s="189"/>
      <c r="AP318" s="189"/>
      <c r="AQ318" s="189"/>
      <c r="AR318" s="189"/>
      <c r="AS318" s="189"/>
      <c r="AT318" s="189"/>
      <c r="AU318" s="189"/>
      <c r="AV318" s="189"/>
      <c r="AW318" s="189"/>
      <c r="AX318" s="189"/>
      <c r="AY318" s="189"/>
      <c r="AZ318" s="189"/>
      <c r="BA318" s="189"/>
      <c r="BB318" s="189"/>
      <c r="BC318" s="189"/>
      <c r="BD318" s="189"/>
      <c r="BE318" s="189"/>
      <c r="BF318" s="189"/>
      <c r="BG318" s="189"/>
      <c r="BH318" s="189"/>
      <c r="BI318" s="189"/>
      <c r="BJ318" s="189"/>
      <c r="BK318" s="189"/>
      <c r="BL318" s="189"/>
      <c r="BM318" s="189"/>
      <c r="BN318" s="189"/>
      <c r="BO318" s="189"/>
      <c r="BP318" s="189"/>
      <c r="BQ318" s="189"/>
      <c r="BR318" s="189"/>
      <c r="BS318" s="189"/>
      <c r="BT318" s="189"/>
      <c r="BU318" s="189"/>
      <c r="BV318" s="189"/>
      <c r="BW318" s="189"/>
      <c r="BX318" s="189"/>
      <c r="BY318" s="189"/>
      <c r="BZ318" s="189"/>
      <c r="CA318" s="189"/>
      <c r="CB318" s="189"/>
      <c r="CC318" s="189"/>
      <c r="CD318" s="189"/>
      <c r="CE318" s="189"/>
      <c r="CF318" s="189"/>
      <c r="CG318" s="189"/>
      <c r="CH318" s="189"/>
      <c r="CI318" s="189"/>
      <c r="CJ318" s="189"/>
      <c r="CK318" s="189"/>
      <c r="CL318" s="189"/>
      <c r="CM318" s="189"/>
      <c r="CN318" s="189"/>
      <c r="CO318" s="189"/>
      <c r="CP318" s="189"/>
      <c r="CQ318" s="189"/>
      <c r="CR318" s="189"/>
      <c r="CS318" s="189"/>
      <c r="CT318" s="189"/>
      <c r="CU318" s="189"/>
      <c r="CV318" s="189"/>
      <c r="CW318" s="189"/>
      <c r="CX318" s="189"/>
      <c r="CY318" s="189"/>
      <c r="CZ318" s="189"/>
      <c r="DA318" s="189"/>
      <c r="DB318" s="189"/>
      <c r="DC318" s="189"/>
      <c r="DD318" s="189"/>
      <c r="DE318" s="189"/>
      <c r="DF318" s="189"/>
      <c r="DG318" s="189"/>
      <c r="DH318" s="179"/>
      <c r="DI318" s="191"/>
      <c r="DJ318" s="192"/>
      <c r="DK318" s="191"/>
      <c r="DL318" s="192"/>
      <c r="DM318" s="192"/>
      <c r="DO318"/>
      <c r="DP318"/>
    </row>
    <row r="319" spans="1:120" ht="18" customHeight="1" x14ac:dyDescent="0.2">
      <c r="A319" s="187"/>
      <c r="B319" s="190"/>
      <c r="C319" s="189"/>
      <c r="D319" s="189"/>
      <c r="E319" s="189"/>
      <c r="F319" s="189"/>
      <c r="G319" s="189"/>
      <c r="H319" s="189"/>
      <c r="I319" s="189"/>
      <c r="J319" s="189"/>
      <c r="K319" s="189"/>
      <c r="L319" s="189"/>
      <c r="M319" s="189"/>
      <c r="N319" s="189"/>
      <c r="O319" s="189"/>
      <c r="P319" s="189"/>
      <c r="Q319" s="189"/>
      <c r="R319" s="189"/>
      <c r="S319" s="189"/>
      <c r="T319" s="189"/>
      <c r="U319" s="189"/>
      <c r="V319" s="189"/>
      <c r="W319" s="189"/>
      <c r="X319" s="189"/>
      <c r="Y319" s="189"/>
      <c r="Z319" s="189"/>
      <c r="AA319" s="189"/>
      <c r="AB319" s="189"/>
      <c r="AC319" s="189"/>
      <c r="AD319" s="189"/>
      <c r="AE319" s="189"/>
      <c r="AF319" s="189"/>
      <c r="AG319" s="189"/>
      <c r="AH319" s="189"/>
      <c r="AI319" s="189"/>
      <c r="AJ319" s="189"/>
      <c r="AK319" s="189"/>
      <c r="AL319" s="189"/>
      <c r="AM319" s="189"/>
      <c r="AN319" s="189"/>
      <c r="AO319" s="189"/>
      <c r="AP319" s="189"/>
      <c r="AQ319" s="189"/>
      <c r="AR319" s="189"/>
      <c r="AS319" s="189"/>
      <c r="AT319" s="189"/>
      <c r="AU319" s="189"/>
      <c r="AV319" s="189"/>
      <c r="AW319" s="189"/>
      <c r="AX319" s="189"/>
      <c r="AY319" s="189"/>
      <c r="AZ319" s="189"/>
      <c r="BA319" s="189"/>
      <c r="BB319" s="189"/>
      <c r="BC319" s="189"/>
      <c r="BD319" s="189"/>
      <c r="BE319" s="189"/>
      <c r="BF319" s="189"/>
      <c r="BG319" s="189"/>
      <c r="BH319" s="189"/>
      <c r="BI319" s="189"/>
      <c r="BJ319" s="189"/>
      <c r="BK319" s="189"/>
      <c r="BL319" s="189"/>
      <c r="BM319" s="189"/>
      <c r="BN319" s="189"/>
      <c r="BO319" s="189"/>
      <c r="BP319" s="189"/>
      <c r="BQ319" s="189"/>
      <c r="BR319" s="189"/>
      <c r="BS319" s="189"/>
      <c r="BT319" s="189"/>
      <c r="BU319" s="189"/>
      <c r="BV319" s="189"/>
      <c r="BW319" s="189"/>
      <c r="BX319" s="189"/>
      <c r="BY319" s="189"/>
      <c r="BZ319" s="189"/>
      <c r="CA319" s="189"/>
      <c r="CB319" s="189"/>
      <c r="CC319" s="189"/>
      <c r="CD319" s="189"/>
      <c r="CE319" s="189"/>
      <c r="CF319" s="189"/>
      <c r="CG319" s="189"/>
      <c r="CH319" s="189"/>
      <c r="CI319" s="189"/>
      <c r="CJ319" s="189"/>
      <c r="CK319" s="189"/>
      <c r="CL319" s="189"/>
      <c r="CM319" s="189"/>
      <c r="CN319" s="189"/>
      <c r="CO319" s="189"/>
      <c r="CP319" s="189"/>
      <c r="CQ319" s="189"/>
      <c r="CR319" s="189"/>
      <c r="CS319" s="189"/>
      <c r="CT319" s="189"/>
      <c r="CU319" s="189"/>
      <c r="CV319" s="189"/>
      <c r="CW319" s="189"/>
      <c r="CX319" s="189"/>
      <c r="CY319" s="189"/>
      <c r="CZ319" s="189"/>
      <c r="DA319" s="189"/>
      <c r="DB319" s="189"/>
      <c r="DC319" s="189"/>
      <c r="DD319" s="189"/>
      <c r="DE319" s="189"/>
      <c r="DF319" s="189"/>
      <c r="DG319" s="189"/>
      <c r="DH319" s="179"/>
      <c r="DI319" s="191"/>
      <c r="DJ319" s="192"/>
      <c r="DK319" s="191"/>
      <c r="DL319" s="192"/>
      <c r="DM319" s="192"/>
      <c r="DO319"/>
      <c r="DP319"/>
    </row>
    <row r="320" spans="1:120" ht="18" customHeight="1" x14ac:dyDescent="0.2">
      <c r="A320" s="187"/>
      <c r="B320" s="190"/>
      <c r="C320" s="189"/>
      <c r="D320" s="189"/>
      <c r="E320" s="189"/>
      <c r="F320" s="189"/>
      <c r="G320" s="189"/>
      <c r="H320" s="189"/>
      <c r="I320" s="189"/>
      <c r="J320" s="189"/>
      <c r="K320" s="189"/>
      <c r="L320" s="189"/>
      <c r="M320" s="189"/>
      <c r="N320" s="189"/>
      <c r="O320" s="189"/>
      <c r="P320" s="189"/>
      <c r="Q320" s="189"/>
      <c r="R320" s="189"/>
      <c r="S320" s="189"/>
      <c r="T320" s="189"/>
      <c r="U320" s="189"/>
      <c r="V320" s="189"/>
      <c r="W320" s="189"/>
      <c r="X320" s="189"/>
      <c r="Y320" s="189"/>
      <c r="Z320" s="189"/>
      <c r="AA320" s="189"/>
      <c r="AB320" s="189"/>
      <c r="AC320" s="189"/>
      <c r="AD320" s="189"/>
      <c r="AE320" s="189"/>
      <c r="AF320" s="189"/>
      <c r="AG320" s="189"/>
      <c r="AH320" s="189"/>
      <c r="AI320" s="189"/>
      <c r="AJ320" s="189"/>
      <c r="AK320" s="189"/>
      <c r="AL320" s="189"/>
      <c r="AM320" s="189"/>
      <c r="AN320" s="189"/>
      <c r="AO320" s="189"/>
      <c r="AP320" s="189"/>
      <c r="AQ320" s="189"/>
      <c r="AR320" s="189"/>
      <c r="AS320" s="189"/>
      <c r="AT320" s="189"/>
      <c r="AU320" s="189"/>
      <c r="AV320" s="189"/>
      <c r="AW320" s="189"/>
      <c r="AX320" s="189"/>
      <c r="AY320" s="189"/>
      <c r="AZ320" s="189"/>
      <c r="BA320" s="189"/>
      <c r="BB320" s="189"/>
      <c r="BC320" s="189"/>
      <c r="BD320" s="189"/>
      <c r="BE320" s="189"/>
      <c r="BF320" s="189"/>
      <c r="BG320" s="189"/>
      <c r="BH320" s="189"/>
      <c r="BI320" s="189"/>
      <c r="BJ320" s="189"/>
      <c r="BK320" s="189"/>
      <c r="BL320" s="189"/>
      <c r="BM320" s="189"/>
      <c r="BN320" s="189"/>
      <c r="BO320" s="189"/>
      <c r="BP320" s="189"/>
      <c r="BQ320" s="189"/>
      <c r="BR320" s="189"/>
      <c r="BS320" s="189"/>
      <c r="BT320" s="189"/>
      <c r="BU320" s="189"/>
      <c r="BV320" s="189"/>
      <c r="BW320" s="189"/>
      <c r="BX320" s="189"/>
      <c r="BY320" s="189"/>
      <c r="BZ320" s="189"/>
      <c r="CA320" s="189"/>
      <c r="CB320" s="189"/>
      <c r="CC320" s="189"/>
      <c r="CD320" s="189"/>
      <c r="CE320" s="189"/>
      <c r="CF320" s="189"/>
      <c r="CG320" s="189"/>
      <c r="CH320" s="189"/>
      <c r="CI320" s="189"/>
      <c r="CJ320" s="189"/>
      <c r="CK320" s="189"/>
      <c r="CL320" s="189"/>
      <c r="CM320" s="189"/>
      <c r="CN320" s="189"/>
      <c r="CO320" s="189"/>
      <c r="CP320" s="189"/>
      <c r="CQ320" s="189"/>
      <c r="CR320" s="189"/>
      <c r="CS320" s="189"/>
      <c r="CT320" s="189"/>
      <c r="CU320" s="189"/>
      <c r="CV320" s="189"/>
      <c r="CW320" s="189"/>
      <c r="CX320" s="189"/>
      <c r="CY320" s="189"/>
      <c r="CZ320" s="189"/>
      <c r="DA320" s="189"/>
      <c r="DB320" s="189"/>
      <c r="DC320" s="189"/>
      <c r="DD320" s="189"/>
      <c r="DE320" s="189"/>
      <c r="DF320" s="189"/>
      <c r="DG320" s="189"/>
      <c r="DH320" s="179"/>
      <c r="DI320" s="191"/>
      <c r="DJ320" s="192"/>
      <c r="DK320" s="191"/>
      <c r="DL320" s="192"/>
      <c r="DM320" s="192"/>
      <c r="DO320"/>
      <c r="DP320"/>
    </row>
    <row r="321" spans="1:120" ht="18" customHeight="1" x14ac:dyDescent="0.2">
      <c r="A321" s="187"/>
      <c r="B321" s="190"/>
      <c r="C321" s="189"/>
      <c r="D321" s="189"/>
      <c r="E321" s="189"/>
      <c r="F321" s="189"/>
      <c r="G321" s="189"/>
      <c r="H321" s="189"/>
      <c r="I321" s="189"/>
      <c r="J321" s="189"/>
      <c r="K321" s="189"/>
      <c r="L321" s="189"/>
      <c r="M321" s="189"/>
      <c r="N321" s="189"/>
      <c r="O321" s="189"/>
      <c r="P321" s="189"/>
      <c r="Q321" s="189"/>
      <c r="R321" s="189"/>
      <c r="S321" s="189"/>
      <c r="T321" s="189"/>
      <c r="U321" s="189"/>
      <c r="V321" s="189"/>
      <c r="W321" s="189"/>
      <c r="X321" s="189"/>
      <c r="Y321" s="189"/>
      <c r="Z321" s="189"/>
      <c r="AA321" s="189"/>
      <c r="AB321" s="189"/>
      <c r="AC321" s="189"/>
      <c r="AD321" s="189"/>
      <c r="AE321" s="189"/>
      <c r="AF321" s="189"/>
      <c r="AG321" s="189"/>
      <c r="AH321" s="189"/>
      <c r="AI321" s="189"/>
      <c r="AJ321" s="189"/>
      <c r="AK321" s="189"/>
      <c r="AL321" s="189"/>
      <c r="AM321" s="189"/>
      <c r="AN321" s="189"/>
      <c r="AO321" s="189"/>
      <c r="AP321" s="189"/>
      <c r="AQ321" s="189"/>
      <c r="AR321" s="189"/>
      <c r="AS321" s="189"/>
      <c r="AT321" s="189"/>
      <c r="AU321" s="189"/>
      <c r="AV321" s="189"/>
      <c r="AW321" s="189"/>
      <c r="AX321" s="189"/>
      <c r="AY321" s="189"/>
      <c r="AZ321" s="189"/>
      <c r="BA321" s="189"/>
      <c r="BB321" s="189"/>
      <c r="BC321" s="189"/>
      <c r="BD321" s="189"/>
      <c r="BE321" s="189"/>
      <c r="BF321" s="189"/>
      <c r="BG321" s="189"/>
      <c r="BH321" s="189"/>
      <c r="BI321" s="189"/>
      <c r="BJ321" s="189"/>
      <c r="BK321" s="189"/>
      <c r="BL321" s="189"/>
      <c r="BM321" s="189"/>
      <c r="BN321" s="189"/>
      <c r="BO321" s="189"/>
      <c r="BP321" s="189"/>
      <c r="BQ321" s="189"/>
      <c r="BR321" s="189"/>
      <c r="BS321" s="189"/>
      <c r="BT321" s="189"/>
      <c r="BU321" s="189"/>
      <c r="BV321" s="189"/>
      <c r="BW321" s="189"/>
      <c r="BX321" s="189"/>
      <c r="BY321" s="189"/>
      <c r="BZ321" s="189"/>
      <c r="CA321" s="189"/>
      <c r="CB321" s="189"/>
      <c r="CC321" s="189"/>
      <c r="CD321" s="189"/>
      <c r="CE321" s="189"/>
      <c r="CF321" s="189"/>
      <c r="CG321" s="189"/>
      <c r="CH321" s="189"/>
      <c r="CI321" s="189"/>
      <c r="CJ321" s="189"/>
      <c r="CK321" s="189"/>
      <c r="CL321" s="189"/>
      <c r="CM321" s="189"/>
      <c r="CN321" s="189"/>
      <c r="CO321" s="189"/>
      <c r="CP321" s="189"/>
      <c r="CQ321" s="189"/>
      <c r="CR321" s="189"/>
      <c r="CS321" s="189"/>
      <c r="CT321" s="189"/>
      <c r="CU321" s="189"/>
      <c r="CV321" s="189"/>
      <c r="CW321" s="189"/>
      <c r="CX321" s="189"/>
      <c r="CY321" s="189"/>
      <c r="CZ321" s="189"/>
      <c r="DA321" s="189"/>
      <c r="DB321" s="189"/>
      <c r="DC321" s="189"/>
      <c r="DD321" s="189"/>
      <c r="DE321" s="189"/>
      <c r="DF321" s="189"/>
      <c r="DG321" s="189"/>
      <c r="DH321" s="179"/>
      <c r="DI321" s="191"/>
      <c r="DJ321" s="192"/>
      <c r="DK321" s="191"/>
      <c r="DL321" s="192"/>
      <c r="DM321" s="192"/>
      <c r="DO321"/>
      <c r="DP321"/>
    </row>
    <row r="322" spans="1:120" ht="18" customHeight="1" x14ac:dyDescent="0.2">
      <c r="A322" s="187"/>
      <c r="B322" s="190"/>
      <c r="C322" s="189"/>
      <c r="D322" s="189"/>
      <c r="E322" s="189"/>
      <c r="F322" s="189"/>
      <c r="G322" s="189"/>
      <c r="H322" s="189"/>
      <c r="I322" s="189"/>
      <c r="J322" s="189"/>
      <c r="K322" s="189"/>
      <c r="L322" s="189"/>
      <c r="M322" s="189"/>
      <c r="N322" s="189"/>
      <c r="O322" s="189"/>
      <c r="P322" s="189"/>
      <c r="Q322" s="189"/>
      <c r="R322" s="189"/>
      <c r="S322" s="189"/>
      <c r="T322" s="189"/>
      <c r="U322" s="189"/>
      <c r="V322" s="189"/>
      <c r="W322" s="189"/>
      <c r="X322" s="189"/>
      <c r="Y322" s="189"/>
      <c r="Z322" s="189"/>
      <c r="AA322" s="189"/>
      <c r="AB322" s="189"/>
      <c r="AC322" s="189"/>
      <c r="AD322" s="189"/>
      <c r="AE322" s="189"/>
      <c r="AF322" s="189"/>
      <c r="AG322" s="189"/>
      <c r="AH322" s="189"/>
      <c r="AI322" s="189"/>
      <c r="AJ322" s="189"/>
      <c r="AK322" s="189"/>
      <c r="AL322" s="189"/>
      <c r="AM322" s="189"/>
      <c r="AN322" s="189"/>
      <c r="AO322" s="189"/>
      <c r="AP322" s="189"/>
      <c r="AQ322" s="189"/>
      <c r="AR322" s="189"/>
      <c r="AS322" s="189"/>
      <c r="AT322" s="189"/>
      <c r="AU322" s="189"/>
      <c r="AV322" s="189"/>
      <c r="AW322" s="189"/>
      <c r="AX322" s="189"/>
      <c r="AY322" s="189"/>
      <c r="AZ322" s="189"/>
      <c r="BA322" s="189"/>
      <c r="BB322" s="189"/>
      <c r="BC322" s="189"/>
      <c r="BD322" s="189"/>
      <c r="BE322" s="189"/>
      <c r="BF322" s="189"/>
      <c r="BG322" s="189"/>
      <c r="BH322" s="189"/>
      <c r="BI322" s="189"/>
      <c r="BJ322" s="189"/>
      <c r="BK322" s="189"/>
      <c r="BL322" s="189"/>
      <c r="BM322" s="189"/>
      <c r="BN322" s="189"/>
      <c r="BO322" s="189"/>
      <c r="BP322" s="189"/>
      <c r="BQ322" s="189"/>
      <c r="BR322" s="189"/>
      <c r="BS322" s="189"/>
      <c r="BT322" s="189"/>
      <c r="BU322" s="189"/>
      <c r="BV322" s="189"/>
      <c r="BW322" s="189"/>
      <c r="BX322" s="189"/>
      <c r="BY322" s="189"/>
      <c r="BZ322" s="189"/>
      <c r="CA322" s="189"/>
      <c r="CB322" s="189"/>
      <c r="CC322" s="189"/>
      <c r="CD322" s="189"/>
      <c r="CE322" s="189"/>
      <c r="CF322" s="189"/>
      <c r="CG322" s="189"/>
      <c r="CH322" s="189"/>
      <c r="CI322" s="189"/>
      <c r="CJ322" s="189"/>
      <c r="CK322" s="189"/>
      <c r="CL322" s="189"/>
      <c r="CM322" s="189"/>
      <c r="CN322" s="189"/>
      <c r="CO322" s="189"/>
      <c r="CP322" s="189"/>
      <c r="CQ322" s="189"/>
      <c r="CR322" s="189"/>
      <c r="CS322" s="189"/>
      <c r="CT322" s="189"/>
      <c r="CU322" s="189"/>
      <c r="CV322" s="189"/>
      <c r="CW322" s="189"/>
      <c r="CX322" s="189"/>
      <c r="CY322" s="189"/>
      <c r="CZ322" s="189"/>
      <c r="DA322" s="189"/>
      <c r="DB322" s="189"/>
      <c r="DC322" s="189"/>
      <c r="DD322" s="189"/>
      <c r="DE322" s="189"/>
      <c r="DF322" s="189"/>
      <c r="DG322" s="189"/>
      <c r="DH322" s="179"/>
      <c r="DI322" s="191"/>
      <c r="DJ322" s="192"/>
      <c r="DK322" s="191"/>
      <c r="DL322" s="192"/>
      <c r="DM322" s="192"/>
      <c r="DO322"/>
      <c r="DP322"/>
    </row>
    <row r="323" spans="1:120" ht="18" customHeight="1" x14ac:dyDescent="0.2">
      <c r="A323" s="187"/>
      <c r="B323" s="190"/>
      <c r="C323" s="189"/>
      <c r="D323" s="189"/>
      <c r="E323" s="189"/>
      <c r="F323" s="189"/>
      <c r="G323" s="189"/>
      <c r="H323" s="189"/>
      <c r="I323" s="189"/>
      <c r="J323" s="189"/>
      <c r="K323" s="189"/>
      <c r="L323" s="189"/>
      <c r="M323" s="189"/>
      <c r="N323" s="189"/>
      <c r="O323" s="189"/>
      <c r="P323" s="189"/>
      <c r="Q323" s="189"/>
      <c r="R323" s="189"/>
      <c r="S323" s="189"/>
      <c r="T323" s="189"/>
      <c r="U323" s="189"/>
      <c r="V323" s="189"/>
      <c r="W323" s="189"/>
      <c r="X323" s="189"/>
      <c r="Y323" s="189"/>
      <c r="Z323" s="189"/>
      <c r="AA323" s="189"/>
      <c r="AB323" s="189"/>
      <c r="AC323" s="189"/>
      <c r="AD323" s="189"/>
      <c r="AE323" s="189"/>
      <c r="AF323" s="189"/>
      <c r="AG323" s="189"/>
      <c r="AH323" s="189"/>
      <c r="AI323" s="189"/>
      <c r="AJ323" s="189"/>
      <c r="AK323" s="189"/>
      <c r="AL323" s="189"/>
      <c r="AM323" s="189"/>
      <c r="AN323" s="189"/>
      <c r="AO323" s="189"/>
      <c r="AP323" s="189"/>
      <c r="AQ323" s="189"/>
      <c r="AR323" s="189"/>
      <c r="AS323" s="189"/>
      <c r="AT323" s="189"/>
      <c r="AU323" s="189"/>
      <c r="AV323" s="189"/>
      <c r="AW323" s="189"/>
      <c r="AX323" s="189"/>
      <c r="AY323" s="189"/>
      <c r="AZ323" s="189"/>
      <c r="BA323" s="189"/>
      <c r="BB323" s="189"/>
      <c r="BC323" s="189"/>
      <c r="BD323" s="189"/>
      <c r="BE323" s="189"/>
      <c r="BF323" s="189"/>
      <c r="BG323" s="189"/>
      <c r="BH323" s="189"/>
      <c r="BI323" s="189"/>
      <c r="BJ323" s="189"/>
      <c r="BK323" s="189"/>
      <c r="BL323" s="189"/>
      <c r="BM323" s="189"/>
      <c r="BN323" s="189"/>
      <c r="BO323" s="189"/>
      <c r="BP323" s="189"/>
      <c r="BQ323" s="189"/>
      <c r="BR323" s="189"/>
      <c r="BS323" s="189"/>
      <c r="BT323" s="189"/>
      <c r="BU323" s="189"/>
      <c r="BV323" s="189"/>
      <c r="BW323" s="189"/>
      <c r="BX323" s="189"/>
      <c r="BY323" s="189"/>
      <c r="BZ323" s="189"/>
      <c r="CA323" s="189"/>
      <c r="CB323" s="189"/>
      <c r="CC323" s="189"/>
      <c r="CD323" s="189"/>
      <c r="CE323" s="189"/>
      <c r="CF323" s="189"/>
      <c r="CG323" s="189"/>
      <c r="CH323" s="189"/>
      <c r="CI323" s="189"/>
      <c r="CJ323" s="189"/>
      <c r="CK323" s="189"/>
      <c r="CL323" s="189"/>
      <c r="CM323" s="189"/>
      <c r="CN323" s="189"/>
      <c r="CO323" s="189"/>
      <c r="CP323" s="189"/>
      <c r="CQ323" s="189"/>
      <c r="CR323" s="189"/>
      <c r="CS323" s="189"/>
      <c r="CT323" s="189"/>
      <c r="CU323" s="189"/>
      <c r="CV323" s="189"/>
      <c r="CW323" s="189"/>
      <c r="CX323" s="189"/>
      <c r="CY323" s="189"/>
      <c r="CZ323" s="189"/>
      <c r="DA323" s="189"/>
      <c r="DB323" s="189"/>
      <c r="DC323" s="189"/>
      <c r="DD323" s="189"/>
      <c r="DE323" s="189"/>
      <c r="DF323" s="189"/>
      <c r="DG323" s="189"/>
      <c r="DH323" s="179"/>
      <c r="DI323" s="191"/>
      <c r="DJ323" s="192"/>
      <c r="DK323" s="191"/>
      <c r="DL323" s="192"/>
      <c r="DM323" s="192"/>
      <c r="DO323"/>
      <c r="DP323"/>
    </row>
    <row r="324" spans="1:120" ht="18" customHeight="1" x14ac:dyDescent="0.2">
      <c r="A324" s="187"/>
      <c r="B324" s="190"/>
      <c r="C324" s="189"/>
      <c r="D324" s="189"/>
      <c r="E324" s="189"/>
      <c r="F324" s="189"/>
      <c r="G324" s="189"/>
      <c r="H324" s="189"/>
      <c r="I324" s="189"/>
      <c r="J324" s="189"/>
      <c r="K324" s="189"/>
      <c r="L324" s="189"/>
      <c r="M324" s="189"/>
      <c r="N324" s="189"/>
      <c r="O324" s="189"/>
      <c r="P324" s="189"/>
      <c r="Q324" s="189"/>
      <c r="R324" s="189"/>
      <c r="S324" s="189"/>
      <c r="T324" s="189"/>
      <c r="U324" s="189"/>
      <c r="V324" s="189"/>
      <c r="W324" s="189"/>
      <c r="X324" s="189"/>
      <c r="Y324" s="189"/>
      <c r="Z324" s="189"/>
      <c r="AA324" s="189"/>
      <c r="AB324" s="189"/>
      <c r="AC324" s="189"/>
      <c r="AD324" s="189"/>
      <c r="AE324" s="189"/>
      <c r="AF324" s="189"/>
      <c r="AG324" s="189"/>
      <c r="AH324" s="189"/>
      <c r="AI324" s="189"/>
      <c r="AJ324" s="189"/>
      <c r="AK324" s="189"/>
      <c r="AL324" s="189"/>
      <c r="AM324" s="189"/>
      <c r="AN324" s="189"/>
      <c r="AO324" s="189"/>
      <c r="AP324" s="189"/>
      <c r="AQ324" s="189"/>
      <c r="AR324" s="189"/>
      <c r="AS324" s="189"/>
      <c r="AT324" s="189"/>
      <c r="AU324" s="189"/>
      <c r="AV324" s="189"/>
      <c r="AW324" s="189"/>
      <c r="AX324" s="189"/>
      <c r="AY324" s="189"/>
      <c r="AZ324" s="189"/>
      <c r="BA324" s="189"/>
      <c r="BB324" s="189"/>
      <c r="BC324" s="189"/>
      <c r="BD324" s="189"/>
      <c r="BE324" s="189"/>
      <c r="BF324" s="189"/>
      <c r="BG324" s="189"/>
      <c r="BH324" s="189"/>
      <c r="BI324" s="189"/>
      <c r="BJ324" s="189"/>
      <c r="BK324" s="189"/>
      <c r="BL324" s="189"/>
      <c r="BM324" s="189"/>
      <c r="BN324" s="189"/>
      <c r="BO324" s="189"/>
      <c r="BP324" s="189"/>
      <c r="BQ324" s="189"/>
      <c r="BR324" s="189"/>
      <c r="BS324" s="189"/>
      <c r="BT324" s="189"/>
      <c r="BU324" s="189"/>
      <c r="BV324" s="189"/>
      <c r="BW324" s="189"/>
      <c r="BX324" s="189"/>
      <c r="BY324" s="189"/>
      <c r="BZ324" s="189"/>
      <c r="CA324" s="189"/>
      <c r="CB324" s="189"/>
      <c r="CC324" s="189"/>
      <c r="CD324" s="189"/>
      <c r="CE324" s="189"/>
      <c r="CF324" s="189"/>
      <c r="CG324" s="189"/>
      <c r="CH324" s="189"/>
      <c r="CI324" s="189"/>
      <c r="CJ324" s="189"/>
      <c r="CK324" s="189"/>
      <c r="CL324" s="189"/>
      <c r="CM324" s="189"/>
      <c r="CN324" s="189"/>
      <c r="CO324" s="189"/>
      <c r="CP324" s="189"/>
      <c r="CQ324" s="189"/>
      <c r="CR324" s="189"/>
      <c r="CS324" s="189"/>
      <c r="CT324" s="189"/>
      <c r="CU324" s="189"/>
      <c r="CV324" s="189"/>
      <c r="CW324" s="189"/>
      <c r="CX324" s="189"/>
      <c r="CY324" s="189"/>
      <c r="CZ324" s="189"/>
      <c r="DA324" s="189"/>
      <c r="DB324" s="189"/>
      <c r="DC324" s="189"/>
      <c r="DD324" s="189"/>
      <c r="DE324" s="189"/>
      <c r="DF324" s="189"/>
      <c r="DG324" s="189"/>
      <c r="DH324" s="179"/>
      <c r="DI324" s="191"/>
      <c r="DJ324" s="192"/>
      <c r="DK324" s="191"/>
      <c r="DL324" s="192"/>
      <c r="DM324" s="192"/>
      <c r="DO324"/>
      <c r="DP324"/>
    </row>
    <row r="325" spans="1:120" ht="18" customHeight="1" x14ac:dyDescent="0.2">
      <c r="A325" s="187"/>
      <c r="B325" s="190"/>
      <c r="C325" s="189"/>
      <c r="D325" s="189"/>
      <c r="E325" s="189"/>
      <c r="F325" s="189"/>
      <c r="G325" s="189"/>
      <c r="H325" s="189"/>
      <c r="I325" s="189"/>
      <c r="J325" s="189"/>
      <c r="K325" s="189"/>
      <c r="L325" s="189"/>
      <c r="M325" s="189"/>
      <c r="N325" s="189"/>
      <c r="O325" s="189"/>
      <c r="P325" s="189"/>
      <c r="Q325" s="189"/>
      <c r="R325" s="189"/>
      <c r="S325" s="189"/>
      <c r="T325" s="189"/>
      <c r="U325" s="189"/>
      <c r="V325" s="189"/>
      <c r="W325" s="189"/>
      <c r="X325" s="189"/>
      <c r="Y325" s="189"/>
      <c r="Z325" s="189"/>
      <c r="AA325" s="189"/>
      <c r="AB325" s="189"/>
      <c r="AC325" s="189"/>
      <c r="AD325" s="189"/>
      <c r="AE325" s="189"/>
      <c r="AF325" s="189"/>
      <c r="AG325" s="189"/>
      <c r="AH325" s="189"/>
      <c r="AI325" s="189"/>
      <c r="AJ325" s="189"/>
      <c r="AK325" s="189"/>
      <c r="AL325" s="189"/>
      <c r="AM325" s="189"/>
      <c r="AN325" s="189"/>
      <c r="AO325" s="189"/>
      <c r="AP325" s="189"/>
      <c r="AQ325" s="189"/>
      <c r="AR325" s="189"/>
      <c r="AS325" s="189"/>
      <c r="AT325" s="189"/>
      <c r="AU325" s="189"/>
      <c r="AV325" s="189"/>
      <c r="AW325" s="189"/>
      <c r="AX325" s="189"/>
      <c r="AY325" s="189"/>
      <c r="AZ325" s="189"/>
      <c r="BA325" s="189"/>
      <c r="BB325" s="189"/>
      <c r="BC325" s="189"/>
      <c r="BD325" s="189"/>
      <c r="BE325" s="189"/>
      <c r="BF325" s="189"/>
      <c r="BG325" s="189"/>
      <c r="BH325" s="189"/>
      <c r="BI325" s="189"/>
      <c r="BJ325" s="189"/>
      <c r="BK325" s="189"/>
      <c r="BL325" s="189"/>
      <c r="BM325" s="189"/>
      <c r="BN325" s="189"/>
      <c r="BO325" s="189"/>
      <c r="BP325" s="189"/>
      <c r="BQ325" s="189"/>
      <c r="BR325" s="189"/>
      <c r="BS325" s="189"/>
      <c r="BT325" s="189"/>
      <c r="BU325" s="189"/>
      <c r="BV325" s="189"/>
      <c r="BW325" s="189"/>
      <c r="BX325" s="189"/>
      <c r="BY325" s="189"/>
      <c r="BZ325" s="189"/>
      <c r="CA325" s="189"/>
      <c r="CB325" s="189"/>
      <c r="CC325" s="189"/>
      <c r="CD325" s="189"/>
      <c r="CE325" s="189"/>
      <c r="CF325" s="189"/>
      <c r="CG325" s="189"/>
      <c r="CH325" s="189"/>
      <c r="CI325" s="189"/>
      <c r="CJ325" s="189"/>
      <c r="CK325" s="189"/>
      <c r="CL325" s="189"/>
      <c r="CM325" s="189"/>
      <c r="CN325" s="189"/>
      <c r="CO325" s="189"/>
      <c r="CP325" s="189"/>
      <c r="CQ325" s="189"/>
      <c r="CR325" s="189"/>
      <c r="CS325" s="189"/>
      <c r="CT325" s="189"/>
      <c r="CU325" s="189"/>
      <c r="CV325" s="189"/>
      <c r="CW325" s="189"/>
      <c r="CX325" s="189"/>
      <c r="CY325" s="189"/>
      <c r="CZ325" s="189"/>
      <c r="DA325" s="189"/>
      <c r="DB325" s="189"/>
      <c r="DC325" s="189"/>
      <c r="DD325" s="189"/>
      <c r="DE325" s="189"/>
      <c r="DF325" s="189"/>
      <c r="DG325" s="189"/>
      <c r="DH325" s="179"/>
      <c r="DI325" s="191"/>
      <c r="DJ325" s="192"/>
      <c r="DK325" s="191"/>
      <c r="DL325" s="192"/>
      <c r="DM325" s="192"/>
      <c r="DO325"/>
      <c r="DP325"/>
    </row>
    <row r="326" spans="1:120" ht="18" customHeight="1" x14ac:dyDescent="0.2">
      <c r="A326" s="187"/>
      <c r="B326" s="190"/>
      <c r="C326" s="189"/>
      <c r="D326" s="189"/>
      <c r="E326" s="189"/>
      <c r="F326" s="189"/>
      <c r="G326" s="189"/>
      <c r="H326" s="189"/>
      <c r="I326" s="189"/>
      <c r="J326" s="189"/>
      <c r="K326" s="189"/>
      <c r="L326" s="189"/>
      <c r="M326" s="189"/>
      <c r="N326" s="189"/>
      <c r="O326" s="189"/>
      <c r="P326" s="189"/>
      <c r="Q326" s="189"/>
      <c r="R326" s="189"/>
      <c r="S326" s="189"/>
      <c r="T326" s="189"/>
      <c r="U326" s="189"/>
      <c r="V326" s="189"/>
      <c r="W326" s="189"/>
      <c r="X326" s="189"/>
      <c r="Y326" s="189"/>
      <c r="Z326" s="189"/>
      <c r="AA326" s="189"/>
      <c r="AB326" s="189"/>
      <c r="AC326" s="189"/>
      <c r="AD326" s="189"/>
      <c r="AE326" s="189"/>
      <c r="AF326" s="189"/>
      <c r="AG326" s="189"/>
      <c r="AH326" s="189"/>
      <c r="AI326" s="189"/>
      <c r="AJ326" s="189"/>
      <c r="AK326" s="189"/>
      <c r="AL326" s="189"/>
      <c r="AM326" s="189"/>
      <c r="AN326" s="189"/>
      <c r="AO326" s="189"/>
      <c r="AP326" s="189"/>
      <c r="AQ326" s="189"/>
      <c r="AR326" s="189"/>
      <c r="AS326" s="189"/>
      <c r="AT326" s="189"/>
      <c r="AU326" s="189"/>
      <c r="AV326" s="189"/>
      <c r="AW326" s="189"/>
      <c r="AX326" s="189"/>
      <c r="AY326" s="189"/>
      <c r="AZ326" s="189"/>
      <c r="BA326" s="189"/>
      <c r="BB326" s="189"/>
      <c r="BC326" s="189"/>
      <c r="BD326" s="189"/>
      <c r="BE326" s="189"/>
      <c r="BF326" s="189"/>
      <c r="BG326" s="189"/>
      <c r="BH326" s="189"/>
      <c r="BI326" s="189"/>
      <c r="BJ326" s="189"/>
      <c r="BK326" s="189"/>
      <c r="BL326" s="189"/>
      <c r="BM326" s="189"/>
      <c r="BN326" s="189"/>
      <c r="BO326" s="189"/>
      <c r="BP326" s="189"/>
      <c r="BQ326" s="189"/>
      <c r="BR326" s="189"/>
      <c r="BS326" s="189"/>
      <c r="BT326" s="189"/>
      <c r="BU326" s="189"/>
      <c r="BV326" s="189"/>
      <c r="BW326" s="189"/>
      <c r="BX326" s="189"/>
      <c r="BY326" s="189"/>
      <c r="BZ326" s="189"/>
      <c r="CA326" s="189"/>
      <c r="CB326" s="189"/>
      <c r="CC326" s="189"/>
      <c r="CD326" s="189"/>
      <c r="CE326" s="189"/>
      <c r="CF326" s="189"/>
      <c r="CG326" s="189"/>
      <c r="CH326" s="189"/>
      <c r="CI326" s="189"/>
      <c r="CJ326" s="189"/>
      <c r="CK326" s="189"/>
      <c r="CL326" s="189"/>
      <c r="CM326" s="189"/>
      <c r="CN326" s="189"/>
      <c r="CO326" s="189"/>
      <c r="CP326" s="189"/>
      <c r="CQ326" s="189"/>
      <c r="CR326" s="189"/>
      <c r="CS326" s="189"/>
      <c r="CT326" s="189"/>
      <c r="CU326" s="189"/>
      <c r="CV326" s="189"/>
      <c r="CW326" s="189"/>
      <c r="CX326" s="189"/>
      <c r="CY326" s="189"/>
      <c r="CZ326" s="189"/>
      <c r="DA326" s="189"/>
      <c r="DB326" s="189"/>
      <c r="DC326" s="189"/>
      <c r="DD326" s="189"/>
      <c r="DE326" s="189"/>
      <c r="DF326" s="189"/>
      <c r="DG326" s="189"/>
      <c r="DH326" s="179"/>
      <c r="DI326" s="191"/>
      <c r="DJ326" s="192"/>
      <c r="DK326" s="191"/>
      <c r="DL326" s="192"/>
      <c r="DM326" s="192"/>
      <c r="DO326"/>
      <c r="DP326"/>
    </row>
    <row r="327" spans="1:120" ht="18" customHeight="1" x14ac:dyDescent="0.2">
      <c r="A327" s="187"/>
      <c r="B327" s="190"/>
      <c r="C327" s="189"/>
      <c r="D327" s="189"/>
      <c r="E327" s="189"/>
      <c r="F327" s="189"/>
      <c r="G327" s="189"/>
      <c r="H327" s="189"/>
      <c r="I327" s="189"/>
      <c r="J327" s="189"/>
      <c r="K327" s="189"/>
      <c r="L327" s="189"/>
      <c r="M327" s="189"/>
      <c r="N327" s="189"/>
      <c r="O327" s="189"/>
      <c r="P327" s="189"/>
      <c r="Q327" s="189"/>
      <c r="R327" s="189"/>
      <c r="S327" s="189"/>
      <c r="T327" s="189"/>
      <c r="U327" s="189"/>
      <c r="V327" s="189"/>
      <c r="W327" s="189"/>
      <c r="X327" s="189"/>
      <c r="Y327" s="189"/>
      <c r="Z327" s="189"/>
      <c r="AA327" s="189"/>
      <c r="AB327" s="189"/>
      <c r="AC327" s="189"/>
      <c r="AD327" s="189"/>
      <c r="AE327" s="189"/>
      <c r="AF327" s="189"/>
      <c r="AG327" s="189"/>
      <c r="AH327" s="189"/>
      <c r="AI327" s="189"/>
      <c r="AJ327" s="189"/>
      <c r="AK327" s="189"/>
      <c r="AL327" s="189"/>
      <c r="AM327" s="189"/>
      <c r="AN327" s="189"/>
      <c r="AO327" s="189"/>
      <c r="AP327" s="189"/>
      <c r="AQ327" s="189"/>
      <c r="AR327" s="189"/>
      <c r="AS327" s="189"/>
      <c r="AT327" s="189"/>
      <c r="AU327" s="189"/>
      <c r="AV327" s="189"/>
      <c r="AW327" s="189"/>
      <c r="AX327" s="189"/>
      <c r="AY327" s="189"/>
      <c r="AZ327" s="189"/>
      <c r="BA327" s="189"/>
      <c r="BB327" s="189"/>
      <c r="BC327" s="189"/>
      <c r="BD327" s="189"/>
      <c r="BE327" s="189"/>
      <c r="BF327" s="189"/>
      <c r="BG327" s="189"/>
      <c r="BH327" s="189"/>
      <c r="BI327" s="189"/>
      <c r="BJ327" s="189"/>
      <c r="BK327" s="189"/>
      <c r="BL327" s="189"/>
      <c r="BM327" s="189"/>
      <c r="BN327" s="189"/>
      <c r="BO327" s="189"/>
      <c r="BP327" s="189"/>
      <c r="BQ327" s="189"/>
      <c r="BR327" s="189"/>
      <c r="BS327" s="189"/>
      <c r="BT327" s="189"/>
      <c r="BU327" s="189"/>
      <c r="BV327" s="189"/>
      <c r="BW327" s="189"/>
      <c r="BX327" s="189"/>
      <c r="BY327" s="189"/>
      <c r="BZ327" s="189"/>
      <c r="CA327" s="189"/>
      <c r="CB327" s="189"/>
      <c r="CC327" s="189"/>
      <c r="CD327" s="189"/>
      <c r="CE327" s="189"/>
      <c r="CF327" s="189"/>
      <c r="CG327" s="189"/>
      <c r="CH327" s="189"/>
      <c r="CI327" s="189"/>
      <c r="CJ327" s="189"/>
      <c r="CK327" s="189"/>
      <c r="CL327" s="189"/>
      <c r="CM327" s="189"/>
      <c r="CN327" s="189"/>
      <c r="CO327" s="189"/>
      <c r="CP327" s="189"/>
      <c r="CQ327" s="189"/>
      <c r="CR327" s="189"/>
      <c r="CS327" s="189"/>
      <c r="CT327" s="189"/>
      <c r="CU327" s="189"/>
      <c r="CV327" s="189"/>
      <c r="CW327" s="189"/>
      <c r="CX327" s="189"/>
      <c r="CY327" s="189"/>
      <c r="CZ327" s="189"/>
      <c r="DA327" s="189"/>
      <c r="DB327" s="189"/>
      <c r="DC327" s="189"/>
      <c r="DD327" s="189"/>
      <c r="DE327" s="189"/>
      <c r="DF327" s="189"/>
      <c r="DG327" s="189"/>
      <c r="DH327" s="179"/>
      <c r="DI327" s="191"/>
      <c r="DJ327" s="192"/>
      <c r="DK327" s="191"/>
      <c r="DL327" s="192"/>
      <c r="DM327" s="192"/>
      <c r="DO327"/>
      <c r="DP327"/>
    </row>
    <row r="328" spans="1:120" ht="18" customHeight="1" x14ac:dyDescent="0.2">
      <c r="A328" s="187"/>
      <c r="B328" s="190"/>
      <c r="C328" s="189"/>
      <c r="D328" s="189"/>
      <c r="E328" s="189"/>
      <c r="F328" s="189"/>
      <c r="G328" s="189"/>
      <c r="H328" s="189"/>
      <c r="I328" s="189"/>
      <c r="J328" s="189"/>
      <c r="K328" s="189"/>
      <c r="L328" s="189"/>
      <c r="M328" s="189"/>
      <c r="N328" s="189"/>
      <c r="O328" s="189"/>
      <c r="P328" s="189"/>
      <c r="Q328" s="189"/>
      <c r="R328" s="189"/>
      <c r="S328" s="189"/>
      <c r="T328" s="189"/>
      <c r="U328" s="189"/>
      <c r="V328" s="189"/>
      <c r="W328" s="189"/>
      <c r="X328" s="189"/>
      <c r="Y328" s="189"/>
      <c r="Z328" s="189"/>
      <c r="AA328" s="189"/>
      <c r="AB328" s="189"/>
      <c r="AC328" s="189"/>
      <c r="AD328" s="189"/>
      <c r="AE328" s="189"/>
      <c r="AF328" s="189"/>
      <c r="AG328" s="189"/>
      <c r="AH328" s="189"/>
      <c r="AI328" s="189"/>
      <c r="AJ328" s="189"/>
      <c r="AK328" s="189"/>
      <c r="AL328" s="189"/>
      <c r="AM328" s="189"/>
      <c r="AN328" s="189"/>
      <c r="AO328" s="189"/>
      <c r="AP328" s="189"/>
      <c r="AQ328" s="189"/>
      <c r="AR328" s="189"/>
      <c r="AS328" s="189"/>
      <c r="AT328" s="189"/>
      <c r="AU328" s="189"/>
      <c r="AV328" s="189"/>
      <c r="AW328" s="189"/>
      <c r="AX328" s="189"/>
      <c r="AY328" s="189"/>
      <c r="AZ328" s="189"/>
      <c r="BA328" s="189"/>
      <c r="BB328" s="189"/>
      <c r="BC328" s="189"/>
      <c r="BD328" s="189"/>
      <c r="BE328" s="189"/>
      <c r="BF328" s="189"/>
      <c r="BG328" s="189"/>
      <c r="BH328" s="189"/>
      <c r="BI328" s="189"/>
      <c r="BJ328" s="189"/>
      <c r="BK328" s="189"/>
      <c r="BL328" s="189"/>
      <c r="BM328" s="189"/>
      <c r="BN328" s="189"/>
      <c r="BO328" s="189"/>
      <c r="BP328" s="189"/>
      <c r="BQ328" s="189"/>
      <c r="BR328" s="189"/>
      <c r="BS328" s="189"/>
      <c r="BT328" s="189"/>
      <c r="BU328" s="189"/>
      <c r="BV328" s="189"/>
      <c r="BW328" s="189"/>
      <c r="BX328" s="189"/>
      <c r="BY328" s="189"/>
      <c r="BZ328" s="189"/>
      <c r="CA328" s="189"/>
      <c r="CB328" s="189"/>
      <c r="CC328" s="189"/>
      <c r="CD328" s="189"/>
      <c r="CE328" s="189"/>
      <c r="CF328" s="189"/>
      <c r="CG328" s="189"/>
      <c r="CH328" s="189"/>
      <c r="CI328" s="189"/>
      <c r="CJ328" s="189"/>
      <c r="CK328" s="189"/>
      <c r="CL328" s="189"/>
      <c r="CM328" s="189"/>
      <c r="CN328" s="189"/>
      <c r="CO328" s="189"/>
      <c r="CP328" s="189"/>
      <c r="CQ328" s="189"/>
      <c r="CR328" s="189"/>
      <c r="CS328" s="189"/>
      <c r="CT328" s="189"/>
      <c r="CU328" s="189"/>
      <c r="CV328" s="189"/>
      <c r="CW328" s="189"/>
      <c r="CX328" s="189"/>
      <c r="CY328" s="189"/>
      <c r="CZ328" s="189"/>
      <c r="DA328" s="189"/>
      <c r="DB328" s="189"/>
      <c r="DC328" s="189"/>
      <c r="DD328" s="189"/>
      <c r="DE328" s="189"/>
      <c r="DF328" s="189"/>
      <c r="DG328" s="189"/>
      <c r="DH328" s="179"/>
      <c r="DI328" s="191"/>
      <c r="DJ328" s="192"/>
      <c r="DK328" s="191"/>
      <c r="DL328" s="192"/>
      <c r="DM328" s="192"/>
      <c r="DO328"/>
      <c r="DP328"/>
    </row>
    <row r="329" spans="1:120" x14ac:dyDescent="0.2">
      <c r="DP329"/>
    </row>
    <row r="403" spans="1:2" ht="23.4" x14ac:dyDescent="0.4">
      <c r="A403" s="100" ph="1"/>
      <c r="B403" s="100" ph="1"/>
    </row>
    <row r="404" spans="1:2" ht="23.4" x14ac:dyDescent="0.4">
      <c r="A404" s="100" ph="1"/>
      <c r="B404" s="100" ph="1"/>
    </row>
    <row r="441" spans="1:1" ht="23.4" x14ac:dyDescent="0.4">
      <c r="A441" s="100" ph="1"/>
    </row>
    <row r="479" spans="1:2" ht="23.4" x14ac:dyDescent="0.4">
      <c r="A479" s="100" ph="1"/>
      <c r="B479" s="100" ph="1"/>
    </row>
    <row r="480" spans="1:2" ht="23.4" x14ac:dyDescent="0.4">
      <c r="A480" s="100" ph="1"/>
      <c r="B480" s="100" ph="1"/>
    </row>
    <row r="518" spans="2:2" ht="23.4" x14ac:dyDescent="0.4">
      <c r="B518" s="100" ph="1"/>
    </row>
    <row r="556" spans="2:2" ht="23.4" x14ac:dyDescent="0.4">
      <c r="B556" s="100" ph="1"/>
    </row>
    <row r="594" spans="2:2" ht="23.4" x14ac:dyDescent="0.4">
      <c r="B594" s="100" ph="1"/>
    </row>
    <row r="632" spans="2:2" ht="23.4" x14ac:dyDescent="0.4">
      <c r="B632" s="100" ph="1"/>
    </row>
  </sheetData>
  <phoneticPr fontId="4"/>
  <pageMargins left="0.39370078740157483" right="0.39370078740157483" top="0.39370078740157483" bottom="0.19685039370078741" header="0.51181102362204722" footer="0.51181102362204722"/>
  <pageSetup paperSize="9" scale="7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43"/>
  <sheetViews>
    <sheetView showGridLines="0" zoomScale="70" zoomScaleNormal="70" workbookViewId="0"/>
  </sheetViews>
  <sheetFormatPr defaultColWidth="9" defaultRowHeight="18" x14ac:dyDescent="0.2"/>
  <cols>
    <col min="1" max="16384" width="9" style="44"/>
  </cols>
  <sheetData>
    <row r="1" spans="1:1" ht="12.75" customHeight="1" x14ac:dyDescent="0.2">
      <c r="A1" s="44" t="s">
        <v>38</v>
      </c>
    </row>
    <row r="2" spans="1:1" ht="12.75" customHeight="1" x14ac:dyDescent="0.2"/>
    <row r="3" spans="1:1" ht="12.75" customHeight="1" x14ac:dyDescent="0.2"/>
    <row r="4" spans="1:1" ht="12.75" customHeight="1" x14ac:dyDescent="0.2"/>
    <row r="5" spans="1:1" ht="12.75" customHeight="1" x14ac:dyDescent="0.2"/>
    <row r="6" spans="1:1" ht="12.75" customHeight="1" x14ac:dyDescent="0.2"/>
    <row r="7" spans="1:1" ht="12.75" customHeight="1" x14ac:dyDescent="0.2"/>
    <row r="8" spans="1:1" ht="12.75" customHeight="1" x14ac:dyDescent="0.2"/>
    <row r="9" spans="1:1" ht="12.75" customHeight="1" x14ac:dyDescent="0.2"/>
    <row r="10" spans="1:1" ht="12.75" customHeight="1" x14ac:dyDescent="0.2"/>
    <row r="11" spans="1:1" ht="12.75" customHeight="1" x14ac:dyDescent="0.2"/>
    <row r="12" spans="1:1" ht="12.75" customHeight="1" x14ac:dyDescent="0.2"/>
    <row r="13" spans="1:1" ht="12.75" customHeight="1" x14ac:dyDescent="0.2"/>
    <row r="14" spans="1:1" ht="12.75" customHeight="1" x14ac:dyDescent="0.2"/>
    <row r="15" spans="1:1" ht="12.75" customHeight="1" x14ac:dyDescent="0.2"/>
    <row r="16" spans="1:1" ht="12.75" customHeight="1" x14ac:dyDescent="0.2"/>
    <row r="17" ht="12.75" customHeight="1" x14ac:dyDescent="0.2"/>
    <row r="18" ht="12.75" customHeight="1" x14ac:dyDescent="0.2"/>
    <row r="19" ht="12.75" customHeight="1" x14ac:dyDescent="0.2"/>
    <row r="20" ht="12.75" customHeight="1" x14ac:dyDescent="0.2"/>
    <row r="21" ht="12.75" customHeight="1" x14ac:dyDescent="0.2"/>
    <row r="22" ht="12.75" customHeight="1" x14ac:dyDescent="0.2"/>
    <row r="23" ht="12.75" customHeight="1" x14ac:dyDescent="0.2"/>
    <row r="24" ht="12.75"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sheetData>
  <phoneticPr fontId="4"/>
  <pageMargins left="0.7" right="0.7" top="0.75" bottom="0.75" header="0.3" footer="0.3"/>
  <pageSetup paperSize="9" scale="86"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112"/>
  <sheetViews>
    <sheetView zoomScaleNormal="100" workbookViewId="0">
      <selection sqref="A1:H2"/>
    </sheetView>
  </sheetViews>
  <sheetFormatPr defaultColWidth="9" defaultRowHeight="18" x14ac:dyDescent="0.2"/>
  <cols>
    <col min="1" max="1" width="3.21875" style="44" customWidth="1"/>
    <col min="2" max="2" width="32.33203125" style="44" customWidth="1"/>
    <col min="3" max="5" width="15" style="44" customWidth="1"/>
    <col min="6" max="6" width="5.44140625" style="44" customWidth="1"/>
    <col min="7" max="8" width="19" style="44" customWidth="1"/>
    <col min="9" max="9" width="9" style="44"/>
    <col min="10" max="10" width="15" style="118" customWidth="1"/>
    <col min="11" max="11" width="15" style="119" customWidth="1"/>
    <col min="12" max="12" width="19.21875" style="119" bestFit="1" customWidth="1"/>
    <col min="13" max="16384" width="9" style="44"/>
  </cols>
  <sheetData>
    <row r="1" spans="1:12" ht="18.75" customHeight="1" x14ac:dyDescent="0.2">
      <c r="A1" s="253" t="s">
        <v>315</v>
      </c>
      <c r="B1" s="253"/>
      <c r="C1" s="253"/>
      <c r="D1" s="253"/>
      <c r="E1" s="253"/>
      <c r="F1" s="253"/>
      <c r="G1" s="253"/>
      <c r="H1" s="253"/>
      <c r="J1" s="252" t="s">
        <v>50</v>
      </c>
      <c r="K1" s="252"/>
      <c r="L1" s="252"/>
    </row>
    <row r="2" spans="1:12" ht="19.5" customHeight="1" thickBot="1" x14ac:dyDescent="0.25">
      <c r="A2" s="253"/>
      <c r="B2" s="253"/>
      <c r="C2" s="253"/>
      <c r="D2" s="253"/>
      <c r="E2" s="253"/>
      <c r="F2" s="253"/>
      <c r="G2" s="253"/>
      <c r="H2" s="253"/>
      <c r="J2" s="252"/>
      <c r="K2" s="252"/>
      <c r="L2" s="252"/>
    </row>
    <row r="3" spans="1:12" ht="18.600000000000001" thickBot="1" x14ac:dyDescent="0.25">
      <c r="A3" s="133"/>
      <c r="B3" s="134" t="s">
        <v>6</v>
      </c>
      <c r="C3" s="134" t="s">
        <v>42</v>
      </c>
      <c r="D3" s="134" t="s">
        <v>43</v>
      </c>
      <c r="E3" s="134" t="s">
        <v>76</v>
      </c>
      <c r="F3" s="136"/>
      <c r="G3" s="137" t="s">
        <v>44</v>
      </c>
      <c r="H3" s="138" t="s">
        <v>45</v>
      </c>
      <c r="J3" s="129" t="s">
        <v>46</v>
      </c>
      <c r="K3" s="128" t="s">
        <v>47</v>
      </c>
      <c r="L3" s="120" t="s">
        <v>48</v>
      </c>
    </row>
    <row r="4" spans="1:12" x14ac:dyDescent="0.2">
      <c r="A4" s="144" t="s">
        <v>107</v>
      </c>
      <c r="B4" s="135" t="s">
        <v>108</v>
      </c>
      <c r="C4" s="166">
        <v>3685736</v>
      </c>
      <c r="D4" s="166">
        <v>815351</v>
      </c>
      <c r="E4" s="166">
        <v>12549304</v>
      </c>
      <c r="F4" s="136"/>
      <c r="G4" s="139">
        <f>ABS(C4)/$E4</f>
        <v>0.29370043151397079</v>
      </c>
      <c r="H4" s="140">
        <f>ABS(D4)/$E4</f>
        <v>6.4971810388847057E-2</v>
      </c>
      <c r="J4" s="130">
        <f>IF(【入力シート】!E4="購入者価格",【入力シート】!C4*'生産者価格への変換（計算シート）'!G4,0)</f>
        <v>0</v>
      </c>
      <c r="K4" s="127">
        <f>IF(【入力シート】!E4="購入者価格",【入力シート】!C4*'生産者価格への変換（計算シート）'!H4,0)</f>
        <v>0</v>
      </c>
      <c r="L4" s="122">
        <f>【入力シート】!C4-J4-K4</f>
        <v>0</v>
      </c>
    </row>
    <row r="5" spans="1:12" x14ac:dyDescent="0.2">
      <c r="A5" s="144" t="s">
        <v>109</v>
      </c>
      <c r="B5" s="135" t="s">
        <v>110</v>
      </c>
      <c r="C5" s="166">
        <v>253766</v>
      </c>
      <c r="D5" s="166">
        <v>91476</v>
      </c>
      <c r="E5" s="166">
        <v>4145878</v>
      </c>
      <c r="F5" s="136"/>
      <c r="G5" s="139">
        <f t="shared" ref="G5:G68" si="0">ABS(C5)/$E5</f>
        <v>6.1209229986989487E-2</v>
      </c>
      <c r="H5" s="140">
        <f t="shared" ref="H5:H68" si="1">ABS(D5)/$E5</f>
        <v>2.2064325095914543E-2</v>
      </c>
      <c r="J5" s="130">
        <f>IF(【入力シート】!E5="購入者価格",【入力シート】!C5*'生産者価格への変換（計算シート）'!G5,0)</f>
        <v>0</v>
      </c>
      <c r="K5" s="121">
        <f>IF(【入力シート】!E5="購入者価格",【入力シート】!C5*'生産者価格への変換（計算シート）'!H5,0)</f>
        <v>0</v>
      </c>
      <c r="L5" s="123">
        <f>【入力シート】!C5-J5-K5</f>
        <v>0</v>
      </c>
    </row>
    <row r="6" spans="1:12" x14ac:dyDescent="0.2">
      <c r="A6" s="144" t="s">
        <v>111</v>
      </c>
      <c r="B6" s="135" t="s">
        <v>112</v>
      </c>
      <c r="C6" s="166">
        <v>0</v>
      </c>
      <c r="D6" s="166">
        <v>0</v>
      </c>
      <c r="E6" s="166">
        <v>438468</v>
      </c>
      <c r="F6" s="136"/>
      <c r="G6" s="139">
        <f t="shared" si="0"/>
        <v>0</v>
      </c>
      <c r="H6" s="140">
        <f t="shared" si="1"/>
        <v>0</v>
      </c>
      <c r="J6" s="130">
        <f>IF(【入力シート】!E6="購入者価格",【入力シート】!C6*'生産者価格への変換（計算シート）'!G6,0)</f>
        <v>0</v>
      </c>
      <c r="K6" s="121">
        <f>IF(【入力シート】!E6="購入者価格",【入力シート】!C6*'生産者価格への変換（計算シート）'!H6,0)</f>
        <v>0</v>
      </c>
      <c r="L6" s="123">
        <f>【入力シート】!C6-J6-K6</f>
        <v>0</v>
      </c>
    </row>
    <row r="7" spans="1:12" x14ac:dyDescent="0.2">
      <c r="A7" s="144" t="s">
        <v>113</v>
      </c>
      <c r="B7" s="135" t="s">
        <v>114</v>
      </c>
      <c r="C7" s="166">
        <v>286234</v>
      </c>
      <c r="D7" s="166">
        <v>47387</v>
      </c>
      <c r="E7" s="166">
        <v>1185569</v>
      </c>
      <c r="F7" s="136"/>
      <c r="G7" s="139">
        <f t="shared" si="0"/>
        <v>0.2414317513362782</v>
      </c>
      <c r="H7" s="140">
        <f t="shared" si="1"/>
        <v>3.9969837268012239E-2</v>
      </c>
      <c r="J7" s="130">
        <f>IF(【入力シート】!E7="購入者価格",【入力シート】!C7*'生産者価格への変換（計算シート）'!G7,0)</f>
        <v>0</v>
      </c>
      <c r="K7" s="121">
        <f>IF(【入力シート】!E7="購入者価格",【入力シート】!C7*'生産者価格への変換（計算シート）'!H7,0)</f>
        <v>0</v>
      </c>
      <c r="L7" s="123">
        <f>【入力シート】!C7-J7-K7</f>
        <v>0</v>
      </c>
    </row>
    <row r="8" spans="1:12" x14ac:dyDescent="0.2">
      <c r="A8" s="144" t="s">
        <v>115</v>
      </c>
      <c r="B8" s="135" t="s">
        <v>116</v>
      </c>
      <c r="C8" s="166">
        <v>691568</v>
      </c>
      <c r="D8" s="166">
        <v>100109</v>
      </c>
      <c r="E8" s="166">
        <v>2335314</v>
      </c>
      <c r="F8" s="136"/>
      <c r="G8" s="139">
        <f t="shared" si="0"/>
        <v>0.29613490948112331</v>
      </c>
      <c r="H8" s="141">
        <f t="shared" si="1"/>
        <v>4.2867468785782126E-2</v>
      </c>
      <c r="J8" s="132">
        <f>IF(【入力シート】!E8="購入者価格",【入力シート】!C8*'生産者価格への変換（計算シート）'!G8,0)</f>
        <v>0</v>
      </c>
      <c r="K8" s="131">
        <f>IF(【入力シート】!E8="購入者価格",【入力シート】!C8*'生産者価格への変換（計算シート）'!H8,0)</f>
        <v>0</v>
      </c>
      <c r="L8" s="124">
        <f>【入力シート】!C8-J8-K8</f>
        <v>0</v>
      </c>
    </row>
    <row r="9" spans="1:12" x14ac:dyDescent="0.2">
      <c r="A9" s="144" t="s">
        <v>117</v>
      </c>
      <c r="B9" s="135" t="s">
        <v>118</v>
      </c>
      <c r="C9" s="166">
        <v>129788</v>
      </c>
      <c r="D9" s="166">
        <v>751597</v>
      </c>
      <c r="E9" s="166">
        <v>12236857</v>
      </c>
      <c r="F9" s="136"/>
      <c r="G9" s="142">
        <f t="shared" si="0"/>
        <v>1.0606318272739479E-2</v>
      </c>
      <c r="H9" s="140">
        <f t="shared" si="1"/>
        <v>6.1420755345919301E-2</v>
      </c>
      <c r="J9" s="130">
        <f>IF(【入力シート】!E9="購入者価格",【入力シート】!C9*'生産者価格への変換（計算シート）'!G9,0)</f>
        <v>0</v>
      </c>
      <c r="K9" s="121">
        <f>IF(【入力シート】!E9="購入者価格",【入力シート】!C9*'生産者価格への変換（計算シート）'!H9,0)</f>
        <v>0</v>
      </c>
      <c r="L9" s="125">
        <f>【入力シート】!C9-J9-K9</f>
        <v>0</v>
      </c>
    </row>
    <row r="10" spans="1:12" x14ac:dyDescent="0.2">
      <c r="A10" s="144" t="s">
        <v>119</v>
      </c>
      <c r="B10" s="135" t="s">
        <v>120</v>
      </c>
      <c r="C10" s="166">
        <v>72203</v>
      </c>
      <c r="D10" s="166">
        <v>438784</v>
      </c>
      <c r="E10" s="166">
        <v>3580549</v>
      </c>
      <c r="F10" s="136"/>
      <c r="G10" s="139">
        <f t="shared" si="0"/>
        <v>2.0165343359356346E-2</v>
      </c>
      <c r="H10" s="140">
        <f t="shared" si="1"/>
        <v>0.12254657037230883</v>
      </c>
      <c r="J10" s="130">
        <f>IF(【入力シート】!E10="購入者価格",【入力シート】!C10*'生産者価格への変換（計算シート）'!G10,0)</f>
        <v>0</v>
      </c>
      <c r="K10" s="121">
        <f>IF(【入力シート】!E10="購入者価格",【入力シート】!C10*'生産者価格への変換（計算シート）'!H10,0)</f>
        <v>0</v>
      </c>
      <c r="L10" s="123">
        <f>【入力シート】!C10-J10-K10</f>
        <v>0</v>
      </c>
    </row>
    <row r="11" spans="1:12" x14ac:dyDescent="0.2">
      <c r="A11" s="144" t="s">
        <v>121</v>
      </c>
      <c r="B11" s="135" t="s">
        <v>122</v>
      </c>
      <c r="C11" s="166">
        <v>17764312</v>
      </c>
      <c r="D11" s="166">
        <v>1718928</v>
      </c>
      <c r="E11" s="166">
        <v>53791225</v>
      </c>
      <c r="F11" s="136"/>
      <c r="G11" s="139">
        <f t="shared" si="0"/>
        <v>0.33024553726002709</v>
      </c>
      <c r="H11" s="140">
        <f t="shared" si="1"/>
        <v>3.1955546652823019E-2</v>
      </c>
      <c r="J11" s="130">
        <f>IF(【入力シート】!E11="購入者価格",【入力シート】!C11*'生産者価格への変換（計算シート）'!G11,0)</f>
        <v>0</v>
      </c>
      <c r="K11" s="121">
        <f>IF(【入力シート】!E11="購入者価格",【入力シート】!C11*'生産者価格への変換（計算シート）'!H11,0)</f>
        <v>0</v>
      </c>
      <c r="L11" s="123">
        <f>【入力シート】!C11-J11-K11</f>
        <v>0</v>
      </c>
    </row>
    <row r="12" spans="1:12" x14ac:dyDescent="0.2">
      <c r="A12" s="144" t="s">
        <v>123</v>
      </c>
      <c r="B12" s="135" t="s">
        <v>124</v>
      </c>
      <c r="C12" s="166">
        <v>3277723</v>
      </c>
      <c r="D12" s="166">
        <v>446702</v>
      </c>
      <c r="E12" s="166">
        <v>10077921</v>
      </c>
      <c r="F12" s="136"/>
      <c r="G12" s="139">
        <f t="shared" si="0"/>
        <v>0.325238012879839</v>
      </c>
      <c r="H12" s="140">
        <f t="shared" si="1"/>
        <v>4.4324816596597649E-2</v>
      </c>
      <c r="J12" s="130">
        <f>IF(【入力シート】!E12="購入者価格",【入力シート】!C12*'生産者価格への変換（計算シート）'!G12,0)</f>
        <v>0</v>
      </c>
      <c r="K12" s="121">
        <f>IF(【入力シート】!E12="購入者価格",【入力シート】!C12*'生産者価格への変換（計算シート）'!H12,0)</f>
        <v>0</v>
      </c>
      <c r="L12" s="123">
        <f>【入力シート】!C12-J12-K12</f>
        <v>0</v>
      </c>
    </row>
    <row r="13" spans="1:12" ht="36" x14ac:dyDescent="0.2">
      <c r="A13" s="144" t="s">
        <v>125</v>
      </c>
      <c r="B13" s="135" t="s">
        <v>126</v>
      </c>
      <c r="C13" s="166">
        <v>759622</v>
      </c>
      <c r="D13" s="166">
        <v>249102</v>
      </c>
      <c r="E13" s="166">
        <v>2684615</v>
      </c>
      <c r="F13" s="136"/>
      <c r="G13" s="143">
        <f t="shared" si="0"/>
        <v>0.28295379411945476</v>
      </c>
      <c r="H13" s="141">
        <f t="shared" si="1"/>
        <v>9.2788723895232655E-2</v>
      </c>
      <c r="J13" s="132">
        <f>IF(【入力シート】!E13="購入者価格",【入力シート】!C13*'生産者価格への変換（計算シート）'!G13,0)</f>
        <v>0</v>
      </c>
      <c r="K13" s="131">
        <f>IF(【入力シート】!E13="購入者価格",【入力シート】!C13*'生産者価格への変換（計算シート）'!H13,0)</f>
        <v>0</v>
      </c>
      <c r="L13" s="124">
        <f>【入力シート】!C13-J13-K13</f>
        <v>0</v>
      </c>
    </row>
    <row r="14" spans="1:12" x14ac:dyDescent="0.2">
      <c r="A14" s="144" t="s">
        <v>127</v>
      </c>
      <c r="B14" s="135" t="s">
        <v>128</v>
      </c>
      <c r="C14" s="166">
        <v>761563</v>
      </c>
      <c r="D14" s="166">
        <v>59222</v>
      </c>
      <c r="E14" s="166">
        <v>4183241</v>
      </c>
      <c r="F14" s="136"/>
      <c r="G14" s="142">
        <f t="shared" si="0"/>
        <v>0.18205095044727282</v>
      </c>
      <c r="H14" s="140">
        <f t="shared" si="1"/>
        <v>1.4156965854943571E-2</v>
      </c>
      <c r="J14" s="130">
        <f>IF(【入力シート】!E14="購入者価格",【入力シート】!C14*'生産者価格への変換（計算シート）'!G14,0)</f>
        <v>0</v>
      </c>
      <c r="K14" s="121">
        <f>IF(【入力シート】!E14="購入者価格",【入力シート】!C14*'生産者価格への変換（計算シート）'!H14,0)</f>
        <v>0</v>
      </c>
      <c r="L14" s="125">
        <f>【入力シート】!C14-J14-K14</f>
        <v>0</v>
      </c>
    </row>
    <row r="15" spans="1:12" x14ac:dyDescent="0.2">
      <c r="A15" s="144" t="s">
        <v>129</v>
      </c>
      <c r="B15" s="135" t="s">
        <v>130</v>
      </c>
      <c r="C15" s="166">
        <v>351539</v>
      </c>
      <c r="D15" s="166">
        <v>39885</v>
      </c>
      <c r="E15" s="166">
        <v>1840061</v>
      </c>
      <c r="F15" s="136"/>
      <c r="G15" s="139">
        <f t="shared" si="0"/>
        <v>0.1910474707088515</v>
      </c>
      <c r="H15" s="140">
        <f t="shared" si="1"/>
        <v>2.1675911831183857E-2</v>
      </c>
      <c r="J15" s="130">
        <f>IF(【入力シート】!E15="購入者価格",【入力シート】!C15*'生産者価格への変換（計算シート）'!G15,0)</f>
        <v>0</v>
      </c>
      <c r="K15" s="121">
        <f>IF(【入力シート】!E15="購入者価格",【入力シート】!C15*'生産者価格への変換（計算シート）'!H15,0)</f>
        <v>0</v>
      </c>
      <c r="L15" s="123">
        <f>【入力シート】!C15-J15-K15</f>
        <v>0</v>
      </c>
    </row>
    <row r="16" spans="1:12" x14ac:dyDescent="0.2">
      <c r="A16" s="144" t="s">
        <v>131</v>
      </c>
      <c r="B16" s="135" t="s">
        <v>132</v>
      </c>
      <c r="C16" s="166">
        <v>5723548</v>
      </c>
      <c r="D16" s="166">
        <v>406777</v>
      </c>
      <c r="E16" s="166">
        <v>12193757</v>
      </c>
      <c r="F16" s="136"/>
      <c r="G16" s="139">
        <f t="shared" si="0"/>
        <v>0.4693834722145111</v>
      </c>
      <c r="H16" s="140">
        <f t="shared" si="1"/>
        <v>3.3359447789553291E-2</v>
      </c>
      <c r="J16" s="130">
        <f>IF(【入力シート】!E16="購入者価格",【入力シート】!C16*'生産者価格への変換（計算シート）'!G16,0)</f>
        <v>0</v>
      </c>
      <c r="K16" s="121">
        <f>IF(【入力シート】!E16="購入者価格",【入力シート】!C16*'生産者価格への変換（計算シート）'!H16,0)</f>
        <v>0</v>
      </c>
      <c r="L16" s="123">
        <f>【入力シート】!C16-J16-K16</f>
        <v>0</v>
      </c>
    </row>
    <row r="17" spans="1:12" x14ac:dyDescent="0.2">
      <c r="A17" s="144" t="s">
        <v>133</v>
      </c>
      <c r="B17" s="135" t="s">
        <v>134</v>
      </c>
      <c r="C17" s="166">
        <v>614883</v>
      </c>
      <c r="D17" s="166">
        <v>302010</v>
      </c>
      <c r="E17" s="166">
        <v>4257049</v>
      </c>
      <c r="F17" s="136"/>
      <c r="G17" s="139">
        <f t="shared" si="0"/>
        <v>0.14443878846590677</v>
      </c>
      <c r="H17" s="140">
        <f t="shared" si="1"/>
        <v>7.0943510398870202E-2</v>
      </c>
      <c r="J17" s="130">
        <f>IF(【入力シート】!E17="購入者価格",【入力シート】!C17*'生産者価格への変換（計算シート）'!G17,0)</f>
        <v>0</v>
      </c>
      <c r="K17" s="121">
        <f>IF(【入力シート】!E17="購入者価格",【入力シート】!C17*'生産者価格への変換（計算シート）'!H17,0)</f>
        <v>0</v>
      </c>
      <c r="L17" s="123">
        <f>【入力シート】!C17-J17-K17</f>
        <v>0</v>
      </c>
    </row>
    <row r="18" spans="1:12" x14ac:dyDescent="0.2">
      <c r="A18" s="144" t="s">
        <v>135</v>
      </c>
      <c r="B18" s="135" t="s">
        <v>136</v>
      </c>
      <c r="C18" s="166">
        <v>1843406</v>
      </c>
      <c r="D18" s="166">
        <v>129342</v>
      </c>
      <c r="E18" s="166">
        <v>4440391</v>
      </c>
      <c r="F18" s="136"/>
      <c r="G18" s="143">
        <f t="shared" si="0"/>
        <v>0.4151449725936297</v>
      </c>
      <c r="H18" s="141">
        <f t="shared" si="1"/>
        <v>2.9128515934745386E-2</v>
      </c>
      <c r="J18" s="132">
        <f>IF(【入力シート】!E18="購入者価格",【入力シート】!C18*'生産者価格への変換（計算シート）'!G18,0)</f>
        <v>0</v>
      </c>
      <c r="K18" s="131">
        <f>IF(【入力シート】!E18="購入者価格",【入力シート】!C18*'生産者価格への変換（計算シート）'!H18,0)</f>
        <v>0</v>
      </c>
      <c r="L18" s="124">
        <f>【入力シート】!C18-J18-K18</f>
        <v>0</v>
      </c>
    </row>
    <row r="19" spans="1:12" x14ac:dyDescent="0.2">
      <c r="A19" s="144" t="s">
        <v>137</v>
      </c>
      <c r="B19" s="135" t="s">
        <v>138</v>
      </c>
      <c r="C19" s="166">
        <v>1038707</v>
      </c>
      <c r="D19" s="166">
        <v>456462</v>
      </c>
      <c r="E19" s="166">
        <v>5609236</v>
      </c>
      <c r="F19" s="136"/>
      <c r="G19" s="142">
        <f t="shared" si="0"/>
        <v>0.18517798145772438</v>
      </c>
      <c r="H19" s="140">
        <f t="shared" si="1"/>
        <v>8.1376857739627995E-2</v>
      </c>
      <c r="J19" s="130">
        <f>IF(【入力シート】!E19="購入者価格",【入力シート】!C19*'生産者価格への変換（計算シート）'!G19,0)</f>
        <v>0</v>
      </c>
      <c r="K19" s="121">
        <f>IF(【入力シート】!E19="購入者価格",【入力シート】!C19*'生産者価格への変換（計算シート）'!H19,0)</f>
        <v>0</v>
      </c>
      <c r="L19" s="125">
        <f>【入力シート】!C19-J19-K19</f>
        <v>0</v>
      </c>
    </row>
    <row r="20" spans="1:12" x14ac:dyDescent="0.2">
      <c r="A20" s="144" t="s">
        <v>139</v>
      </c>
      <c r="B20" s="135" t="s">
        <v>140</v>
      </c>
      <c r="C20" s="166">
        <v>911133</v>
      </c>
      <c r="D20" s="166">
        <v>442384</v>
      </c>
      <c r="E20" s="166">
        <v>5046403</v>
      </c>
      <c r="F20" s="136"/>
      <c r="G20" s="139">
        <f t="shared" si="0"/>
        <v>0.18055097858811514</v>
      </c>
      <c r="H20" s="140">
        <f t="shared" si="1"/>
        <v>8.7663232603499952E-2</v>
      </c>
      <c r="J20" s="130">
        <f>IF(【入力シート】!E20="購入者価格",【入力シート】!C20*'生産者価格への変換（計算シート）'!G20,0)</f>
        <v>0</v>
      </c>
      <c r="K20" s="121">
        <f>IF(【入力シート】!E20="購入者価格",【入力シート】!C20*'生産者価格への変換（計算シート）'!H20,0)</f>
        <v>0</v>
      </c>
      <c r="L20" s="123">
        <f>【入力シート】!C20-J20-K20</f>
        <v>0</v>
      </c>
    </row>
    <row r="21" spans="1:12" x14ac:dyDescent="0.2">
      <c r="A21" s="144" t="s">
        <v>141</v>
      </c>
      <c r="B21" s="135" t="s">
        <v>142</v>
      </c>
      <c r="C21" s="166">
        <v>267236</v>
      </c>
      <c r="D21" s="166">
        <v>224641</v>
      </c>
      <c r="E21" s="166">
        <v>4664534</v>
      </c>
      <c r="F21" s="136"/>
      <c r="G21" s="139">
        <f t="shared" si="0"/>
        <v>5.7291039147747663E-2</v>
      </c>
      <c r="H21" s="140">
        <f t="shared" si="1"/>
        <v>4.8159365973106855E-2</v>
      </c>
      <c r="J21" s="130">
        <f>IF(【入力シート】!E21="購入者価格",【入力シート】!C21*'生産者価格への変換（計算シート）'!G21,0)</f>
        <v>0</v>
      </c>
      <c r="K21" s="121">
        <f>IF(【入力シート】!E21="購入者価格",【入力シート】!C21*'生産者価格への変換（計算シート）'!H21,0)</f>
        <v>0</v>
      </c>
      <c r="L21" s="123">
        <f>【入力シート】!C21-J21-K21</f>
        <v>0</v>
      </c>
    </row>
    <row r="22" spans="1:12" x14ac:dyDescent="0.2">
      <c r="A22" s="144" t="s">
        <v>143</v>
      </c>
      <c r="B22" s="135" t="s">
        <v>144</v>
      </c>
      <c r="C22" s="166">
        <v>117043</v>
      </c>
      <c r="D22" s="166">
        <v>25577</v>
      </c>
      <c r="E22" s="166">
        <v>545898</v>
      </c>
      <c r="F22" s="136"/>
      <c r="G22" s="139">
        <f t="shared" si="0"/>
        <v>0.21440452245657612</v>
      </c>
      <c r="H22" s="140">
        <f t="shared" si="1"/>
        <v>4.6853075116596872E-2</v>
      </c>
      <c r="J22" s="130">
        <f>IF(【入力シート】!E22="購入者価格",【入力シート】!C22*'生産者価格への変換（計算シート）'!G22,0)</f>
        <v>0</v>
      </c>
      <c r="K22" s="121">
        <f>IF(【入力シート】!E22="購入者価格",【入力シート】!C22*'生産者価格への変換（計算シート）'!H22,0)</f>
        <v>0</v>
      </c>
      <c r="L22" s="123">
        <f>【入力シート】!C22-J22-K22</f>
        <v>0</v>
      </c>
    </row>
    <row r="23" spans="1:12" x14ac:dyDescent="0.2">
      <c r="A23" s="144" t="s">
        <v>145</v>
      </c>
      <c r="B23" s="135" t="s">
        <v>146</v>
      </c>
      <c r="C23" s="166">
        <v>439361</v>
      </c>
      <c r="D23" s="166">
        <v>158691</v>
      </c>
      <c r="E23" s="166">
        <v>3358048</v>
      </c>
      <c r="F23" s="136"/>
      <c r="G23" s="143">
        <f t="shared" si="0"/>
        <v>0.13083821315240282</v>
      </c>
      <c r="H23" s="141">
        <f t="shared" si="1"/>
        <v>4.7256918304920001E-2</v>
      </c>
      <c r="J23" s="132">
        <f>IF(【入力シート】!E23="購入者価格",【入力シート】!C23*'生産者価格への変換（計算シート）'!G23,0)</f>
        <v>0</v>
      </c>
      <c r="K23" s="131">
        <f>IF(【入力シート】!E23="購入者価格",【入力シート】!C23*'生産者価格への変換（計算シート）'!H23,0)</f>
        <v>0</v>
      </c>
      <c r="L23" s="124">
        <f>【入力シート】!C23-J23-K23</f>
        <v>0</v>
      </c>
    </row>
    <row r="24" spans="1:12" x14ac:dyDescent="0.2">
      <c r="A24" s="144" t="s">
        <v>147</v>
      </c>
      <c r="B24" s="135" t="s">
        <v>148</v>
      </c>
      <c r="C24" s="166">
        <v>53069</v>
      </c>
      <c r="D24" s="166">
        <v>115118</v>
      </c>
      <c r="E24" s="166">
        <v>2255733</v>
      </c>
      <c r="F24" s="136"/>
      <c r="G24" s="142">
        <f t="shared" si="0"/>
        <v>2.3526277267744009E-2</v>
      </c>
      <c r="H24" s="140">
        <f t="shared" si="1"/>
        <v>5.1033522141139931E-2</v>
      </c>
      <c r="J24" s="130">
        <f>IF(【入力シート】!E24="購入者価格",【入力シート】!C24*'生産者価格への変換（計算シート）'!G24,0)</f>
        <v>0</v>
      </c>
      <c r="K24" s="121">
        <f>IF(【入力シート】!E24="購入者価格",【入力シート】!C24*'生産者価格への変換（計算シート）'!H24,0)</f>
        <v>0</v>
      </c>
      <c r="L24" s="125">
        <f>【入力シート】!C24-J24-K24</f>
        <v>0</v>
      </c>
    </row>
    <row r="25" spans="1:12" ht="36" x14ac:dyDescent="0.2">
      <c r="A25" s="144" t="s">
        <v>149</v>
      </c>
      <c r="B25" s="135" t="s">
        <v>150</v>
      </c>
      <c r="C25" s="166">
        <v>652237</v>
      </c>
      <c r="D25" s="166">
        <v>257517</v>
      </c>
      <c r="E25" s="166">
        <v>7338678</v>
      </c>
      <c r="F25" s="136"/>
      <c r="G25" s="139">
        <f t="shared" si="0"/>
        <v>8.887663418397701E-2</v>
      </c>
      <c r="H25" s="140">
        <f t="shared" si="1"/>
        <v>3.5090380038475595E-2</v>
      </c>
      <c r="J25" s="130">
        <f>IF(【入力シート】!E25="購入者価格",【入力シート】!C25*'生産者価格への変換（計算シート）'!G25,0)</f>
        <v>0</v>
      </c>
      <c r="K25" s="121">
        <f>IF(【入力シート】!E25="購入者価格",【入力シート】!C25*'生産者価格への変換（計算シート）'!H25,0)</f>
        <v>0</v>
      </c>
      <c r="L25" s="123">
        <f>【入力シート】!C25-J25-K25</f>
        <v>0</v>
      </c>
    </row>
    <row r="26" spans="1:12" x14ac:dyDescent="0.2">
      <c r="A26" s="144" t="s">
        <v>151</v>
      </c>
      <c r="B26" s="135" t="s">
        <v>152</v>
      </c>
      <c r="C26" s="166">
        <v>513431</v>
      </c>
      <c r="D26" s="166">
        <v>121307</v>
      </c>
      <c r="E26" s="166">
        <v>3305018</v>
      </c>
      <c r="F26" s="136"/>
      <c r="G26" s="139">
        <f t="shared" si="0"/>
        <v>0.15534892699525388</v>
      </c>
      <c r="H26" s="140">
        <f t="shared" si="1"/>
        <v>3.67038848199919E-2</v>
      </c>
      <c r="J26" s="130">
        <f>IF(【入力シート】!E26="購入者価格",【入力シート】!C26*'生産者価格への変換（計算シート）'!G26,0)</f>
        <v>0</v>
      </c>
      <c r="K26" s="121">
        <f>IF(【入力シート】!E26="購入者価格",【入力シート】!C26*'生産者価格への変換（計算シート）'!H26,0)</f>
        <v>0</v>
      </c>
      <c r="L26" s="123">
        <f>【入力シート】!C26-J26-K26</f>
        <v>0</v>
      </c>
    </row>
    <row r="27" spans="1:12" x14ac:dyDescent="0.2">
      <c r="A27" s="144" t="s">
        <v>153</v>
      </c>
      <c r="B27" s="135" t="s">
        <v>154</v>
      </c>
      <c r="C27" s="166">
        <v>105990</v>
      </c>
      <c r="D27" s="166">
        <v>22887</v>
      </c>
      <c r="E27" s="166">
        <v>575409</v>
      </c>
      <c r="F27" s="136"/>
      <c r="G27" s="139">
        <f t="shared" si="0"/>
        <v>0.18419941293931794</v>
      </c>
      <c r="H27" s="140">
        <f t="shared" si="1"/>
        <v>3.9775185998133504E-2</v>
      </c>
      <c r="J27" s="130">
        <f>IF(【入力シート】!E27="購入者価格",【入力シート】!C27*'生産者価格への変換（計算シート）'!G27,0)</f>
        <v>0</v>
      </c>
      <c r="K27" s="121">
        <f>IF(【入力シート】!E27="購入者価格",【入力シート】!C27*'生産者価格への変換（計算シート）'!H27,0)</f>
        <v>0</v>
      </c>
      <c r="L27" s="123">
        <f>【入力シート】!C27-J27-K27</f>
        <v>0</v>
      </c>
    </row>
    <row r="28" spans="1:12" x14ac:dyDescent="0.2">
      <c r="A28" s="144" t="s">
        <v>155</v>
      </c>
      <c r="B28" s="135" t="s">
        <v>156</v>
      </c>
      <c r="C28" s="166">
        <v>3470198</v>
      </c>
      <c r="D28" s="166">
        <v>478975</v>
      </c>
      <c r="E28" s="166">
        <v>17166634</v>
      </c>
      <c r="F28" s="136"/>
      <c r="G28" s="143">
        <f t="shared" si="0"/>
        <v>0.2021478409803576</v>
      </c>
      <c r="H28" s="141">
        <f t="shared" si="1"/>
        <v>2.7901509404814014E-2</v>
      </c>
      <c r="J28" s="132">
        <f>IF(【入力シート】!E28="購入者価格",【入力シート】!C28*'生産者価格への変換（計算シート）'!G28,0)</f>
        <v>0</v>
      </c>
      <c r="K28" s="131">
        <f>IF(【入力シート】!E28="購入者価格",【入力シート】!C28*'生産者価格への変換（計算シート）'!H28,0)</f>
        <v>0</v>
      </c>
      <c r="L28" s="124">
        <f>【入力シート】!C28-J28-K28</f>
        <v>0</v>
      </c>
    </row>
    <row r="29" spans="1:12" x14ac:dyDescent="0.2">
      <c r="A29" s="144" t="s">
        <v>157</v>
      </c>
      <c r="B29" s="135" t="s">
        <v>158</v>
      </c>
      <c r="C29" s="166">
        <v>4720204</v>
      </c>
      <c r="D29" s="166">
        <v>250565</v>
      </c>
      <c r="E29" s="166">
        <v>13367464</v>
      </c>
      <c r="F29" s="136"/>
      <c r="G29" s="142">
        <f t="shared" si="0"/>
        <v>0.35311140542439462</v>
      </c>
      <c r="H29" s="140">
        <f t="shared" si="1"/>
        <v>1.8744393102536127E-2</v>
      </c>
      <c r="J29" s="130">
        <f>IF(【入力シート】!E29="購入者価格",【入力シート】!C29*'生産者価格への変換（計算シート）'!G29,0)</f>
        <v>0</v>
      </c>
      <c r="K29" s="121">
        <f>IF(【入力シート】!E29="購入者価格",【入力シート】!C29*'生産者価格への変換（計算シート）'!H29,0)</f>
        <v>0</v>
      </c>
      <c r="L29" s="125">
        <f>【入力シート】!C29-J29-K29</f>
        <v>0</v>
      </c>
    </row>
    <row r="30" spans="1:12" x14ac:dyDescent="0.2">
      <c r="A30" s="144" t="s">
        <v>159</v>
      </c>
      <c r="B30" s="135" t="s">
        <v>160</v>
      </c>
      <c r="C30" s="166">
        <v>3541339</v>
      </c>
      <c r="D30" s="166">
        <v>373833</v>
      </c>
      <c r="E30" s="166">
        <v>17930401</v>
      </c>
      <c r="F30" s="136"/>
      <c r="G30" s="139">
        <f t="shared" si="0"/>
        <v>0.1975047295372814</v>
      </c>
      <c r="H30" s="140">
        <f t="shared" si="1"/>
        <v>2.0849115421345012E-2</v>
      </c>
      <c r="J30" s="130">
        <f>IF(【入力シート】!E30="購入者価格",【入力シート】!C30*'生産者価格への変換（計算シート）'!G30,0)</f>
        <v>0</v>
      </c>
      <c r="K30" s="121">
        <f>IF(【入力シート】!E30="購入者価格",【入力シート】!C30*'生産者価格への変換（計算シート）'!H30,0)</f>
        <v>0</v>
      </c>
      <c r="L30" s="123">
        <f>【入力シート】!C30-J30-K30</f>
        <v>0</v>
      </c>
    </row>
    <row r="31" spans="1:12" x14ac:dyDescent="0.2">
      <c r="A31" s="144" t="s">
        <v>161</v>
      </c>
      <c r="B31" s="135" t="s">
        <v>162</v>
      </c>
      <c r="C31" s="166">
        <v>38491</v>
      </c>
      <c r="D31" s="166">
        <v>82150</v>
      </c>
      <c r="E31" s="166">
        <v>1684739</v>
      </c>
      <c r="F31" s="136"/>
      <c r="G31" s="139">
        <f t="shared" si="0"/>
        <v>2.2846862332978581E-2</v>
      </c>
      <c r="H31" s="140">
        <f t="shared" si="1"/>
        <v>4.8761262130217205E-2</v>
      </c>
      <c r="J31" s="130">
        <f>IF(【入力シート】!E31="購入者価格",【入力シート】!C31*'生産者価格への変換（計算シート）'!G31,0)</f>
        <v>0</v>
      </c>
      <c r="K31" s="121">
        <f>IF(【入力シート】!E31="購入者価格",【入力シート】!C31*'生産者価格への変換（計算シート）'!H31,0)</f>
        <v>0</v>
      </c>
      <c r="L31" s="123">
        <f>【入力シート】!C31-J31-K31</f>
        <v>0</v>
      </c>
    </row>
    <row r="32" spans="1:12" x14ac:dyDescent="0.2">
      <c r="A32" s="144" t="s">
        <v>163</v>
      </c>
      <c r="B32" s="135" t="s">
        <v>164</v>
      </c>
      <c r="C32" s="166">
        <v>2791327</v>
      </c>
      <c r="D32" s="166">
        <v>517487</v>
      </c>
      <c r="E32" s="166">
        <v>15481531</v>
      </c>
      <c r="F32" s="136"/>
      <c r="G32" s="139">
        <f t="shared" si="0"/>
        <v>0.18030044961315519</v>
      </c>
      <c r="H32" s="140">
        <f t="shared" si="1"/>
        <v>3.3426086864406367E-2</v>
      </c>
      <c r="J32" s="130">
        <f>IF(【入力シート】!E32="購入者価格",【入力シート】!C32*'生産者価格への変換（計算シート）'!G32,0)</f>
        <v>0</v>
      </c>
      <c r="K32" s="121">
        <f>IF(【入力シート】!E32="購入者価格",【入力シート】!C32*'生産者価格への変換（計算シート）'!H32,0)</f>
        <v>0</v>
      </c>
      <c r="L32" s="123">
        <f>【入力シート】!C32-J32-K32</f>
        <v>0</v>
      </c>
    </row>
    <row r="33" spans="1:12" x14ac:dyDescent="0.2">
      <c r="A33" s="144" t="s">
        <v>165</v>
      </c>
      <c r="B33" s="135" t="s">
        <v>166</v>
      </c>
      <c r="C33" s="166">
        <v>899014</v>
      </c>
      <c r="D33" s="166">
        <v>125776</v>
      </c>
      <c r="E33" s="166">
        <v>4457907</v>
      </c>
      <c r="F33" s="136"/>
      <c r="G33" s="143">
        <f t="shared" si="0"/>
        <v>0.20166728466968917</v>
      </c>
      <c r="H33" s="141">
        <f t="shared" si="1"/>
        <v>2.8214137262172586E-2</v>
      </c>
      <c r="J33" s="132">
        <f>IF(【入力シート】!E33="購入者価格",【入力シート】!C33*'生産者価格への変換（計算シート）'!G33,0)</f>
        <v>0</v>
      </c>
      <c r="K33" s="131">
        <f>IF(【入力シート】!E33="購入者価格",【入力シート】!C33*'生産者価格への変換（計算シート）'!H33,0)</f>
        <v>0</v>
      </c>
      <c r="L33" s="124">
        <f>【入力シート】!C33-J33-K33</f>
        <v>0</v>
      </c>
    </row>
    <row r="34" spans="1:12" x14ac:dyDescent="0.2">
      <c r="A34" s="144" t="s">
        <v>167</v>
      </c>
      <c r="B34" s="135" t="s">
        <v>168</v>
      </c>
      <c r="C34" s="166">
        <v>779775</v>
      </c>
      <c r="D34" s="166">
        <v>40985</v>
      </c>
      <c r="E34" s="166">
        <v>1917363</v>
      </c>
      <c r="F34" s="136"/>
      <c r="G34" s="142">
        <f t="shared" si="0"/>
        <v>0.40669137768904479</v>
      </c>
      <c r="H34" s="140">
        <f t="shared" si="1"/>
        <v>2.1375712371627074E-2</v>
      </c>
      <c r="J34" s="130">
        <f>IF(【入力シート】!E34="購入者価格",【入力シート】!C34*'生産者価格への変換（計算シート）'!G34,0)</f>
        <v>0</v>
      </c>
      <c r="K34" s="121">
        <f>IF(【入力シート】!E34="購入者価格",【入力シート】!C34*'生産者価格への変換（計算シート）'!H34,0)</f>
        <v>0</v>
      </c>
      <c r="L34" s="125">
        <f>【入力シート】!C34-J34-K34</f>
        <v>0</v>
      </c>
    </row>
    <row r="35" spans="1:12" x14ac:dyDescent="0.2">
      <c r="A35" s="144" t="s">
        <v>169</v>
      </c>
      <c r="B35" s="135" t="s">
        <v>170</v>
      </c>
      <c r="C35" s="166">
        <v>289128</v>
      </c>
      <c r="D35" s="166">
        <v>112188</v>
      </c>
      <c r="E35" s="166">
        <v>1840849</v>
      </c>
      <c r="F35" s="136"/>
      <c r="G35" s="139">
        <f t="shared" si="0"/>
        <v>0.15706231200929571</v>
      </c>
      <c r="H35" s="140">
        <f t="shared" si="1"/>
        <v>6.0943618949734608E-2</v>
      </c>
      <c r="J35" s="130">
        <f>IF(【入力シート】!E35="購入者価格",【入力シート】!C35*'生産者価格への変換（計算シート）'!G35,0)</f>
        <v>0</v>
      </c>
      <c r="K35" s="121">
        <f>IF(【入力シート】!E35="購入者価格",【入力シート】!C35*'生産者価格への変換（計算シート）'!H35,0)</f>
        <v>0</v>
      </c>
      <c r="L35" s="123">
        <f>【入力シート】!C35-J35-K35</f>
        <v>0</v>
      </c>
    </row>
    <row r="36" spans="1:12" x14ac:dyDescent="0.2">
      <c r="A36" s="144" t="s">
        <v>171</v>
      </c>
      <c r="B36" s="135" t="s">
        <v>172</v>
      </c>
      <c r="C36" s="166">
        <v>840702</v>
      </c>
      <c r="D36" s="166">
        <v>228741</v>
      </c>
      <c r="E36" s="166">
        <v>3888123</v>
      </c>
      <c r="F36" s="136"/>
      <c r="G36" s="139">
        <f t="shared" si="0"/>
        <v>0.21622309788039112</v>
      </c>
      <c r="H36" s="140">
        <f t="shared" si="1"/>
        <v>5.8830700571972643E-2</v>
      </c>
      <c r="J36" s="130">
        <f>IF(【入力シート】!E36="購入者価格",【入力シート】!C36*'生産者価格への変換（計算シート）'!G36,0)</f>
        <v>0</v>
      </c>
      <c r="K36" s="121">
        <f>IF(【入力シート】!E36="購入者価格",【入力シート】!C36*'生産者価格への変換（計算シート）'!H36,0)</f>
        <v>0</v>
      </c>
      <c r="L36" s="123">
        <f>【入力シート】!C36-J36-K36</f>
        <v>0</v>
      </c>
    </row>
    <row r="37" spans="1:12" x14ac:dyDescent="0.2">
      <c r="A37" s="144" t="s">
        <v>173</v>
      </c>
      <c r="B37" s="135" t="s">
        <v>174</v>
      </c>
      <c r="C37" s="166">
        <v>164291</v>
      </c>
      <c r="D37" s="166">
        <v>26369</v>
      </c>
      <c r="E37" s="166">
        <v>909501</v>
      </c>
      <c r="F37" s="136"/>
      <c r="G37" s="139">
        <f t="shared" si="0"/>
        <v>0.18063861392126013</v>
      </c>
      <c r="H37" s="140">
        <f t="shared" si="1"/>
        <v>2.8992821338294294E-2</v>
      </c>
      <c r="J37" s="130">
        <f>IF(【入力シート】!E37="購入者価格",【入力シート】!C37*'生産者価格への変換（計算シート）'!G37,0)</f>
        <v>0</v>
      </c>
      <c r="K37" s="121">
        <f>IF(【入力シート】!E37="購入者価格",【入力シート】!C37*'生産者価格への変換（計算シート）'!H37,0)</f>
        <v>0</v>
      </c>
      <c r="L37" s="123">
        <f>【入力シート】!C37-J37-K37</f>
        <v>0</v>
      </c>
    </row>
    <row r="38" spans="1:12" x14ac:dyDescent="0.2">
      <c r="A38" s="144" t="s">
        <v>175</v>
      </c>
      <c r="B38" s="135" t="s">
        <v>176</v>
      </c>
      <c r="C38" s="166">
        <v>406626</v>
      </c>
      <c r="D38" s="166">
        <v>262947</v>
      </c>
      <c r="E38" s="166">
        <v>2871615</v>
      </c>
      <c r="F38" s="136"/>
      <c r="G38" s="143">
        <f t="shared" si="0"/>
        <v>0.14160185122309224</v>
      </c>
      <c r="H38" s="141">
        <f t="shared" si="1"/>
        <v>9.1567637026551255E-2</v>
      </c>
      <c r="J38" s="132">
        <f>IF(【入力シート】!E38="購入者価格",【入力シート】!C38*'生産者価格への変換（計算シート）'!G38,0)</f>
        <v>0</v>
      </c>
      <c r="K38" s="131">
        <f>IF(【入力シート】!E38="購入者価格",【入力シート】!C38*'生産者価格への変換（計算シート）'!H38,0)</f>
        <v>0</v>
      </c>
      <c r="L38" s="124">
        <f>【入力シート】!C38-J38-K38</f>
        <v>0</v>
      </c>
    </row>
    <row r="39" spans="1:12" x14ac:dyDescent="0.2">
      <c r="A39" s="144" t="s">
        <v>177</v>
      </c>
      <c r="B39" s="135" t="s">
        <v>178</v>
      </c>
      <c r="C39" s="166">
        <v>58098</v>
      </c>
      <c r="D39" s="166">
        <v>93453</v>
      </c>
      <c r="E39" s="166">
        <v>7152713</v>
      </c>
      <c r="F39" s="136"/>
      <c r="G39" s="142">
        <f t="shared" si="0"/>
        <v>8.1225123949472035E-3</v>
      </c>
      <c r="H39" s="140">
        <f t="shared" si="1"/>
        <v>1.3065392110657872E-2</v>
      </c>
      <c r="J39" s="130">
        <f>IF(【入力シート】!E39="購入者価格",【入力シート】!C39*'生産者価格への変換（計算シート）'!G39,0)</f>
        <v>0</v>
      </c>
      <c r="K39" s="121">
        <f>IF(【入力シート】!E39="購入者価格",【入力シート】!C39*'生産者価格への変換（計算シート）'!H39,0)</f>
        <v>0</v>
      </c>
      <c r="L39" s="125">
        <f>【入力シート】!C39-J39-K39</f>
        <v>0</v>
      </c>
    </row>
    <row r="40" spans="1:12" x14ac:dyDescent="0.2">
      <c r="A40" s="144" t="s">
        <v>179</v>
      </c>
      <c r="B40" s="135" t="s">
        <v>180</v>
      </c>
      <c r="C40" s="166">
        <v>862471</v>
      </c>
      <c r="D40" s="166">
        <v>505798</v>
      </c>
      <c r="E40" s="166">
        <v>12503317</v>
      </c>
      <c r="F40" s="136"/>
      <c r="G40" s="139">
        <f t="shared" si="0"/>
        <v>6.8979375632882062E-2</v>
      </c>
      <c r="H40" s="140">
        <f t="shared" si="1"/>
        <v>4.0453105363960622E-2</v>
      </c>
      <c r="J40" s="130">
        <f>IF(【入力シート】!E40="購入者価格",【入力シート】!C40*'生産者価格への変換（計算シート）'!G40,0)</f>
        <v>0</v>
      </c>
      <c r="K40" s="121">
        <f>IF(【入力シート】!E40="購入者価格",【入力シート】!C40*'生産者価格への変換（計算シート）'!H40,0)</f>
        <v>0</v>
      </c>
      <c r="L40" s="123">
        <f>【入力シート】!C40-J40-K40</f>
        <v>0</v>
      </c>
    </row>
    <row r="41" spans="1:12" x14ac:dyDescent="0.2">
      <c r="A41" s="144" t="s">
        <v>181</v>
      </c>
      <c r="B41" s="135" t="s">
        <v>182</v>
      </c>
      <c r="C41" s="166">
        <v>44181</v>
      </c>
      <c r="D41" s="166">
        <v>84406</v>
      </c>
      <c r="E41" s="166">
        <v>1729018</v>
      </c>
      <c r="F41" s="136"/>
      <c r="G41" s="139">
        <f t="shared" si="0"/>
        <v>2.5552654743906656E-2</v>
      </c>
      <c r="H41" s="140">
        <f t="shared" si="1"/>
        <v>4.8817305545691254E-2</v>
      </c>
      <c r="J41" s="130">
        <f>IF(【入力シート】!E41="購入者価格",【入力シート】!C41*'生産者価格への変換（計算シート）'!G41,0)</f>
        <v>0</v>
      </c>
      <c r="K41" s="121">
        <f>IF(【入力シート】!E41="購入者価格",【入力シート】!C41*'生産者価格への変換（計算シート）'!H41,0)</f>
        <v>0</v>
      </c>
      <c r="L41" s="123">
        <f>【入力シート】!C41-J41-K41</f>
        <v>0</v>
      </c>
    </row>
    <row r="42" spans="1:12" x14ac:dyDescent="0.2">
      <c r="A42" s="144" t="s">
        <v>183</v>
      </c>
      <c r="B42" s="135" t="s">
        <v>184</v>
      </c>
      <c r="C42" s="166">
        <v>83063</v>
      </c>
      <c r="D42" s="166">
        <v>82195</v>
      </c>
      <c r="E42" s="166">
        <v>2355136</v>
      </c>
      <c r="F42" s="136"/>
      <c r="G42" s="139">
        <f t="shared" si="0"/>
        <v>3.5268876192287836E-2</v>
      </c>
      <c r="H42" s="140">
        <f t="shared" si="1"/>
        <v>3.4900319981521238E-2</v>
      </c>
      <c r="J42" s="130">
        <f>IF(【入力シート】!E42="購入者価格",【入力シート】!C42*'生産者価格への変換（計算シート）'!G42,0)</f>
        <v>0</v>
      </c>
      <c r="K42" s="121">
        <f>IF(【入力シート】!E42="購入者価格",【入力シート】!C42*'生産者価格への変換（計算シート）'!H42,0)</f>
        <v>0</v>
      </c>
      <c r="L42" s="123">
        <f>【入力シート】!C42-J42-K42</f>
        <v>0</v>
      </c>
    </row>
    <row r="43" spans="1:12" x14ac:dyDescent="0.2">
      <c r="A43" s="144" t="s">
        <v>185</v>
      </c>
      <c r="B43" s="135" t="s">
        <v>186</v>
      </c>
      <c r="C43" s="166">
        <v>631109</v>
      </c>
      <c r="D43" s="166">
        <v>218464</v>
      </c>
      <c r="E43" s="166">
        <v>6940728</v>
      </c>
      <c r="F43" s="136"/>
      <c r="G43" s="143">
        <f t="shared" si="0"/>
        <v>9.0928357947466024E-2</v>
      </c>
      <c r="H43" s="141">
        <f t="shared" si="1"/>
        <v>3.1475660766421047E-2</v>
      </c>
      <c r="J43" s="132">
        <f>IF(【入力シート】!E43="購入者価格",【入力シート】!C43*'生産者価格への変換（計算シート）'!G43,0)</f>
        <v>0</v>
      </c>
      <c r="K43" s="131">
        <f>IF(【入力シート】!E43="購入者価格",【入力シート】!C43*'生産者価格への変換（計算シート）'!H43,0)</f>
        <v>0</v>
      </c>
      <c r="L43" s="124">
        <f>【入力シート】!C43-J43-K43</f>
        <v>0</v>
      </c>
    </row>
    <row r="44" spans="1:12" x14ac:dyDescent="0.2">
      <c r="A44" s="144" t="s">
        <v>187</v>
      </c>
      <c r="B44" s="135" t="s">
        <v>188</v>
      </c>
      <c r="C44" s="166">
        <v>516782</v>
      </c>
      <c r="D44" s="166">
        <v>232021</v>
      </c>
      <c r="E44" s="166">
        <v>6772363</v>
      </c>
      <c r="F44" s="136"/>
      <c r="G44" s="142">
        <f t="shared" si="0"/>
        <v>7.6307486766435881E-2</v>
      </c>
      <c r="H44" s="140">
        <f t="shared" si="1"/>
        <v>3.4259976909093617E-2</v>
      </c>
      <c r="J44" s="130">
        <f>IF(【入力シート】!E44="購入者価格",【入力シート】!C44*'生産者価格への変換（計算シート）'!G44,0)</f>
        <v>0</v>
      </c>
      <c r="K44" s="121">
        <f>IF(【入力シート】!E44="購入者価格",【入力シート】!C44*'生産者価格への変換（計算シート）'!H44,0)</f>
        <v>0</v>
      </c>
      <c r="L44" s="125">
        <f>【入力シート】!C44-J44-K44</f>
        <v>0</v>
      </c>
    </row>
    <row r="45" spans="1:12" x14ac:dyDescent="0.2">
      <c r="A45" s="144" t="s">
        <v>189</v>
      </c>
      <c r="B45" s="135" t="s">
        <v>190</v>
      </c>
      <c r="C45" s="166">
        <v>428052</v>
      </c>
      <c r="D45" s="166">
        <v>367556</v>
      </c>
      <c r="E45" s="166">
        <v>5820850</v>
      </c>
      <c r="F45" s="136"/>
      <c r="G45" s="139">
        <f t="shared" si="0"/>
        <v>7.3537713564170187E-2</v>
      </c>
      <c r="H45" s="140">
        <f t="shared" si="1"/>
        <v>6.3144729721604231E-2</v>
      </c>
      <c r="J45" s="130">
        <f>IF(【入力シート】!E45="購入者価格",【入力シート】!C45*'生産者価格への変換（計算シート）'!G45,0)</f>
        <v>0</v>
      </c>
      <c r="K45" s="121">
        <f>IF(【入力シート】!E45="購入者価格",【入力シート】!C45*'生産者価格への変換（計算シート）'!H45,0)</f>
        <v>0</v>
      </c>
      <c r="L45" s="123">
        <f>【入力シート】!C45-J45-K45</f>
        <v>0</v>
      </c>
    </row>
    <row r="46" spans="1:12" x14ac:dyDescent="0.2">
      <c r="A46" s="144" t="s">
        <v>191</v>
      </c>
      <c r="B46" s="135" t="s">
        <v>192</v>
      </c>
      <c r="C46" s="166">
        <v>1121702</v>
      </c>
      <c r="D46" s="166">
        <v>332913</v>
      </c>
      <c r="E46" s="166">
        <v>9606970</v>
      </c>
      <c r="F46" s="136"/>
      <c r="G46" s="139">
        <f t="shared" si="0"/>
        <v>0.11675918629911408</v>
      </c>
      <c r="H46" s="140">
        <f t="shared" si="1"/>
        <v>3.4653277776447722E-2</v>
      </c>
      <c r="J46" s="130">
        <f>IF(【入力シート】!E46="購入者価格",【入力シート】!C46*'生産者価格への変換（計算シート）'!G46,0)</f>
        <v>0</v>
      </c>
      <c r="K46" s="121">
        <f>IF(【入力シート】!E46="購入者価格",【入力シート】!C46*'生産者価格への変換（計算シート）'!H46,0)</f>
        <v>0</v>
      </c>
      <c r="L46" s="123">
        <f>【入力シート】!C46-J46-K46</f>
        <v>0</v>
      </c>
    </row>
    <row r="47" spans="1:12" x14ac:dyDescent="0.2">
      <c r="A47" s="144" t="s">
        <v>193</v>
      </c>
      <c r="B47" s="135" t="s">
        <v>30</v>
      </c>
      <c r="C47" s="166">
        <v>1705299</v>
      </c>
      <c r="D47" s="166">
        <v>210241</v>
      </c>
      <c r="E47" s="166">
        <v>13794789</v>
      </c>
      <c r="F47" s="136"/>
      <c r="G47" s="139">
        <f t="shared" si="0"/>
        <v>0.1236190709404834</v>
      </c>
      <c r="H47" s="140">
        <f t="shared" si="1"/>
        <v>1.5240610059349222E-2</v>
      </c>
      <c r="J47" s="130">
        <f>IF(【入力シート】!E47="購入者価格",【入力シート】!C47*'生産者価格への変換（計算シート）'!G47,0)</f>
        <v>0</v>
      </c>
      <c r="K47" s="121">
        <f>IF(【入力シート】!E47="購入者価格",【入力シート】!C47*'生産者価格への変換（計算シート）'!H47,0)</f>
        <v>0</v>
      </c>
      <c r="L47" s="123">
        <f>【入力シート】!C47-J47-K47</f>
        <v>0</v>
      </c>
    </row>
    <row r="48" spans="1:12" x14ac:dyDescent="0.2">
      <c r="A48" s="144" t="s">
        <v>194</v>
      </c>
      <c r="B48" s="135" t="s">
        <v>31</v>
      </c>
      <c r="C48" s="166">
        <v>2901585</v>
      </c>
      <c r="D48" s="166">
        <v>283511</v>
      </c>
      <c r="E48" s="166">
        <v>21804124</v>
      </c>
      <c r="F48" s="136"/>
      <c r="G48" s="143">
        <f t="shared" si="0"/>
        <v>0.13307505497583852</v>
      </c>
      <c r="H48" s="141">
        <f t="shared" si="1"/>
        <v>1.3002631979161374E-2</v>
      </c>
      <c r="J48" s="132">
        <f>IF(【入力シート】!E48="購入者価格",【入力シート】!C48*'生産者価格への変換（計算シート）'!G48,0)</f>
        <v>0</v>
      </c>
      <c r="K48" s="131">
        <f>IF(【入力シート】!E48="購入者価格",【入力シート】!C48*'生産者価格への変換（計算シート）'!H48,0)</f>
        <v>0</v>
      </c>
      <c r="L48" s="124">
        <f>【入力シート】!C48-J48-K48</f>
        <v>0</v>
      </c>
    </row>
    <row r="49" spans="1:12" x14ac:dyDescent="0.2">
      <c r="A49" s="144" t="s">
        <v>195</v>
      </c>
      <c r="B49" s="135" t="s">
        <v>32</v>
      </c>
      <c r="C49" s="166">
        <v>2093084</v>
      </c>
      <c r="D49" s="166">
        <v>156741</v>
      </c>
      <c r="E49" s="166">
        <v>10114747</v>
      </c>
      <c r="F49" s="136"/>
      <c r="G49" s="142">
        <f t="shared" si="0"/>
        <v>0.20693389562783923</v>
      </c>
      <c r="H49" s="140">
        <f t="shared" si="1"/>
        <v>1.5496284781023193E-2</v>
      </c>
      <c r="J49" s="130">
        <f>IF(【入力シート】!E49="購入者価格",【入力シート】!C49*'生産者価格への変換（計算シート）'!G49,0)</f>
        <v>0</v>
      </c>
      <c r="K49" s="121">
        <f>IF(【入力シート】!E49="購入者価格",【入力シート】!C49*'生産者価格への変換（計算シート）'!H49,0)</f>
        <v>0</v>
      </c>
      <c r="L49" s="125">
        <f>【入力シート】!C49-J49-K49</f>
        <v>0</v>
      </c>
    </row>
    <row r="50" spans="1:12" x14ac:dyDescent="0.2">
      <c r="A50" s="144" t="s">
        <v>196</v>
      </c>
      <c r="B50" s="135" t="s">
        <v>197</v>
      </c>
      <c r="C50" s="166">
        <v>658074</v>
      </c>
      <c r="D50" s="166">
        <v>77631</v>
      </c>
      <c r="E50" s="166">
        <v>8808753</v>
      </c>
      <c r="F50" s="136"/>
      <c r="G50" s="139">
        <f t="shared" si="0"/>
        <v>7.4706828537478578E-2</v>
      </c>
      <c r="H50" s="140">
        <f t="shared" si="1"/>
        <v>8.8129386758829548E-3</v>
      </c>
      <c r="J50" s="130">
        <f>IF(【入力シート】!E50="購入者価格",【入力シート】!C50*'生産者価格への変換（計算シート）'!G50,0)</f>
        <v>0</v>
      </c>
      <c r="K50" s="121">
        <f>IF(【入力シート】!E50="購入者価格",【入力シート】!C50*'生産者価格への変換（計算シート）'!H50,0)</f>
        <v>0</v>
      </c>
      <c r="L50" s="123">
        <f>【入力シート】!C50-J50-K50</f>
        <v>0</v>
      </c>
    </row>
    <row r="51" spans="1:12" x14ac:dyDescent="0.2">
      <c r="A51" s="144" t="s">
        <v>198</v>
      </c>
      <c r="B51" s="135" t="s">
        <v>199</v>
      </c>
      <c r="C51" s="166">
        <v>573147</v>
      </c>
      <c r="D51" s="166">
        <v>121494</v>
      </c>
      <c r="E51" s="166">
        <v>9303610</v>
      </c>
      <c r="F51" s="136"/>
      <c r="G51" s="139">
        <f t="shared" si="0"/>
        <v>6.1604796417734621E-2</v>
      </c>
      <c r="H51" s="140">
        <f t="shared" si="1"/>
        <v>1.3058801905926839E-2</v>
      </c>
      <c r="J51" s="130">
        <f>IF(【入力シート】!E51="購入者価格",【入力シート】!C51*'生産者価格への変換（計算シート）'!G51,0)</f>
        <v>0</v>
      </c>
      <c r="K51" s="121">
        <f>IF(【入力シート】!E51="購入者価格",【入力シート】!C51*'生産者価格への変換（計算シート）'!H51,0)</f>
        <v>0</v>
      </c>
      <c r="L51" s="123">
        <f>【入力シート】!C51-J51-K51</f>
        <v>0</v>
      </c>
    </row>
    <row r="52" spans="1:12" x14ac:dyDescent="0.2">
      <c r="A52" s="144" t="s">
        <v>200</v>
      </c>
      <c r="B52" s="135" t="s">
        <v>201</v>
      </c>
      <c r="C52" s="166">
        <v>1030048</v>
      </c>
      <c r="D52" s="166">
        <v>111210</v>
      </c>
      <c r="E52" s="166">
        <v>10616732</v>
      </c>
      <c r="F52" s="136"/>
      <c r="G52" s="139">
        <f t="shared" si="0"/>
        <v>9.7021192585439661E-2</v>
      </c>
      <c r="H52" s="140">
        <f t="shared" si="1"/>
        <v>1.0474974785084525E-2</v>
      </c>
      <c r="J52" s="130">
        <f>IF(【入力シート】!E52="購入者価格",【入力シート】!C52*'生産者価格への変換（計算シート）'!G52,0)</f>
        <v>0</v>
      </c>
      <c r="K52" s="121">
        <f>IF(【入力シート】!E52="購入者価格",【入力シート】!C52*'生産者価格への変換（計算シート）'!H52,0)</f>
        <v>0</v>
      </c>
      <c r="L52" s="123">
        <f>【入力シート】!C52-J52-K52</f>
        <v>0</v>
      </c>
    </row>
    <row r="53" spans="1:12" x14ac:dyDescent="0.2">
      <c r="A53" s="144" t="s">
        <v>202</v>
      </c>
      <c r="B53" s="135" t="s">
        <v>203</v>
      </c>
      <c r="C53" s="166">
        <v>2138915</v>
      </c>
      <c r="D53" s="166">
        <v>48263</v>
      </c>
      <c r="E53" s="166">
        <v>5887824</v>
      </c>
      <c r="F53" s="136"/>
      <c r="G53" s="143">
        <f t="shared" si="0"/>
        <v>0.36327767270217315</v>
      </c>
      <c r="H53" s="141">
        <f t="shared" si="1"/>
        <v>8.1970860542027076E-3</v>
      </c>
      <c r="J53" s="132">
        <f>IF(【入力シート】!E53="購入者価格",【入力シート】!C53*'生産者価格への変換（計算シート）'!G53,0)</f>
        <v>0</v>
      </c>
      <c r="K53" s="131">
        <f>IF(【入力シート】!E53="購入者価格",【入力シート】!C53*'生産者価格への変換（計算シート）'!H53,0)</f>
        <v>0</v>
      </c>
      <c r="L53" s="124">
        <f>【入力シート】!C53-J53-K53</f>
        <v>0</v>
      </c>
    </row>
    <row r="54" spans="1:12" x14ac:dyDescent="0.2">
      <c r="A54" s="144" t="s">
        <v>204</v>
      </c>
      <c r="B54" s="135" t="s">
        <v>205</v>
      </c>
      <c r="C54" s="166">
        <v>474256</v>
      </c>
      <c r="D54" s="166">
        <v>48196</v>
      </c>
      <c r="E54" s="166">
        <v>3766472</v>
      </c>
      <c r="F54" s="136"/>
      <c r="G54" s="142">
        <f t="shared" si="0"/>
        <v>0.1259151800411632</v>
      </c>
      <c r="H54" s="140">
        <f t="shared" si="1"/>
        <v>1.2796059548564279E-2</v>
      </c>
      <c r="J54" s="130">
        <f>IF(【入力シート】!E54="購入者価格",【入力シート】!C54*'生産者価格への変換（計算シート）'!G54,0)</f>
        <v>0</v>
      </c>
      <c r="K54" s="121">
        <f>IF(【入力シート】!E54="購入者価格",【入力シート】!C54*'生産者価格への変換（計算シート）'!H54,0)</f>
        <v>0</v>
      </c>
      <c r="L54" s="125">
        <f>【入力シート】!C54-J54-K54</f>
        <v>0</v>
      </c>
    </row>
    <row r="55" spans="1:12" x14ac:dyDescent="0.2">
      <c r="A55" s="144" t="s">
        <v>206</v>
      </c>
      <c r="B55" s="135" t="s">
        <v>207</v>
      </c>
      <c r="C55" s="166">
        <v>1053460</v>
      </c>
      <c r="D55" s="166">
        <v>68276</v>
      </c>
      <c r="E55" s="166">
        <v>4702895</v>
      </c>
      <c r="F55" s="136"/>
      <c r="G55" s="139">
        <f t="shared" si="0"/>
        <v>0.22400244955500814</v>
      </c>
      <c r="H55" s="140">
        <f t="shared" si="1"/>
        <v>1.4517866122888136E-2</v>
      </c>
      <c r="J55" s="130">
        <f>IF(【入力シート】!E55="購入者価格",【入力シート】!C55*'生産者価格への変換（計算シート）'!G55,0)</f>
        <v>0</v>
      </c>
      <c r="K55" s="121">
        <f>IF(【入力シート】!E55="購入者価格",【入力シート】!C55*'生産者価格への変換（計算シート）'!H55,0)</f>
        <v>0</v>
      </c>
      <c r="L55" s="123">
        <f>【入力シート】!C55-J55-K55</f>
        <v>0</v>
      </c>
    </row>
    <row r="56" spans="1:12" x14ac:dyDescent="0.2">
      <c r="A56" s="144" t="s">
        <v>208</v>
      </c>
      <c r="B56" s="135" t="s">
        <v>209</v>
      </c>
      <c r="C56" s="166">
        <v>1851655</v>
      </c>
      <c r="D56" s="166">
        <v>88215</v>
      </c>
      <c r="E56" s="166">
        <v>8978511</v>
      </c>
      <c r="F56" s="136"/>
      <c r="G56" s="139">
        <f t="shared" si="0"/>
        <v>0.20623185737590566</v>
      </c>
      <c r="H56" s="140">
        <f t="shared" si="1"/>
        <v>9.8251257920160696E-3</v>
      </c>
      <c r="J56" s="130">
        <f>IF(【入力シート】!E56="購入者価格",【入力シート】!C56*'生産者価格への変換（計算シート）'!G56,0)</f>
        <v>0</v>
      </c>
      <c r="K56" s="121">
        <f>IF(【入力シート】!E56="購入者価格",【入力シート】!C56*'生産者価格への変換（計算シート）'!H56,0)</f>
        <v>0</v>
      </c>
      <c r="L56" s="123">
        <f>【入力シート】!C56-J56-K56</f>
        <v>0</v>
      </c>
    </row>
    <row r="57" spans="1:12" x14ac:dyDescent="0.2">
      <c r="A57" s="144" t="s">
        <v>210</v>
      </c>
      <c r="B57" s="135" t="s">
        <v>211</v>
      </c>
      <c r="C57" s="166">
        <v>1022982</v>
      </c>
      <c r="D57" s="166">
        <v>41637</v>
      </c>
      <c r="E57" s="166">
        <v>5880355</v>
      </c>
      <c r="F57" s="136"/>
      <c r="G57" s="139">
        <f t="shared" si="0"/>
        <v>0.17396602756126117</v>
      </c>
      <c r="H57" s="140">
        <f t="shared" si="1"/>
        <v>7.0806949580424989E-3</v>
      </c>
      <c r="J57" s="130">
        <f>IF(【入力シート】!E57="購入者価格",【入力シート】!C57*'生産者価格への変換（計算シート）'!G57,0)</f>
        <v>0</v>
      </c>
      <c r="K57" s="121">
        <f>IF(【入力シート】!E57="購入者価格",【入力シート】!C57*'生産者価格への変換（計算シート）'!H57,0)</f>
        <v>0</v>
      </c>
      <c r="L57" s="123">
        <f>【入力シート】!C57-J57-K57</f>
        <v>0</v>
      </c>
    </row>
    <row r="58" spans="1:12" x14ac:dyDescent="0.2">
      <c r="A58" s="144" t="s">
        <v>212</v>
      </c>
      <c r="B58" s="135" t="s">
        <v>213</v>
      </c>
      <c r="C58" s="166">
        <v>3598117</v>
      </c>
      <c r="D58" s="166">
        <v>418254</v>
      </c>
      <c r="E58" s="166">
        <v>19657873</v>
      </c>
      <c r="F58" s="136"/>
      <c r="G58" s="143">
        <f t="shared" si="0"/>
        <v>0.1830369440274642</v>
      </c>
      <c r="H58" s="141">
        <f t="shared" si="1"/>
        <v>2.1276666097089954E-2</v>
      </c>
      <c r="J58" s="132">
        <f>IF(【入力シート】!E58="購入者価格",【入力シート】!C58*'生産者価格への変換（計算シート）'!G58,0)</f>
        <v>0</v>
      </c>
      <c r="K58" s="131">
        <f>IF(【入力シート】!E58="購入者価格",【入力シート】!C58*'生産者価格への変換（計算シート）'!H58,0)</f>
        <v>0</v>
      </c>
      <c r="L58" s="124">
        <f>【入力シート】!C58-J58-K58</f>
        <v>0</v>
      </c>
    </row>
    <row r="59" spans="1:12" x14ac:dyDescent="0.2">
      <c r="A59" s="144" t="s">
        <v>214</v>
      </c>
      <c r="B59" s="135" t="s">
        <v>215</v>
      </c>
      <c r="C59" s="166">
        <v>522886</v>
      </c>
      <c r="D59" s="166">
        <v>77459</v>
      </c>
      <c r="E59" s="166">
        <v>4441746</v>
      </c>
      <c r="F59" s="136"/>
      <c r="G59" s="142">
        <f t="shared" si="0"/>
        <v>0.11772082419841207</v>
      </c>
      <c r="H59" s="140">
        <f t="shared" si="1"/>
        <v>1.7438863005673894E-2</v>
      </c>
      <c r="J59" s="130">
        <f>IF(【入力シート】!E59="購入者価格",【入力シート】!C59*'生産者価格への変換（計算シート）'!G59,0)</f>
        <v>0</v>
      </c>
      <c r="K59" s="121">
        <f>IF(【入力シート】!E59="購入者価格",【入力シート】!C59*'生産者価格への変換（計算シート）'!H59,0)</f>
        <v>0</v>
      </c>
      <c r="L59" s="125">
        <f>【入力シート】!C59-J59-K59</f>
        <v>0</v>
      </c>
    </row>
    <row r="60" spans="1:12" x14ac:dyDescent="0.2">
      <c r="A60" s="144" t="s">
        <v>216</v>
      </c>
      <c r="B60" s="135" t="s">
        <v>217</v>
      </c>
      <c r="C60" s="166">
        <v>612911</v>
      </c>
      <c r="D60" s="166">
        <v>480412</v>
      </c>
      <c r="E60" s="166">
        <v>24916132</v>
      </c>
      <c r="F60" s="136"/>
      <c r="G60" s="139">
        <f t="shared" si="0"/>
        <v>2.4598962631920556E-2</v>
      </c>
      <c r="H60" s="140">
        <f t="shared" si="1"/>
        <v>1.9281162902813325E-2</v>
      </c>
      <c r="J60" s="130">
        <f>IF(【入力シート】!E60="購入者価格",【入力シート】!C60*'生産者価格への変換（計算シート）'!G60,0)</f>
        <v>0</v>
      </c>
      <c r="K60" s="121">
        <f>IF(【入力シート】!E60="購入者価格",【入力シート】!C60*'生産者価格への変換（計算シート）'!H60,0)</f>
        <v>0</v>
      </c>
      <c r="L60" s="123">
        <f>【入力シート】!C60-J60-K60</f>
        <v>0</v>
      </c>
    </row>
    <row r="61" spans="1:12" x14ac:dyDescent="0.2">
      <c r="A61" s="144" t="s">
        <v>218</v>
      </c>
      <c r="B61" s="135" t="s">
        <v>219</v>
      </c>
      <c r="C61" s="166">
        <v>157253</v>
      </c>
      <c r="D61" s="166">
        <v>11187</v>
      </c>
      <c r="E61" s="166">
        <v>2577491</v>
      </c>
      <c r="F61" s="136"/>
      <c r="G61" s="139">
        <f t="shared" si="0"/>
        <v>6.1010106339847547E-2</v>
      </c>
      <c r="H61" s="140">
        <f t="shared" si="1"/>
        <v>4.3402673374999179E-3</v>
      </c>
      <c r="J61" s="130">
        <f>IF(【入力シート】!E61="購入者価格",【入力シート】!C61*'生産者価格への変換（計算シート）'!G61,0)</f>
        <v>0</v>
      </c>
      <c r="K61" s="121">
        <f>IF(【入力シート】!E61="購入者価格",【入力シート】!C61*'生産者価格への変換（計算シート）'!H61,0)</f>
        <v>0</v>
      </c>
      <c r="L61" s="123">
        <f>【入力シート】!C61-J61-K61</f>
        <v>0</v>
      </c>
    </row>
    <row r="62" spans="1:12" x14ac:dyDescent="0.2">
      <c r="A62" s="144" t="s">
        <v>220</v>
      </c>
      <c r="B62" s="135" t="s">
        <v>221</v>
      </c>
      <c r="C62" s="166">
        <v>654978</v>
      </c>
      <c r="D62" s="166">
        <v>77479</v>
      </c>
      <c r="E62" s="166">
        <v>6296254</v>
      </c>
      <c r="F62" s="136"/>
      <c r="G62" s="139">
        <f t="shared" si="0"/>
        <v>0.10402661646115294</v>
      </c>
      <c r="H62" s="140">
        <f t="shared" si="1"/>
        <v>1.230557089977628E-2</v>
      </c>
      <c r="J62" s="130">
        <f>IF(【入力シート】!E62="購入者価格",【入力シート】!C62*'生産者価格への変換（計算シート）'!G62,0)</f>
        <v>0</v>
      </c>
      <c r="K62" s="121">
        <f>IF(【入力シート】!E62="購入者価格",【入力シート】!C62*'生産者価格への変換（計算シート）'!H62,0)</f>
        <v>0</v>
      </c>
      <c r="L62" s="123">
        <f>【入力シート】!C62-J62-K62</f>
        <v>0</v>
      </c>
    </row>
    <row r="63" spans="1:12" x14ac:dyDescent="0.2">
      <c r="A63" s="144" t="s">
        <v>222</v>
      </c>
      <c r="B63" s="135" t="s">
        <v>0</v>
      </c>
      <c r="C63" s="166">
        <v>4468722</v>
      </c>
      <c r="D63" s="166">
        <v>599672</v>
      </c>
      <c r="E63" s="166">
        <v>10283312</v>
      </c>
      <c r="F63" s="136"/>
      <c r="G63" s="143">
        <f t="shared" si="0"/>
        <v>0.4345605773704036</v>
      </c>
      <c r="H63" s="141">
        <f t="shared" si="1"/>
        <v>5.8315064251673002E-2</v>
      </c>
      <c r="J63" s="132">
        <f>IF(【入力シート】!E63="購入者価格",【入力シート】!C63*'生産者価格への変換（計算シート）'!G63,0)</f>
        <v>0</v>
      </c>
      <c r="K63" s="131">
        <f>IF(【入力シート】!E63="購入者価格",【入力シート】!C63*'生産者価格への変換（計算シート）'!H63,0)</f>
        <v>0</v>
      </c>
      <c r="L63" s="124">
        <f>【入力シート】!C63-J63-K63</f>
        <v>0</v>
      </c>
    </row>
    <row r="64" spans="1:12" x14ac:dyDescent="0.2">
      <c r="A64" s="144" t="s">
        <v>223</v>
      </c>
      <c r="B64" s="135" t="s">
        <v>224</v>
      </c>
      <c r="C64" s="166">
        <v>0</v>
      </c>
      <c r="D64" s="166">
        <v>0</v>
      </c>
      <c r="E64" s="166">
        <v>914413</v>
      </c>
      <c r="F64" s="136"/>
      <c r="G64" s="142">
        <f t="shared" si="0"/>
        <v>0</v>
      </c>
      <c r="H64" s="140">
        <f t="shared" si="1"/>
        <v>0</v>
      </c>
      <c r="J64" s="130">
        <f>IF(【入力シート】!E64="購入者価格",【入力シート】!C64*'生産者価格への変換（計算シート）'!G64,0)</f>
        <v>0</v>
      </c>
      <c r="K64" s="121">
        <f>IF(【入力シート】!E64="購入者価格",【入力シート】!C64*'生産者価格への変換（計算シート）'!H64,0)</f>
        <v>0</v>
      </c>
      <c r="L64" s="125">
        <f>【入力シート】!C64-J64-K64</f>
        <v>0</v>
      </c>
    </row>
    <row r="65" spans="1:12" x14ac:dyDescent="0.2">
      <c r="A65" s="144" t="s">
        <v>225</v>
      </c>
      <c r="B65" s="135" t="s">
        <v>226</v>
      </c>
      <c r="C65" s="166">
        <v>0</v>
      </c>
      <c r="D65" s="166">
        <v>0</v>
      </c>
      <c r="E65" s="166">
        <v>30782436</v>
      </c>
      <c r="F65" s="136"/>
      <c r="G65" s="139">
        <f t="shared" si="0"/>
        <v>0</v>
      </c>
      <c r="H65" s="140">
        <f t="shared" si="1"/>
        <v>0</v>
      </c>
      <c r="J65" s="130">
        <f>IF(【入力シート】!E65="購入者価格",【入力シート】!C65*'生産者価格への変換（計算シート）'!G65,0)</f>
        <v>0</v>
      </c>
      <c r="K65" s="121">
        <f>IF(【入力シート】!E65="購入者価格",【入力シート】!C65*'生産者価格への変換（計算シート）'!H65,0)</f>
        <v>0</v>
      </c>
      <c r="L65" s="123">
        <f>【入力シート】!C65-J65-K65</f>
        <v>0</v>
      </c>
    </row>
    <row r="66" spans="1:12" x14ac:dyDescent="0.2">
      <c r="A66" s="144" t="s">
        <v>227</v>
      </c>
      <c r="B66" s="135" t="s">
        <v>228</v>
      </c>
      <c r="C66" s="166">
        <v>0</v>
      </c>
      <c r="D66" s="166">
        <v>0</v>
      </c>
      <c r="E66" s="166">
        <v>15521269</v>
      </c>
      <c r="F66" s="136"/>
      <c r="G66" s="139">
        <f t="shared" si="0"/>
        <v>0</v>
      </c>
      <c r="H66" s="140">
        <f t="shared" si="1"/>
        <v>0</v>
      </c>
      <c r="J66" s="130">
        <f>IF(【入力シート】!E66="購入者価格",【入力シート】!C66*'生産者価格への変換（計算シート）'!G66,0)</f>
        <v>0</v>
      </c>
      <c r="K66" s="121">
        <f>IF(【入力シート】!E66="購入者価格",【入力シート】!C66*'生産者価格への変換（計算シート）'!H66,0)</f>
        <v>0</v>
      </c>
      <c r="L66" s="123">
        <f>【入力シート】!C66-J66-K66</f>
        <v>0</v>
      </c>
    </row>
    <row r="67" spans="1:12" x14ac:dyDescent="0.2">
      <c r="A67" s="144" t="s">
        <v>229</v>
      </c>
      <c r="B67" s="135" t="s">
        <v>230</v>
      </c>
      <c r="C67" s="166">
        <v>0</v>
      </c>
      <c r="D67" s="166">
        <v>0</v>
      </c>
      <c r="E67" s="166">
        <v>13215135</v>
      </c>
      <c r="F67" s="136"/>
      <c r="G67" s="139">
        <f t="shared" si="0"/>
        <v>0</v>
      </c>
      <c r="H67" s="140">
        <f t="shared" si="1"/>
        <v>0</v>
      </c>
      <c r="J67" s="130">
        <f>IF(【入力シート】!E67="購入者価格",【入力シート】!C67*'生産者価格への変換（計算シート）'!G67,0)</f>
        <v>0</v>
      </c>
      <c r="K67" s="121">
        <f>IF(【入力シート】!E67="購入者価格",【入力シート】!C67*'生産者価格への変換（計算シート）'!H67,0)</f>
        <v>0</v>
      </c>
      <c r="L67" s="123">
        <f>【入力シート】!C67-J67-K67</f>
        <v>0</v>
      </c>
    </row>
    <row r="68" spans="1:12" x14ac:dyDescent="0.2">
      <c r="A68" s="144" t="s">
        <v>231</v>
      </c>
      <c r="B68" s="135" t="s">
        <v>232</v>
      </c>
      <c r="C68" s="166">
        <v>0</v>
      </c>
      <c r="D68" s="166">
        <v>0</v>
      </c>
      <c r="E68" s="166">
        <v>9367640</v>
      </c>
      <c r="F68" s="136"/>
      <c r="G68" s="143">
        <f t="shared" si="0"/>
        <v>0</v>
      </c>
      <c r="H68" s="141">
        <f t="shared" si="1"/>
        <v>0</v>
      </c>
      <c r="J68" s="132">
        <f>IF(【入力シート】!E68="購入者価格",【入力シート】!C68*'生産者価格への変換（計算シート）'!G68,0)</f>
        <v>0</v>
      </c>
      <c r="K68" s="131">
        <f>IF(【入力シート】!E68="購入者価格",【入力シート】!C68*'生産者価格への変換（計算シート）'!H68,0)</f>
        <v>0</v>
      </c>
      <c r="L68" s="124">
        <f>【入力シート】!C68-J68-K68</f>
        <v>0</v>
      </c>
    </row>
    <row r="69" spans="1:12" x14ac:dyDescent="0.2">
      <c r="A69" s="144" t="s">
        <v>233</v>
      </c>
      <c r="B69" s="135" t="s">
        <v>234</v>
      </c>
      <c r="C69" s="166">
        <v>0</v>
      </c>
      <c r="D69" s="166">
        <v>0</v>
      </c>
      <c r="E69" s="166">
        <v>20013480</v>
      </c>
      <c r="F69" s="136"/>
      <c r="G69" s="142">
        <f t="shared" ref="G69:G111" si="2">ABS(C69)/$E69</f>
        <v>0</v>
      </c>
      <c r="H69" s="140">
        <f t="shared" ref="H69:H111" si="3">ABS(D69)/$E69</f>
        <v>0</v>
      </c>
      <c r="J69" s="130">
        <f>IF(【入力シート】!E69="購入者価格",【入力シート】!C69*'生産者価格への変換（計算シート）'!G69,0)</f>
        <v>0</v>
      </c>
      <c r="K69" s="121">
        <f>IF(【入力シート】!E69="購入者価格",【入力シート】!C69*'生産者価格への変換（計算シート）'!H69,0)</f>
        <v>0</v>
      </c>
      <c r="L69" s="125">
        <f>【入力シート】!C69-J69-K69</f>
        <v>0</v>
      </c>
    </row>
    <row r="70" spans="1:12" x14ac:dyDescent="0.2">
      <c r="A70" s="144" t="s">
        <v>235</v>
      </c>
      <c r="B70" s="135" t="s">
        <v>236</v>
      </c>
      <c r="C70" s="166">
        <v>0</v>
      </c>
      <c r="D70" s="166">
        <v>0</v>
      </c>
      <c r="E70" s="166">
        <v>3242691</v>
      </c>
      <c r="F70" s="136"/>
      <c r="G70" s="139">
        <f t="shared" si="2"/>
        <v>0</v>
      </c>
      <c r="H70" s="140">
        <f t="shared" si="3"/>
        <v>0</v>
      </c>
      <c r="J70" s="130">
        <f>IF(【入力シート】!E70="購入者価格",【入力シート】!C70*'生産者価格への変換（計算シート）'!G70,0)</f>
        <v>0</v>
      </c>
      <c r="K70" s="121">
        <f>IF(【入力シート】!E70="購入者価格",【入力シート】!C70*'生産者価格への変換（計算シート）'!H70,0)</f>
        <v>0</v>
      </c>
      <c r="L70" s="123">
        <f>【入力シート】!C70-J70-K70</f>
        <v>0</v>
      </c>
    </row>
    <row r="71" spans="1:12" x14ac:dyDescent="0.2">
      <c r="A71" s="144" t="s">
        <v>237</v>
      </c>
      <c r="B71" s="135" t="s">
        <v>33</v>
      </c>
      <c r="C71" s="166">
        <v>0</v>
      </c>
      <c r="D71" s="166">
        <v>0</v>
      </c>
      <c r="E71" s="166">
        <v>4531287</v>
      </c>
      <c r="F71" s="136"/>
      <c r="G71" s="139">
        <f t="shared" si="2"/>
        <v>0</v>
      </c>
      <c r="H71" s="140">
        <f t="shared" si="3"/>
        <v>0</v>
      </c>
      <c r="J71" s="130">
        <f>IF(【入力シート】!E71="購入者価格",【入力シート】!C71*'生産者価格への変換（計算シート）'!G71,0)</f>
        <v>0</v>
      </c>
      <c r="K71" s="121">
        <f>IF(【入力シート】!E71="購入者価格",【入力シート】!C71*'生産者価格への変換（計算シート）'!H71,0)</f>
        <v>0</v>
      </c>
      <c r="L71" s="123">
        <f>【入力シート】!C71-J71-K71</f>
        <v>0</v>
      </c>
    </row>
    <row r="72" spans="1:12" x14ac:dyDescent="0.2">
      <c r="A72" s="144" t="s">
        <v>238</v>
      </c>
      <c r="B72" s="135" t="s">
        <v>34</v>
      </c>
      <c r="C72" s="166">
        <v>0</v>
      </c>
      <c r="D72" s="166">
        <v>0</v>
      </c>
      <c r="E72" s="166">
        <v>5992640</v>
      </c>
      <c r="F72" s="136"/>
      <c r="G72" s="139">
        <f t="shared" si="2"/>
        <v>0</v>
      </c>
      <c r="H72" s="140">
        <f t="shared" si="3"/>
        <v>0</v>
      </c>
      <c r="J72" s="130">
        <f>IF(【入力シート】!E72="購入者価格",【入力シート】!C72*'生産者価格への変換（計算シート）'!G72,0)</f>
        <v>0</v>
      </c>
      <c r="K72" s="121">
        <f>IF(【入力シート】!E72="購入者価格",【入力シート】!C72*'生産者価格への変換（計算シート）'!H72,0)</f>
        <v>0</v>
      </c>
      <c r="L72" s="123">
        <f>【入力シート】!C72-J72-K72</f>
        <v>0</v>
      </c>
    </row>
    <row r="73" spans="1:12" x14ac:dyDescent="0.2">
      <c r="A73" s="167" t="s">
        <v>239</v>
      </c>
      <c r="B73" s="168" t="s">
        <v>1</v>
      </c>
      <c r="C73" s="166">
        <v>-90162428</v>
      </c>
      <c r="D73" s="166">
        <v>0</v>
      </c>
      <c r="E73" s="166">
        <v>2672500</v>
      </c>
      <c r="F73" s="136"/>
      <c r="G73" s="143">
        <f t="shared" si="2"/>
        <v>33.737110570626754</v>
      </c>
      <c r="H73" s="141">
        <f t="shared" si="3"/>
        <v>0</v>
      </c>
      <c r="J73" s="215">
        <f>IF(【入力シート】!E73="購入者価格",【入力シート】!C73*'生産者価格への変換（計算シート）'!G73,0)</f>
        <v>0</v>
      </c>
      <c r="K73" s="216">
        <f>IF(【入力シート】!E73="購入者価格",【入力シート】!C73*'生産者価格への変換（計算シート）'!H73,0)</f>
        <v>0</v>
      </c>
      <c r="L73" s="217">
        <f>【入力シート】!C73-J73-K73</f>
        <v>0</v>
      </c>
    </row>
    <row r="74" spans="1:12" x14ac:dyDescent="0.2">
      <c r="A74" s="144" t="s">
        <v>240</v>
      </c>
      <c r="B74" s="135" t="s">
        <v>2</v>
      </c>
      <c r="C74" s="166">
        <v>0</v>
      </c>
      <c r="D74" s="166">
        <v>0</v>
      </c>
      <c r="E74" s="166">
        <v>38759414</v>
      </c>
      <c r="F74" s="136"/>
      <c r="G74" s="142">
        <f t="shared" si="2"/>
        <v>0</v>
      </c>
      <c r="H74" s="140">
        <f t="shared" si="3"/>
        <v>0</v>
      </c>
      <c r="J74" s="130">
        <f>IF(【入力シート】!E74="購入者価格",【入力シート】!C74*'生産者価格への変換（計算シート）'!G74,0)</f>
        <v>0</v>
      </c>
      <c r="K74" s="121">
        <f>IF(【入力シート】!E74="購入者価格",【入力シート】!C74*'生産者価格への変換（計算シート）'!H74,0)</f>
        <v>0</v>
      </c>
      <c r="L74" s="125">
        <f>【入力シート】!C74-J74-K74</f>
        <v>0</v>
      </c>
    </row>
    <row r="75" spans="1:12" x14ac:dyDescent="0.2">
      <c r="A75" s="144" t="s">
        <v>241</v>
      </c>
      <c r="B75" s="135" t="s">
        <v>242</v>
      </c>
      <c r="C75" s="166">
        <v>0</v>
      </c>
      <c r="D75" s="166">
        <v>0</v>
      </c>
      <c r="E75" s="166">
        <v>23399261</v>
      </c>
      <c r="F75" s="136"/>
      <c r="G75" s="139">
        <f t="shared" si="2"/>
        <v>0</v>
      </c>
      <c r="H75" s="140">
        <f t="shared" si="3"/>
        <v>0</v>
      </c>
      <c r="J75" s="130">
        <f>IF(【入力シート】!E75="購入者価格",【入力シート】!C75*'生産者価格への変換（計算シート）'!G75,0)</f>
        <v>0</v>
      </c>
      <c r="K75" s="121">
        <f>IF(【入力シート】!E75="購入者価格",【入力シート】!C75*'生産者価格への変換（計算シート）'!H75,0)</f>
        <v>0</v>
      </c>
      <c r="L75" s="123">
        <f>【入力シート】!C75-J75-K75</f>
        <v>0</v>
      </c>
    </row>
    <row r="76" spans="1:12" x14ac:dyDescent="0.2">
      <c r="A76" s="144" t="s">
        <v>243</v>
      </c>
      <c r="B76" s="135" t="s">
        <v>244</v>
      </c>
      <c r="C76" s="166">
        <v>0</v>
      </c>
      <c r="D76" s="166">
        <v>0</v>
      </c>
      <c r="E76" s="166">
        <v>14936523</v>
      </c>
      <c r="F76" s="136"/>
      <c r="G76" s="139">
        <f t="shared" si="2"/>
        <v>0</v>
      </c>
      <c r="H76" s="140">
        <f t="shared" si="3"/>
        <v>0</v>
      </c>
      <c r="J76" s="130">
        <f>IF(【入力シート】!E76="購入者価格",【入力シート】!C76*'生産者価格への変換（計算シート）'!G76,0)</f>
        <v>0</v>
      </c>
      <c r="K76" s="121">
        <f>IF(【入力シート】!E76="購入者価格",【入力シート】!C76*'生産者価格への変換（計算シート）'!H76,0)</f>
        <v>0</v>
      </c>
      <c r="L76" s="123">
        <f>【入力シート】!C76-J76-K76</f>
        <v>0</v>
      </c>
    </row>
    <row r="77" spans="1:12" x14ac:dyDescent="0.2">
      <c r="A77" s="144" t="s">
        <v>245</v>
      </c>
      <c r="B77" s="135" t="s">
        <v>246</v>
      </c>
      <c r="C77" s="166">
        <v>0</v>
      </c>
      <c r="D77" s="166">
        <v>0</v>
      </c>
      <c r="E77" s="166">
        <v>52214289</v>
      </c>
      <c r="F77" s="136"/>
      <c r="G77" s="139">
        <f t="shared" si="2"/>
        <v>0</v>
      </c>
      <c r="H77" s="140">
        <f t="shared" si="3"/>
        <v>0</v>
      </c>
      <c r="J77" s="130">
        <f>IF(【入力シート】!E77="購入者価格",【入力シート】!C77*'生産者価格への変換（計算シート）'!G77,0)</f>
        <v>0</v>
      </c>
      <c r="K77" s="121">
        <f>IF(【入力シート】!E77="購入者価格",【入力シート】!C77*'生産者価格への変換（計算シート）'!H77,0)</f>
        <v>0</v>
      </c>
      <c r="L77" s="123">
        <f>【入力シート】!C77-J77-K77</f>
        <v>0</v>
      </c>
    </row>
    <row r="78" spans="1:12" x14ac:dyDescent="0.2">
      <c r="A78" s="167" t="s">
        <v>247</v>
      </c>
      <c r="B78" s="168" t="s">
        <v>248</v>
      </c>
      <c r="C78" s="166">
        <v>0</v>
      </c>
      <c r="D78" s="166">
        <v>-110376</v>
      </c>
      <c r="E78" s="166">
        <v>4726491</v>
      </c>
      <c r="F78" s="136"/>
      <c r="G78" s="143">
        <f t="shared" si="2"/>
        <v>0</v>
      </c>
      <c r="H78" s="141">
        <f t="shared" si="3"/>
        <v>2.3352630947567656E-2</v>
      </c>
      <c r="J78" s="215">
        <f>IF(【入力シート】!E78="購入者価格",【入力シート】!C78*'生産者価格への変換（計算シート）'!G78,0)</f>
        <v>0</v>
      </c>
      <c r="K78" s="216">
        <f>IF(【入力シート】!E78="購入者価格",【入力シート】!C78*'生産者価格への変換（計算シート）'!H78,0)</f>
        <v>0</v>
      </c>
      <c r="L78" s="217">
        <f>【入力シート】!C78-J78-K78</f>
        <v>0</v>
      </c>
    </row>
    <row r="79" spans="1:12" x14ac:dyDescent="0.2">
      <c r="A79" s="167" t="s">
        <v>249</v>
      </c>
      <c r="B79" s="168" t="s">
        <v>250</v>
      </c>
      <c r="C79" s="166">
        <v>0</v>
      </c>
      <c r="D79" s="166">
        <v>-10614308</v>
      </c>
      <c r="E79" s="166">
        <v>5393859</v>
      </c>
      <c r="F79" s="136"/>
      <c r="G79" s="142">
        <f t="shared" si="2"/>
        <v>0</v>
      </c>
      <c r="H79" s="140">
        <f t="shared" si="3"/>
        <v>1.9678504758837783</v>
      </c>
      <c r="J79" s="218">
        <f>IF(【入力シート】!E79="購入者価格",【入力シート】!C79*'生産者価格への変換（計算シート）'!G79,0)</f>
        <v>0</v>
      </c>
      <c r="K79" s="219">
        <f>IF(【入力シート】!E79="購入者価格",【入力シート】!C79*'生産者価格への変換（計算シート）'!H79,0)</f>
        <v>0</v>
      </c>
      <c r="L79" s="220">
        <f>【入力シート】!C79-J79-K79</f>
        <v>0</v>
      </c>
    </row>
    <row r="80" spans="1:12" x14ac:dyDescent="0.2">
      <c r="A80" s="167" t="s">
        <v>251</v>
      </c>
      <c r="B80" s="168" t="s">
        <v>252</v>
      </c>
      <c r="C80" s="166">
        <v>0</v>
      </c>
      <c r="D80" s="166">
        <v>0</v>
      </c>
      <c r="E80" s="166">
        <v>9849179</v>
      </c>
      <c r="F80" s="136"/>
      <c r="G80" s="139">
        <f t="shared" si="2"/>
        <v>0</v>
      </c>
      <c r="H80" s="140">
        <f t="shared" si="3"/>
        <v>0</v>
      </c>
      <c r="J80" s="218">
        <f>IF(【入力シート】!E80="購入者価格",【入力シート】!C80*'生産者価格への変換（計算シート）'!G80,0)</f>
        <v>0</v>
      </c>
      <c r="K80" s="219">
        <f>IF(【入力シート】!E80="購入者価格",【入力シート】!C80*'生産者価格への変換（計算シート）'!H80,0)</f>
        <v>0</v>
      </c>
      <c r="L80" s="221">
        <f>【入力シート】!C80-J80-K80</f>
        <v>0</v>
      </c>
    </row>
    <row r="81" spans="1:12" x14ac:dyDescent="0.2">
      <c r="A81" s="167" t="s">
        <v>253</v>
      </c>
      <c r="B81" s="168" t="s">
        <v>254</v>
      </c>
      <c r="C81" s="166">
        <v>0</v>
      </c>
      <c r="D81" s="166">
        <v>-1156766</v>
      </c>
      <c r="E81" s="166">
        <v>5921378</v>
      </c>
      <c r="F81" s="136"/>
      <c r="G81" s="139">
        <f t="shared" si="2"/>
        <v>0</v>
      </c>
      <c r="H81" s="140">
        <f t="shared" si="3"/>
        <v>0.1953541895146704</v>
      </c>
      <c r="J81" s="218">
        <f>IF(【入力シート】!E81="購入者価格",【入力シート】!C81*'生産者価格への変換（計算シート）'!G81,0)</f>
        <v>0</v>
      </c>
      <c r="K81" s="219">
        <f>IF(【入力シート】!E81="購入者価格",【入力シート】!C81*'生産者価格への変換（計算シート）'!H81,0)</f>
        <v>0</v>
      </c>
      <c r="L81" s="221">
        <f>【入力シート】!C81-J81-K81</f>
        <v>0</v>
      </c>
    </row>
    <row r="82" spans="1:12" x14ac:dyDescent="0.2">
      <c r="A82" s="167" t="s">
        <v>255</v>
      </c>
      <c r="B82" s="168" t="s">
        <v>256</v>
      </c>
      <c r="C82" s="166">
        <v>0</v>
      </c>
      <c r="D82" s="166">
        <v>-12014</v>
      </c>
      <c r="E82" s="166">
        <v>1863616</v>
      </c>
      <c r="F82" s="136"/>
      <c r="G82" s="139">
        <f t="shared" si="2"/>
        <v>0</v>
      </c>
      <c r="H82" s="140">
        <f t="shared" si="3"/>
        <v>6.4466070263401905E-3</v>
      </c>
      <c r="J82" s="218">
        <f>IF(【入力シート】!E82="購入者価格",【入力シート】!C82*'生産者価格への変換（計算シート）'!G82,0)</f>
        <v>0</v>
      </c>
      <c r="K82" s="219">
        <f>IF(【入力シート】!E82="購入者価格",【入力シート】!C82*'生産者価格への変換（計算シート）'!H82,0)</f>
        <v>0</v>
      </c>
      <c r="L82" s="221">
        <f>【入力シート】!C82-J82-K82</f>
        <v>0</v>
      </c>
    </row>
    <row r="83" spans="1:12" x14ac:dyDescent="0.2">
      <c r="A83" s="167" t="s">
        <v>257</v>
      </c>
      <c r="B83" s="168" t="s">
        <v>258</v>
      </c>
      <c r="C83" s="166">
        <v>0</v>
      </c>
      <c r="D83" s="166">
        <v>-735977</v>
      </c>
      <c r="E83" s="166">
        <v>75778</v>
      </c>
      <c r="F83" s="136"/>
      <c r="G83" s="143">
        <f t="shared" si="2"/>
        <v>0</v>
      </c>
      <c r="H83" s="141">
        <f t="shared" si="3"/>
        <v>9.7122779698593256</v>
      </c>
      <c r="J83" s="215">
        <f>IF(【入力シート】!E83="購入者価格",【入力シート】!C83*'生産者価格への変換（計算シート）'!G83,0)</f>
        <v>0</v>
      </c>
      <c r="K83" s="216">
        <f>IF(【入力シート】!E83="購入者価格",【入力シート】!C83*'生産者価格への変換（計算シート）'!H83,0)</f>
        <v>0</v>
      </c>
      <c r="L83" s="217">
        <f>【入力シート】!C83-J83-K83</f>
        <v>0</v>
      </c>
    </row>
    <row r="84" spans="1:12" x14ac:dyDescent="0.2">
      <c r="A84" s="167" t="s">
        <v>259</v>
      </c>
      <c r="B84" s="168" t="s">
        <v>260</v>
      </c>
      <c r="C84" s="166">
        <v>0</v>
      </c>
      <c r="D84" s="166">
        <v>-2816489</v>
      </c>
      <c r="E84" s="166">
        <v>228747</v>
      </c>
      <c r="F84" s="136"/>
      <c r="G84" s="142">
        <f t="shared" si="2"/>
        <v>0</v>
      </c>
      <c r="H84" s="140">
        <f t="shared" si="3"/>
        <v>12.312681696371975</v>
      </c>
      <c r="J84" s="218">
        <f>IF(【入力シート】!E84="購入者価格",【入力シート】!C84*'生産者価格への変換（計算シート）'!G84,0)</f>
        <v>0</v>
      </c>
      <c r="K84" s="219">
        <f>IF(【入力シート】!E84="購入者価格",【入力シート】!C84*'生産者価格への変換（計算シート）'!H84,0)</f>
        <v>0</v>
      </c>
      <c r="L84" s="220">
        <f>【入力シート】!C84-J84-K84</f>
        <v>0</v>
      </c>
    </row>
    <row r="85" spans="1:12" x14ac:dyDescent="0.2">
      <c r="A85" s="167" t="s">
        <v>261</v>
      </c>
      <c r="B85" s="168" t="s">
        <v>262</v>
      </c>
      <c r="C85" s="166">
        <v>0</v>
      </c>
      <c r="D85" s="166">
        <v>0</v>
      </c>
      <c r="E85" s="166">
        <v>6751569</v>
      </c>
      <c r="F85" s="136"/>
      <c r="G85" s="139">
        <f t="shared" si="2"/>
        <v>0</v>
      </c>
      <c r="H85" s="140">
        <f t="shared" si="3"/>
        <v>0</v>
      </c>
      <c r="J85" s="218">
        <f>IF(【入力シート】!E85="購入者価格",【入力シート】!C85*'生産者価格への変換（計算シート）'!G85,0)</f>
        <v>0</v>
      </c>
      <c r="K85" s="219">
        <f>IF(【入力シート】!E85="購入者価格",【入力シート】!C85*'生産者価格への変換（計算シート）'!H85,0)</f>
        <v>0</v>
      </c>
      <c r="L85" s="221">
        <f>【入力シート】!C85-J85-K85</f>
        <v>0</v>
      </c>
    </row>
    <row r="86" spans="1:12" x14ac:dyDescent="0.2">
      <c r="A86" s="144" t="s">
        <v>263</v>
      </c>
      <c r="B86" s="135" t="s">
        <v>264</v>
      </c>
      <c r="C86" s="166">
        <v>0</v>
      </c>
      <c r="D86" s="166">
        <v>0</v>
      </c>
      <c r="E86" s="166">
        <v>1534135</v>
      </c>
      <c r="F86" s="136"/>
      <c r="G86" s="139">
        <f t="shared" si="2"/>
        <v>0</v>
      </c>
      <c r="H86" s="140">
        <f t="shared" si="3"/>
        <v>0</v>
      </c>
      <c r="J86" s="130">
        <f>IF(【入力シート】!E86="購入者価格",【入力シート】!C86*'生産者価格への変換（計算シート）'!G86,0)</f>
        <v>0</v>
      </c>
      <c r="K86" s="121">
        <f>IF(【入力シート】!E86="購入者価格",【入力シート】!C86*'生産者価格への変換（計算シート）'!H86,0)</f>
        <v>0</v>
      </c>
      <c r="L86" s="123">
        <f>【入力シート】!C86-J86-K86</f>
        <v>0</v>
      </c>
    </row>
    <row r="87" spans="1:12" x14ac:dyDescent="0.2">
      <c r="A87" s="144" t="s">
        <v>265</v>
      </c>
      <c r="B87" s="135" t="s">
        <v>266</v>
      </c>
      <c r="C87" s="166">
        <v>0</v>
      </c>
      <c r="D87" s="166">
        <v>0</v>
      </c>
      <c r="E87" s="166">
        <v>18074743</v>
      </c>
      <c r="F87" s="136"/>
      <c r="G87" s="139">
        <f t="shared" si="2"/>
        <v>0</v>
      </c>
      <c r="H87" s="140">
        <f t="shared" si="3"/>
        <v>0</v>
      </c>
      <c r="J87" s="130">
        <f>IF(【入力シート】!E87="購入者価格",【入力シート】!C87*'生産者価格への変換（計算シート）'!G87,0)</f>
        <v>0</v>
      </c>
      <c r="K87" s="121">
        <f>IF(【入力シート】!E87="購入者価格",【入力シート】!C87*'生産者価格への変換（計算シート）'!H87,0)</f>
        <v>0</v>
      </c>
      <c r="L87" s="123">
        <f>【入力シート】!C87-J87-K87</f>
        <v>0</v>
      </c>
    </row>
    <row r="88" spans="1:12" x14ac:dyDescent="0.2">
      <c r="A88" s="144" t="s">
        <v>267</v>
      </c>
      <c r="B88" s="135" t="s">
        <v>268</v>
      </c>
      <c r="C88" s="166">
        <v>0</v>
      </c>
      <c r="D88" s="166">
        <v>0</v>
      </c>
      <c r="E88" s="166">
        <v>4396241</v>
      </c>
      <c r="F88" s="136"/>
      <c r="G88" s="143">
        <f t="shared" si="2"/>
        <v>0</v>
      </c>
      <c r="H88" s="141">
        <f t="shared" si="3"/>
        <v>0</v>
      </c>
      <c r="J88" s="132">
        <f>IF(【入力シート】!E88="購入者価格",【入力シート】!C88*'生産者価格への変換（計算シート）'!G88,0)</f>
        <v>0</v>
      </c>
      <c r="K88" s="131">
        <f>IF(【入力シート】!E88="購入者価格",【入力シート】!C88*'生産者価格への変換（計算シート）'!H88,0)</f>
        <v>0</v>
      </c>
      <c r="L88" s="124">
        <f>【入力シート】!C88-J88-K88</f>
        <v>0</v>
      </c>
    </row>
    <row r="89" spans="1:12" x14ac:dyDescent="0.2">
      <c r="A89" s="144" t="s">
        <v>269</v>
      </c>
      <c r="B89" s="135" t="s">
        <v>270</v>
      </c>
      <c r="C89" s="166">
        <v>1041140</v>
      </c>
      <c r="D89" s="166">
        <v>134887</v>
      </c>
      <c r="E89" s="166">
        <v>31726480</v>
      </c>
      <c r="F89" s="136"/>
      <c r="G89" s="142">
        <f t="shared" si="2"/>
        <v>3.2816120792473667E-2</v>
      </c>
      <c r="H89" s="140">
        <f t="shared" si="3"/>
        <v>4.2515589501262033E-3</v>
      </c>
      <c r="J89" s="130">
        <f>IF(【入力シート】!E89="購入者価格",【入力シート】!C89*'生産者価格への変換（計算シート）'!G89,0)</f>
        <v>0</v>
      </c>
      <c r="K89" s="121">
        <f>IF(【入力シート】!E89="購入者価格",【入力シート】!C89*'生産者価格への変換（計算シート）'!H89,0)</f>
        <v>0</v>
      </c>
      <c r="L89" s="125">
        <f>【入力シート】!C89-J89-K89</f>
        <v>0</v>
      </c>
    </row>
    <row r="90" spans="1:12" x14ac:dyDescent="0.2">
      <c r="A90" s="144" t="s">
        <v>271</v>
      </c>
      <c r="B90" s="135" t="s">
        <v>272</v>
      </c>
      <c r="C90" s="166">
        <v>0</v>
      </c>
      <c r="D90" s="166">
        <v>0</v>
      </c>
      <c r="E90" s="166">
        <v>8487957</v>
      </c>
      <c r="F90" s="136"/>
      <c r="G90" s="139">
        <f t="shared" si="2"/>
        <v>0</v>
      </c>
      <c r="H90" s="140">
        <f t="shared" si="3"/>
        <v>0</v>
      </c>
      <c r="J90" s="130">
        <f>IF(【入力シート】!E90="購入者価格",【入力シート】!C90*'生産者価格への変換（計算シート）'!G90,0)</f>
        <v>0</v>
      </c>
      <c r="K90" s="121">
        <f>IF(【入力シート】!E90="購入者価格",【入力シート】!C90*'生産者価格への変換（計算シート）'!H90,0)</f>
        <v>0</v>
      </c>
      <c r="L90" s="123">
        <f>【入力シート】!C90-J90-K90</f>
        <v>0</v>
      </c>
    </row>
    <row r="91" spans="1:12" x14ac:dyDescent="0.2">
      <c r="A91" s="144" t="s">
        <v>273</v>
      </c>
      <c r="B91" s="135" t="s">
        <v>274</v>
      </c>
      <c r="C91" s="166">
        <v>1452650</v>
      </c>
      <c r="D91" s="166">
        <v>209600</v>
      </c>
      <c r="E91" s="166">
        <v>8851314</v>
      </c>
      <c r="F91" s="136"/>
      <c r="G91" s="139">
        <f t="shared" si="2"/>
        <v>0.16411687575426653</v>
      </c>
      <c r="H91" s="140">
        <f t="shared" si="3"/>
        <v>2.3680099926406406E-2</v>
      </c>
      <c r="J91" s="130">
        <f>IF(【入力シート】!E91="購入者価格",【入力シート】!C91*'生産者価格への変換（計算シート）'!G91,0)</f>
        <v>0</v>
      </c>
      <c r="K91" s="121">
        <f>IF(【入力シート】!E91="購入者価格",【入力シート】!C91*'生産者価格への変換（計算シート）'!H91,0)</f>
        <v>0</v>
      </c>
      <c r="L91" s="123">
        <f>【入力シート】!C91-J91-K91</f>
        <v>0</v>
      </c>
    </row>
    <row r="92" spans="1:12" x14ac:dyDescent="0.2">
      <c r="A92" s="144" t="s">
        <v>275</v>
      </c>
      <c r="B92" s="135" t="s">
        <v>3</v>
      </c>
      <c r="C92" s="166">
        <v>0</v>
      </c>
      <c r="D92" s="166">
        <v>0</v>
      </c>
      <c r="E92" s="166">
        <v>42626802</v>
      </c>
      <c r="F92" s="136"/>
      <c r="G92" s="139">
        <f t="shared" si="2"/>
        <v>0</v>
      </c>
      <c r="H92" s="140">
        <f t="shared" si="3"/>
        <v>0</v>
      </c>
      <c r="J92" s="130">
        <f>IF(【入力シート】!E92="購入者価格",【入力シート】!C92*'生産者価格への変換（計算シート）'!G92,0)</f>
        <v>0</v>
      </c>
      <c r="K92" s="121">
        <f>IF(【入力シート】!E92="購入者価格",【入力シート】!C92*'生産者価格への変換（計算シート）'!H92,0)</f>
        <v>0</v>
      </c>
      <c r="L92" s="123">
        <f>【入力シート】!C92-J92-K92</f>
        <v>0</v>
      </c>
    </row>
    <row r="93" spans="1:12" x14ac:dyDescent="0.2">
      <c r="A93" s="144" t="s">
        <v>276</v>
      </c>
      <c r="B93" s="135" t="s">
        <v>277</v>
      </c>
      <c r="C93" s="166">
        <v>0</v>
      </c>
      <c r="D93" s="166">
        <v>690</v>
      </c>
      <c r="E93" s="166">
        <v>25729918</v>
      </c>
      <c r="F93" s="136"/>
      <c r="G93" s="143">
        <f t="shared" si="2"/>
        <v>0</v>
      </c>
      <c r="H93" s="141">
        <f t="shared" si="3"/>
        <v>2.6817030664458393E-5</v>
      </c>
      <c r="J93" s="132">
        <f>IF(【入力シート】!E93="購入者価格",【入力シート】!C93*'生産者価格への変換（計算シート）'!G93,0)</f>
        <v>0</v>
      </c>
      <c r="K93" s="131">
        <f>IF(【入力シート】!E93="購入者価格",【入力シート】!C93*'生産者価格への変換（計算シート）'!H93,0)</f>
        <v>0</v>
      </c>
      <c r="L93" s="124">
        <f>【入力シート】!C93-J93-K93</f>
        <v>0</v>
      </c>
    </row>
    <row r="94" spans="1:12" x14ac:dyDescent="0.2">
      <c r="A94" s="144" t="s">
        <v>278</v>
      </c>
      <c r="B94" s="135" t="s">
        <v>279</v>
      </c>
      <c r="C94" s="166">
        <v>0</v>
      </c>
      <c r="D94" s="166">
        <v>0</v>
      </c>
      <c r="E94" s="166">
        <v>22187696</v>
      </c>
      <c r="F94" s="136"/>
      <c r="G94" s="142">
        <f t="shared" si="2"/>
        <v>0</v>
      </c>
      <c r="H94" s="140">
        <f t="shared" si="3"/>
        <v>0</v>
      </c>
      <c r="J94" s="130">
        <f>IF(【入力シート】!E94="購入者価格",【入力シート】!C94*'生産者価格への変換（計算シート）'!G94,0)</f>
        <v>0</v>
      </c>
      <c r="K94" s="121">
        <f>IF(【入力シート】!E94="購入者価格",【入力シート】!C94*'生産者価格への変換（計算シート）'!H94,0)</f>
        <v>0</v>
      </c>
      <c r="L94" s="125">
        <f>【入力シート】!C94-J94-K94</f>
        <v>0</v>
      </c>
    </row>
    <row r="95" spans="1:12" x14ac:dyDescent="0.2">
      <c r="A95" s="144" t="s">
        <v>280</v>
      </c>
      <c r="B95" s="135" t="s">
        <v>281</v>
      </c>
      <c r="C95" s="166">
        <v>0</v>
      </c>
      <c r="D95" s="166">
        <v>0</v>
      </c>
      <c r="E95" s="166">
        <v>46499508</v>
      </c>
      <c r="F95" s="136"/>
      <c r="G95" s="139">
        <f t="shared" si="2"/>
        <v>0</v>
      </c>
      <c r="H95" s="140">
        <f t="shared" si="3"/>
        <v>0</v>
      </c>
      <c r="J95" s="130">
        <f>IF(【入力シート】!E95="購入者価格",【入力シート】!C95*'生産者価格への変換（計算シート）'!G95,0)</f>
        <v>0</v>
      </c>
      <c r="K95" s="121">
        <f>IF(【入力シート】!E95="購入者価格",【入力シート】!C95*'生産者価格への変換（計算シート）'!H95,0)</f>
        <v>0</v>
      </c>
      <c r="L95" s="123">
        <f>【入力シート】!C95-J95-K95</f>
        <v>0</v>
      </c>
    </row>
    <row r="96" spans="1:12" x14ac:dyDescent="0.2">
      <c r="A96" s="144" t="s">
        <v>282</v>
      </c>
      <c r="B96" s="135" t="s">
        <v>283</v>
      </c>
      <c r="C96" s="166">
        <v>0</v>
      </c>
      <c r="D96" s="166">
        <v>0</v>
      </c>
      <c r="E96" s="166">
        <v>1989674</v>
      </c>
      <c r="F96" s="136"/>
      <c r="G96" s="139">
        <f t="shared" si="2"/>
        <v>0</v>
      </c>
      <c r="H96" s="140">
        <f t="shared" si="3"/>
        <v>0</v>
      </c>
      <c r="J96" s="130">
        <f>IF(【入力シート】!E96="購入者価格",【入力シート】!C96*'生産者価格への変換（計算シート）'!G96,0)</f>
        <v>0</v>
      </c>
      <c r="K96" s="121">
        <f>IF(【入力シート】!E96="購入者価格",【入力シート】!C96*'生産者価格への変換（計算シート）'!H96,0)</f>
        <v>0</v>
      </c>
      <c r="L96" s="123">
        <f>【入力シート】!C96-J96-K96</f>
        <v>0</v>
      </c>
    </row>
    <row r="97" spans="1:12" x14ac:dyDescent="0.2">
      <c r="A97" s="144" t="s">
        <v>284</v>
      </c>
      <c r="B97" s="135" t="s">
        <v>285</v>
      </c>
      <c r="C97" s="166">
        <v>0</v>
      </c>
      <c r="D97" s="166">
        <v>0</v>
      </c>
      <c r="E97" s="166">
        <v>11875480</v>
      </c>
      <c r="F97" s="136"/>
      <c r="G97" s="139">
        <f t="shared" si="2"/>
        <v>0</v>
      </c>
      <c r="H97" s="140">
        <f t="shared" si="3"/>
        <v>0</v>
      </c>
      <c r="J97" s="130">
        <f>IF(【入力シート】!E97="購入者価格",【入力シート】!C97*'生産者価格への変換（計算シート）'!G97,0)</f>
        <v>0</v>
      </c>
      <c r="K97" s="121">
        <f>IF(【入力シート】!E97="購入者価格",【入力シート】!C97*'生産者価格への変換（計算シート）'!H97,0)</f>
        <v>0</v>
      </c>
      <c r="L97" s="123">
        <f>【入力シート】!C97-J97-K97</f>
        <v>0</v>
      </c>
    </row>
    <row r="98" spans="1:12" x14ac:dyDescent="0.2">
      <c r="A98" s="144" t="s">
        <v>286</v>
      </c>
      <c r="B98" s="135" t="s">
        <v>287</v>
      </c>
      <c r="C98" s="166">
        <v>0</v>
      </c>
      <c r="D98" s="166">
        <v>0</v>
      </c>
      <c r="E98" s="166">
        <v>11597213</v>
      </c>
      <c r="F98" s="136"/>
      <c r="G98" s="143">
        <f t="shared" si="2"/>
        <v>0</v>
      </c>
      <c r="H98" s="141">
        <f t="shared" si="3"/>
        <v>0</v>
      </c>
      <c r="J98" s="132">
        <f>IF(【入力シート】!E98="購入者価格",【入力シート】!C98*'生産者価格への変換（計算シート）'!G98,0)</f>
        <v>0</v>
      </c>
      <c r="K98" s="131">
        <f>IF(【入力シート】!E98="購入者価格",【入力シート】!C98*'生産者価格への変換（計算シート）'!H98,0)</f>
        <v>0</v>
      </c>
      <c r="L98" s="124">
        <f>【入力シート】!C98-J98-K98</f>
        <v>0</v>
      </c>
    </row>
    <row r="99" spans="1:12" x14ac:dyDescent="0.2">
      <c r="A99" s="144" t="s">
        <v>288</v>
      </c>
      <c r="B99" s="135" t="s">
        <v>39</v>
      </c>
      <c r="C99" s="166">
        <v>0</v>
      </c>
      <c r="D99" s="166">
        <v>0</v>
      </c>
      <c r="E99" s="166">
        <v>4876748</v>
      </c>
      <c r="F99" s="136"/>
      <c r="G99" s="142">
        <f t="shared" si="2"/>
        <v>0</v>
      </c>
      <c r="H99" s="140">
        <f t="shared" si="3"/>
        <v>0</v>
      </c>
      <c r="J99" s="130">
        <f>IF(【入力シート】!E99="購入者価格",【入力シート】!C99*'生産者価格への変換（計算シート）'!G99,0)</f>
        <v>0</v>
      </c>
      <c r="K99" s="121">
        <f>IF(【入力シート】!E99="購入者価格",【入力シート】!C99*'生産者価格への変換（計算シート）'!H99,0)</f>
        <v>0</v>
      </c>
      <c r="L99" s="125">
        <f>【入力シート】!C99-J99-K99</f>
        <v>0</v>
      </c>
    </row>
    <row r="100" spans="1:12" x14ac:dyDescent="0.2">
      <c r="A100" s="144" t="s">
        <v>289</v>
      </c>
      <c r="B100" s="135" t="s">
        <v>290</v>
      </c>
      <c r="C100" s="166">
        <v>0</v>
      </c>
      <c r="D100" s="166">
        <v>0</v>
      </c>
      <c r="E100" s="166">
        <v>8956938</v>
      </c>
      <c r="F100" s="136"/>
      <c r="G100" s="139">
        <f t="shared" si="2"/>
        <v>0</v>
      </c>
      <c r="H100" s="140">
        <f t="shared" si="3"/>
        <v>0</v>
      </c>
      <c r="J100" s="130">
        <f>IF(【入力シート】!E100="購入者価格",【入力シート】!C100*'生産者価格への変換（計算シート）'!G100,0)</f>
        <v>0</v>
      </c>
      <c r="K100" s="121">
        <f>IF(【入力シート】!E100="購入者価格",【入力シート】!C100*'生産者価格への変換（計算シート）'!H100,0)</f>
        <v>0</v>
      </c>
      <c r="L100" s="123">
        <f>【入力シート】!C100-J100-K100</f>
        <v>0</v>
      </c>
    </row>
    <row r="101" spans="1:12" x14ac:dyDescent="0.2">
      <c r="A101" s="144" t="s">
        <v>291</v>
      </c>
      <c r="B101" s="135" t="s">
        <v>292</v>
      </c>
      <c r="C101" s="166">
        <v>0</v>
      </c>
      <c r="D101" s="166">
        <v>0</v>
      </c>
      <c r="E101" s="166">
        <v>9906954</v>
      </c>
      <c r="F101" s="136"/>
      <c r="G101" s="139">
        <f t="shared" si="2"/>
        <v>0</v>
      </c>
      <c r="H101" s="140">
        <f t="shared" si="3"/>
        <v>0</v>
      </c>
      <c r="J101" s="130">
        <f>IF(【入力シート】!E101="購入者価格",【入力シート】!C101*'生産者価格への変換（計算シート）'!G101,0)</f>
        <v>0</v>
      </c>
      <c r="K101" s="121">
        <f>IF(【入力シート】!E101="購入者価格",【入力シート】!C101*'生産者価格への変換（計算シート）'!H101,0)</f>
        <v>0</v>
      </c>
      <c r="L101" s="123">
        <f>【入力シート】!C101-J101-K101</f>
        <v>0</v>
      </c>
    </row>
    <row r="102" spans="1:12" x14ac:dyDescent="0.2">
      <c r="A102" s="144" t="s">
        <v>293</v>
      </c>
      <c r="B102" s="135" t="s">
        <v>294</v>
      </c>
      <c r="C102" s="166">
        <v>0</v>
      </c>
      <c r="D102" s="166">
        <v>0</v>
      </c>
      <c r="E102" s="166">
        <v>13037026</v>
      </c>
      <c r="F102" s="136"/>
      <c r="G102" s="139">
        <f t="shared" si="2"/>
        <v>0</v>
      </c>
      <c r="H102" s="140">
        <f t="shared" si="3"/>
        <v>0</v>
      </c>
      <c r="J102" s="130">
        <f>IF(【入力シート】!E102="購入者価格",【入力シート】!C102*'生産者価格への変換（計算シート）'!G102,0)</f>
        <v>0</v>
      </c>
      <c r="K102" s="121">
        <f>IF(【入力シート】!E102="購入者価格",【入力シート】!C102*'生産者価格への変換（計算シート）'!H102,0)</f>
        <v>0</v>
      </c>
      <c r="L102" s="123">
        <f>【入力シート】!C102-J102-K102</f>
        <v>0</v>
      </c>
    </row>
    <row r="103" spans="1:12" x14ac:dyDescent="0.2">
      <c r="A103" s="144" t="s">
        <v>295</v>
      </c>
      <c r="B103" s="135" t="s">
        <v>296</v>
      </c>
      <c r="C103" s="166">
        <v>0</v>
      </c>
      <c r="D103" s="166">
        <v>0</v>
      </c>
      <c r="E103" s="166">
        <v>56759156</v>
      </c>
      <c r="F103" s="136"/>
      <c r="G103" s="143">
        <f t="shared" si="2"/>
        <v>0</v>
      </c>
      <c r="H103" s="141">
        <f t="shared" si="3"/>
        <v>0</v>
      </c>
      <c r="J103" s="132">
        <f>IF(【入力シート】!E103="購入者価格",【入力シート】!C103*'生産者価格への変換（計算シート）'!G103,0)</f>
        <v>0</v>
      </c>
      <c r="K103" s="131">
        <f>IF(【入力シート】!E103="購入者価格",【入力シート】!C103*'生産者価格への変換（計算シート）'!H103,0)</f>
        <v>0</v>
      </c>
      <c r="L103" s="124">
        <f>【入力シート】!C103-J103-K103</f>
        <v>0</v>
      </c>
    </row>
    <row r="104" spans="1:12" x14ac:dyDescent="0.2">
      <c r="A104" s="144" t="s">
        <v>297</v>
      </c>
      <c r="B104" s="135" t="s">
        <v>298</v>
      </c>
      <c r="C104" s="166">
        <v>0</v>
      </c>
      <c r="D104" s="166">
        <v>0</v>
      </c>
      <c r="E104" s="166">
        <v>3391789</v>
      </c>
      <c r="F104" s="136"/>
      <c r="G104" s="142">
        <f t="shared" si="2"/>
        <v>0</v>
      </c>
      <c r="H104" s="140">
        <f t="shared" si="3"/>
        <v>0</v>
      </c>
      <c r="J104" s="130">
        <f>IF(【入力シート】!E104="購入者価格",【入力シート】!C104*'生産者価格への変換（計算シート）'!G104,0)</f>
        <v>0</v>
      </c>
      <c r="K104" s="121">
        <f>IF(【入力シート】!E104="購入者価格",【入力シート】!C104*'生産者価格への変換（計算シート）'!H104,0)</f>
        <v>0</v>
      </c>
      <c r="L104" s="125">
        <f>【入力シート】!C104-J104-K104</f>
        <v>0</v>
      </c>
    </row>
    <row r="105" spans="1:12" x14ac:dyDescent="0.2">
      <c r="A105" s="144" t="s">
        <v>299</v>
      </c>
      <c r="B105" s="135" t="s">
        <v>300</v>
      </c>
      <c r="C105" s="166">
        <v>0</v>
      </c>
      <c r="D105" s="166">
        <v>0</v>
      </c>
      <c r="E105" s="166">
        <v>16807518</v>
      </c>
      <c r="F105" s="136"/>
      <c r="G105" s="139">
        <f t="shared" si="2"/>
        <v>0</v>
      </c>
      <c r="H105" s="140">
        <f t="shared" si="3"/>
        <v>0</v>
      </c>
      <c r="J105" s="130">
        <f>IF(【入力シート】!E105="購入者価格",【入力シート】!C105*'生産者価格への変換（計算シート）'!G105,0)</f>
        <v>0</v>
      </c>
      <c r="K105" s="121">
        <f>IF(【入力シート】!E105="購入者価格",【入力シート】!C105*'生産者価格への変換（計算シート）'!H105,0)</f>
        <v>0</v>
      </c>
      <c r="L105" s="123">
        <f>【入力シート】!C105-J105-K105</f>
        <v>0</v>
      </c>
    </row>
    <row r="106" spans="1:12" x14ac:dyDescent="0.2">
      <c r="A106" s="144" t="s">
        <v>301</v>
      </c>
      <c r="B106" s="135" t="s">
        <v>302</v>
      </c>
      <c r="C106" s="166">
        <v>0</v>
      </c>
      <c r="D106" s="166">
        <v>0</v>
      </c>
      <c r="E106" s="166">
        <v>4359242</v>
      </c>
      <c r="F106" s="136"/>
      <c r="G106" s="139">
        <f t="shared" si="2"/>
        <v>0</v>
      </c>
      <c r="H106" s="140">
        <f t="shared" si="3"/>
        <v>0</v>
      </c>
      <c r="J106" s="130">
        <f>IF(【入力シート】!E106="購入者価格",【入力シート】!C106*'生産者価格への変換（計算シート）'!G106,0)</f>
        <v>0</v>
      </c>
      <c r="K106" s="121">
        <f>IF(【入力シート】!E106="購入者価格",【入力シート】!C106*'生産者価格への変換（計算シート）'!H106,0)</f>
        <v>0</v>
      </c>
      <c r="L106" s="123">
        <f>【入力シート】!C106-J106-K106</f>
        <v>0</v>
      </c>
    </row>
    <row r="107" spans="1:12" x14ac:dyDescent="0.2">
      <c r="A107" s="144" t="s">
        <v>303</v>
      </c>
      <c r="B107" s="135" t="s">
        <v>304</v>
      </c>
      <c r="C107" s="166">
        <v>0</v>
      </c>
      <c r="D107" s="166">
        <v>0</v>
      </c>
      <c r="E107" s="166">
        <v>8577739</v>
      </c>
      <c r="F107" s="136"/>
      <c r="G107" s="139">
        <f t="shared" si="2"/>
        <v>0</v>
      </c>
      <c r="H107" s="140">
        <f t="shared" si="3"/>
        <v>0</v>
      </c>
      <c r="J107" s="130">
        <f>IF(【入力シート】!E107="購入者価格",【入力シート】!C107*'生産者価格への変換（計算シート）'!G107,0)</f>
        <v>0</v>
      </c>
      <c r="K107" s="121">
        <f>IF(【入力シート】!E107="購入者価格",【入力シート】!C107*'生産者価格への変換（計算シート）'!H107,0)</f>
        <v>0</v>
      </c>
      <c r="L107" s="123">
        <f>【入力シート】!C107-J107-K107</f>
        <v>0</v>
      </c>
    </row>
    <row r="108" spans="1:12" x14ac:dyDescent="0.2">
      <c r="A108" s="144" t="s">
        <v>305</v>
      </c>
      <c r="B108" s="135" t="s">
        <v>306</v>
      </c>
      <c r="C108" s="166">
        <v>0</v>
      </c>
      <c r="D108" s="166">
        <v>0</v>
      </c>
      <c r="E108" s="166">
        <v>536690</v>
      </c>
      <c r="F108" s="136"/>
      <c r="G108" s="143">
        <f t="shared" si="2"/>
        <v>0</v>
      </c>
      <c r="H108" s="141">
        <f t="shared" si="3"/>
        <v>0</v>
      </c>
      <c r="J108" s="132">
        <f>IF(【入力シート】!E108="購入者価格",【入力シート】!C108*'生産者価格への変換（計算シート）'!G108,0)</f>
        <v>0</v>
      </c>
      <c r="K108" s="131">
        <f>IF(【入力シート】!E108="購入者価格",【入力シート】!C108*'生産者価格への変換（計算シート）'!H108,0)</f>
        <v>0</v>
      </c>
      <c r="L108" s="124">
        <f>【入力シート】!C108-J108-K108</f>
        <v>0</v>
      </c>
    </row>
    <row r="109" spans="1:12" x14ac:dyDescent="0.2">
      <c r="A109" s="144" t="s">
        <v>307</v>
      </c>
      <c r="B109" s="135" t="s">
        <v>308</v>
      </c>
      <c r="C109" s="166">
        <v>963</v>
      </c>
      <c r="D109" s="166">
        <v>397</v>
      </c>
      <c r="E109" s="166">
        <v>6342462</v>
      </c>
      <c r="F109" s="136"/>
      <c r="G109" s="142">
        <f t="shared" si="2"/>
        <v>1.5183378315865352E-4</v>
      </c>
      <c r="H109" s="140">
        <f t="shared" si="3"/>
        <v>6.2593989526464649E-5</v>
      </c>
      <c r="J109" s="130">
        <f>IF(【入力シート】!E109="購入者価格",【入力シート】!C109*'生産者価格への変換（計算シート）'!G109,0)</f>
        <v>0</v>
      </c>
      <c r="K109" s="121">
        <f>IF(【入力シート】!E109="購入者価格",【入力シート】!C109*'生産者価格への変換（計算シート）'!H109,0)</f>
        <v>0</v>
      </c>
      <c r="L109" s="125">
        <f>【入力シート】!C109-J109-K109</f>
        <v>0</v>
      </c>
    </row>
    <row r="110" spans="1:12" x14ac:dyDescent="0.2">
      <c r="A110" s="144" t="s">
        <v>309</v>
      </c>
      <c r="B110" s="135" t="s">
        <v>4</v>
      </c>
      <c r="C110" s="166">
        <v>0</v>
      </c>
      <c r="D110" s="166">
        <v>0</v>
      </c>
      <c r="E110" s="166">
        <v>1482084</v>
      </c>
      <c r="F110" s="136"/>
      <c r="G110" s="139">
        <f t="shared" si="2"/>
        <v>0</v>
      </c>
      <c r="H110" s="140">
        <f t="shared" si="3"/>
        <v>0</v>
      </c>
      <c r="J110" s="130">
        <f>IF(【入力シート】!E110="購入者価格",【入力シート】!C110*'生産者価格への変換（計算シート）'!G110,0)</f>
        <v>0</v>
      </c>
      <c r="K110" s="121">
        <f>IF(【入力シート】!E110="購入者価格",【入力シート】!C110*'生産者価格への変換（計算シート）'!H110,0)</f>
        <v>0</v>
      </c>
      <c r="L110" s="123">
        <f>【入力シート】!C110-J110-K110</f>
        <v>0</v>
      </c>
    </row>
    <row r="111" spans="1:12" ht="18.600000000000001" thickBot="1" x14ac:dyDescent="0.25">
      <c r="A111" s="144" t="s">
        <v>310</v>
      </c>
      <c r="B111" s="135" t="s">
        <v>5</v>
      </c>
      <c r="C111" s="166">
        <v>149652</v>
      </c>
      <c r="D111" s="166">
        <v>342400</v>
      </c>
      <c r="E111" s="166">
        <v>9499764</v>
      </c>
      <c r="F111" s="136"/>
      <c r="G111" s="200">
        <f t="shared" si="2"/>
        <v>1.5753233448746726E-2</v>
      </c>
      <c r="H111" s="201">
        <f t="shared" si="3"/>
        <v>3.6043000647173973E-2</v>
      </c>
      <c r="J111" s="202">
        <f>IF(【入力シート】!E111="購入者価格",【入力シート】!C111*'生産者価格への変換（計算シート）'!G111,0)</f>
        <v>0</v>
      </c>
      <c r="K111" s="203">
        <f>IF(【入力シート】!E111="購入者価格",【入力シート】!C111*'生産者価格への変換（計算シート）'!H111,0)</f>
        <v>0</v>
      </c>
      <c r="L111" s="126">
        <f>【入力シート】!C111-J111-K111</f>
        <v>0</v>
      </c>
    </row>
    <row r="112" spans="1:12" x14ac:dyDescent="0.2">
      <c r="C112" s="214"/>
      <c r="D112" s="214"/>
      <c r="E112" s="214"/>
    </row>
  </sheetData>
  <sheetProtection selectLockedCells="1" selectUnlockedCells="1"/>
  <mergeCells count="2">
    <mergeCell ref="J1:L2"/>
    <mergeCell ref="A1:H2"/>
  </mergeCells>
  <phoneticPr fontId="4"/>
  <dataValidations count="1">
    <dataValidation imeMode="off" allowBlank="1" showInputMessage="1" showErrorMessage="1" sqref="L4:L111" xr:uid="{00000000-0002-0000-0500-000000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election activeCell="D24" sqref="D24"/>
    </sheetView>
  </sheetViews>
  <sheetFormatPr defaultColWidth="9" defaultRowHeight="18" x14ac:dyDescent="0.2"/>
  <cols>
    <col min="1" max="1" width="14.77734375" style="44" customWidth="1"/>
    <col min="2" max="16384" width="9" style="44"/>
  </cols>
  <sheetData>
    <row r="1" spans="1:1" x14ac:dyDescent="0.2">
      <c r="A1" s="44" t="s">
        <v>40</v>
      </c>
    </row>
    <row r="2" spans="1:1" x14ac:dyDescent="0.2">
      <c r="A2" s="44" t="s">
        <v>41</v>
      </c>
    </row>
  </sheetData>
  <sheetProtection sheet="1" objects="1" scenarios="1" selectLockedCells="1" selectUnlockedCells="1"/>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vt:i4>
      </vt:variant>
    </vt:vector>
  </HeadingPairs>
  <TitlesOfParts>
    <vt:vector size="8" baseType="lpstr">
      <vt:lpstr>はじめに</vt:lpstr>
      <vt:lpstr>【入力シート】</vt:lpstr>
      <vt:lpstr>【経済波及効果推計シート】</vt:lpstr>
      <vt:lpstr>各係数</vt:lpstr>
      <vt:lpstr>【参考】計算フロー図 </vt:lpstr>
      <vt:lpstr>生産者価格への変換（計算シート）</vt:lpstr>
      <vt:lpstr>リスト用</vt:lpstr>
      <vt:lpstr>はじめに!Print_Area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2017-03-29T07:33:31Z</dcterms:created>
  <dcterms:modified xsi:type="dcterms:W3CDTF">2025-12-22T01:05:29Z</dcterms:modified>
</cp:coreProperties>
</file>