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105" windowWidth="19425" windowHeight="10425" tabRatio="793"/>
  </bookViews>
  <sheets>
    <sheet name="はじめに" sheetId="20" r:id="rId1"/>
    <sheet name="【入力シート】" sheetId="16" r:id="rId2"/>
    <sheet name="【経済波及効果推計シート】" sheetId="2" r:id="rId3"/>
    <sheet name="新規需要額（計算シート）" sheetId="17" r:id="rId4"/>
    <sheet name="各係数" sheetId="1" r:id="rId5"/>
    <sheet name="取引基本表" sheetId="19" r:id="rId6"/>
  </sheets>
  <externalReferences>
    <externalReference r:id="rId7"/>
    <externalReference r:id="rId8"/>
  </externalReferences>
  <definedNames>
    <definedName name="chu">[1]Sheet2!$A$2:$B$101</definedName>
    <definedName name="dai">[1]Sheet2!$D$2:$E$42</definedName>
    <definedName name="_xlnm.Print_Area" localSheetId="0">はじめに!$A$1:$AN$62</definedName>
    <definedName name="推計項目" localSheetId="0">'[2]【20160526】（コンバート値）生産額推計一覧表'!#REF!</definedName>
    <definedName name="推計項目">'[2]【20160526】（コンバート値）生産額推計一覧表'!#REF!</definedName>
    <definedName name="推計方法" localSheetId="0">'[2]【20160526】（コンバート値）生産額推計一覧表'!#REF!</definedName>
    <definedName name="推計方法">'[2]【20160526】（コンバート値）生産額推計一覧表'!#REF!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 i="16" l="1"/>
  <c r="H4" i="17" l="1"/>
  <c r="I4" i="17"/>
  <c r="H5" i="17"/>
  <c r="I5" i="17"/>
  <c r="H6" i="17"/>
  <c r="I6" i="17"/>
  <c r="H7" i="17"/>
  <c r="I7" i="17"/>
  <c r="H8" i="17"/>
  <c r="I8" i="17"/>
  <c r="H9" i="17"/>
  <c r="I9" i="17"/>
  <c r="H10" i="17"/>
  <c r="I10" i="17"/>
  <c r="H11" i="17"/>
  <c r="I11" i="17"/>
  <c r="H12" i="17"/>
  <c r="I12" i="17"/>
  <c r="H13" i="17"/>
  <c r="I13" i="17"/>
  <c r="H14" i="17"/>
  <c r="I14" i="17"/>
  <c r="H15" i="17"/>
  <c r="I15" i="17"/>
  <c r="H16" i="17"/>
  <c r="I16" i="17"/>
  <c r="H17" i="17"/>
  <c r="I17" i="17"/>
  <c r="H18" i="17"/>
  <c r="I18" i="17"/>
  <c r="H19" i="17"/>
  <c r="I19" i="17"/>
  <c r="H20" i="17"/>
  <c r="I20" i="17"/>
  <c r="H21" i="17"/>
  <c r="I21" i="17"/>
  <c r="H22" i="17"/>
  <c r="I22" i="17"/>
  <c r="H23" i="17"/>
  <c r="I23" i="17"/>
  <c r="H24" i="17"/>
  <c r="I24" i="17"/>
  <c r="H25" i="17"/>
  <c r="I25" i="17"/>
  <c r="H26" i="17"/>
  <c r="I26" i="17"/>
  <c r="H27" i="17"/>
  <c r="I27" i="17"/>
  <c r="H28" i="17"/>
  <c r="I28" i="17"/>
  <c r="H29" i="17"/>
  <c r="I29" i="17"/>
  <c r="H30" i="17"/>
  <c r="I30" i="17"/>
  <c r="H31" i="17"/>
  <c r="I31" i="17"/>
  <c r="H32" i="17"/>
  <c r="I32" i="17"/>
  <c r="H33" i="17"/>
  <c r="I33" i="17"/>
  <c r="H34" i="17"/>
  <c r="I34" i="17"/>
  <c r="H35" i="17"/>
  <c r="I35" i="17"/>
  <c r="H36" i="17"/>
  <c r="I36" i="17"/>
  <c r="H37" i="17"/>
  <c r="I37" i="17"/>
  <c r="H38" i="17"/>
  <c r="I38" i="17"/>
  <c r="H39" i="17"/>
  <c r="I39" i="17"/>
  <c r="H40" i="17"/>
  <c r="I40" i="17"/>
  <c r="H41" i="17"/>
  <c r="I41" i="17"/>
  <c r="H42" i="17"/>
  <c r="I42" i="17"/>
  <c r="H43" i="17"/>
  <c r="I43" i="17"/>
  <c r="H44" i="17"/>
  <c r="I44" i="17"/>
  <c r="H45" i="17"/>
  <c r="I45" i="17"/>
  <c r="H46" i="17"/>
  <c r="I46" i="17"/>
  <c r="H47" i="17"/>
  <c r="I47" i="17"/>
  <c r="H48" i="17"/>
  <c r="I48" i="17"/>
  <c r="H49" i="17"/>
  <c r="I49" i="17"/>
  <c r="H50" i="17"/>
  <c r="I50" i="17"/>
  <c r="H51" i="17"/>
  <c r="I51" i="17"/>
  <c r="H52" i="17"/>
  <c r="I52" i="17"/>
  <c r="H53" i="17"/>
  <c r="I53" i="17"/>
  <c r="H54" i="17"/>
  <c r="I54" i="17"/>
  <c r="H55" i="17"/>
  <c r="I55" i="17"/>
  <c r="H56" i="17"/>
  <c r="I56" i="17"/>
  <c r="H57" i="17"/>
  <c r="I57" i="17"/>
  <c r="H58" i="17"/>
  <c r="I58" i="17"/>
  <c r="H59" i="17"/>
  <c r="I59" i="17"/>
  <c r="H60" i="17"/>
  <c r="I60" i="17"/>
  <c r="H61" i="17"/>
  <c r="I61" i="17"/>
  <c r="H62" i="17"/>
  <c r="I62" i="17"/>
  <c r="H63" i="17"/>
  <c r="I63" i="17"/>
  <c r="H64" i="17"/>
  <c r="I64" i="17"/>
  <c r="H65" i="17"/>
  <c r="I65" i="17"/>
  <c r="H66" i="17"/>
  <c r="I66" i="17"/>
  <c r="H67" i="17"/>
  <c r="I67" i="17"/>
  <c r="H68" i="17"/>
  <c r="I68" i="17"/>
  <c r="H69" i="17"/>
  <c r="I69" i="17"/>
  <c r="H70" i="17"/>
  <c r="I70" i="17"/>
  <c r="H71" i="17"/>
  <c r="I71" i="17"/>
  <c r="H72" i="17"/>
  <c r="I72" i="17"/>
  <c r="H73" i="17"/>
  <c r="I73" i="17"/>
  <c r="H74" i="17"/>
  <c r="I74" i="17"/>
  <c r="H75" i="17"/>
  <c r="I75" i="17"/>
  <c r="H76" i="17"/>
  <c r="I76" i="17"/>
  <c r="H77" i="17"/>
  <c r="I77" i="17"/>
  <c r="H78" i="17"/>
  <c r="I78" i="17"/>
  <c r="H79" i="17"/>
  <c r="I79" i="17"/>
  <c r="H80" i="17"/>
  <c r="I80" i="17"/>
  <c r="H81" i="17"/>
  <c r="I81" i="17"/>
  <c r="H82" i="17"/>
  <c r="I82" i="17"/>
  <c r="H83" i="17"/>
  <c r="I83" i="17"/>
  <c r="H84" i="17"/>
  <c r="I84" i="17"/>
  <c r="H85" i="17"/>
  <c r="I85" i="17"/>
  <c r="H86" i="17"/>
  <c r="I86" i="17"/>
  <c r="H87" i="17"/>
  <c r="I87" i="17"/>
  <c r="H88" i="17"/>
  <c r="I88" i="17"/>
  <c r="H89" i="17"/>
  <c r="I89" i="17"/>
  <c r="H90" i="17"/>
  <c r="I90" i="17"/>
  <c r="H91" i="17"/>
  <c r="I91" i="17"/>
  <c r="H92" i="17"/>
  <c r="I92" i="17"/>
  <c r="H93" i="17"/>
  <c r="I93" i="17"/>
  <c r="H94" i="17"/>
  <c r="I94" i="17"/>
  <c r="H95" i="17"/>
  <c r="I95" i="17"/>
  <c r="H96" i="17"/>
  <c r="I96" i="17"/>
  <c r="H97" i="17"/>
  <c r="I97" i="17"/>
  <c r="H98" i="17"/>
  <c r="I98" i="17"/>
  <c r="H99" i="17"/>
  <c r="I99" i="17"/>
  <c r="H100" i="17"/>
  <c r="I100" i="17"/>
  <c r="H101" i="17"/>
  <c r="I101" i="17"/>
  <c r="H102" i="17"/>
  <c r="I102" i="17"/>
  <c r="H103" i="17"/>
  <c r="I103" i="17"/>
  <c r="H104" i="17"/>
  <c r="I104" i="17"/>
  <c r="H105" i="17"/>
  <c r="I105" i="17"/>
  <c r="H106" i="17"/>
  <c r="I106" i="17"/>
  <c r="H107" i="17"/>
  <c r="I107" i="17"/>
  <c r="H108" i="17"/>
  <c r="I108" i="17"/>
  <c r="H109" i="17"/>
  <c r="I109" i="17"/>
  <c r="I3" i="17"/>
  <c r="H3" i="17"/>
  <c r="C4" i="17"/>
  <c r="D4" i="17"/>
  <c r="E4" i="17"/>
  <c r="F4" i="17"/>
  <c r="G4" i="17"/>
  <c r="C5" i="17"/>
  <c r="D5" i="17"/>
  <c r="E5" i="17"/>
  <c r="F5" i="17"/>
  <c r="G5" i="17"/>
  <c r="C6" i="17"/>
  <c r="D6" i="17"/>
  <c r="E6" i="17"/>
  <c r="F6" i="17"/>
  <c r="G6" i="17"/>
  <c r="C7" i="17"/>
  <c r="D7" i="17"/>
  <c r="E7" i="17"/>
  <c r="F7" i="17"/>
  <c r="G7" i="17"/>
  <c r="C8" i="17"/>
  <c r="D8" i="17"/>
  <c r="E8" i="17"/>
  <c r="F8" i="17"/>
  <c r="G8" i="17"/>
  <c r="C9" i="17"/>
  <c r="D9" i="17"/>
  <c r="E9" i="17"/>
  <c r="F9" i="17"/>
  <c r="G9" i="17"/>
  <c r="C10" i="17"/>
  <c r="D10" i="17"/>
  <c r="E10" i="17"/>
  <c r="F10" i="17"/>
  <c r="G10" i="17"/>
  <c r="C11" i="17"/>
  <c r="D11" i="17"/>
  <c r="E11" i="17"/>
  <c r="F11" i="17"/>
  <c r="G11" i="17"/>
  <c r="C12" i="17"/>
  <c r="D12" i="17"/>
  <c r="E12" i="17"/>
  <c r="F12" i="17"/>
  <c r="G12" i="17"/>
  <c r="C13" i="17"/>
  <c r="D13" i="17"/>
  <c r="E13" i="17"/>
  <c r="F13" i="17"/>
  <c r="G13" i="17"/>
  <c r="C14" i="17"/>
  <c r="D14" i="17"/>
  <c r="E14" i="17"/>
  <c r="F14" i="17"/>
  <c r="G14" i="17"/>
  <c r="C15" i="17"/>
  <c r="D15" i="17"/>
  <c r="E15" i="17"/>
  <c r="F15" i="17"/>
  <c r="G15" i="17"/>
  <c r="C16" i="17"/>
  <c r="D16" i="17"/>
  <c r="E16" i="17"/>
  <c r="F16" i="17"/>
  <c r="G16" i="17"/>
  <c r="C17" i="17"/>
  <c r="D17" i="17"/>
  <c r="E17" i="17"/>
  <c r="F17" i="17"/>
  <c r="G17" i="17"/>
  <c r="C18" i="17"/>
  <c r="D18" i="17"/>
  <c r="E18" i="17"/>
  <c r="F18" i="17"/>
  <c r="G18" i="17"/>
  <c r="C19" i="17"/>
  <c r="D19" i="17"/>
  <c r="E19" i="17"/>
  <c r="F19" i="17"/>
  <c r="G19" i="17"/>
  <c r="C20" i="17"/>
  <c r="D20" i="17"/>
  <c r="E20" i="17"/>
  <c r="F20" i="17"/>
  <c r="G20" i="17"/>
  <c r="C21" i="17"/>
  <c r="D21" i="17"/>
  <c r="E21" i="17"/>
  <c r="F21" i="17"/>
  <c r="G21" i="17"/>
  <c r="C22" i="17"/>
  <c r="D22" i="17"/>
  <c r="E22" i="17"/>
  <c r="F22" i="17"/>
  <c r="G22" i="17"/>
  <c r="C23" i="17"/>
  <c r="D23" i="17"/>
  <c r="E23" i="17"/>
  <c r="F23" i="17"/>
  <c r="G23" i="17"/>
  <c r="C24" i="17"/>
  <c r="D24" i="17"/>
  <c r="E24" i="17"/>
  <c r="F24" i="17"/>
  <c r="G24" i="17"/>
  <c r="C25" i="17"/>
  <c r="D25" i="17"/>
  <c r="E25" i="17"/>
  <c r="F25" i="17"/>
  <c r="G25" i="17"/>
  <c r="C26" i="17"/>
  <c r="D26" i="17"/>
  <c r="E26" i="17"/>
  <c r="F26" i="17"/>
  <c r="G26" i="17"/>
  <c r="C27" i="17"/>
  <c r="D27" i="17"/>
  <c r="E27" i="17"/>
  <c r="F27" i="17"/>
  <c r="G27" i="17"/>
  <c r="C28" i="17"/>
  <c r="D28" i="17"/>
  <c r="E28" i="17"/>
  <c r="F28" i="17"/>
  <c r="G28" i="17"/>
  <c r="C29" i="17"/>
  <c r="D29" i="17"/>
  <c r="E29" i="17"/>
  <c r="F29" i="17"/>
  <c r="G29" i="17"/>
  <c r="C30" i="17"/>
  <c r="D30" i="17"/>
  <c r="E30" i="17"/>
  <c r="F30" i="17"/>
  <c r="G30" i="17"/>
  <c r="C31" i="17"/>
  <c r="D31" i="17"/>
  <c r="E31" i="17"/>
  <c r="F31" i="17"/>
  <c r="G31" i="17"/>
  <c r="C32" i="17"/>
  <c r="D32" i="17"/>
  <c r="E32" i="17"/>
  <c r="F32" i="17"/>
  <c r="G32" i="17"/>
  <c r="C33" i="17"/>
  <c r="D33" i="17"/>
  <c r="E33" i="17"/>
  <c r="F33" i="17"/>
  <c r="G33" i="17"/>
  <c r="C34" i="17"/>
  <c r="D34" i="17"/>
  <c r="E34" i="17"/>
  <c r="F34" i="17"/>
  <c r="G34" i="17"/>
  <c r="C35" i="17"/>
  <c r="D35" i="17"/>
  <c r="E35" i="17"/>
  <c r="F35" i="17"/>
  <c r="G35" i="17"/>
  <c r="C36" i="17"/>
  <c r="D36" i="17"/>
  <c r="E36" i="17"/>
  <c r="F36" i="17"/>
  <c r="G36" i="17"/>
  <c r="C37" i="17"/>
  <c r="D37" i="17"/>
  <c r="E37" i="17"/>
  <c r="F37" i="17"/>
  <c r="G37" i="17"/>
  <c r="C38" i="17"/>
  <c r="D38" i="17"/>
  <c r="E38" i="17"/>
  <c r="F38" i="17"/>
  <c r="G38" i="17"/>
  <c r="C39" i="17"/>
  <c r="D39" i="17"/>
  <c r="E39" i="17"/>
  <c r="F39" i="17"/>
  <c r="G39" i="17"/>
  <c r="C40" i="17"/>
  <c r="D40" i="17"/>
  <c r="E40" i="17"/>
  <c r="F40" i="17"/>
  <c r="G40" i="17"/>
  <c r="C41" i="17"/>
  <c r="D41" i="17"/>
  <c r="E41" i="17"/>
  <c r="F41" i="17"/>
  <c r="G41" i="17"/>
  <c r="C42" i="17"/>
  <c r="D42" i="17"/>
  <c r="E42" i="17"/>
  <c r="F42" i="17"/>
  <c r="G42" i="17"/>
  <c r="C43" i="17"/>
  <c r="D43" i="17"/>
  <c r="E43" i="17"/>
  <c r="F43" i="17"/>
  <c r="G43" i="17"/>
  <c r="C44" i="17"/>
  <c r="D44" i="17"/>
  <c r="E44" i="17"/>
  <c r="F44" i="17"/>
  <c r="G44" i="17"/>
  <c r="C45" i="17"/>
  <c r="D45" i="17"/>
  <c r="E45" i="17"/>
  <c r="F45" i="17"/>
  <c r="G45" i="17"/>
  <c r="C46" i="17"/>
  <c r="D46" i="17"/>
  <c r="E46" i="17"/>
  <c r="F46" i="17"/>
  <c r="G46" i="17"/>
  <c r="C47" i="17"/>
  <c r="D47" i="17"/>
  <c r="E47" i="17"/>
  <c r="F47" i="17"/>
  <c r="G47" i="17"/>
  <c r="C48" i="17"/>
  <c r="D48" i="17"/>
  <c r="E48" i="17"/>
  <c r="F48" i="17"/>
  <c r="G48" i="17"/>
  <c r="C49" i="17"/>
  <c r="D49" i="17"/>
  <c r="E49" i="17"/>
  <c r="F49" i="17"/>
  <c r="G49" i="17"/>
  <c r="C50" i="17"/>
  <c r="D50" i="17"/>
  <c r="E50" i="17"/>
  <c r="F50" i="17"/>
  <c r="G50" i="17"/>
  <c r="C51" i="17"/>
  <c r="D51" i="17"/>
  <c r="E51" i="17"/>
  <c r="F51" i="17"/>
  <c r="G51" i="17"/>
  <c r="C52" i="17"/>
  <c r="D52" i="17"/>
  <c r="E52" i="17"/>
  <c r="F52" i="17"/>
  <c r="G52" i="17"/>
  <c r="C53" i="17"/>
  <c r="D53" i="17"/>
  <c r="E53" i="17"/>
  <c r="F53" i="17"/>
  <c r="G53" i="17"/>
  <c r="C54" i="17"/>
  <c r="D54" i="17"/>
  <c r="E54" i="17"/>
  <c r="F54" i="17"/>
  <c r="G54" i="17"/>
  <c r="C55" i="17"/>
  <c r="D55" i="17"/>
  <c r="E55" i="17"/>
  <c r="F55" i="17"/>
  <c r="G55" i="17"/>
  <c r="C56" i="17"/>
  <c r="D56" i="17"/>
  <c r="E56" i="17"/>
  <c r="F56" i="17"/>
  <c r="G56" i="17"/>
  <c r="C57" i="17"/>
  <c r="D57" i="17"/>
  <c r="E57" i="17"/>
  <c r="F57" i="17"/>
  <c r="G57" i="17"/>
  <c r="C58" i="17"/>
  <c r="D58" i="17"/>
  <c r="E58" i="17"/>
  <c r="F58" i="17"/>
  <c r="G58" i="17"/>
  <c r="C59" i="17"/>
  <c r="D59" i="17"/>
  <c r="E59" i="17"/>
  <c r="F59" i="17"/>
  <c r="G59" i="17"/>
  <c r="C60" i="17"/>
  <c r="D60" i="17"/>
  <c r="E60" i="17"/>
  <c r="F60" i="17"/>
  <c r="G60" i="17"/>
  <c r="C61" i="17"/>
  <c r="D61" i="17"/>
  <c r="E61" i="17"/>
  <c r="F61" i="17"/>
  <c r="G61" i="17"/>
  <c r="C62" i="17"/>
  <c r="D62" i="17"/>
  <c r="E62" i="17"/>
  <c r="F62" i="17"/>
  <c r="G62" i="17"/>
  <c r="C63" i="17"/>
  <c r="D63" i="17"/>
  <c r="E63" i="17"/>
  <c r="F63" i="17"/>
  <c r="G63" i="17"/>
  <c r="C64" i="17"/>
  <c r="D64" i="17"/>
  <c r="E64" i="17"/>
  <c r="F64" i="17"/>
  <c r="G64" i="17"/>
  <c r="C65" i="17"/>
  <c r="D65" i="17"/>
  <c r="E65" i="17"/>
  <c r="F65" i="17"/>
  <c r="G65" i="17"/>
  <c r="C66" i="17"/>
  <c r="D66" i="17"/>
  <c r="E66" i="17"/>
  <c r="F66" i="17"/>
  <c r="G66" i="17"/>
  <c r="C67" i="17"/>
  <c r="D67" i="17"/>
  <c r="E67" i="17"/>
  <c r="F67" i="17"/>
  <c r="G67" i="17"/>
  <c r="C68" i="17"/>
  <c r="D68" i="17"/>
  <c r="E68" i="17"/>
  <c r="F68" i="17"/>
  <c r="G68" i="17"/>
  <c r="C69" i="17"/>
  <c r="D69" i="17"/>
  <c r="E69" i="17"/>
  <c r="F69" i="17"/>
  <c r="G69" i="17"/>
  <c r="C70" i="17"/>
  <c r="D70" i="17"/>
  <c r="E70" i="17"/>
  <c r="F70" i="17"/>
  <c r="G70" i="17"/>
  <c r="C71" i="17"/>
  <c r="D71" i="17"/>
  <c r="E71" i="17"/>
  <c r="F71" i="17"/>
  <c r="G71" i="17"/>
  <c r="C72" i="17"/>
  <c r="D72" i="17"/>
  <c r="E72" i="17"/>
  <c r="F72" i="17"/>
  <c r="G72" i="17"/>
  <c r="C73" i="17"/>
  <c r="D73" i="17"/>
  <c r="E73" i="17"/>
  <c r="F73" i="17"/>
  <c r="G73" i="17"/>
  <c r="C74" i="17"/>
  <c r="D74" i="17"/>
  <c r="E74" i="17"/>
  <c r="F74" i="17"/>
  <c r="G74" i="17"/>
  <c r="C75" i="17"/>
  <c r="D75" i="17"/>
  <c r="E75" i="17"/>
  <c r="F75" i="17"/>
  <c r="G75" i="17"/>
  <c r="C76" i="17"/>
  <c r="D76" i="17"/>
  <c r="E76" i="17"/>
  <c r="F76" i="17"/>
  <c r="G76" i="17"/>
  <c r="C77" i="17"/>
  <c r="D77" i="17"/>
  <c r="E77" i="17"/>
  <c r="F77" i="17"/>
  <c r="G77" i="17"/>
  <c r="C78" i="17"/>
  <c r="D78" i="17"/>
  <c r="E78" i="17"/>
  <c r="F78" i="17"/>
  <c r="G78" i="17"/>
  <c r="C79" i="17"/>
  <c r="D79" i="17"/>
  <c r="E79" i="17"/>
  <c r="F79" i="17"/>
  <c r="G79" i="17"/>
  <c r="C80" i="17"/>
  <c r="D80" i="17"/>
  <c r="E80" i="17"/>
  <c r="F80" i="17"/>
  <c r="G80" i="17"/>
  <c r="C81" i="17"/>
  <c r="D81" i="17"/>
  <c r="E81" i="17"/>
  <c r="F81" i="17"/>
  <c r="G81" i="17"/>
  <c r="C82" i="17"/>
  <c r="D82" i="17"/>
  <c r="E82" i="17"/>
  <c r="F82" i="17"/>
  <c r="G82" i="17"/>
  <c r="C83" i="17"/>
  <c r="D83" i="17"/>
  <c r="E83" i="17"/>
  <c r="F83" i="17"/>
  <c r="G83" i="17"/>
  <c r="C84" i="17"/>
  <c r="D84" i="17"/>
  <c r="E84" i="17"/>
  <c r="F84" i="17"/>
  <c r="G84" i="17"/>
  <c r="C85" i="17"/>
  <c r="D85" i="17"/>
  <c r="E85" i="17"/>
  <c r="F85" i="17"/>
  <c r="G85" i="17"/>
  <c r="C86" i="17"/>
  <c r="D86" i="17"/>
  <c r="E86" i="17"/>
  <c r="F86" i="17"/>
  <c r="G86" i="17"/>
  <c r="C87" i="17"/>
  <c r="D87" i="17"/>
  <c r="E87" i="17"/>
  <c r="F87" i="17"/>
  <c r="G87" i="17"/>
  <c r="C88" i="17"/>
  <c r="D88" i="17"/>
  <c r="E88" i="17"/>
  <c r="F88" i="17"/>
  <c r="G88" i="17"/>
  <c r="C89" i="17"/>
  <c r="D89" i="17"/>
  <c r="E89" i="17"/>
  <c r="F89" i="17"/>
  <c r="G89" i="17"/>
  <c r="C90" i="17"/>
  <c r="D90" i="17"/>
  <c r="E90" i="17"/>
  <c r="F90" i="17"/>
  <c r="G90" i="17"/>
  <c r="C91" i="17"/>
  <c r="D91" i="17"/>
  <c r="E91" i="17"/>
  <c r="F91" i="17"/>
  <c r="G91" i="17"/>
  <c r="C92" i="17"/>
  <c r="D92" i="17"/>
  <c r="E92" i="17"/>
  <c r="F92" i="17"/>
  <c r="G92" i="17"/>
  <c r="C93" i="17"/>
  <c r="D93" i="17"/>
  <c r="E93" i="17"/>
  <c r="F93" i="17"/>
  <c r="G93" i="17"/>
  <c r="C94" i="17"/>
  <c r="D94" i="17"/>
  <c r="E94" i="17"/>
  <c r="F94" i="17"/>
  <c r="G94" i="17"/>
  <c r="C95" i="17"/>
  <c r="D95" i="17"/>
  <c r="E95" i="17"/>
  <c r="F95" i="17"/>
  <c r="G95" i="17"/>
  <c r="C96" i="17"/>
  <c r="D96" i="17"/>
  <c r="E96" i="17"/>
  <c r="F96" i="17"/>
  <c r="G96" i="17"/>
  <c r="C97" i="17"/>
  <c r="D97" i="17"/>
  <c r="E97" i="17"/>
  <c r="F97" i="17"/>
  <c r="G97" i="17"/>
  <c r="C98" i="17"/>
  <c r="D98" i="17"/>
  <c r="E98" i="17"/>
  <c r="F98" i="17"/>
  <c r="G98" i="17"/>
  <c r="C99" i="17"/>
  <c r="D99" i="17"/>
  <c r="E99" i="17"/>
  <c r="F99" i="17"/>
  <c r="G99" i="17"/>
  <c r="C100" i="17"/>
  <c r="D100" i="17"/>
  <c r="E100" i="17"/>
  <c r="F100" i="17"/>
  <c r="G100" i="17"/>
  <c r="C101" i="17"/>
  <c r="D101" i="17"/>
  <c r="E101" i="17"/>
  <c r="F101" i="17"/>
  <c r="G101" i="17"/>
  <c r="C102" i="17"/>
  <c r="D102" i="17"/>
  <c r="E102" i="17"/>
  <c r="F102" i="17"/>
  <c r="G102" i="17"/>
  <c r="C103" i="17"/>
  <c r="D103" i="17"/>
  <c r="E103" i="17"/>
  <c r="F103" i="17"/>
  <c r="G103" i="17"/>
  <c r="C104" i="17"/>
  <c r="D104" i="17"/>
  <c r="E104" i="17"/>
  <c r="F104" i="17"/>
  <c r="G104" i="17"/>
  <c r="C105" i="17"/>
  <c r="D105" i="17"/>
  <c r="E105" i="17"/>
  <c r="F105" i="17"/>
  <c r="G105" i="17"/>
  <c r="C106" i="17"/>
  <c r="D106" i="17"/>
  <c r="E106" i="17"/>
  <c r="F106" i="17"/>
  <c r="G106" i="17"/>
  <c r="C107" i="17"/>
  <c r="D107" i="17"/>
  <c r="E107" i="17"/>
  <c r="F107" i="17"/>
  <c r="G107" i="17"/>
  <c r="C108" i="17"/>
  <c r="D108" i="17"/>
  <c r="E108" i="17"/>
  <c r="F108" i="17"/>
  <c r="G108" i="17"/>
  <c r="C109" i="17"/>
  <c r="D109" i="17"/>
  <c r="E109" i="17"/>
  <c r="F109" i="17"/>
  <c r="G109" i="17"/>
  <c r="G3" i="17"/>
  <c r="F3" i="17"/>
  <c r="E3" i="17"/>
  <c r="D3" i="17"/>
  <c r="C3" i="17"/>
  <c r="P1" i="2"/>
  <c r="J52" i="17" l="1"/>
  <c r="D56" i="2" s="1"/>
  <c r="J44" i="17"/>
  <c r="D48" i="2" s="1"/>
  <c r="J94" i="17"/>
  <c r="D98" i="2" s="1"/>
  <c r="J86" i="17"/>
  <c r="D90" i="2" s="1"/>
  <c r="K82" i="17"/>
  <c r="F86" i="2" s="1"/>
  <c r="K66" i="17"/>
  <c r="F70" i="2" s="1"/>
  <c r="K58" i="17"/>
  <c r="F62" i="2" s="1"/>
  <c r="K50" i="17"/>
  <c r="F54" i="2" s="1"/>
  <c r="K42" i="17"/>
  <c r="F46" i="2" s="1"/>
  <c r="K34" i="17"/>
  <c r="F38" i="2" s="1"/>
  <c r="K26" i="17"/>
  <c r="F30" i="2" s="1"/>
  <c r="J3" i="17"/>
  <c r="K3" i="17"/>
  <c r="F7" i="2" s="1"/>
  <c r="K98" i="17"/>
  <c r="F102" i="2" s="1"/>
  <c r="J102" i="17"/>
  <c r="D106" i="2" s="1"/>
  <c r="K90" i="17"/>
  <c r="F94" i="2" s="1"/>
  <c r="J78" i="17"/>
  <c r="D82" i="2" s="1"/>
  <c r="J62" i="17"/>
  <c r="D66" i="2" s="1"/>
  <c r="D7" i="2"/>
  <c r="J109" i="17"/>
  <c r="D113" i="2" s="1"/>
  <c r="J105" i="17"/>
  <c r="D109" i="2" s="1"/>
  <c r="J93" i="17"/>
  <c r="D97" i="2" s="1"/>
  <c r="K65" i="17"/>
  <c r="F69" i="2" s="1"/>
  <c r="J57" i="17"/>
  <c r="D61" i="2" s="1"/>
  <c r="K49" i="17"/>
  <c r="F53" i="2" s="1"/>
  <c r="J43" i="17"/>
  <c r="D47" i="2" s="1"/>
  <c r="K33" i="17"/>
  <c r="F37" i="2" s="1"/>
  <c r="J23" i="17"/>
  <c r="D27" i="2" s="1"/>
  <c r="J21" i="17"/>
  <c r="D25" i="2" s="1"/>
  <c r="J19" i="17"/>
  <c r="D23" i="2" s="1"/>
  <c r="K17" i="17"/>
  <c r="F21" i="2" s="1"/>
  <c r="J15" i="17"/>
  <c r="D19" i="2" s="1"/>
  <c r="J13" i="17"/>
  <c r="D17" i="2" s="1"/>
  <c r="J11" i="17"/>
  <c r="D15" i="2" s="1"/>
  <c r="K9" i="17"/>
  <c r="F13" i="2" s="1"/>
  <c r="J7" i="17"/>
  <c r="D11" i="2" s="1"/>
  <c r="J5" i="17"/>
  <c r="D9" i="2" s="1"/>
  <c r="K106" i="17"/>
  <c r="F110" i="2" s="1"/>
  <c r="K74" i="17"/>
  <c r="F78" i="2" s="1"/>
  <c r="J70" i="17"/>
  <c r="D74" i="2" s="1"/>
  <c r="J101" i="17"/>
  <c r="D105" i="2" s="1"/>
  <c r="K97" i="17"/>
  <c r="F101" i="2" s="1"/>
  <c r="J89" i="17"/>
  <c r="D93" i="2" s="1"/>
  <c r="J85" i="17"/>
  <c r="D89" i="2" s="1"/>
  <c r="K81" i="17"/>
  <c r="F85" i="2" s="1"/>
  <c r="J77" i="17"/>
  <c r="D81" i="2" s="1"/>
  <c r="J73" i="17"/>
  <c r="D77" i="2" s="1"/>
  <c r="J69" i="17"/>
  <c r="D73" i="2" s="1"/>
  <c r="J61" i="17"/>
  <c r="D65" i="2" s="1"/>
  <c r="K57" i="17"/>
  <c r="F61" i="2" s="1"/>
  <c r="K55" i="17"/>
  <c r="F59" i="2" s="1"/>
  <c r="J51" i="17"/>
  <c r="D55" i="2" s="1"/>
  <c r="K43" i="17"/>
  <c r="F47" i="2" s="1"/>
  <c r="K41" i="17"/>
  <c r="F45" i="2" s="1"/>
  <c r="J39" i="17"/>
  <c r="D43" i="2" s="1"/>
  <c r="J38" i="17"/>
  <c r="D42" i="2" s="1"/>
  <c r="K25" i="17"/>
  <c r="F29" i="2" s="1"/>
  <c r="J17" i="17"/>
  <c r="D21" i="2" s="1"/>
  <c r="J9" i="17"/>
  <c r="D13" i="2" s="1"/>
  <c r="K91" i="17"/>
  <c r="F95" i="2" s="1"/>
  <c r="K59" i="17"/>
  <c r="F63" i="2" s="1"/>
  <c r="K47" i="17"/>
  <c r="F51" i="2" s="1"/>
  <c r="K39" i="17"/>
  <c r="F43" i="2" s="1"/>
  <c r="K37" i="17"/>
  <c r="F41" i="2" s="1"/>
  <c r="K29" i="17"/>
  <c r="F33" i="2" s="1"/>
  <c r="K27" i="17"/>
  <c r="F31" i="2" s="1"/>
  <c r="K23" i="17"/>
  <c r="F27" i="2" s="1"/>
  <c r="K19" i="17"/>
  <c r="F23" i="2" s="1"/>
  <c r="K13" i="17"/>
  <c r="F17" i="2" s="1"/>
  <c r="K5" i="17"/>
  <c r="F9" i="2" s="1"/>
  <c r="K105" i="17"/>
  <c r="F109" i="2" s="1"/>
  <c r="K89" i="17"/>
  <c r="F93" i="2" s="1"/>
  <c r="K73" i="17"/>
  <c r="F77" i="2" s="1"/>
  <c r="J106" i="17"/>
  <c r="D110" i="2" s="1"/>
  <c r="J98" i="17"/>
  <c r="D102" i="2" s="1"/>
  <c r="J90" i="17"/>
  <c r="D94" i="2" s="1"/>
  <c r="J82" i="17"/>
  <c r="D86" i="2" s="1"/>
  <c r="J74" i="17"/>
  <c r="D78" i="2" s="1"/>
  <c r="J66" i="17"/>
  <c r="D70" i="2" s="1"/>
  <c r="J58" i="17"/>
  <c r="D62" i="2" s="1"/>
  <c r="K87" i="17"/>
  <c r="F91" i="2" s="1"/>
  <c r="K85" i="17"/>
  <c r="F89" i="2" s="1"/>
  <c r="K83" i="17"/>
  <c r="F87" i="2" s="1"/>
  <c r="K79" i="17"/>
  <c r="F83" i="2" s="1"/>
  <c r="K75" i="17"/>
  <c r="F79" i="2" s="1"/>
  <c r="K71" i="17"/>
  <c r="F75" i="2" s="1"/>
  <c r="K69" i="17"/>
  <c r="F73" i="2" s="1"/>
  <c r="K67" i="17"/>
  <c r="F71" i="2" s="1"/>
  <c r="K61" i="17"/>
  <c r="F65" i="2" s="1"/>
  <c r="J53" i="17"/>
  <c r="D57" i="2" s="1"/>
  <c r="K51" i="17"/>
  <c r="F55" i="2" s="1"/>
  <c r="J49" i="17"/>
  <c r="D53" i="2" s="1"/>
  <c r="J45" i="17"/>
  <c r="D49" i="2" s="1"/>
  <c r="J41" i="17"/>
  <c r="D45" i="2" s="1"/>
  <c r="K35" i="17"/>
  <c r="F39" i="2" s="1"/>
  <c r="K31" i="17"/>
  <c r="F35" i="2" s="1"/>
  <c r="K21" i="17"/>
  <c r="F25" i="2" s="1"/>
  <c r="K15" i="17"/>
  <c r="F19" i="2" s="1"/>
  <c r="K11" i="17"/>
  <c r="F15" i="2" s="1"/>
  <c r="K7" i="17"/>
  <c r="F11" i="2" s="1"/>
  <c r="K108" i="17"/>
  <c r="F112" i="2" s="1"/>
  <c r="K104" i="17"/>
  <c r="F108" i="2" s="1"/>
  <c r="K102" i="17"/>
  <c r="F106" i="2" s="1"/>
  <c r="K100" i="17"/>
  <c r="F104" i="2" s="1"/>
  <c r="K96" i="17"/>
  <c r="F100" i="2" s="1"/>
  <c r="K94" i="17"/>
  <c r="F98" i="2" s="1"/>
  <c r="K92" i="17"/>
  <c r="F96" i="2" s="1"/>
  <c r="K88" i="17"/>
  <c r="F92" i="2" s="1"/>
  <c r="K86" i="17"/>
  <c r="F90" i="2" s="1"/>
  <c r="K84" i="17"/>
  <c r="F88" i="2" s="1"/>
  <c r="K80" i="17"/>
  <c r="F84" i="2" s="1"/>
  <c r="K78" i="17"/>
  <c r="F82" i="2" s="1"/>
  <c r="K76" i="17"/>
  <c r="F80" i="2" s="1"/>
  <c r="K72" i="17"/>
  <c r="F76" i="2" s="1"/>
  <c r="K70" i="17"/>
  <c r="F74" i="2" s="1"/>
  <c r="K68" i="17"/>
  <c r="F72" i="2" s="1"/>
  <c r="K64" i="17"/>
  <c r="F68" i="2" s="1"/>
  <c r="K62" i="17"/>
  <c r="F66" i="2" s="1"/>
  <c r="K60" i="17"/>
  <c r="F64" i="2" s="1"/>
  <c r="K56" i="17"/>
  <c r="F60" i="2" s="1"/>
  <c r="J54" i="17"/>
  <c r="D58" i="2" s="1"/>
  <c r="K52" i="17"/>
  <c r="F56" i="2" s="1"/>
  <c r="J50" i="17"/>
  <c r="D54" i="2" s="1"/>
  <c r="K48" i="17"/>
  <c r="F52" i="2" s="1"/>
  <c r="J46" i="17"/>
  <c r="D50" i="2" s="1"/>
  <c r="K44" i="17"/>
  <c r="F48" i="2" s="1"/>
  <c r="J42" i="17"/>
  <c r="D46" i="2" s="1"/>
  <c r="K40" i="17"/>
  <c r="F44" i="2" s="1"/>
  <c r="K38" i="17"/>
  <c r="F42" i="2" s="1"/>
  <c r="K36" i="17"/>
  <c r="F40" i="2" s="1"/>
  <c r="K32" i="17"/>
  <c r="F36" i="2" s="1"/>
  <c r="K30" i="17"/>
  <c r="F34" i="2" s="1"/>
  <c r="K28" i="17"/>
  <c r="F32" i="2" s="1"/>
  <c r="K24" i="17"/>
  <c r="F28" i="2" s="1"/>
  <c r="K22" i="17"/>
  <c r="F26" i="2" s="1"/>
  <c r="K20" i="17"/>
  <c r="F24" i="2" s="1"/>
  <c r="J18" i="17"/>
  <c r="D22" i="2" s="1"/>
  <c r="K16" i="17"/>
  <c r="F20" i="2" s="1"/>
  <c r="K14" i="17"/>
  <c r="F18" i="2" s="1"/>
  <c r="K12" i="17"/>
  <c r="F16" i="2" s="1"/>
  <c r="J10" i="17"/>
  <c r="D14" i="2" s="1"/>
  <c r="K8" i="17"/>
  <c r="F12" i="2" s="1"/>
  <c r="K6" i="17"/>
  <c r="F10" i="2" s="1"/>
  <c r="K4" i="17"/>
  <c r="F8" i="2" s="1"/>
  <c r="J97" i="17"/>
  <c r="D101" i="2" s="1"/>
  <c r="J81" i="17"/>
  <c r="D85" i="2" s="1"/>
  <c r="J65" i="17"/>
  <c r="D69" i="2" s="1"/>
  <c r="K109" i="17"/>
  <c r="F113" i="2" s="1"/>
  <c r="K107" i="17"/>
  <c r="F111" i="2" s="1"/>
  <c r="K103" i="17"/>
  <c r="F107" i="2" s="1"/>
  <c r="K101" i="17"/>
  <c r="F105" i="2" s="1"/>
  <c r="K99" i="17"/>
  <c r="F103" i="2" s="1"/>
  <c r="K95" i="17"/>
  <c r="F99" i="2" s="1"/>
  <c r="K93" i="17"/>
  <c r="F97" i="2" s="1"/>
  <c r="K77" i="17"/>
  <c r="F81" i="2" s="1"/>
  <c r="K63" i="17"/>
  <c r="F67" i="2" s="1"/>
  <c r="J36" i="17"/>
  <c r="D40" i="2" s="1"/>
  <c r="J108" i="17"/>
  <c r="D112" i="2" s="1"/>
  <c r="J104" i="17"/>
  <c r="D108" i="2" s="1"/>
  <c r="J100" i="17"/>
  <c r="D104" i="2" s="1"/>
  <c r="J96" i="17"/>
  <c r="D100" i="2" s="1"/>
  <c r="J92" i="17"/>
  <c r="D96" i="2" s="1"/>
  <c r="J88" i="17"/>
  <c r="D92" i="2" s="1"/>
  <c r="J84" i="17"/>
  <c r="D88" i="2" s="1"/>
  <c r="J80" i="17"/>
  <c r="D84" i="2" s="1"/>
  <c r="J76" i="17"/>
  <c r="D80" i="2" s="1"/>
  <c r="J72" i="17"/>
  <c r="D76" i="2" s="1"/>
  <c r="J68" i="17"/>
  <c r="D72" i="2" s="1"/>
  <c r="J64" i="17"/>
  <c r="D68" i="2" s="1"/>
  <c r="J60" i="17"/>
  <c r="D64" i="2" s="1"/>
  <c r="J56" i="17"/>
  <c r="D60" i="2" s="1"/>
  <c r="J48" i="17"/>
  <c r="D52" i="2" s="1"/>
  <c r="J40" i="17"/>
  <c r="D44" i="2" s="1"/>
  <c r="K54" i="17"/>
  <c r="F58" i="2" s="1"/>
  <c r="K46" i="17"/>
  <c r="F50" i="2" s="1"/>
  <c r="J4" i="17"/>
  <c r="D8" i="2" s="1"/>
  <c r="J8" i="17"/>
  <c r="D12" i="2" s="1"/>
  <c r="J12" i="17"/>
  <c r="D16" i="2" s="1"/>
  <c r="J16" i="17"/>
  <c r="D20" i="2" s="1"/>
  <c r="J20" i="17"/>
  <c r="D24" i="2" s="1"/>
  <c r="K10" i="17"/>
  <c r="F14" i="2" s="1"/>
  <c r="K18" i="17"/>
  <c r="F22" i="2" s="1"/>
  <c r="J6" i="17"/>
  <c r="D10" i="2" s="1"/>
  <c r="J14" i="17"/>
  <c r="D18" i="2" s="1"/>
  <c r="J22" i="17"/>
  <c r="D26" i="2" s="1"/>
  <c r="J107" i="17"/>
  <c r="D111" i="2" s="1"/>
  <c r="J103" i="17"/>
  <c r="D107" i="2" s="1"/>
  <c r="J99" i="17"/>
  <c r="D103" i="2" s="1"/>
  <c r="J95" i="17"/>
  <c r="D99" i="2" s="1"/>
  <c r="J91" i="17"/>
  <c r="D95" i="2" s="1"/>
  <c r="J87" i="17"/>
  <c r="D91" i="2" s="1"/>
  <c r="J83" i="17"/>
  <c r="D87" i="2" s="1"/>
  <c r="J79" i="17"/>
  <c r="D83" i="2" s="1"/>
  <c r="J75" i="17"/>
  <c r="D79" i="2" s="1"/>
  <c r="J71" i="17"/>
  <c r="D75" i="2" s="1"/>
  <c r="J67" i="17"/>
  <c r="D71" i="2" s="1"/>
  <c r="J63" i="17"/>
  <c r="D67" i="2" s="1"/>
  <c r="J59" i="17"/>
  <c r="D63" i="2" s="1"/>
  <c r="J55" i="17"/>
  <c r="D59" i="2" s="1"/>
  <c r="J47" i="17"/>
  <c r="D51" i="2" s="1"/>
  <c r="K53" i="17"/>
  <c r="F57" i="2" s="1"/>
  <c r="K45" i="17"/>
  <c r="F49" i="2" s="1"/>
  <c r="J37" i="17"/>
  <c r="D41" i="2" s="1"/>
  <c r="J35" i="17"/>
  <c r="D39" i="2" s="1"/>
  <c r="J34" i="17"/>
  <c r="D38" i="2" s="1"/>
  <c r="J27" i="17"/>
  <c r="D31" i="2" s="1"/>
  <c r="J31" i="17"/>
  <c r="D35" i="2" s="1"/>
  <c r="J26" i="17"/>
  <c r="D30" i="2" s="1"/>
  <c r="J24" i="17"/>
  <c r="D28" i="2" s="1"/>
  <c r="J25" i="17"/>
  <c r="D29" i="2" s="1"/>
  <c r="J29" i="17"/>
  <c r="D33" i="2" s="1"/>
  <c r="J30" i="17"/>
  <c r="D34" i="2" s="1"/>
  <c r="J33" i="17"/>
  <c r="D37" i="2" s="1"/>
  <c r="J28" i="17"/>
  <c r="D32" i="2" s="1"/>
  <c r="J32" i="17"/>
  <c r="D36" i="2" s="1"/>
  <c r="H7" i="2" l="1" a="1"/>
  <c r="H7" i="2" l="1"/>
  <c r="H106" i="2"/>
  <c r="H70" i="2"/>
  <c r="H38" i="2"/>
  <c r="H113" i="2"/>
  <c r="H81" i="2"/>
  <c r="H45" i="2"/>
  <c r="H25" i="2"/>
  <c r="H112" i="2"/>
  <c r="H96" i="2"/>
  <c r="H80" i="2"/>
  <c r="H64" i="2"/>
  <c r="H48" i="2"/>
  <c r="H32" i="2"/>
  <c r="H16" i="2"/>
  <c r="H102" i="2"/>
  <c r="H74" i="2"/>
  <c r="H42" i="2"/>
  <c r="H10" i="2"/>
  <c r="H85" i="2"/>
  <c r="H57" i="2"/>
  <c r="H111" i="2"/>
  <c r="H95" i="2"/>
  <c r="H79" i="2"/>
  <c r="H63" i="2"/>
  <c r="H47" i="2"/>
  <c r="H31" i="2"/>
  <c r="H15" i="2"/>
  <c r="H14" i="2"/>
  <c r="H100" i="2"/>
  <c r="H52" i="2"/>
  <c r="J52" i="2" s="1"/>
  <c r="H110" i="2"/>
  <c r="H18" i="2"/>
  <c r="H13" i="2"/>
  <c r="H67" i="2"/>
  <c r="H19" i="2"/>
  <c r="H98" i="2"/>
  <c r="H62" i="2"/>
  <c r="H30" i="2"/>
  <c r="H105" i="2"/>
  <c r="H69" i="2"/>
  <c r="H37" i="2"/>
  <c r="H21" i="2"/>
  <c r="H108" i="2"/>
  <c r="H92" i="2"/>
  <c r="H76" i="2"/>
  <c r="H60" i="2"/>
  <c r="H44" i="2"/>
  <c r="H28" i="2"/>
  <c r="H12" i="2"/>
  <c r="H94" i="2"/>
  <c r="H66" i="2"/>
  <c r="H34" i="2"/>
  <c r="H109" i="2"/>
  <c r="H77" i="2"/>
  <c r="H49" i="2"/>
  <c r="H107" i="2"/>
  <c r="H91" i="2"/>
  <c r="H75" i="2"/>
  <c r="H59" i="2"/>
  <c r="H43" i="2"/>
  <c r="H27" i="2"/>
  <c r="H11" i="2"/>
  <c r="H46" i="2"/>
  <c r="H53" i="2"/>
  <c r="J53" i="2" s="1"/>
  <c r="H9" i="2"/>
  <c r="H68" i="2"/>
  <c r="H36" i="2"/>
  <c r="H78" i="2"/>
  <c r="H93" i="2"/>
  <c r="H99" i="2"/>
  <c r="H51" i="2"/>
  <c r="H90" i="2"/>
  <c r="H54" i="2"/>
  <c r="J54" i="2" s="1"/>
  <c r="H22" i="2"/>
  <c r="H97" i="2"/>
  <c r="H61" i="2"/>
  <c r="H33" i="2"/>
  <c r="H17" i="2"/>
  <c r="H104" i="2"/>
  <c r="H88" i="2"/>
  <c r="H72" i="2"/>
  <c r="H56" i="2"/>
  <c r="J56" i="2" s="1"/>
  <c r="H40" i="2"/>
  <c r="H24" i="2"/>
  <c r="H8" i="2"/>
  <c r="H86" i="2"/>
  <c r="H58" i="2"/>
  <c r="H26" i="2"/>
  <c r="H101" i="2"/>
  <c r="H73" i="2"/>
  <c r="H41" i="2"/>
  <c r="H103" i="2"/>
  <c r="H87" i="2"/>
  <c r="H71" i="2"/>
  <c r="H55" i="2"/>
  <c r="J55" i="2" s="1"/>
  <c r="H39" i="2"/>
  <c r="H23" i="2"/>
  <c r="H82" i="2"/>
  <c r="H89" i="2"/>
  <c r="H29" i="2"/>
  <c r="H84" i="2"/>
  <c r="H20" i="2"/>
  <c r="H50" i="2"/>
  <c r="H65" i="2"/>
  <c r="H83" i="2"/>
  <c r="H35" i="2"/>
  <c r="L7" i="2" l="1"/>
  <c r="H4" i="2"/>
  <c r="J7" i="2"/>
  <c r="N7" i="2"/>
  <c r="N101" i="2"/>
  <c r="J101" i="2"/>
  <c r="L101" i="2"/>
  <c r="L67" i="2"/>
  <c r="N67" i="2"/>
  <c r="J67" i="2"/>
  <c r="N62" i="2"/>
  <c r="J62" i="2"/>
  <c r="L62" i="2"/>
  <c r="N92" i="2"/>
  <c r="J92" i="2"/>
  <c r="L92" i="2"/>
  <c r="N63" i="2"/>
  <c r="J63" i="2"/>
  <c r="L63" i="2"/>
  <c r="N35" i="2"/>
  <c r="J35" i="2"/>
  <c r="L35" i="2"/>
  <c r="N10" i="2"/>
  <c r="J10" i="2"/>
  <c r="L10" i="2"/>
  <c r="N13" i="2"/>
  <c r="J13" i="2"/>
  <c r="L13" i="2"/>
  <c r="N76" i="2"/>
  <c r="J76" i="2"/>
  <c r="L76" i="2"/>
  <c r="N64" i="2"/>
  <c r="J64" i="2"/>
  <c r="L64" i="2"/>
  <c r="N39" i="2"/>
  <c r="J39" i="2"/>
  <c r="L39" i="2"/>
  <c r="N26" i="2"/>
  <c r="J26" i="2"/>
  <c r="L26" i="2"/>
  <c r="N100" i="2"/>
  <c r="J100" i="2"/>
  <c r="L100" i="2"/>
  <c r="J30" i="2"/>
  <c r="N30" i="2"/>
  <c r="L30" i="2"/>
  <c r="N93" i="2"/>
  <c r="J93" i="2"/>
  <c r="L93" i="2"/>
  <c r="N97" i="2"/>
  <c r="J97" i="2"/>
  <c r="L97" i="2"/>
  <c r="N46" i="2"/>
  <c r="J46" i="2"/>
  <c r="L46" i="2"/>
  <c r="J42" i="2"/>
  <c r="N42" i="2"/>
  <c r="L42" i="2"/>
  <c r="L89" i="2"/>
  <c r="N89" i="2"/>
  <c r="J89" i="2"/>
  <c r="N14" i="2"/>
  <c r="J14" i="2"/>
  <c r="L14" i="2"/>
  <c r="N105" i="2"/>
  <c r="J105" i="2"/>
  <c r="L105" i="2"/>
  <c r="N110" i="2"/>
  <c r="J110" i="2"/>
  <c r="L110" i="2"/>
  <c r="N71" i="2"/>
  <c r="J71" i="2"/>
  <c r="L71" i="2"/>
  <c r="N107" i="2"/>
  <c r="J107" i="2"/>
  <c r="L107" i="2"/>
  <c r="N9" i="2"/>
  <c r="J9" i="2"/>
  <c r="L9" i="2"/>
  <c r="N11" i="2"/>
  <c r="J11" i="2"/>
  <c r="L11" i="2"/>
  <c r="N36" i="2"/>
  <c r="J36" i="2"/>
  <c r="L36" i="2"/>
  <c r="N21" i="2"/>
  <c r="J21" i="2"/>
  <c r="L21" i="2"/>
  <c r="N84" i="2"/>
  <c r="J84" i="2"/>
  <c r="L84" i="2"/>
  <c r="N58" i="2"/>
  <c r="J58" i="2"/>
  <c r="L58" i="2"/>
  <c r="N27" i="2"/>
  <c r="J27" i="2"/>
  <c r="L27" i="2"/>
  <c r="L17" i="2"/>
  <c r="N17" i="2"/>
  <c r="J17" i="2"/>
  <c r="N54" i="2"/>
  <c r="L54" i="2"/>
  <c r="N38" i="2"/>
  <c r="J38" i="2"/>
  <c r="L38" i="2"/>
  <c r="L55" i="2"/>
  <c r="N55" i="2"/>
  <c r="J90" i="2"/>
  <c r="N90" i="2"/>
  <c r="L90" i="2"/>
  <c r="N34" i="2"/>
  <c r="J34" i="2"/>
  <c r="L34" i="2"/>
  <c r="N95" i="2"/>
  <c r="J95" i="2"/>
  <c r="L95" i="2"/>
  <c r="N59" i="2"/>
  <c r="J59" i="2"/>
  <c r="L59" i="2"/>
  <c r="N25" i="2"/>
  <c r="J25" i="2"/>
  <c r="L25" i="2"/>
  <c r="N70" i="2"/>
  <c r="J70" i="2"/>
  <c r="L70" i="2"/>
  <c r="N75" i="2"/>
  <c r="J75" i="2"/>
  <c r="L75" i="2"/>
  <c r="N29" i="2"/>
  <c r="J29" i="2"/>
  <c r="L29" i="2"/>
  <c r="J66" i="2"/>
  <c r="N66" i="2"/>
  <c r="L66" i="2"/>
  <c r="L43" i="2"/>
  <c r="N43" i="2"/>
  <c r="J43" i="2"/>
  <c r="N99" i="2"/>
  <c r="J99" i="2"/>
  <c r="L99" i="2"/>
  <c r="N88" i="2"/>
  <c r="J88" i="2"/>
  <c r="L88" i="2"/>
  <c r="N24" i="2"/>
  <c r="J24" i="2"/>
  <c r="L24" i="2"/>
  <c r="N72" i="2"/>
  <c r="J72" i="2"/>
  <c r="L72" i="2"/>
  <c r="N83" i="2"/>
  <c r="J83" i="2"/>
  <c r="L83" i="2"/>
  <c r="N20" i="2"/>
  <c r="J20" i="2"/>
  <c r="L20" i="2"/>
  <c r="N108" i="2"/>
  <c r="J108" i="2"/>
  <c r="L108" i="2"/>
  <c r="N45" i="2"/>
  <c r="J45" i="2"/>
  <c r="L45" i="2"/>
  <c r="N85" i="2"/>
  <c r="J85" i="2"/>
  <c r="L85" i="2"/>
  <c r="N82" i="2"/>
  <c r="J82" i="2"/>
  <c r="L82" i="2"/>
  <c r="N15" i="2"/>
  <c r="J15" i="2"/>
  <c r="L15" i="2"/>
  <c r="L41" i="2"/>
  <c r="N41" i="2"/>
  <c r="J41" i="2"/>
  <c r="L113" i="2"/>
  <c r="N113" i="2"/>
  <c r="J113" i="2"/>
  <c r="N68" i="2"/>
  <c r="J68" i="2"/>
  <c r="L68" i="2"/>
  <c r="N48" i="2"/>
  <c r="J48" i="2"/>
  <c r="L48" i="2"/>
  <c r="N18" i="2"/>
  <c r="L18" i="2"/>
  <c r="J18" i="2"/>
  <c r="L91" i="2"/>
  <c r="N91" i="2"/>
  <c r="J91" i="2"/>
  <c r="L103" i="2"/>
  <c r="N103" i="2"/>
  <c r="J103" i="2"/>
  <c r="N112" i="2"/>
  <c r="J112" i="2"/>
  <c r="L112" i="2"/>
  <c r="N33" i="2"/>
  <c r="J33" i="2"/>
  <c r="L33" i="2"/>
  <c r="N12" i="2"/>
  <c r="J12" i="2"/>
  <c r="L12" i="2"/>
  <c r="N32" i="2"/>
  <c r="J32" i="2"/>
  <c r="L32" i="2"/>
  <c r="N37" i="2"/>
  <c r="J37" i="2"/>
  <c r="L37" i="2"/>
  <c r="N57" i="2"/>
  <c r="J57" i="2"/>
  <c r="L57" i="2"/>
  <c r="N50" i="2"/>
  <c r="J50" i="2"/>
  <c r="L50" i="2"/>
  <c r="N94" i="2"/>
  <c r="J94" i="2"/>
  <c r="L94" i="2"/>
  <c r="N16" i="2"/>
  <c r="J16" i="2"/>
  <c r="L16" i="2"/>
  <c r="L53" i="2"/>
  <c r="N53" i="2"/>
  <c r="N73" i="2"/>
  <c r="J73" i="2"/>
  <c r="L73" i="2"/>
  <c r="N96" i="2"/>
  <c r="J96" i="2"/>
  <c r="L96" i="2"/>
  <c r="L79" i="2"/>
  <c r="N79" i="2"/>
  <c r="J79" i="2"/>
  <c r="N104" i="2"/>
  <c r="J104" i="2"/>
  <c r="L104" i="2"/>
  <c r="N111" i="2"/>
  <c r="J111" i="2"/>
  <c r="L111" i="2"/>
  <c r="N102" i="2"/>
  <c r="J102" i="2"/>
  <c r="L102" i="2"/>
  <c r="N87" i="2"/>
  <c r="J87" i="2"/>
  <c r="L87" i="2"/>
  <c r="N86" i="2"/>
  <c r="J86" i="2"/>
  <c r="L86" i="2"/>
  <c r="J78" i="2"/>
  <c r="N78" i="2"/>
  <c r="L78" i="2"/>
  <c r="N8" i="2"/>
  <c r="J8" i="2"/>
  <c r="L8" i="2"/>
  <c r="L19" i="2"/>
  <c r="N19" i="2"/>
  <c r="J19" i="2"/>
  <c r="N60" i="2"/>
  <c r="J60" i="2"/>
  <c r="L60" i="2"/>
  <c r="N44" i="2"/>
  <c r="J44" i="2"/>
  <c r="L44" i="2"/>
  <c r="N61" i="2"/>
  <c r="J61" i="2"/>
  <c r="L61" i="2"/>
  <c r="N69" i="2"/>
  <c r="J69" i="2"/>
  <c r="L69" i="2"/>
  <c r="N98" i="2"/>
  <c r="J98" i="2"/>
  <c r="L98" i="2"/>
  <c r="N106" i="2"/>
  <c r="J106" i="2"/>
  <c r="L106" i="2"/>
  <c r="N28" i="2"/>
  <c r="J28" i="2"/>
  <c r="L28" i="2"/>
  <c r="L65" i="2"/>
  <c r="N65" i="2"/>
  <c r="J65" i="2"/>
  <c r="N52" i="2"/>
  <c r="L52" i="2"/>
  <c r="N80" i="2"/>
  <c r="J80" i="2"/>
  <c r="L80" i="2"/>
  <c r="N74" i="2"/>
  <c r="J74" i="2"/>
  <c r="L74" i="2"/>
  <c r="N22" i="2"/>
  <c r="J22" i="2"/>
  <c r="L22" i="2"/>
  <c r="N23" i="2"/>
  <c r="J23" i="2"/>
  <c r="L23" i="2"/>
  <c r="L31" i="2"/>
  <c r="N31" i="2"/>
  <c r="J31" i="2"/>
  <c r="N49" i="2"/>
  <c r="J49" i="2"/>
  <c r="L49" i="2"/>
  <c r="N56" i="2"/>
  <c r="L56" i="2"/>
  <c r="N109" i="2"/>
  <c r="J109" i="2"/>
  <c r="L109" i="2"/>
  <c r="N81" i="2"/>
  <c r="J81" i="2"/>
  <c r="L81" i="2"/>
  <c r="N51" i="2"/>
  <c r="J51" i="2"/>
  <c r="L51" i="2"/>
  <c r="N47" i="2"/>
  <c r="J47" i="2"/>
  <c r="L47" i="2"/>
  <c r="N40" i="2"/>
  <c r="J40" i="2"/>
  <c r="L40" i="2"/>
  <c r="L77" i="2"/>
  <c r="N77" i="2"/>
  <c r="J77" i="2"/>
  <c r="F4" i="2"/>
  <c r="AA10" i="2" s="1"/>
  <c r="D4" i="2" l="1"/>
  <c r="AA8" i="2" s="1"/>
  <c r="N4" i="2" l="1"/>
  <c r="Z18" i="2"/>
  <c r="AD18" i="2" l="1"/>
  <c r="P8" i="2"/>
  <c r="P20" i="2"/>
  <c r="P32" i="2"/>
  <c r="P44" i="2"/>
  <c r="P56" i="2"/>
  <c r="P68" i="2"/>
  <c r="P80" i="2"/>
  <c r="P92" i="2"/>
  <c r="P104" i="2"/>
  <c r="P9" i="2"/>
  <c r="P21" i="2"/>
  <c r="P33" i="2"/>
  <c r="P45" i="2"/>
  <c r="P57" i="2"/>
  <c r="P69" i="2"/>
  <c r="P81" i="2"/>
  <c r="P93" i="2"/>
  <c r="P105" i="2"/>
  <c r="P10" i="2"/>
  <c r="P22" i="2"/>
  <c r="P34" i="2"/>
  <c r="P46" i="2"/>
  <c r="P58" i="2"/>
  <c r="P70" i="2"/>
  <c r="P82" i="2"/>
  <c r="P94" i="2"/>
  <c r="P106" i="2"/>
  <c r="P11" i="2"/>
  <c r="P23" i="2"/>
  <c r="P35" i="2"/>
  <c r="P47" i="2"/>
  <c r="P59" i="2"/>
  <c r="P71" i="2"/>
  <c r="P83" i="2"/>
  <c r="P95" i="2"/>
  <c r="P107" i="2"/>
  <c r="P12" i="2"/>
  <c r="P24" i="2"/>
  <c r="P36" i="2"/>
  <c r="P48" i="2"/>
  <c r="P60" i="2"/>
  <c r="P72" i="2"/>
  <c r="P84" i="2"/>
  <c r="P96" i="2"/>
  <c r="P108" i="2"/>
  <c r="P13" i="2"/>
  <c r="P25" i="2"/>
  <c r="P37" i="2"/>
  <c r="P49" i="2"/>
  <c r="P61" i="2"/>
  <c r="P73" i="2"/>
  <c r="P85" i="2"/>
  <c r="P97" i="2"/>
  <c r="P109" i="2"/>
  <c r="P14" i="2"/>
  <c r="P26" i="2"/>
  <c r="P38" i="2"/>
  <c r="P50" i="2"/>
  <c r="P62" i="2"/>
  <c r="P74" i="2"/>
  <c r="P86" i="2"/>
  <c r="P98" i="2"/>
  <c r="P110" i="2"/>
  <c r="P15" i="2"/>
  <c r="P27" i="2"/>
  <c r="P39" i="2"/>
  <c r="P51" i="2"/>
  <c r="P63" i="2"/>
  <c r="P75" i="2"/>
  <c r="P87" i="2"/>
  <c r="P99" i="2"/>
  <c r="P111" i="2"/>
  <c r="P16" i="2"/>
  <c r="P28" i="2"/>
  <c r="P40" i="2"/>
  <c r="P52" i="2"/>
  <c r="P64" i="2"/>
  <c r="P76" i="2"/>
  <c r="P88" i="2"/>
  <c r="P100" i="2"/>
  <c r="P112" i="2"/>
  <c r="P17" i="2"/>
  <c r="P29" i="2"/>
  <c r="P41" i="2"/>
  <c r="P53" i="2"/>
  <c r="P65" i="2"/>
  <c r="P77" i="2"/>
  <c r="P89" i="2"/>
  <c r="P101" i="2"/>
  <c r="P18" i="2"/>
  <c r="P30" i="2"/>
  <c r="P42" i="2"/>
  <c r="P54" i="2"/>
  <c r="P66" i="2"/>
  <c r="P78" i="2"/>
  <c r="P90" i="2"/>
  <c r="P102" i="2"/>
  <c r="P113" i="2"/>
  <c r="P19" i="2"/>
  <c r="P31" i="2"/>
  <c r="P43" i="2"/>
  <c r="P55" i="2"/>
  <c r="P67" i="2"/>
  <c r="P79" i="2"/>
  <c r="P91" i="2"/>
  <c r="P103" i="2"/>
  <c r="P7" i="2"/>
  <c r="J4" i="2"/>
  <c r="AB18" i="2" s="1"/>
  <c r="L4" i="2"/>
  <c r="AF18" i="2" s="1"/>
  <c r="V103" i="2" l="1"/>
  <c r="T103" i="2"/>
  <c r="R103" i="2"/>
  <c r="V66" i="2"/>
  <c r="T66" i="2"/>
  <c r="R66" i="2"/>
  <c r="V29" i="2"/>
  <c r="T29" i="2"/>
  <c r="R29" i="2"/>
  <c r="V99" i="2"/>
  <c r="T99" i="2"/>
  <c r="R99" i="2"/>
  <c r="V62" i="2"/>
  <c r="T62" i="2"/>
  <c r="R62" i="2"/>
  <c r="V25" i="2"/>
  <c r="T25" i="2"/>
  <c r="R25" i="2"/>
  <c r="V95" i="2"/>
  <c r="T95" i="2"/>
  <c r="R95" i="2"/>
  <c r="V58" i="2"/>
  <c r="T58" i="2"/>
  <c r="R58" i="2"/>
  <c r="V21" i="2"/>
  <c r="T21" i="2"/>
  <c r="R21" i="2"/>
  <c r="V91" i="2"/>
  <c r="T91" i="2"/>
  <c r="R91" i="2"/>
  <c r="V9" i="2"/>
  <c r="T9" i="2"/>
  <c r="R9" i="2"/>
  <c r="V112" i="2"/>
  <c r="T112" i="2"/>
  <c r="R112" i="2"/>
  <c r="V104" i="2"/>
  <c r="T104" i="2"/>
  <c r="R104" i="2"/>
  <c r="V63" i="2"/>
  <c r="T63" i="2"/>
  <c r="R63" i="2"/>
  <c r="V51" i="2"/>
  <c r="T51" i="2"/>
  <c r="R51" i="2"/>
  <c r="V14" i="2"/>
  <c r="T14" i="2"/>
  <c r="R14" i="2"/>
  <c r="V84" i="2"/>
  <c r="T84" i="2"/>
  <c r="R84" i="2"/>
  <c r="V47" i="2"/>
  <c r="T47" i="2"/>
  <c r="R47" i="2"/>
  <c r="V10" i="2"/>
  <c r="T10" i="2"/>
  <c r="R10" i="2"/>
  <c r="V80" i="2"/>
  <c r="T80" i="2"/>
  <c r="R80" i="2"/>
  <c r="V83" i="2"/>
  <c r="T83" i="2"/>
  <c r="R83" i="2"/>
  <c r="V71" i="2"/>
  <c r="T71" i="2"/>
  <c r="R71" i="2"/>
  <c r="V67" i="2"/>
  <c r="T67" i="2"/>
  <c r="R67" i="2"/>
  <c r="V26" i="2"/>
  <c r="T26" i="2"/>
  <c r="R26" i="2"/>
  <c r="V43" i="2"/>
  <c r="T43" i="2"/>
  <c r="R43" i="2"/>
  <c r="V39" i="2"/>
  <c r="T39" i="2"/>
  <c r="R39" i="2"/>
  <c r="V109" i="2"/>
  <c r="T109" i="2"/>
  <c r="R109" i="2"/>
  <c r="V72" i="2"/>
  <c r="T72" i="2"/>
  <c r="R72" i="2"/>
  <c r="V35" i="2"/>
  <c r="T35" i="2"/>
  <c r="R35" i="2"/>
  <c r="V105" i="2"/>
  <c r="T105" i="2"/>
  <c r="R105" i="2"/>
  <c r="V68" i="2"/>
  <c r="T68" i="2"/>
  <c r="R68" i="2"/>
  <c r="V87" i="2"/>
  <c r="T87" i="2"/>
  <c r="R87" i="2"/>
  <c r="V38" i="2"/>
  <c r="T38" i="2"/>
  <c r="R38" i="2"/>
  <c r="V100" i="2"/>
  <c r="T100" i="2"/>
  <c r="R100" i="2"/>
  <c r="V59" i="2"/>
  <c r="T59" i="2"/>
  <c r="R59" i="2"/>
  <c r="V18" i="2"/>
  <c r="T18" i="2"/>
  <c r="R18" i="2"/>
  <c r="V64" i="2"/>
  <c r="T64" i="2"/>
  <c r="R64" i="2"/>
  <c r="V27" i="2"/>
  <c r="T27" i="2"/>
  <c r="R27" i="2"/>
  <c r="V97" i="2"/>
  <c r="T97" i="2"/>
  <c r="R97" i="2"/>
  <c r="V60" i="2"/>
  <c r="T60" i="2"/>
  <c r="R60" i="2"/>
  <c r="V23" i="2"/>
  <c r="T23" i="2"/>
  <c r="R23" i="2"/>
  <c r="V93" i="2"/>
  <c r="T93" i="2"/>
  <c r="R93" i="2"/>
  <c r="V56" i="2"/>
  <c r="T56" i="2"/>
  <c r="R56" i="2"/>
  <c r="V50" i="2"/>
  <c r="T50" i="2"/>
  <c r="R50" i="2"/>
  <c r="V108" i="2"/>
  <c r="T108" i="2"/>
  <c r="R108" i="2"/>
  <c r="V22" i="2"/>
  <c r="T22" i="2"/>
  <c r="R22" i="2"/>
  <c r="V55" i="2"/>
  <c r="T55" i="2"/>
  <c r="R55" i="2"/>
  <c r="V76" i="2"/>
  <c r="T76" i="2"/>
  <c r="R76" i="2"/>
  <c r="V19" i="2"/>
  <c r="T19" i="2"/>
  <c r="R19" i="2"/>
  <c r="V89" i="2"/>
  <c r="T89" i="2"/>
  <c r="R89" i="2"/>
  <c r="V52" i="2"/>
  <c r="T52" i="2"/>
  <c r="R52" i="2"/>
  <c r="V15" i="2"/>
  <c r="T15" i="2"/>
  <c r="R15" i="2"/>
  <c r="V85" i="2"/>
  <c r="T85" i="2"/>
  <c r="R85" i="2"/>
  <c r="V48" i="2"/>
  <c r="T48" i="2"/>
  <c r="R48" i="2"/>
  <c r="V11" i="2"/>
  <c r="T11" i="2"/>
  <c r="R11" i="2"/>
  <c r="V81" i="2"/>
  <c r="T81" i="2"/>
  <c r="R81" i="2"/>
  <c r="V44" i="2"/>
  <c r="T44" i="2"/>
  <c r="R44" i="2"/>
  <c r="V17" i="2"/>
  <c r="T17" i="2"/>
  <c r="R17" i="2"/>
  <c r="V75" i="2"/>
  <c r="T75" i="2"/>
  <c r="R75" i="2"/>
  <c r="V30" i="2"/>
  <c r="T30" i="2"/>
  <c r="R30" i="2"/>
  <c r="V92" i="2"/>
  <c r="T92" i="2"/>
  <c r="R92" i="2"/>
  <c r="V101" i="2"/>
  <c r="T101" i="2"/>
  <c r="R101" i="2"/>
  <c r="V113" i="2"/>
  <c r="T113" i="2"/>
  <c r="R113" i="2"/>
  <c r="V77" i="2"/>
  <c r="T77" i="2"/>
  <c r="R77" i="2"/>
  <c r="V40" i="2"/>
  <c r="T40" i="2"/>
  <c r="R40" i="2"/>
  <c r="V110" i="2"/>
  <c r="T110" i="2"/>
  <c r="R110" i="2"/>
  <c r="V73" i="2"/>
  <c r="T73" i="2"/>
  <c r="R73" i="2"/>
  <c r="V36" i="2"/>
  <c r="T36" i="2"/>
  <c r="R36" i="2"/>
  <c r="V106" i="2"/>
  <c r="T106" i="2"/>
  <c r="R106" i="2"/>
  <c r="V69" i="2"/>
  <c r="T69" i="2"/>
  <c r="R69" i="2"/>
  <c r="V32" i="2"/>
  <c r="T32" i="2"/>
  <c r="R32" i="2"/>
  <c r="V13" i="2"/>
  <c r="T13" i="2"/>
  <c r="R13" i="2"/>
  <c r="V79" i="2"/>
  <c r="T79" i="2"/>
  <c r="R79" i="2"/>
  <c r="V102" i="2"/>
  <c r="T102" i="2"/>
  <c r="R102" i="2"/>
  <c r="V65" i="2"/>
  <c r="T65" i="2"/>
  <c r="R65" i="2"/>
  <c r="V28" i="2"/>
  <c r="T28" i="2"/>
  <c r="R28" i="2"/>
  <c r="V98" i="2"/>
  <c r="T98" i="2"/>
  <c r="R98" i="2"/>
  <c r="V61" i="2"/>
  <c r="T61" i="2"/>
  <c r="R61" i="2"/>
  <c r="V24" i="2"/>
  <c r="T24" i="2"/>
  <c r="R24" i="2"/>
  <c r="V94" i="2"/>
  <c r="T94" i="2"/>
  <c r="R94" i="2"/>
  <c r="V57" i="2"/>
  <c r="T57" i="2"/>
  <c r="R57" i="2"/>
  <c r="V20" i="2"/>
  <c r="T20" i="2"/>
  <c r="R20" i="2"/>
  <c r="V54" i="2"/>
  <c r="T54" i="2"/>
  <c r="R54" i="2"/>
  <c r="V42" i="2"/>
  <c r="T42" i="2"/>
  <c r="R42" i="2"/>
  <c r="V90" i="2"/>
  <c r="T90" i="2"/>
  <c r="R90" i="2"/>
  <c r="V53" i="2"/>
  <c r="T53" i="2"/>
  <c r="R53" i="2"/>
  <c r="V16" i="2"/>
  <c r="T16" i="2"/>
  <c r="R16" i="2"/>
  <c r="V86" i="2"/>
  <c r="T86" i="2"/>
  <c r="R86" i="2"/>
  <c r="V49" i="2"/>
  <c r="T49" i="2"/>
  <c r="R49" i="2"/>
  <c r="V12" i="2"/>
  <c r="T12" i="2"/>
  <c r="R12" i="2"/>
  <c r="V82" i="2"/>
  <c r="T82" i="2"/>
  <c r="R82" i="2"/>
  <c r="V45" i="2"/>
  <c r="T45" i="2"/>
  <c r="R45" i="2"/>
  <c r="V8" i="2"/>
  <c r="T8" i="2"/>
  <c r="R8" i="2"/>
  <c r="V46" i="2"/>
  <c r="T46" i="2"/>
  <c r="R46" i="2"/>
  <c r="V34" i="2"/>
  <c r="T34" i="2"/>
  <c r="R34" i="2"/>
  <c r="V96" i="2"/>
  <c r="T96" i="2"/>
  <c r="R96" i="2"/>
  <c r="V88" i="2"/>
  <c r="T88" i="2"/>
  <c r="R88" i="2"/>
  <c r="V31" i="2"/>
  <c r="T31" i="2"/>
  <c r="R31" i="2"/>
  <c r="V7" i="2"/>
  <c r="T7" i="2"/>
  <c r="R7" i="2"/>
  <c r="V78" i="2"/>
  <c r="T78" i="2"/>
  <c r="R78" i="2"/>
  <c r="V41" i="2"/>
  <c r="T41" i="2"/>
  <c r="R41" i="2"/>
  <c r="V111" i="2"/>
  <c r="T111" i="2"/>
  <c r="R111" i="2"/>
  <c r="V74" i="2"/>
  <c r="T74" i="2"/>
  <c r="R74" i="2"/>
  <c r="V37" i="2"/>
  <c r="T37" i="2"/>
  <c r="R37" i="2"/>
  <c r="V107" i="2"/>
  <c r="T107" i="2"/>
  <c r="R107" i="2"/>
  <c r="V70" i="2"/>
  <c r="T70" i="2"/>
  <c r="R70" i="2"/>
  <c r="V33" i="2"/>
  <c r="T33" i="2"/>
  <c r="R33" i="2"/>
  <c r="P4" i="2"/>
  <c r="Z20" i="2" s="1"/>
  <c r="R4" i="2" l="1"/>
  <c r="AB20" i="2" s="1"/>
  <c r="T4" i="2"/>
  <c r="AF20" i="2" s="1"/>
  <c r="V4" i="2"/>
  <c r="AD20" i="2" s="1"/>
  <c r="AB16" i="2" l="1"/>
  <c r="AD16" i="2"/>
  <c r="AF16" i="2"/>
  <c r="Z16" i="2"/>
</calcChain>
</file>

<file path=xl/sharedStrings.xml><?xml version="1.0" encoding="utf-8"?>
<sst xmlns="http://schemas.openxmlformats.org/spreadsheetml/2006/main" count="826" uniqueCount="243">
  <si>
    <t>耕種農業</t>
  </si>
  <si>
    <t>畜産</t>
  </si>
  <si>
    <t>農業サービス</t>
  </si>
  <si>
    <t>林業</t>
  </si>
  <si>
    <t>漁業</t>
  </si>
  <si>
    <t>食料品</t>
  </si>
  <si>
    <t>飲料</t>
  </si>
  <si>
    <t>たばこ</t>
  </si>
  <si>
    <t>繊維工業製品</t>
  </si>
  <si>
    <t>衣服・その他の繊維既製品</t>
  </si>
  <si>
    <t>家具・装備品</t>
  </si>
  <si>
    <t>パルプ・紙・板紙・加工紙</t>
  </si>
  <si>
    <t>紙加工品</t>
  </si>
  <si>
    <t>化学肥料</t>
  </si>
  <si>
    <t>合成樹脂</t>
  </si>
  <si>
    <t>化学繊維</t>
  </si>
  <si>
    <t>医薬品</t>
  </si>
  <si>
    <t>石油製品</t>
  </si>
  <si>
    <t>石炭製品</t>
  </si>
  <si>
    <t>プラスチック製品</t>
  </si>
  <si>
    <t>ゴム製品</t>
  </si>
  <si>
    <t>ガラス・ガラス製品</t>
  </si>
  <si>
    <t>セメント・セメント製品</t>
  </si>
  <si>
    <t>陶磁器</t>
  </si>
  <si>
    <t>その他の窯業・土石製品</t>
  </si>
  <si>
    <t>銑鉄・粗鋼</t>
  </si>
  <si>
    <t>鋼材</t>
  </si>
  <si>
    <t>その他の鉄鋼製品</t>
  </si>
  <si>
    <t>非鉄金属製錬・精製</t>
  </si>
  <si>
    <t>非鉄金属加工製品</t>
  </si>
  <si>
    <t>その他の金属製品</t>
  </si>
  <si>
    <t>乗用車</t>
  </si>
  <si>
    <t>その他の自動車</t>
  </si>
  <si>
    <t>船舶・同修理</t>
  </si>
  <si>
    <t>その他の輸送機械・同修理</t>
  </si>
  <si>
    <t>その他の製造工業製品</t>
  </si>
  <si>
    <t>再生資源回収・加工処理</t>
  </si>
  <si>
    <t>建築</t>
  </si>
  <si>
    <t>建設補修</t>
  </si>
  <si>
    <t>公共事業</t>
  </si>
  <si>
    <t>その他の土木建設</t>
  </si>
  <si>
    <t>電力</t>
  </si>
  <si>
    <t>ガス・熱供給</t>
  </si>
  <si>
    <t>水道</t>
  </si>
  <si>
    <t>廃棄物処理</t>
  </si>
  <si>
    <t>商業</t>
  </si>
  <si>
    <t>金融・保険</t>
  </si>
  <si>
    <t>不動産仲介及び賃貸</t>
  </si>
  <si>
    <t>住宅賃貸料</t>
  </si>
  <si>
    <t>鉄道輸送</t>
  </si>
  <si>
    <t>自家輸送</t>
  </si>
  <si>
    <t>水運</t>
  </si>
  <si>
    <t>航空輸送</t>
  </si>
  <si>
    <t>倉庫</t>
  </si>
  <si>
    <t>通信</t>
  </si>
  <si>
    <t>放送</t>
  </si>
  <si>
    <t>公務</t>
  </si>
  <si>
    <t>教育</t>
  </si>
  <si>
    <t>研究</t>
  </si>
  <si>
    <t>介護</t>
  </si>
  <si>
    <t>物品賃貸サービス</t>
  </si>
  <si>
    <t>その他の対事業所サービス</t>
  </si>
  <si>
    <t>娯楽サービス</t>
  </si>
  <si>
    <t>その他の対個人サービス</t>
  </si>
  <si>
    <t>事務用品</t>
  </si>
  <si>
    <t>分類不明</t>
  </si>
  <si>
    <t>部門名</t>
    <rPh sb="0" eb="2">
      <t>ブモン</t>
    </rPh>
    <rPh sb="2" eb="3">
      <t>メイ</t>
    </rPh>
    <phoneticPr fontId="6"/>
  </si>
  <si>
    <t>新規需要</t>
    <rPh sb="0" eb="2">
      <t>シンキ</t>
    </rPh>
    <rPh sb="2" eb="4">
      <t>ジュヨウ</t>
    </rPh>
    <phoneticPr fontId="6"/>
  </si>
  <si>
    <t>億円</t>
    <rPh sb="0" eb="2">
      <t>オクエン</t>
    </rPh>
    <phoneticPr fontId="6"/>
  </si>
  <si>
    <t>粗付加価値誘発額</t>
    <rPh sb="0" eb="1">
      <t>ソ</t>
    </rPh>
    <rPh sb="1" eb="3">
      <t>フカ</t>
    </rPh>
    <rPh sb="3" eb="5">
      <t>カチ</t>
    </rPh>
    <rPh sb="5" eb="7">
      <t>ユウハツ</t>
    </rPh>
    <rPh sb="7" eb="8">
      <t>ガク</t>
    </rPh>
    <phoneticPr fontId="6"/>
  </si>
  <si>
    <t>粗付加価値誘発額</t>
    <rPh sb="0" eb="1">
      <t>ソ</t>
    </rPh>
    <rPh sb="1" eb="3">
      <t>フカ</t>
    </rPh>
    <rPh sb="3" eb="5">
      <t>カチ</t>
    </rPh>
    <rPh sb="5" eb="7">
      <t>ユウハツ</t>
    </rPh>
    <rPh sb="7" eb="8">
      <t>ガク</t>
    </rPh>
    <phoneticPr fontId="6"/>
  </si>
  <si>
    <t>労働誘発量</t>
    <rPh sb="0" eb="2">
      <t>ロウドウ</t>
    </rPh>
    <rPh sb="2" eb="4">
      <t>ユウハツ</t>
    </rPh>
    <rPh sb="4" eb="5">
      <t>リョウ</t>
    </rPh>
    <phoneticPr fontId="6"/>
  </si>
  <si>
    <t>労働誘発量</t>
    <rPh sb="0" eb="2">
      <t>ロウドウ</t>
    </rPh>
    <rPh sb="2" eb="4">
      <t>ユウハツ</t>
    </rPh>
    <rPh sb="4" eb="5">
      <t>リョウ</t>
    </rPh>
    <phoneticPr fontId="6"/>
  </si>
  <si>
    <t>人</t>
    <rPh sb="0" eb="1">
      <t>ニン</t>
    </rPh>
    <phoneticPr fontId="6"/>
  </si>
  <si>
    <t>二次波及効果</t>
    <rPh sb="0" eb="2">
      <t>ニジ</t>
    </rPh>
    <rPh sb="2" eb="4">
      <t>ハキュウ</t>
    </rPh>
    <rPh sb="4" eb="6">
      <t>コウカ</t>
    </rPh>
    <phoneticPr fontId="6"/>
  </si>
  <si>
    <t>雇用者所得</t>
    <rPh sb="0" eb="3">
      <t>コヨウシャ</t>
    </rPh>
    <rPh sb="3" eb="5">
      <t>ショトク</t>
    </rPh>
    <phoneticPr fontId="6"/>
  </si>
  <si>
    <t>粗付加価値率
（投入係数）</t>
    <rPh sb="0" eb="1">
      <t>ソ</t>
    </rPh>
    <rPh sb="1" eb="3">
      <t>フカ</t>
    </rPh>
    <rPh sb="3" eb="5">
      <t>カチ</t>
    </rPh>
    <rPh sb="5" eb="6">
      <t>リツ</t>
    </rPh>
    <rPh sb="8" eb="10">
      <t>トウニュウ</t>
    </rPh>
    <rPh sb="10" eb="12">
      <t>ケイスウ</t>
    </rPh>
    <phoneticPr fontId="6"/>
  </si>
  <si>
    <t>雇用者所得
（投入係数）</t>
    <rPh sb="0" eb="3">
      <t>コヨウシャ</t>
    </rPh>
    <rPh sb="3" eb="5">
      <t>ショトク</t>
    </rPh>
    <rPh sb="7" eb="9">
      <t>トウニュウ</t>
    </rPh>
    <rPh sb="9" eb="11">
      <t>ケイスウ</t>
    </rPh>
    <phoneticPr fontId="6"/>
  </si>
  <si>
    <t>民間消費支出
（最終需要項目別生産誘発係数）</t>
    <rPh sb="0" eb="2">
      <t>ミンカン</t>
    </rPh>
    <rPh sb="2" eb="4">
      <t>ショウヒ</t>
    </rPh>
    <rPh sb="4" eb="6">
      <t>シシュツ</t>
    </rPh>
    <rPh sb="8" eb="10">
      <t>サイシュウ</t>
    </rPh>
    <rPh sb="10" eb="12">
      <t>ジュヨウ</t>
    </rPh>
    <rPh sb="12" eb="14">
      <t>コウモク</t>
    </rPh>
    <rPh sb="14" eb="15">
      <t>ベツ</t>
    </rPh>
    <rPh sb="15" eb="17">
      <t>セイサン</t>
    </rPh>
    <rPh sb="17" eb="19">
      <t>ユウハツ</t>
    </rPh>
    <rPh sb="19" eb="21">
      <t>ケイスウ</t>
    </rPh>
    <phoneticPr fontId="6"/>
  </si>
  <si>
    <t>自給率</t>
    <rPh sb="0" eb="3">
      <t>ジキュウリツ</t>
    </rPh>
    <phoneticPr fontId="6"/>
  </si>
  <si>
    <t>二次波及効果
（生産誘発額）</t>
    <rPh sb="0" eb="2">
      <t>ニジ</t>
    </rPh>
    <rPh sb="2" eb="4">
      <t>ハキュウ</t>
    </rPh>
    <rPh sb="4" eb="6">
      <t>コウカ</t>
    </rPh>
    <rPh sb="8" eb="10">
      <t>セイサン</t>
    </rPh>
    <rPh sb="10" eb="12">
      <t>ユウハツ</t>
    </rPh>
    <rPh sb="12" eb="13">
      <t>ガク</t>
    </rPh>
    <phoneticPr fontId="6"/>
  </si>
  <si>
    <t>一次波及効果
(生産誘発額）</t>
    <rPh sb="0" eb="2">
      <t>イチジ</t>
    </rPh>
    <rPh sb="2" eb="4">
      <t>ハキュウ</t>
    </rPh>
    <rPh sb="4" eb="6">
      <t>コウカ</t>
    </rPh>
    <rPh sb="8" eb="10">
      <t>セイサン</t>
    </rPh>
    <rPh sb="10" eb="12">
      <t>ユウハツ</t>
    </rPh>
    <rPh sb="12" eb="13">
      <t>ガク</t>
    </rPh>
    <phoneticPr fontId="6"/>
  </si>
  <si>
    <t>生産誘発額</t>
    <rPh sb="0" eb="2">
      <t>セイサン</t>
    </rPh>
    <rPh sb="2" eb="4">
      <t>ユウハツ</t>
    </rPh>
    <rPh sb="4" eb="5">
      <t>ガク</t>
    </rPh>
    <phoneticPr fontId="6"/>
  </si>
  <si>
    <t>経済波及効果結果まとめ</t>
    <rPh sb="0" eb="2">
      <t>ケイザイ</t>
    </rPh>
    <rPh sb="2" eb="4">
      <t>ハキュウ</t>
    </rPh>
    <rPh sb="4" eb="6">
      <t>コウカ</t>
    </rPh>
    <rPh sb="6" eb="8">
      <t>ケッカ</t>
    </rPh>
    <phoneticPr fontId="6"/>
  </si>
  <si>
    <t>粗付加価値額</t>
    <rPh sb="0" eb="1">
      <t>ソ</t>
    </rPh>
    <rPh sb="1" eb="3">
      <t>フカ</t>
    </rPh>
    <rPh sb="3" eb="5">
      <t>カチ</t>
    </rPh>
    <rPh sb="5" eb="6">
      <t>ガク</t>
    </rPh>
    <phoneticPr fontId="6"/>
  </si>
  <si>
    <t>経済波及効果（計）</t>
    <rPh sb="0" eb="2">
      <t>ケイザイ</t>
    </rPh>
    <rPh sb="2" eb="4">
      <t>ハキュウ</t>
    </rPh>
    <rPh sb="4" eb="6">
      <t>コウカ</t>
    </rPh>
    <rPh sb="7" eb="8">
      <t>ケイ</t>
    </rPh>
    <phoneticPr fontId="6"/>
  </si>
  <si>
    <t>一次波及効果</t>
    <rPh sb="0" eb="2">
      <t>イチジ</t>
    </rPh>
    <rPh sb="2" eb="4">
      <t>ハキュウ</t>
    </rPh>
    <rPh sb="4" eb="6">
      <t>コウカ</t>
    </rPh>
    <phoneticPr fontId="6"/>
  </si>
  <si>
    <t>新規需要額計</t>
    <rPh sb="0" eb="2">
      <t>シンキ</t>
    </rPh>
    <rPh sb="2" eb="4">
      <t>ジュヨウ</t>
    </rPh>
    <rPh sb="4" eb="5">
      <t>ガク</t>
    </rPh>
    <rPh sb="5" eb="6">
      <t>ケイ</t>
    </rPh>
    <phoneticPr fontId="6"/>
  </si>
  <si>
    <t>直接効果計</t>
    <rPh sb="0" eb="2">
      <t>チョクセツ</t>
    </rPh>
    <rPh sb="2" eb="4">
      <t>コウカ</t>
    </rPh>
    <rPh sb="4" eb="5">
      <t>ケイ</t>
    </rPh>
    <phoneticPr fontId="6"/>
  </si>
  <si>
    <t>直接効果</t>
    <rPh sb="0" eb="2">
      <t>チョクセツ</t>
    </rPh>
    <rPh sb="2" eb="4">
      <t>コウカ</t>
    </rPh>
    <phoneticPr fontId="6"/>
  </si>
  <si>
    <t>逆行列係数表</t>
    <phoneticPr fontId="7"/>
  </si>
  <si>
    <t>石炭・原油・天然ガス</t>
  </si>
  <si>
    <t>飼料・有機質肥料（別掲を除く。）</t>
  </si>
  <si>
    <t>木材・木製品</t>
  </si>
  <si>
    <t>印刷・製版・製本</t>
  </si>
  <si>
    <t>無機化学工業製品</t>
  </si>
  <si>
    <t>化学最終製品（医薬品を除く。）</t>
  </si>
  <si>
    <t>はん用機械</t>
  </si>
  <si>
    <t>生産用機械</t>
  </si>
  <si>
    <t>業務用機械</t>
  </si>
  <si>
    <t>電子デバイス</t>
  </si>
  <si>
    <t>その他の電子部品</t>
  </si>
  <si>
    <t>産業用電気機器</t>
  </si>
  <si>
    <t>民生用電気機器</t>
  </si>
  <si>
    <t>電子応用装置・電気計測器</t>
  </si>
  <si>
    <t>その他の電気機械</t>
  </si>
  <si>
    <t>電子計算機・同附属装置</t>
  </si>
  <si>
    <t>自動車部品・同附属品</t>
  </si>
  <si>
    <t>住宅賃貸料（帰属家賃）</t>
  </si>
  <si>
    <t>道路輸送（自家輸送を除く。）</t>
  </si>
  <si>
    <t>貨物利用運送</t>
  </si>
  <si>
    <t>運輸附帯サービス</t>
  </si>
  <si>
    <t>郵便・信書便</t>
  </si>
  <si>
    <t>情報サービス</t>
  </si>
  <si>
    <t>インターネット附随サービス</t>
  </si>
  <si>
    <t>映像・音声・文字情報制作</t>
  </si>
  <si>
    <t>医療</t>
  </si>
  <si>
    <t>保健衛生</t>
  </si>
  <si>
    <t>社会保険・社会福祉</t>
  </si>
  <si>
    <t>広告</t>
  </si>
  <si>
    <t>自動車整備・機械修理</t>
  </si>
  <si>
    <t>宿泊業</t>
  </si>
  <si>
    <t>飲食サービス</t>
  </si>
  <si>
    <t>洗濯・理容・美容・浴場業</t>
  </si>
  <si>
    <t>労働係数</t>
    <rPh sb="0" eb="2">
      <t>ロウドウ</t>
    </rPh>
    <rPh sb="2" eb="4">
      <t>ケイスウ</t>
    </rPh>
    <phoneticPr fontId="6"/>
  </si>
  <si>
    <t>（注）一次波及効果には、直接効果が含まれている。</t>
    <rPh sb="1" eb="2">
      <t>チュウ</t>
    </rPh>
    <rPh sb="3" eb="5">
      <t>イチジ</t>
    </rPh>
    <rPh sb="5" eb="7">
      <t>ハキュウ</t>
    </rPh>
    <rPh sb="7" eb="9">
      <t>コウカ</t>
    </rPh>
    <rPh sb="12" eb="14">
      <t>チョクセツ</t>
    </rPh>
    <rPh sb="14" eb="16">
      <t>コウカ</t>
    </rPh>
    <rPh sb="17" eb="18">
      <t>フク</t>
    </rPh>
    <phoneticPr fontId="6"/>
  </si>
  <si>
    <t>平成27年大阪府産業連関表(107部門)</t>
    <rPh sb="0" eb="2">
      <t>ヘイセイ</t>
    </rPh>
    <rPh sb="4" eb="5">
      <t>ネン</t>
    </rPh>
    <rPh sb="5" eb="8">
      <t>オオサカフ</t>
    </rPh>
    <rPh sb="8" eb="10">
      <t>サンギョウ</t>
    </rPh>
    <rPh sb="10" eb="12">
      <t>レンカン</t>
    </rPh>
    <rPh sb="12" eb="13">
      <t>ヒョウ</t>
    </rPh>
    <rPh sb="17" eb="19">
      <t>ブモン</t>
    </rPh>
    <phoneticPr fontId="6"/>
  </si>
  <si>
    <t>その他の鉱業</t>
  </si>
  <si>
    <t>石油化学系基礎製品</t>
  </si>
  <si>
    <t>有機化学工業製品（石油化学系基礎製品・合成樹脂を除く。）</t>
  </si>
  <si>
    <t>なめし革・革製品・毛皮</t>
  </si>
  <si>
    <t>鋳鍛造品（鉄）</t>
  </si>
  <si>
    <t>建設用・建築用金属製品</t>
  </si>
  <si>
    <t>通信・映像・音響機器</t>
  </si>
  <si>
    <t>他に分類されない会員制団体</t>
  </si>
  <si>
    <t>平均消費性向</t>
    <rPh sb="0" eb="2">
      <t>ヘイキン</t>
    </rPh>
    <rPh sb="2" eb="4">
      <t>ショウヒ</t>
    </rPh>
    <rPh sb="4" eb="6">
      <t>セイコウ</t>
    </rPh>
    <phoneticPr fontId="6"/>
  </si>
  <si>
    <t>誘発された生産額から生じた
雇用者所得</t>
    <rPh sb="0" eb="2">
      <t>ユウハツ</t>
    </rPh>
    <rPh sb="5" eb="8">
      <t>セイサンガク</t>
    </rPh>
    <rPh sb="10" eb="11">
      <t>ショウ</t>
    </rPh>
    <rPh sb="14" eb="17">
      <t>コヨウシャ</t>
    </rPh>
    <rPh sb="17" eb="19">
      <t>ショトク</t>
    </rPh>
    <phoneticPr fontId="6"/>
  </si>
  <si>
    <t>最終需要項目</t>
    <rPh sb="0" eb="2">
      <t>サイシュウ</t>
    </rPh>
    <rPh sb="2" eb="4">
      <t>ジュヨウ</t>
    </rPh>
    <rPh sb="4" eb="6">
      <t>コウモク</t>
    </rPh>
    <phoneticPr fontId="6"/>
  </si>
  <si>
    <t>民間消費支出</t>
  </si>
  <si>
    <t>一般政府消費支出</t>
  </si>
  <si>
    <t>府内総固定資本形成（民間）</t>
  </si>
  <si>
    <t>移出</t>
    <rPh sb="0" eb="2">
      <t>イシュツ</t>
    </rPh>
    <phoneticPr fontId="2"/>
  </si>
  <si>
    <t>府内総固定資本形成（公的）</t>
  </si>
  <si>
    <t>新規需要額</t>
    <rPh sb="0" eb="2">
      <t>シンキ</t>
    </rPh>
    <rPh sb="2" eb="4">
      <t>ジュヨウ</t>
    </rPh>
    <rPh sb="4" eb="5">
      <t>ガク</t>
    </rPh>
    <phoneticPr fontId="6"/>
  </si>
  <si>
    <t>内生部門計</t>
  </si>
  <si>
    <t>家計外消費支出（列）</t>
  </si>
  <si>
    <t>在庫純増</t>
  </si>
  <si>
    <t>府内最終需要計</t>
  </si>
  <si>
    <t>府内需要合計</t>
  </si>
  <si>
    <t>輸出</t>
  </si>
  <si>
    <t>移出</t>
  </si>
  <si>
    <t>最終需要計</t>
  </si>
  <si>
    <t>需要合計</t>
  </si>
  <si>
    <t>（控除）輸入</t>
  </si>
  <si>
    <t>（控除）関税</t>
  </si>
  <si>
    <t>（控除）輸入品商品税</t>
  </si>
  <si>
    <t>（控除）輸入計</t>
  </si>
  <si>
    <t>（控除）移入</t>
  </si>
  <si>
    <t>家計外消費支出（行）</t>
  </si>
  <si>
    <t>雇用者所得</t>
  </si>
  <si>
    <t>営業余剰</t>
  </si>
  <si>
    <t>資本減耗引当</t>
  </si>
  <si>
    <t>（控除）経常補助金</t>
  </si>
  <si>
    <t>粗付加価値部門計</t>
  </si>
  <si>
    <t>平成27年(2015年)大阪府産業連関表(107部門)</t>
  </si>
  <si>
    <t>取引基本表</t>
    <rPh sb="4" eb="5">
      <t>ヒョウ</t>
    </rPh>
    <phoneticPr fontId="7"/>
  </si>
  <si>
    <t>(単位：百万円)</t>
    <rPh sb="1" eb="3">
      <t>タンイ</t>
    </rPh>
    <rPh sb="4" eb="7">
      <t>ヒャクマンエン</t>
    </rPh>
    <phoneticPr fontId="7"/>
  </si>
  <si>
    <t>研究</t>
    <rPh sb="0" eb="2">
      <t>ケンキュウ</t>
    </rPh>
    <phoneticPr fontId="5"/>
  </si>
  <si>
    <t>事務用品</t>
    <rPh sb="0" eb="2">
      <t>ジム</t>
    </rPh>
    <rPh sb="2" eb="4">
      <t>ヨウヒン</t>
    </rPh>
    <phoneticPr fontId="14"/>
  </si>
  <si>
    <t>分類不明</t>
    <rPh sb="0" eb="2">
      <t>ブンルイ</t>
    </rPh>
    <rPh sb="2" eb="4">
      <t>フメイ</t>
    </rPh>
    <phoneticPr fontId="14"/>
  </si>
  <si>
    <t>一般政府消費支出（社会資本等減耗分）</t>
    <rPh sb="9" eb="11">
      <t>シャカイ</t>
    </rPh>
    <rPh sb="11" eb="13">
      <t>シホン</t>
    </rPh>
    <rPh sb="13" eb="14">
      <t>トウ</t>
    </rPh>
    <rPh sb="14" eb="16">
      <t>ゲンモウ</t>
    </rPh>
    <rPh sb="16" eb="17">
      <t>ブン</t>
    </rPh>
    <phoneticPr fontId="14"/>
  </si>
  <si>
    <t>輸出計</t>
    <rPh sb="0" eb="2">
      <t>ユシュツ</t>
    </rPh>
    <rPh sb="2" eb="3">
      <t>ケイ</t>
    </rPh>
    <phoneticPr fontId="14"/>
  </si>
  <si>
    <t>最終需要部門計</t>
    <rPh sb="4" eb="6">
      <t>ブモン</t>
    </rPh>
    <phoneticPr fontId="5"/>
  </si>
  <si>
    <t>府内生産額</t>
    <rPh sb="0" eb="2">
      <t>フナイ</t>
    </rPh>
    <phoneticPr fontId="14"/>
  </si>
  <si>
    <t>資本減耗引当（社会資本等減耗分）</t>
    <rPh sb="7" eb="9">
      <t>シャカイ</t>
    </rPh>
    <rPh sb="9" eb="11">
      <t>シホン</t>
    </rPh>
    <rPh sb="11" eb="12">
      <t>トウ</t>
    </rPh>
    <rPh sb="12" eb="14">
      <t>ゲンモウ</t>
    </rPh>
    <rPh sb="14" eb="15">
      <t>ブン</t>
    </rPh>
    <phoneticPr fontId="14"/>
  </si>
  <si>
    <t>間接税（関税・輸入品商品税を除く。）</t>
    <rPh sb="7" eb="9">
      <t>ユニュウ</t>
    </rPh>
    <rPh sb="9" eb="10">
      <t>ヒン</t>
    </rPh>
    <rPh sb="10" eb="12">
      <t>ショウヒン</t>
    </rPh>
    <rPh sb="12" eb="13">
      <t>ゼイ</t>
    </rPh>
    <phoneticPr fontId="14"/>
  </si>
  <si>
    <t>輸出</t>
    <rPh sb="0" eb="2">
      <t>ユシュツ</t>
    </rPh>
    <phoneticPr fontId="6"/>
  </si>
  <si>
    <t>家計外消費支出</t>
    <phoneticPr fontId="6"/>
  </si>
  <si>
    <t>※輸・移出以外に自給率を乗じる</t>
    <rPh sb="1" eb="2">
      <t>ユ</t>
    </rPh>
    <rPh sb="3" eb="4">
      <t>イ</t>
    </rPh>
    <rPh sb="4" eb="5">
      <t>シュツ</t>
    </rPh>
    <rPh sb="5" eb="7">
      <t>イガイ</t>
    </rPh>
    <rPh sb="8" eb="11">
      <t>ジキュウリツ</t>
    </rPh>
    <rPh sb="12" eb="13">
      <t>ジョウ</t>
    </rPh>
    <phoneticPr fontId="6"/>
  </si>
  <si>
    <t>・投入係数は安定的</t>
    <rPh sb="1" eb="3">
      <t>トウニュウ</t>
    </rPh>
    <rPh sb="3" eb="5">
      <t>ケイスウ</t>
    </rPh>
    <rPh sb="6" eb="9">
      <t>アンテイテキ</t>
    </rPh>
    <phoneticPr fontId="6"/>
  </si>
  <si>
    <t>・物価変動は未考慮</t>
    <rPh sb="1" eb="3">
      <t>ブッカ</t>
    </rPh>
    <rPh sb="3" eb="5">
      <t>ヘンドウ</t>
    </rPh>
    <rPh sb="6" eb="7">
      <t>ミ</t>
    </rPh>
    <rPh sb="7" eb="9">
      <t>コウリョ</t>
    </rPh>
    <phoneticPr fontId="6"/>
  </si>
  <si>
    <t>・規模の経済性は未考慮</t>
    <phoneticPr fontId="6"/>
  </si>
  <si>
    <t>「生産が２倍になれば原材料等の投入量も２倍になる」という線形的な比例関係を仮定します。</t>
    <phoneticPr fontId="6"/>
  </si>
  <si>
    <t>・時間的問題は不明確</t>
    <phoneticPr fontId="6"/>
  </si>
  <si>
    <t>経済波及効果が達成される所要時間は不明確です。</t>
    <rPh sb="7" eb="9">
      <t>タッセイ</t>
    </rPh>
    <rPh sb="17" eb="20">
      <t>フメイカク</t>
    </rPh>
    <phoneticPr fontId="6"/>
  </si>
  <si>
    <t>・生産能力の限界は無視</t>
    <phoneticPr fontId="6"/>
  </si>
  <si>
    <t>・在庫による調整は無視</t>
    <phoneticPr fontId="6"/>
  </si>
  <si>
    <t>・使用する産業連関表の部門数によって推計結果は違う</t>
    <phoneticPr fontId="6"/>
  </si>
  <si>
    <t>・雇用者所得の消費への転換比率は「平均消費性向」を用いる</t>
    <rPh sb="19" eb="21">
      <t>ショウヒ</t>
    </rPh>
    <rPh sb="21" eb="23">
      <t>セイコウ</t>
    </rPh>
    <rPh sb="25" eb="26">
      <t>モチ</t>
    </rPh>
    <phoneticPr fontId="6"/>
  </si>
  <si>
    <t>○免責事項</t>
    <rPh sb="1" eb="3">
      <t>メンセキ</t>
    </rPh>
    <rPh sb="3" eb="5">
      <t>ジコウ</t>
    </rPh>
    <phoneticPr fontId="6"/>
  </si>
  <si>
    <t>○利用事例提供のお願い</t>
    <rPh sb="1" eb="3">
      <t>リヨウ</t>
    </rPh>
    <rPh sb="3" eb="5">
      <t>ジレイ</t>
    </rPh>
    <rPh sb="5" eb="7">
      <t>テイキョウ</t>
    </rPh>
    <rPh sb="9" eb="10">
      <t>ネガ</t>
    </rPh>
    <phoneticPr fontId="6"/>
  </si>
  <si>
    <t>＜連絡先＞</t>
    <phoneticPr fontId="6"/>
  </si>
  <si>
    <t>大阪府 総務部 統計課 情報企画グループ</t>
    <phoneticPr fontId="6"/>
  </si>
  <si>
    <t>電話：06-6210-9195（直通）</t>
    <phoneticPr fontId="6"/>
  </si>
  <si>
    <t>FAX：06-6614-6921</t>
    <phoneticPr fontId="6"/>
  </si>
  <si>
    <t>e-mail：tokei@sbox.pref.osaka.lg.jp</t>
    <phoneticPr fontId="6"/>
  </si>
  <si>
    <t>【簡易版】平成27年（2015年）大阪府産業連関表　経済波及効果推計ツール（107部門）</t>
    <rPh sb="1" eb="4">
      <t>カンイバン</t>
    </rPh>
    <rPh sb="5" eb="7">
      <t>ヘイセイ</t>
    </rPh>
    <rPh sb="9" eb="10">
      <t>ネン</t>
    </rPh>
    <rPh sb="15" eb="16">
      <t>ネン</t>
    </rPh>
    <rPh sb="17" eb="20">
      <t>オオサカフ</t>
    </rPh>
    <rPh sb="20" eb="22">
      <t>サンギョウ</t>
    </rPh>
    <rPh sb="22" eb="24">
      <t>レンカン</t>
    </rPh>
    <rPh sb="24" eb="25">
      <t>ヒョウ</t>
    </rPh>
    <rPh sb="26" eb="28">
      <t>ケイザイ</t>
    </rPh>
    <rPh sb="28" eb="30">
      <t>ハキュウ</t>
    </rPh>
    <rPh sb="30" eb="32">
      <t>コウカ</t>
    </rPh>
    <rPh sb="32" eb="34">
      <t>スイケイ</t>
    </rPh>
    <rPh sb="41" eb="43">
      <t>ブモン</t>
    </rPh>
    <phoneticPr fontId="6"/>
  </si>
  <si>
    <t>①増加した消費や投資（最終需要部門）の項目別の金額</t>
    <rPh sb="1" eb="3">
      <t>ゾウカ</t>
    </rPh>
    <rPh sb="5" eb="7">
      <t>ショウヒ</t>
    </rPh>
    <rPh sb="8" eb="10">
      <t>トウシ</t>
    </rPh>
    <rPh sb="11" eb="13">
      <t>サイシュウ</t>
    </rPh>
    <rPh sb="13" eb="15">
      <t>ジュヨウ</t>
    </rPh>
    <rPh sb="15" eb="17">
      <t>ブモン</t>
    </rPh>
    <rPh sb="19" eb="21">
      <t>コウモク</t>
    </rPh>
    <rPh sb="21" eb="22">
      <t>ベツ</t>
    </rPh>
    <rPh sb="23" eb="25">
      <t>キンガク</t>
    </rPh>
    <phoneticPr fontId="6"/>
  </si>
  <si>
    <t>政府が提供するサービス（外交、議会、警察、教育、保健衛生など）に関する支出のうち、政府自身が負担した費用</t>
  </si>
  <si>
    <t>府内から日本国外に販売された財・サービス</t>
  </si>
  <si>
    <t>府内から府外都道府県に販売された財・サービス</t>
  </si>
  <si>
    <t>家計外消費支出</t>
    <rPh sb="0" eb="2">
      <t>カケイ</t>
    </rPh>
    <rPh sb="2" eb="3">
      <t>ガイ</t>
    </rPh>
    <rPh sb="3" eb="5">
      <t>ショウヒ</t>
    </rPh>
    <rPh sb="5" eb="7">
      <t>シシュツ</t>
    </rPh>
    <phoneticPr fontId="6"/>
  </si>
  <si>
    <t>民間消費支出</t>
    <rPh sb="0" eb="2">
      <t>ミンカン</t>
    </rPh>
    <rPh sb="2" eb="4">
      <t>ショウヒ</t>
    </rPh>
    <rPh sb="4" eb="6">
      <t>シシュツ</t>
    </rPh>
    <phoneticPr fontId="6"/>
  </si>
  <si>
    <t>一般政府消費支出</t>
    <rPh sb="0" eb="2">
      <t>イッパン</t>
    </rPh>
    <rPh sb="2" eb="4">
      <t>セイフ</t>
    </rPh>
    <rPh sb="4" eb="6">
      <t>ショウヒ</t>
    </rPh>
    <rPh sb="6" eb="8">
      <t>シシュツ</t>
    </rPh>
    <phoneticPr fontId="6"/>
  </si>
  <si>
    <t>府内総固定資本形成</t>
    <rPh sb="0" eb="2">
      <t>フナイ</t>
    </rPh>
    <rPh sb="2" eb="3">
      <t>ソウ</t>
    </rPh>
    <rPh sb="3" eb="5">
      <t>コテイ</t>
    </rPh>
    <rPh sb="5" eb="7">
      <t>シホン</t>
    </rPh>
    <rPh sb="7" eb="9">
      <t>ケイセイ</t>
    </rPh>
    <phoneticPr fontId="6"/>
  </si>
  <si>
    <t>１年間に取得した建物、機械、装置などの固定資産</t>
    <phoneticPr fontId="6"/>
  </si>
  <si>
    <r>
      <t>金額（億円）</t>
    </r>
    <r>
      <rPr>
        <b/>
        <sz val="11"/>
        <color theme="3" tint="0.39997558519241921"/>
        <rFont val="游ゴシック"/>
        <family val="3"/>
        <charset val="128"/>
      </rPr>
      <t>★入力箇所</t>
    </r>
    <rPh sb="0" eb="2">
      <t>キンガク</t>
    </rPh>
    <rPh sb="3" eb="5">
      <t>オクエン</t>
    </rPh>
    <rPh sb="7" eb="9">
      <t>ニュウリョク</t>
    </rPh>
    <rPh sb="9" eb="11">
      <t>カショ</t>
    </rPh>
    <phoneticPr fontId="6"/>
  </si>
  <si>
    <t>用語の解説</t>
    <rPh sb="0" eb="2">
      <t>ヨウゴ</t>
    </rPh>
    <rPh sb="3" eb="5">
      <t>カイセツ</t>
    </rPh>
    <phoneticPr fontId="6"/>
  </si>
  <si>
    <t>移出</t>
    <rPh sb="0" eb="2">
      <t>イシュツ</t>
    </rPh>
    <phoneticPr fontId="6"/>
  </si>
  <si>
    <t>○このツールでできること</t>
    <phoneticPr fontId="6"/>
  </si>
  <si>
    <t>大阪府内にイベントや設備投資などの新規需要が発生した場合に各産業の生産額、粗付加価値額、雇用者所得及び雇用が</t>
    <rPh sb="0" eb="2">
      <t>オオサカ</t>
    </rPh>
    <rPh sb="2" eb="4">
      <t>フナイ</t>
    </rPh>
    <rPh sb="10" eb="12">
      <t>セツビ</t>
    </rPh>
    <rPh sb="12" eb="14">
      <t>トウシ</t>
    </rPh>
    <rPh sb="17" eb="19">
      <t>シンキ</t>
    </rPh>
    <rPh sb="19" eb="21">
      <t>ジュヨウ</t>
    </rPh>
    <rPh sb="22" eb="24">
      <t>ハッセイ</t>
    </rPh>
    <rPh sb="26" eb="28">
      <t>バアイ</t>
    </rPh>
    <rPh sb="29" eb="30">
      <t>カク</t>
    </rPh>
    <rPh sb="30" eb="32">
      <t>サンギョウ</t>
    </rPh>
    <rPh sb="33" eb="35">
      <t>セイサン</t>
    </rPh>
    <rPh sb="35" eb="36">
      <t>ガク</t>
    </rPh>
    <rPh sb="37" eb="38">
      <t>アラ</t>
    </rPh>
    <rPh sb="38" eb="40">
      <t>フカ</t>
    </rPh>
    <rPh sb="40" eb="42">
      <t>カチ</t>
    </rPh>
    <rPh sb="42" eb="43">
      <t>ガク</t>
    </rPh>
    <rPh sb="44" eb="46">
      <t>コヨウ</t>
    </rPh>
    <rPh sb="46" eb="47">
      <t>モノ</t>
    </rPh>
    <rPh sb="47" eb="49">
      <t>ショトク</t>
    </rPh>
    <rPh sb="49" eb="50">
      <t>オヨ</t>
    </rPh>
    <rPh sb="51" eb="53">
      <t>コヨウ</t>
    </rPh>
    <phoneticPr fontId="6"/>
  </si>
  <si>
    <t>どの程度増加するか、部門分類別の新規需要額が不明でも簡易的に推計できます。</t>
    <phoneticPr fontId="6"/>
  </si>
  <si>
    <t>　（消費額や投資額を「平成27年（2015年）大阪府産業連関表」の構成比で部門分類に自動的に分割して推計します。）</t>
    <rPh sb="23" eb="26">
      <t>オオサカフ</t>
    </rPh>
    <rPh sb="26" eb="28">
      <t>サンギョウ</t>
    </rPh>
    <rPh sb="28" eb="30">
      <t>レンカン</t>
    </rPh>
    <rPh sb="30" eb="31">
      <t>ヒョウ</t>
    </rPh>
    <rPh sb="42" eb="45">
      <t>ジドウテキ</t>
    </rPh>
    <phoneticPr fontId="6"/>
  </si>
  <si>
    <t>○このツールの使い方</t>
    <rPh sb="7" eb="8">
      <t>ツカ</t>
    </rPh>
    <rPh sb="9" eb="10">
      <t>カタ</t>
    </rPh>
    <phoneticPr fontId="6"/>
  </si>
  <si>
    <t>【入力シート】に以下の２点を入力すると【経済波及効果推計シート】に推計結果と推計過程が表示されます。</t>
    <rPh sb="1" eb="3">
      <t>ニュウリョク</t>
    </rPh>
    <rPh sb="8" eb="10">
      <t>イカ</t>
    </rPh>
    <rPh sb="12" eb="13">
      <t>テン</t>
    </rPh>
    <rPh sb="14" eb="16">
      <t>ニュウリョク</t>
    </rPh>
    <phoneticPr fontId="6"/>
  </si>
  <si>
    <t>②平均消費性向（受け取った所得のうち消費に回る割合）</t>
    <rPh sb="1" eb="3">
      <t>ヘイキン</t>
    </rPh>
    <rPh sb="3" eb="5">
      <t>ショウヒ</t>
    </rPh>
    <rPh sb="5" eb="7">
      <t>セイコウ</t>
    </rPh>
    <rPh sb="8" eb="9">
      <t>ウ</t>
    </rPh>
    <rPh sb="10" eb="11">
      <t>ト</t>
    </rPh>
    <rPh sb="13" eb="15">
      <t>ショトク</t>
    </rPh>
    <rPh sb="18" eb="20">
      <t>ショウヒ</t>
    </rPh>
    <rPh sb="21" eb="22">
      <t>マワ</t>
    </rPh>
    <rPh sb="23" eb="25">
      <t>ワリアイ</t>
    </rPh>
    <phoneticPr fontId="6"/>
  </si>
  <si>
    <t>○基本的仮定、前提条件</t>
    <rPh sb="1" eb="4">
      <t>キホンテキ</t>
    </rPh>
    <rPh sb="4" eb="6">
      <t>カテイ</t>
    </rPh>
    <rPh sb="7" eb="9">
      <t>ゼンテイ</t>
    </rPh>
    <rPh sb="9" eb="11">
      <t>ジョウケン</t>
    </rPh>
    <phoneticPr fontId="6"/>
  </si>
  <si>
    <t>経済波及効果の推計は、以下の基本的仮定、前提条件に基づいています。</t>
    <rPh sb="0" eb="2">
      <t>ケイザイ</t>
    </rPh>
    <rPh sb="2" eb="4">
      <t>ハキュウ</t>
    </rPh>
    <rPh sb="4" eb="6">
      <t>コウカ</t>
    </rPh>
    <rPh sb="7" eb="9">
      <t>スイケイ</t>
    </rPh>
    <rPh sb="11" eb="13">
      <t>イカ</t>
    </rPh>
    <rPh sb="14" eb="17">
      <t>キホンテキ</t>
    </rPh>
    <rPh sb="17" eb="19">
      <t>カテイ</t>
    </rPh>
    <rPh sb="20" eb="22">
      <t>ゼンテイ</t>
    </rPh>
    <rPh sb="22" eb="24">
      <t>ジョウケン</t>
    </rPh>
    <rPh sb="25" eb="26">
      <t>モト</t>
    </rPh>
    <phoneticPr fontId="6"/>
  </si>
  <si>
    <t>平成27年の産業構造により分析しており、「投入係数」は一定と仮定しています。</t>
    <rPh sb="0" eb="2">
      <t>ヘイセイ</t>
    </rPh>
    <rPh sb="4" eb="5">
      <t>ネン</t>
    </rPh>
    <rPh sb="6" eb="8">
      <t>サンギョウ</t>
    </rPh>
    <rPh sb="8" eb="10">
      <t>コウゾウ</t>
    </rPh>
    <rPh sb="13" eb="15">
      <t>ブンセキ</t>
    </rPh>
    <rPh sb="21" eb="23">
      <t>トウニュウ</t>
    </rPh>
    <rPh sb="23" eb="25">
      <t>ケイスウ</t>
    </rPh>
    <rPh sb="27" eb="29">
      <t>イッテイ</t>
    </rPh>
    <rPh sb="30" eb="32">
      <t>カテイ</t>
    </rPh>
    <phoneticPr fontId="6"/>
  </si>
  <si>
    <t>推計結果は、平成27年の価格で表示されます。厳密には、推計する年の価格を一旦平成27年の価格にして（デフレート）、</t>
    <rPh sb="0" eb="2">
      <t>スイケイ</t>
    </rPh>
    <rPh sb="2" eb="4">
      <t>ケッカ</t>
    </rPh>
    <rPh sb="6" eb="8">
      <t>ヘイセイ</t>
    </rPh>
    <rPh sb="10" eb="11">
      <t>ネン</t>
    </rPh>
    <rPh sb="12" eb="14">
      <t>カカク</t>
    </rPh>
    <rPh sb="15" eb="17">
      <t>ヒョウジ</t>
    </rPh>
    <rPh sb="31" eb="32">
      <t>ネン</t>
    </rPh>
    <rPh sb="38" eb="40">
      <t>ヘイセイ</t>
    </rPh>
    <rPh sb="42" eb="43">
      <t>ネン</t>
    </rPh>
    <phoneticPr fontId="6"/>
  </si>
  <si>
    <t>算出した効果額を推計する年の価格に戻す（インフレート）プロセスが必要です。</t>
    <rPh sb="12" eb="13">
      <t>ネン</t>
    </rPh>
    <rPh sb="32" eb="34">
      <t>ヒツヨウ</t>
    </rPh>
    <phoneticPr fontId="6"/>
  </si>
  <si>
    <t>大量生産による単価の縮小はないと仮定します。</t>
    <phoneticPr fontId="6"/>
  </si>
  <si>
    <t>現実には、生産余力がない場合には輸移入への依存などにより府内の生産に波及しませんが、生産限界はないと仮定します。</t>
    <rPh sb="0" eb="2">
      <t>ゲンジツ</t>
    </rPh>
    <rPh sb="28" eb="29">
      <t>フ</t>
    </rPh>
    <phoneticPr fontId="6"/>
  </si>
  <si>
    <t>現実には、（過剰な在庫があるので）生産増ではなく在庫削減で対応すると需要が生産に結び付かないこともありますが、</t>
    <rPh sb="0" eb="2">
      <t>ゲンジツ</t>
    </rPh>
    <rPh sb="42" eb="43">
      <t>ツ</t>
    </rPh>
    <phoneticPr fontId="6"/>
  </si>
  <si>
    <t>そのようなことはないと仮定します。</t>
    <phoneticPr fontId="6"/>
  </si>
  <si>
    <t>・時間外勤務対応などによる影響は無視</t>
    <phoneticPr fontId="6"/>
  </si>
  <si>
    <t>現実には、残業して対応するなどにより、従業者数は増加するとは限りませんが、生産額と労働力の間に比例関係が存在すると仮定します。</t>
    <rPh sb="0" eb="2">
      <t>ゲンジツ</t>
    </rPh>
    <phoneticPr fontId="6"/>
  </si>
  <si>
    <t>雇用者所得の一定割合が最終需要（消費）に回ることを「所得の消費への転換」と呼び、その一定割合を「消費への転換比率」といいます。</t>
    <rPh sb="20" eb="21">
      <t>マワ</t>
    </rPh>
    <rPh sb="26" eb="28">
      <t>ショトク</t>
    </rPh>
    <rPh sb="29" eb="31">
      <t>ショウヒ</t>
    </rPh>
    <rPh sb="33" eb="35">
      <t>テンカン</t>
    </rPh>
    <rPh sb="37" eb="38">
      <t>ヨ</t>
    </rPh>
    <rPh sb="42" eb="44">
      <t>イッテイ</t>
    </rPh>
    <rPh sb="44" eb="46">
      <t>ワリアイ</t>
    </rPh>
    <rPh sb="48" eb="50">
      <t>ショウヒ</t>
    </rPh>
    <rPh sb="52" eb="54">
      <t>テンカン</t>
    </rPh>
    <rPh sb="54" eb="56">
      <t>ヒリツ</t>
    </rPh>
    <phoneticPr fontId="6"/>
  </si>
  <si>
    <t>このツールでは、「消費への転換比率」に「平均消費性向（総務省「家計調査」）」を用いていますが、変更は可能です。</t>
    <rPh sb="9" eb="11">
      <t>ショウヒ</t>
    </rPh>
    <rPh sb="13" eb="15">
      <t>テンカン</t>
    </rPh>
    <rPh sb="15" eb="17">
      <t>ヒリツ</t>
    </rPh>
    <rPh sb="20" eb="22">
      <t>ヘイキン</t>
    </rPh>
    <rPh sb="22" eb="24">
      <t>ショウヒ</t>
    </rPh>
    <rPh sb="24" eb="26">
      <t>セイコウ</t>
    </rPh>
    <rPh sb="27" eb="30">
      <t>ソウムショウ</t>
    </rPh>
    <rPh sb="31" eb="33">
      <t>カケイ</t>
    </rPh>
    <rPh sb="33" eb="35">
      <t>チョウサ</t>
    </rPh>
    <rPh sb="39" eb="40">
      <t>モチ</t>
    </rPh>
    <rPh sb="47" eb="49">
      <t>ヘンコウ</t>
    </rPh>
    <rPh sb="50" eb="52">
      <t>カノウ</t>
    </rPh>
    <phoneticPr fontId="6"/>
  </si>
  <si>
    <t>○留意いただきたいこと</t>
    <rPh sb="1" eb="3">
      <t>リュウイ</t>
    </rPh>
    <phoneticPr fontId="6"/>
  </si>
  <si>
    <t>推計に用いる産業連関表の部門数が多いものほど推計結果は小さくなる傾向があります。</t>
    <rPh sb="0" eb="2">
      <t>スイケイ</t>
    </rPh>
    <phoneticPr fontId="6"/>
  </si>
  <si>
    <t>・推計できる経済波及効果の範囲には限界がある</t>
    <rPh sb="1" eb="3">
      <t>スイケイ</t>
    </rPh>
    <rPh sb="6" eb="8">
      <t>ケイザイ</t>
    </rPh>
    <rPh sb="8" eb="10">
      <t>ハキュウ</t>
    </rPh>
    <phoneticPr fontId="6"/>
  </si>
  <si>
    <t>産業連関表を用いての推計は、生産波及効果に関する経済効果のみ対象としています。</t>
    <rPh sb="6" eb="7">
      <t>モチ</t>
    </rPh>
    <rPh sb="10" eb="12">
      <t>スイケイ</t>
    </rPh>
    <phoneticPr fontId="6"/>
  </si>
  <si>
    <t>例えば、道路や橋りょうの建設であれば、建設そのものの経済波及効果は推計できますが、完成後に地域の生産力に及ぼす影響や</t>
    <rPh sb="0" eb="1">
      <t>タト</t>
    </rPh>
    <rPh sb="4" eb="6">
      <t>ドウロ</t>
    </rPh>
    <rPh sb="7" eb="8">
      <t>キョウ</t>
    </rPh>
    <rPh sb="12" eb="14">
      <t>ケンセツ</t>
    </rPh>
    <rPh sb="28" eb="30">
      <t>ハキュウ</t>
    </rPh>
    <rPh sb="33" eb="35">
      <t>スイケイ</t>
    </rPh>
    <rPh sb="41" eb="43">
      <t>カンセイ</t>
    </rPh>
    <rPh sb="43" eb="44">
      <t>ゴ</t>
    </rPh>
    <rPh sb="52" eb="53">
      <t>オヨ</t>
    </rPh>
    <rPh sb="55" eb="57">
      <t>エイキョウ</t>
    </rPh>
    <phoneticPr fontId="6"/>
  </si>
  <si>
    <t>利便性の向上に伴う経済効果は推計できません。</t>
    <rPh sb="7" eb="8">
      <t>トモナ</t>
    </rPh>
    <rPh sb="9" eb="11">
      <t>ケイザイ</t>
    </rPh>
    <rPh sb="11" eb="13">
      <t>コウカ</t>
    </rPh>
    <rPh sb="14" eb="16">
      <t>スイケイ</t>
    </rPh>
    <phoneticPr fontId="6"/>
  </si>
  <si>
    <t>このツールによる推計の結果は、大阪府が保証するものではありません。</t>
    <rPh sb="8" eb="10">
      <t>スイケイ</t>
    </rPh>
    <rPh sb="11" eb="13">
      <t>ケッカ</t>
    </rPh>
    <rPh sb="15" eb="18">
      <t>オオサカフ</t>
    </rPh>
    <rPh sb="19" eb="21">
      <t>ホショウ</t>
    </rPh>
    <phoneticPr fontId="6"/>
  </si>
  <si>
    <t>推計される方の責任において利用してください。</t>
    <rPh sb="0" eb="2">
      <t>スイケイ</t>
    </rPh>
    <rPh sb="5" eb="6">
      <t>カタ</t>
    </rPh>
    <rPh sb="7" eb="9">
      <t>セキニン</t>
    </rPh>
    <rPh sb="13" eb="15">
      <t>リヨウ</t>
    </rPh>
    <phoneticPr fontId="6"/>
  </si>
  <si>
    <t>大阪府産業連関表及びこのツールを利用された場合は、お手数ですが、下記連絡先にお知らせください。</t>
    <rPh sb="8" eb="9">
      <t>オヨ</t>
    </rPh>
    <rPh sb="26" eb="28">
      <t>テスウ</t>
    </rPh>
    <rPh sb="39" eb="40">
      <t>シ</t>
    </rPh>
    <phoneticPr fontId="6"/>
  </si>
  <si>
    <t>〒559-8555　 大阪市住之江区南港北 一丁目14-16 　大阪府咲洲庁舎（さきしまコスモタワー） 19階</t>
    <rPh sb="22" eb="23">
      <t>イチ</t>
    </rPh>
    <rPh sb="23" eb="25">
      <t>チョウメ</t>
    </rPh>
    <phoneticPr fontId="6"/>
  </si>
  <si>
    <t>【簡易版】平成27年（2015年）大阪府産業連関表　経済波及効果計算ツール（107部門）</t>
    <rPh sb="1" eb="3">
      <t>カンイ</t>
    </rPh>
    <rPh sb="3" eb="4">
      <t>バン</t>
    </rPh>
    <rPh sb="5" eb="7">
      <t>ヘイセイ</t>
    </rPh>
    <rPh sb="9" eb="10">
      <t>ネン</t>
    </rPh>
    <rPh sb="15" eb="16">
      <t>ネン</t>
    </rPh>
    <rPh sb="17" eb="20">
      <t>オオサカフ</t>
    </rPh>
    <rPh sb="20" eb="22">
      <t>サンギョウ</t>
    </rPh>
    <rPh sb="22" eb="24">
      <t>レンカン</t>
    </rPh>
    <rPh sb="24" eb="25">
      <t>ヒョウ</t>
    </rPh>
    <rPh sb="26" eb="28">
      <t>ケイザイ</t>
    </rPh>
    <rPh sb="28" eb="30">
      <t>ハキュウ</t>
    </rPh>
    <rPh sb="30" eb="32">
      <t>コウカ</t>
    </rPh>
    <rPh sb="32" eb="34">
      <t>ケイサン</t>
    </rPh>
    <rPh sb="41" eb="43">
      <t>ブモン</t>
    </rPh>
    <phoneticPr fontId="6"/>
  </si>
  <si>
    <r>
      <t>初期値として平成27年大阪市の平均消費性向*を入力していますが、変更可能です。
 　</t>
    </r>
    <r>
      <rPr>
        <sz val="10"/>
        <rFont val="游ゴシック"/>
        <family val="3"/>
        <charset val="128"/>
      </rPr>
      <t>*総務省「家計調査（2015）」１世帯当たり年平均１か月間の収入と支出（二人以上の世帯のうち勤労者世帯）より
（参考）平均消費性向＝消費支出÷可処分所得</t>
    </r>
    <rPh sb="32" eb="34">
      <t>ヘンコウ</t>
    </rPh>
    <rPh sb="34" eb="36">
      <t>カノウ</t>
    </rPh>
    <rPh sb="98" eb="100">
      <t>サンコウ</t>
    </rPh>
    <phoneticPr fontId="6"/>
  </si>
  <si>
    <t>「企業消費」に当たる。交際費、接待費、福利厚生費、出張費（運賃を除く。主に宿泊費と日当）など</t>
    <phoneticPr fontId="1"/>
  </si>
  <si>
    <t>「家計消費支出」及び「対家計民間非営利団体消費支出」*で構成
　*利潤の追求を目的とせずに社会的・地域的サービスを家計に提供する団体（私立学校、宗教団体など）の消費</t>
    <rPh sb="8" eb="9">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</si>
</sst>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
    <numFmt numFmtId="177" formatCode="#,##0.00_ "/>
    <numFmt numFmtId="178" formatCode="0.000000_ "/>
    <numFmt numFmtId="179" formatCode="0.000000_);[Red]\(0.000000\)"/>
    <numFmt numFmtId="180" formatCode="00"/>
    <numFmt numFmtId="181" formatCode="0.0000_ "/>
    <numFmt numFmtId="182" formatCode="#,##0_ "/>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明朝"/>
      <family val="1"/>
      <charset val="128"/>
    </font>
    <font>
      <sz val="10"/>
      <name val="ＭＳ Ｐゴシック"/>
      <family val="3"/>
      <charset val="128"/>
    </font>
    <font>
      <sz val="11"/>
      <color theme="1"/>
      <name val="ＭＳ Ｐゴシック"/>
      <family val="3"/>
      <charset val="128"/>
      <scheme val="minor"/>
    </font>
    <font>
      <sz val="14"/>
      <name val="ＭＳ 明朝"/>
      <family val="1"/>
      <charset val="128"/>
    </font>
    <font>
      <sz val="9"/>
      <name val="ＭＳ 明朝"/>
      <family val="1"/>
      <charset val="128"/>
    </font>
    <font>
      <sz val="11"/>
      <name val="ＭＳ 明朝"/>
      <family val="1"/>
      <charset val="128"/>
    </font>
    <font>
      <sz val="10"/>
      <color theme="1"/>
      <name val="ＭＳ Ｐ明朝"/>
      <family val="1"/>
      <charset val="128"/>
    </font>
    <font>
      <sz val="11"/>
      <color theme="1"/>
      <name val="ＭＳ ゴシック"/>
      <family val="2"/>
      <charset val="128"/>
    </font>
    <font>
      <sz val="18"/>
      <name val="游ゴシック"/>
      <family val="3"/>
      <charset val="128"/>
    </font>
    <font>
      <sz val="9"/>
      <name val="游ゴシック"/>
      <family val="3"/>
      <charset val="128"/>
    </font>
    <font>
      <sz val="12"/>
      <name val="游ゴシック"/>
      <family val="3"/>
      <charset val="128"/>
    </font>
    <font>
      <b/>
      <sz val="12"/>
      <name val="游ゴシック"/>
      <family val="3"/>
      <charset val="128"/>
    </font>
    <font>
      <b/>
      <sz val="10"/>
      <name val="游ゴシック"/>
      <family val="3"/>
      <charset val="128"/>
    </font>
    <font>
      <sz val="11"/>
      <name val="游ゴシック"/>
      <family val="3"/>
      <charset val="128"/>
    </font>
    <font>
      <sz val="8"/>
      <name val="游ゴシック"/>
      <family val="3"/>
      <charset val="128"/>
    </font>
    <font>
      <b/>
      <sz val="11"/>
      <name val="游ゴシック"/>
      <family val="3"/>
      <charset val="128"/>
    </font>
    <font>
      <b/>
      <sz val="18"/>
      <name val="游ゴシック"/>
      <family val="3"/>
      <charset val="128"/>
    </font>
    <font>
      <sz val="10"/>
      <name val="游ゴシック"/>
      <family val="3"/>
      <charset val="128"/>
    </font>
    <font>
      <sz val="10"/>
      <color theme="1"/>
      <name val="游ゴシック"/>
      <family val="3"/>
      <charset val="128"/>
    </font>
    <font>
      <b/>
      <sz val="11"/>
      <color theme="0"/>
      <name val="游ゴシック"/>
      <family val="3"/>
      <charset val="128"/>
    </font>
    <font>
      <b/>
      <sz val="11"/>
      <color theme="3" tint="0.39997558519241921"/>
      <name val="游ゴシック"/>
      <family val="3"/>
      <charset val="128"/>
    </font>
  </fonts>
  <fills count="18">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rgb="FFFFC000"/>
        <bgColor indexed="64"/>
      </patternFill>
    </fill>
    <fill>
      <patternFill patternType="solid">
        <fgColor rgb="FFFF99FF"/>
        <bgColor indexed="64"/>
      </patternFill>
    </fill>
    <fill>
      <patternFill patternType="solid">
        <fgColor rgb="FFCCFF33"/>
        <bgColor indexed="64"/>
      </patternFill>
    </fill>
    <fill>
      <patternFill patternType="solid">
        <fgColor theme="8" tint="0.39997558519241921"/>
        <bgColor indexed="64"/>
      </patternFill>
    </fill>
    <fill>
      <patternFill patternType="solid">
        <fgColor rgb="FFFFFF99"/>
        <bgColor indexed="64"/>
      </patternFill>
    </fill>
    <fill>
      <patternFill patternType="solid">
        <fgColor rgb="FFFFCC66"/>
        <bgColor indexed="64"/>
      </patternFill>
    </fill>
    <fill>
      <patternFill patternType="solid">
        <fgColor rgb="FFFFCCFF"/>
        <bgColor indexed="64"/>
      </patternFill>
    </fill>
    <fill>
      <patternFill patternType="solid">
        <fgColor theme="4" tint="0.39994506668294322"/>
        <bgColor indexed="64"/>
      </patternFill>
    </fill>
    <fill>
      <patternFill patternType="solid">
        <fgColor theme="7" tint="0.39997558519241921"/>
        <bgColor indexed="64"/>
      </patternFill>
    </fill>
    <fill>
      <patternFill patternType="solid">
        <fgColor theme="9" tint="0.3999450666829432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249977111117893"/>
        <bgColor indexed="64"/>
      </patternFill>
    </fill>
  </fills>
  <borders count="9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style="medium">
        <color rgb="FFFF0000"/>
      </left>
      <right style="medium">
        <color rgb="FFFF0000"/>
      </right>
      <top style="medium">
        <color rgb="FFFF0000"/>
      </top>
      <bottom style="medium">
        <color indexed="64"/>
      </bottom>
      <diagonal/>
    </border>
    <border>
      <left style="medium">
        <color rgb="FFFF0000"/>
      </left>
      <right style="medium">
        <color rgb="FFFF0000"/>
      </right>
      <top style="medium">
        <color indexed="64"/>
      </top>
      <bottom style="hair">
        <color indexed="64"/>
      </bottom>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style="hair">
        <color indexed="64"/>
      </top>
      <bottom style="thin">
        <color indexed="64"/>
      </bottom>
      <diagonal/>
    </border>
    <border>
      <left style="medium">
        <color rgb="FFFF0000"/>
      </left>
      <right style="medium">
        <color rgb="FFFF0000"/>
      </right>
      <top style="thin">
        <color indexed="64"/>
      </top>
      <bottom style="hair">
        <color indexed="64"/>
      </bottom>
      <diagonal/>
    </border>
    <border>
      <left style="medium">
        <color rgb="FFFF0000"/>
      </left>
      <right style="medium">
        <color rgb="FFFF0000"/>
      </right>
      <top style="hair">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rgb="FFFF0000"/>
      </right>
      <top/>
      <bottom/>
      <diagonal/>
    </border>
    <border>
      <left style="medium">
        <color indexed="64"/>
      </left>
      <right style="thin">
        <color indexed="64"/>
      </right>
      <top style="thin">
        <color indexed="64"/>
      </top>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5">
    <xf numFmtId="0" fontId="0" fillId="0" borderId="0">
      <alignment vertical="center"/>
    </xf>
    <xf numFmtId="9" fontId="5" fillId="0" borderId="0" applyFont="0" applyFill="0" applyBorder="0" applyAlignment="0" applyProtection="0"/>
    <xf numFmtId="38" fontId="5" fillId="0" borderId="0" applyFont="0" applyFill="0" applyBorder="0" applyAlignment="0" applyProtection="0">
      <alignment vertical="center"/>
    </xf>
    <xf numFmtId="38" fontId="9" fillId="0" borderId="0" applyFont="0" applyFill="0" applyBorder="0" applyAlignment="0" applyProtection="0">
      <alignment vertical="center"/>
    </xf>
    <xf numFmtId="0" fontId="8" fillId="0" borderId="0"/>
    <xf numFmtId="0" fontId="5" fillId="0" borderId="0"/>
    <xf numFmtId="0" fontId="5" fillId="0" borderId="0"/>
    <xf numFmtId="0" fontId="5" fillId="0" borderId="0"/>
    <xf numFmtId="0" fontId="9" fillId="0" borderId="0">
      <alignment vertical="center"/>
    </xf>
    <xf numFmtId="0" fontId="8" fillId="0" borderId="0"/>
    <xf numFmtId="0" fontId="10" fillId="0" borderId="0"/>
    <xf numFmtId="0" fontId="5" fillId="0" borderId="0"/>
    <xf numFmtId="0" fontId="13" fillId="12" borderId="0" applyNumberFormat="0" applyFont="0" applyBorder="0" applyAlignment="0" applyProtection="0">
      <alignment horizontal="center" vertical="center" wrapText="1"/>
    </xf>
    <xf numFmtId="0" fontId="13" fillId="13" borderId="0" applyNumberFormat="0" applyFont="0" applyBorder="0" applyAlignment="0" applyProtection="0">
      <alignment horizontal="center" vertical="center" wrapText="1"/>
    </xf>
    <xf numFmtId="0" fontId="13" fillId="14" borderId="58" applyNumberFormat="0" applyFont="0" applyBorder="0" applyAlignment="0" applyProtection="0">
      <alignment horizontal="center" vertical="center" wrapText="1"/>
    </xf>
    <xf numFmtId="38" fontId="12" fillId="0" borderId="0" applyFont="0" applyFill="0" applyBorder="0" applyAlignment="0" applyProtection="0"/>
    <xf numFmtId="38" fontId="12" fillId="0" borderId="0" applyFont="0" applyFill="0" applyBorder="0" applyAlignment="0" applyProtection="0"/>
    <xf numFmtId="0" fontId="14" fillId="0" borderId="0">
      <alignment vertical="center"/>
    </xf>
    <xf numFmtId="0" fontId="12" fillId="0" borderId="0"/>
    <xf numFmtId="0" fontId="1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xf numFmtId="0" fontId="8" fillId="0" borderId="0"/>
    <xf numFmtId="0" fontId="5" fillId="0" borderId="0"/>
    <xf numFmtId="0" fontId="5" fillId="0" borderId="0"/>
    <xf numFmtId="0" fontId="4" fillId="0" borderId="0">
      <alignment vertical="center"/>
    </xf>
    <xf numFmtId="0" fontId="4" fillId="0" borderId="0">
      <alignment vertical="center"/>
    </xf>
    <xf numFmtId="9" fontId="3" fillId="0" borderId="0" applyFont="0" applyFill="0" applyBorder="0" applyAlignment="0" applyProtection="0">
      <alignment vertical="center"/>
    </xf>
    <xf numFmtId="0" fontId="3" fillId="0" borderId="0">
      <alignment vertical="center"/>
    </xf>
    <xf numFmtId="0" fontId="2" fillId="0" borderId="0">
      <alignment vertical="center"/>
    </xf>
  </cellStyleXfs>
  <cellXfs count="301">
    <xf numFmtId="0" fontId="0" fillId="0" borderId="0" xfId="0">
      <alignment vertical="center"/>
    </xf>
    <xf numFmtId="0" fontId="15" fillId="0" borderId="0" xfId="0" applyFont="1">
      <alignment vertical="center"/>
    </xf>
    <xf numFmtId="0" fontId="16" fillId="0" borderId="0" xfId="0" applyFont="1">
      <alignment vertical="center"/>
    </xf>
    <xf numFmtId="0" fontId="18"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horizontal="center" vertical="center" wrapText="1"/>
    </xf>
    <xf numFmtId="0" fontId="20" fillId="0" borderId="0" xfId="0" applyFont="1">
      <alignment vertical="center"/>
    </xf>
    <xf numFmtId="177" fontId="18" fillId="0" borderId="0" xfId="0" applyNumberFormat="1" applyFont="1" applyBorder="1">
      <alignment vertical="center"/>
    </xf>
    <xf numFmtId="177" fontId="18" fillId="0" borderId="17" xfId="0" applyNumberFormat="1" applyFont="1" applyBorder="1">
      <alignment vertical="center"/>
    </xf>
    <xf numFmtId="0" fontId="18" fillId="0" borderId="0" xfId="0" applyFont="1" applyBorder="1">
      <alignment vertical="center"/>
    </xf>
    <xf numFmtId="0" fontId="20" fillId="0" borderId="0" xfId="0" applyFont="1" applyAlignment="1">
      <alignment vertical="center"/>
    </xf>
    <xf numFmtId="0" fontId="16" fillId="0" borderId="11" xfId="0" applyFont="1" applyBorder="1">
      <alignment vertical="center"/>
    </xf>
    <xf numFmtId="0" fontId="16" fillId="0" borderId="23" xfId="0" applyFont="1" applyBorder="1" applyAlignment="1">
      <alignment horizontal="distributed" vertical="center" justifyLastLine="1"/>
    </xf>
    <xf numFmtId="0" fontId="16" fillId="2" borderId="29" xfId="0" applyFont="1" applyFill="1" applyBorder="1" applyAlignment="1">
      <alignment horizontal="center" vertical="center"/>
    </xf>
    <xf numFmtId="0" fontId="16" fillId="9" borderId="10" xfId="0" applyFont="1" applyFill="1" applyBorder="1" applyAlignment="1" applyProtection="1">
      <alignment horizontal="center" vertical="center"/>
    </xf>
    <xf numFmtId="0" fontId="16" fillId="3" borderId="10" xfId="0" applyFont="1" applyFill="1" applyBorder="1" applyAlignment="1">
      <alignment horizontal="center" vertical="center"/>
    </xf>
    <xf numFmtId="0" fontId="21" fillId="4" borderId="10" xfId="0" applyFont="1" applyFill="1" applyBorder="1" applyAlignment="1">
      <alignment horizontal="center" vertical="center"/>
    </xf>
    <xf numFmtId="0" fontId="16" fillId="5" borderId="10" xfId="0" applyFont="1" applyFill="1" applyBorder="1" applyAlignment="1">
      <alignment horizontal="center" vertical="center"/>
    </xf>
    <xf numFmtId="0" fontId="16" fillId="6" borderId="10" xfId="0" applyFont="1" applyFill="1" applyBorder="1" applyAlignment="1">
      <alignment horizontal="center" vertical="center"/>
    </xf>
    <xf numFmtId="0" fontId="16" fillId="7" borderId="10" xfId="0" applyFont="1" applyFill="1" applyBorder="1" applyAlignment="1">
      <alignment horizontal="center" vertical="center"/>
    </xf>
    <xf numFmtId="0" fontId="21" fillId="8" borderId="10" xfId="0" applyFont="1" applyFill="1" applyBorder="1" applyAlignment="1">
      <alignment horizontal="center" vertical="center"/>
    </xf>
    <xf numFmtId="0" fontId="16" fillId="10" borderId="10" xfId="0" applyFont="1" applyFill="1" applyBorder="1" applyAlignment="1">
      <alignment horizontal="center" vertical="center"/>
    </xf>
    <xf numFmtId="0" fontId="16" fillId="11" borderId="10" xfId="0" applyFont="1" applyFill="1" applyBorder="1" applyAlignment="1">
      <alignment horizontal="center" vertical="center"/>
    </xf>
    <xf numFmtId="176" fontId="16" fillId="0" borderId="12" xfId="0" applyNumberFormat="1" applyFont="1" applyFill="1" applyBorder="1" applyAlignment="1">
      <alignment horizontal="center" vertical="center"/>
    </xf>
    <xf numFmtId="0" fontId="16" fillId="0" borderId="24" xfId="0" applyNumberFormat="1" applyFont="1" applyFill="1" applyBorder="1" applyAlignment="1">
      <alignment horizontal="distributed" vertical="center"/>
    </xf>
    <xf numFmtId="177" fontId="16" fillId="2" borderId="30" xfId="0" applyNumberFormat="1" applyFont="1" applyFill="1" applyBorder="1" applyProtection="1">
      <alignment vertical="center"/>
      <protection locked="0"/>
    </xf>
    <xf numFmtId="177" fontId="16" fillId="9" borderId="18" xfId="0" applyNumberFormat="1" applyFont="1" applyFill="1" applyBorder="1" applyProtection="1">
      <alignment vertical="center"/>
    </xf>
    <xf numFmtId="177" fontId="16" fillId="3" borderId="18" xfId="0" applyNumberFormat="1" applyFont="1" applyFill="1" applyBorder="1">
      <alignment vertical="center"/>
    </xf>
    <xf numFmtId="177" fontId="16" fillId="4" borderId="18" xfId="0" applyNumberFormat="1" applyFont="1" applyFill="1" applyBorder="1">
      <alignment vertical="center"/>
    </xf>
    <xf numFmtId="177" fontId="16" fillId="5" borderId="18" xfId="0" applyNumberFormat="1" applyFont="1" applyFill="1" applyBorder="1">
      <alignment vertical="center"/>
    </xf>
    <xf numFmtId="177" fontId="16" fillId="6" borderId="18" xfId="0" applyNumberFormat="1" applyFont="1" applyFill="1" applyBorder="1">
      <alignment vertical="center"/>
    </xf>
    <xf numFmtId="177" fontId="16" fillId="7" borderId="18" xfId="0" applyNumberFormat="1" applyFont="1" applyFill="1" applyBorder="1">
      <alignment vertical="center"/>
    </xf>
    <xf numFmtId="177" fontId="16" fillId="8" borderId="18" xfId="0" applyNumberFormat="1" applyFont="1" applyFill="1" applyBorder="1">
      <alignment vertical="center"/>
    </xf>
    <xf numFmtId="177" fontId="16" fillId="10" borderId="18" xfId="0" applyNumberFormat="1" applyFont="1" applyFill="1" applyBorder="1">
      <alignment vertical="center"/>
    </xf>
    <xf numFmtId="177" fontId="16" fillId="11" borderId="18" xfId="0" applyNumberFormat="1" applyFont="1" applyFill="1" applyBorder="1">
      <alignment vertical="center"/>
    </xf>
    <xf numFmtId="176" fontId="16" fillId="0" borderId="13" xfId="0" applyNumberFormat="1" applyFont="1" applyFill="1" applyBorder="1" applyAlignment="1">
      <alignment horizontal="center" vertical="center"/>
    </xf>
    <xf numFmtId="0" fontId="16" fillId="0" borderId="25" xfId="0" applyNumberFormat="1" applyFont="1" applyFill="1" applyBorder="1" applyAlignment="1">
      <alignment horizontal="distributed" vertical="center"/>
    </xf>
    <xf numFmtId="177" fontId="16" fillId="2" borderId="31" xfId="0" applyNumberFormat="1" applyFont="1" applyFill="1" applyBorder="1" applyProtection="1">
      <alignment vertical="center"/>
      <protection locked="0"/>
    </xf>
    <xf numFmtId="177" fontId="16" fillId="9" borderId="19" xfId="0" applyNumberFormat="1" applyFont="1" applyFill="1" applyBorder="1" applyProtection="1">
      <alignment vertical="center"/>
    </xf>
    <xf numFmtId="177" fontId="16" fillId="3" borderId="19" xfId="0" applyNumberFormat="1" applyFont="1" applyFill="1" applyBorder="1">
      <alignment vertical="center"/>
    </xf>
    <xf numFmtId="177" fontId="16" fillId="4" borderId="19" xfId="0" applyNumberFormat="1" applyFont="1" applyFill="1" applyBorder="1">
      <alignment vertical="center"/>
    </xf>
    <xf numFmtId="177" fontId="16" fillId="5" borderId="19" xfId="0" applyNumberFormat="1" applyFont="1" applyFill="1" applyBorder="1">
      <alignment vertical="center"/>
    </xf>
    <xf numFmtId="177" fontId="16" fillId="6" borderId="19" xfId="0" applyNumberFormat="1" applyFont="1" applyFill="1" applyBorder="1">
      <alignment vertical="center"/>
    </xf>
    <xf numFmtId="177" fontId="16" fillId="7" borderId="19" xfId="0" applyNumberFormat="1" applyFont="1" applyFill="1" applyBorder="1">
      <alignment vertical="center"/>
    </xf>
    <xf numFmtId="177" fontId="16" fillId="8" borderId="19" xfId="0" applyNumberFormat="1" applyFont="1" applyFill="1" applyBorder="1">
      <alignment vertical="center"/>
    </xf>
    <xf numFmtId="177" fontId="16" fillId="10" borderId="19" xfId="0" applyNumberFormat="1" applyFont="1" applyFill="1" applyBorder="1">
      <alignment vertical="center"/>
    </xf>
    <xf numFmtId="177" fontId="16" fillId="11" borderId="19" xfId="0" applyNumberFormat="1" applyFont="1" applyFill="1" applyBorder="1">
      <alignment vertical="center"/>
    </xf>
    <xf numFmtId="177" fontId="20" fillId="0" borderId="0" xfId="0" applyNumberFormat="1" applyFont="1" applyBorder="1" applyAlignment="1">
      <alignment vertical="center"/>
    </xf>
    <xf numFmtId="176" fontId="16" fillId="0" borderId="14" xfId="0" applyNumberFormat="1" applyFont="1" applyFill="1" applyBorder="1" applyAlignment="1">
      <alignment horizontal="center" vertical="center"/>
    </xf>
    <xf numFmtId="0" fontId="16" fillId="0" borderId="26" xfId="0" applyNumberFormat="1" applyFont="1" applyFill="1" applyBorder="1" applyAlignment="1">
      <alignment horizontal="distributed" vertical="center"/>
    </xf>
    <xf numFmtId="177" fontId="16" fillId="3" borderId="20" xfId="0" applyNumberFormat="1" applyFont="1" applyFill="1" applyBorder="1">
      <alignment vertical="center"/>
    </xf>
    <xf numFmtId="176" fontId="16" fillId="0" borderId="15" xfId="0" applyNumberFormat="1" applyFont="1" applyFill="1" applyBorder="1" applyAlignment="1">
      <alignment horizontal="center" vertical="center"/>
    </xf>
    <xf numFmtId="0" fontId="16" fillId="0" borderId="27" xfId="0" applyNumberFormat="1" applyFont="1" applyFill="1" applyBorder="1" applyAlignment="1">
      <alignment horizontal="distributed" vertical="center"/>
    </xf>
    <xf numFmtId="177" fontId="16" fillId="3" borderId="21" xfId="0" applyNumberFormat="1" applyFont="1" applyFill="1" applyBorder="1">
      <alignment vertical="center"/>
    </xf>
    <xf numFmtId="0" fontId="20" fillId="0" borderId="37" xfId="0" applyFont="1" applyBorder="1" applyAlignment="1">
      <alignment vertical="center"/>
    </xf>
    <xf numFmtId="0" fontId="20" fillId="0" borderId="38" xfId="0" applyFont="1" applyBorder="1" applyAlignment="1">
      <alignment vertical="center"/>
    </xf>
    <xf numFmtId="0" fontId="20" fillId="0" borderId="47" xfId="0" applyFont="1" applyBorder="1">
      <alignment vertical="center"/>
    </xf>
    <xf numFmtId="0" fontId="20" fillId="0" borderId="38" xfId="0" applyFont="1" applyBorder="1">
      <alignment vertical="center"/>
    </xf>
    <xf numFmtId="0" fontId="20" fillId="0" borderId="48" xfId="0" applyFont="1" applyBorder="1" applyAlignment="1">
      <alignment vertical="center"/>
    </xf>
    <xf numFmtId="0" fontId="20" fillId="0" borderId="0" xfId="0" applyFont="1" applyBorder="1" applyAlignment="1">
      <alignment vertical="center"/>
    </xf>
    <xf numFmtId="0" fontId="20" fillId="0" borderId="9" xfId="0" applyFont="1" applyBorder="1">
      <alignment vertical="center"/>
    </xf>
    <xf numFmtId="0" fontId="20" fillId="0" borderId="48" xfId="0" applyFont="1" applyBorder="1">
      <alignment vertical="center"/>
    </xf>
    <xf numFmtId="0" fontId="20" fillId="0" borderId="0" xfId="0" applyFont="1" applyBorder="1">
      <alignment vertical="center"/>
    </xf>
    <xf numFmtId="0" fontId="20" fillId="0" borderId="8" xfId="0" applyFont="1" applyBorder="1">
      <alignment vertical="center"/>
    </xf>
    <xf numFmtId="0" fontId="20" fillId="0" borderId="52" xfId="0" applyFont="1" applyBorder="1">
      <alignment vertical="center"/>
    </xf>
    <xf numFmtId="177" fontId="16" fillId="2" borderId="59" xfId="0" applyNumberFormat="1" applyFont="1" applyFill="1" applyBorder="1" applyProtection="1">
      <alignment vertical="center"/>
      <protection locked="0"/>
    </xf>
    <xf numFmtId="177" fontId="16" fillId="2" borderId="32" xfId="0" applyNumberFormat="1" applyFont="1" applyFill="1" applyBorder="1" applyProtection="1">
      <alignment vertical="center"/>
      <protection locked="0"/>
    </xf>
    <xf numFmtId="0" fontId="20" fillId="0" borderId="53" xfId="0" applyFont="1" applyBorder="1">
      <alignment vertical="center"/>
    </xf>
    <xf numFmtId="177" fontId="16" fillId="2" borderId="33" xfId="0" applyNumberFormat="1" applyFont="1" applyFill="1" applyBorder="1" applyProtection="1">
      <alignment vertical="center"/>
      <protection locked="0"/>
    </xf>
    <xf numFmtId="0" fontId="17" fillId="0" borderId="0" xfId="0" applyFont="1">
      <alignment vertical="center"/>
    </xf>
    <xf numFmtId="176" fontId="16" fillId="0" borderId="16" xfId="0" applyNumberFormat="1" applyFont="1" applyFill="1" applyBorder="1" applyAlignment="1">
      <alignment horizontal="center" vertical="center"/>
    </xf>
    <xf numFmtId="0" fontId="16" fillId="0" borderId="28" xfId="0" applyNumberFormat="1" applyFont="1" applyFill="1" applyBorder="1" applyAlignment="1">
      <alignment horizontal="distributed" vertical="center"/>
    </xf>
    <xf numFmtId="177" fontId="16" fillId="2" borderId="34" xfId="0" applyNumberFormat="1" applyFont="1" applyFill="1" applyBorder="1" applyProtection="1">
      <alignment vertical="center"/>
      <protection locked="0"/>
    </xf>
    <xf numFmtId="177" fontId="16" fillId="9" borderId="22" xfId="0" applyNumberFormat="1" applyFont="1" applyFill="1" applyBorder="1" applyProtection="1">
      <alignment vertical="center"/>
    </xf>
    <xf numFmtId="177" fontId="16" fillId="3" borderId="22" xfId="0" applyNumberFormat="1" applyFont="1" applyFill="1" applyBorder="1">
      <alignment vertical="center"/>
    </xf>
    <xf numFmtId="177" fontId="16" fillId="4" borderId="22" xfId="0" applyNumberFormat="1" applyFont="1" applyFill="1" applyBorder="1">
      <alignment vertical="center"/>
    </xf>
    <xf numFmtId="177" fontId="16" fillId="5" borderId="22" xfId="0" applyNumberFormat="1" applyFont="1" applyFill="1" applyBorder="1">
      <alignment vertical="center"/>
    </xf>
    <xf numFmtId="177" fontId="16" fillId="6" borderId="22" xfId="0" applyNumberFormat="1" applyFont="1" applyFill="1" applyBorder="1">
      <alignment vertical="center"/>
    </xf>
    <xf numFmtId="177" fontId="16" fillId="7" borderId="22" xfId="0" applyNumberFormat="1" applyFont="1" applyFill="1" applyBorder="1">
      <alignment vertical="center"/>
    </xf>
    <xf numFmtId="177" fontId="16" fillId="8" borderId="22" xfId="0" applyNumberFormat="1" applyFont="1" applyFill="1" applyBorder="1">
      <alignment vertical="center"/>
    </xf>
    <xf numFmtId="177" fontId="16" fillId="10" borderId="22" xfId="0" applyNumberFormat="1" applyFont="1" applyFill="1" applyBorder="1">
      <alignment vertical="center"/>
    </xf>
    <xf numFmtId="177" fontId="16" fillId="11" borderId="22" xfId="0" applyNumberFormat="1" applyFont="1" applyFill="1" applyBorder="1">
      <alignment vertical="center"/>
    </xf>
    <xf numFmtId="0" fontId="23" fillId="0" borderId="0" xfId="0" applyNumberFormat="1" applyFont="1" applyFill="1" applyAlignment="1">
      <alignment vertical="center"/>
    </xf>
    <xf numFmtId="0" fontId="24" fillId="0" borderId="0" xfId="0" applyNumberFormat="1" applyFont="1" applyFill="1" applyBorder="1" applyAlignment="1">
      <alignment vertical="center"/>
    </xf>
    <xf numFmtId="0" fontId="24" fillId="0" borderId="0" xfId="0" applyNumberFormat="1" applyFont="1" applyFill="1" applyAlignment="1">
      <alignment vertical="center"/>
    </xf>
    <xf numFmtId="0" fontId="18" fillId="0" borderId="0" xfId="0" applyNumberFormat="1" applyFont="1" applyFill="1" applyBorder="1" applyAlignment="1">
      <alignment vertical="center"/>
    </xf>
    <xf numFmtId="0" fontId="24" fillId="0" borderId="1" xfId="0" applyNumberFormat="1" applyFont="1" applyFill="1" applyBorder="1" applyAlignment="1">
      <alignment vertical="center"/>
    </xf>
    <xf numFmtId="0" fontId="24" fillId="0" borderId="2" xfId="0" applyNumberFormat="1" applyFont="1" applyFill="1" applyBorder="1" applyAlignment="1">
      <alignment vertical="center"/>
    </xf>
    <xf numFmtId="176" fontId="24" fillId="0" borderId="3" xfId="0" applyNumberFormat="1" applyFont="1" applyFill="1" applyBorder="1" applyAlignment="1">
      <alignment horizontal="center" vertical="center"/>
    </xf>
    <xf numFmtId="176" fontId="24" fillId="0" borderId="2" xfId="0" applyNumberFormat="1" applyFont="1" applyFill="1" applyBorder="1" applyAlignment="1">
      <alignment horizontal="center" vertical="center"/>
    </xf>
    <xf numFmtId="0" fontId="24" fillId="0" borderId="7" xfId="0" applyNumberFormat="1" applyFont="1" applyFill="1" applyBorder="1" applyAlignment="1">
      <alignment vertical="center"/>
    </xf>
    <xf numFmtId="0" fontId="24" fillId="0" borderId="8" xfId="0" applyNumberFormat="1" applyFont="1" applyFill="1" applyBorder="1" applyAlignment="1">
      <alignment vertical="center"/>
    </xf>
    <xf numFmtId="0" fontId="24" fillId="0" borderId="0" xfId="0" applyNumberFormat="1" applyFont="1" applyFill="1" applyBorder="1" applyAlignment="1">
      <alignment horizontal="center" vertical="center" wrapText="1"/>
    </xf>
    <xf numFmtId="0" fontId="24" fillId="0" borderId="8" xfId="0" applyNumberFormat="1" applyFont="1" applyFill="1" applyBorder="1" applyAlignment="1">
      <alignment horizontal="center" vertical="center" wrapText="1"/>
    </xf>
    <xf numFmtId="0" fontId="24" fillId="0" borderId="58" xfId="0" applyNumberFormat="1" applyFont="1" applyFill="1" applyBorder="1" applyAlignment="1">
      <alignment horizontal="center" vertical="center" wrapText="1"/>
    </xf>
    <xf numFmtId="0" fontId="24" fillId="0" borderId="58" xfId="0" applyNumberFormat="1" applyFont="1" applyFill="1" applyBorder="1" applyAlignment="1">
      <alignment horizontal="center" vertical="center"/>
    </xf>
    <xf numFmtId="0" fontId="16" fillId="0" borderId="58"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xf>
    <xf numFmtId="0" fontId="24" fillId="0" borderId="2" xfId="0" applyNumberFormat="1" applyFont="1" applyFill="1" applyBorder="1" applyAlignment="1">
      <alignment horizontal="distributed" vertical="center"/>
    </xf>
    <xf numFmtId="178" fontId="24" fillId="0" borderId="3" xfId="0" applyNumberFormat="1" applyFont="1" applyBorder="1">
      <alignment vertical="center"/>
    </xf>
    <xf numFmtId="178" fontId="24" fillId="0" borderId="2" xfId="0" applyNumberFormat="1" applyFont="1" applyBorder="1">
      <alignment vertical="center"/>
    </xf>
    <xf numFmtId="179" fontId="25" fillId="0" borderId="57" xfId="0" applyNumberFormat="1" applyFont="1" applyBorder="1">
      <alignment vertical="center"/>
    </xf>
    <xf numFmtId="179" fontId="25" fillId="0" borderId="57" xfId="0" applyNumberFormat="1" applyFont="1" applyFill="1" applyBorder="1" applyAlignment="1">
      <alignment vertical="center"/>
    </xf>
    <xf numFmtId="176" fontId="24" fillId="0" borderId="7" xfId="0" applyNumberFormat="1" applyFont="1" applyFill="1" applyBorder="1" applyAlignment="1">
      <alignment horizontal="center" vertical="center"/>
    </xf>
    <xf numFmtId="0" fontId="24" fillId="0" borderId="8" xfId="0" applyNumberFormat="1" applyFont="1" applyFill="1" applyBorder="1" applyAlignment="1">
      <alignment horizontal="distributed" vertical="center"/>
    </xf>
    <xf numFmtId="178" fontId="24" fillId="0" borderId="0" xfId="0" applyNumberFormat="1" applyFont="1" applyBorder="1">
      <alignment vertical="center"/>
    </xf>
    <xf numFmtId="178" fontId="24" fillId="0" borderId="8" xfId="0" applyNumberFormat="1" applyFont="1" applyBorder="1">
      <alignment vertical="center"/>
    </xf>
    <xf numFmtId="176" fontId="24" fillId="0" borderId="4" xfId="0" applyNumberFormat="1" applyFont="1" applyFill="1" applyBorder="1" applyAlignment="1">
      <alignment horizontal="center" vertical="center"/>
    </xf>
    <xf numFmtId="0" fontId="24" fillId="0" borderId="5" xfId="0" applyNumberFormat="1" applyFont="1" applyFill="1" applyBorder="1" applyAlignment="1">
      <alignment horizontal="distributed" vertical="center"/>
    </xf>
    <xf numFmtId="178" fontId="24" fillId="0" borderId="4" xfId="0" applyNumberFormat="1" applyFont="1" applyBorder="1">
      <alignment vertical="center"/>
    </xf>
    <xf numFmtId="178" fontId="24" fillId="0" borderId="6" xfId="0" applyNumberFormat="1" applyFont="1" applyBorder="1">
      <alignment vertical="center"/>
    </xf>
    <xf numFmtId="178" fontId="24" fillId="0" borderId="5" xfId="0" applyNumberFormat="1" applyFont="1" applyBorder="1">
      <alignment vertical="center"/>
    </xf>
    <xf numFmtId="178" fontId="25" fillId="0" borderId="57" xfId="0" applyNumberFormat="1" applyFont="1" applyFill="1" applyBorder="1" applyAlignment="1">
      <alignment vertical="center"/>
    </xf>
    <xf numFmtId="179" fontId="25" fillId="0" borderId="56" xfId="0" applyNumberFormat="1" applyFont="1" applyBorder="1">
      <alignment vertical="center"/>
    </xf>
    <xf numFmtId="179" fontId="25" fillId="0" borderId="56" xfId="0" applyNumberFormat="1" applyFont="1" applyFill="1" applyBorder="1" applyAlignment="1">
      <alignment vertical="center"/>
    </xf>
    <xf numFmtId="179" fontId="20" fillId="0" borderId="0" xfId="0" applyNumberFormat="1" applyFont="1">
      <alignment vertical="center"/>
    </xf>
    <xf numFmtId="0" fontId="20" fillId="0" borderId="11" xfId="0" applyFont="1" applyBorder="1">
      <alignment vertical="center"/>
    </xf>
    <xf numFmtId="0" fontId="20" fillId="0" borderId="23" xfId="0" applyFont="1" applyBorder="1" applyAlignment="1">
      <alignment horizontal="distributed" vertical="center" justifyLastLine="1"/>
    </xf>
    <xf numFmtId="0" fontId="22" fillId="0" borderId="10" xfId="0" applyFont="1" applyFill="1" applyBorder="1" applyAlignment="1">
      <alignment horizontal="center" vertical="center"/>
    </xf>
    <xf numFmtId="180" fontId="20" fillId="0" borderId="12" xfId="0" applyNumberFormat="1" applyFont="1" applyFill="1" applyBorder="1" applyAlignment="1">
      <alignment horizontal="center" vertical="center"/>
    </xf>
    <xf numFmtId="0" fontId="20" fillId="0" borderId="24" xfId="0" applyNumberFormat="1" applyFont="1" applyFill="1" applyBorder="1" applyAlignment="1">
      <alignment horizontal="distributed" vertical="center"/>
    </xf>
    <xf numFmtId="181" fontId="20" fillId="15" borderId="60" xfId="0" applyNumberFormat="1" applyFont="1" applyFill="1" applyBorder="1">
      <alignment vertical="center"/>
    </xf>
    <xf numFmtId="180" fontId="20" fillId="0" borderId="13" xfId="0" applyNumberFormat="1" applyFont="1" applyFill="1" applyBorder="1" applyAlignment="1">
      <alignment horizontal="center" vertical="center"/>
    </xf>
    <xf numFmtId="0" fontId="20" fillId="0" borderId="25" xfId="0" applyNumberFormat="1" applyFont="1" applyFill="1" applyBorder="1" applyAlignment="1">
      <alignment horizontal="distributed" vertical="center"/>
    </xf>
    <xf numFmtId="180" fontId="20" fillId="0" borderId="14" xfId="0" applyNumberFormat="1" applyFont="1" applyFill="1" applyBorder="1" applyAlignment="1">
      <alignment horizontal="center" vertical="center"/>
    </xf>
    <xf numFmtId="0" fontId="20" fillId="0" borderId="26" xfId="0" applyNumberFormat="1" applyFont="1" applyFill="1" applyBorder="1" applyAlignment="1">
      <alignment horizontal="distributed" vertical="center"/>
    </xf>
    <xf numFmtId="180" fontId="20" fillId="0" borderId="62" xfId="0" applyNumberFormat="1" applyFont="1" applyFill="1" applyBorder="1" applyAlignment="1">
      <alignment horizontal="center" vertical="center"/>
    </xf>
    <xf numFmtId="0" fontId="20" fillId="0" borderId="63" xfId="0" applyNumberFormat="1" applyFont="1" applyFill="1" applyBorder="1" applyAlignment="1">
      <alignment horizontal="distributed" vertical="center"/>
    </xf>
    <xf numFmtId="0" fontId="20" fillId="0" borderId="0" xfId="0" applyFont="1" applyFill="1">
      <alignment vertical="center"/>
    </xf>
    <xf numFmtId="176" fontId="16" fillId="0" borderId="62" xfId="0" applyNumberFormat="1" applyFont="1" applyFill="1" applyBorder="1" applyAlignment="1">
      <alignment horizontal="center" vertical="center"/>
    </xf>
    <xf numFmtId="0" fontId="16" fillId="0" borderId="63" xfId="0" applyNumberFormat="1" applyFont="1" applyFill="1" applyBorder="1" applyAlignment="1">
      <alignment horizontal="distributed" vertical="center"/>
    </xf>
    <xf numFmtId="177" fontId="16" fillId="9" borderId="20" xfId="0" applyNumberFormat="1" applyFont="1" applyFill="1" applyBorder="1" applyProtection="1">
      <alignment vertical="center"/>
    </xf>
    <xf numFmtId="177" fontId="16" fillId="9" borderId="21" xfId="0" applyNumberFormat="1" applyFont="1" applyFill="1" applyBorder="1" applyProtection="1">
      <alignment vertical="center"/>
    </xf>
    <xf numFmtId="177" fontId="16" fillId="4" borderId="64" xfId="0" applyNumberFormat="1" applyFont="1" applyFill="1" applyBorder="1">
      <alignment vertical="center"/>
    </xf>
    <xf numFmtId="177" fontId="16" fillId="4" borderId="20" xfId="0" applyNumberFormat="1" applyFont="1" applyFill="1" applyBorder="1">
      <alignment vertical="center"/>
    </xf>
    <xf numFmtId="177" fontId="16" fillId="4" borderId="21" xfId="0" applyNumberFormat="1" applyFont="1" applyFill="1" applyBorder="1">
      <alignment vertical="center"/>
    </xf>
    <xf numFmtId="177" fontId="16" fillId="9" borderId="61" xfId="0" applyNumberFormat="1" applyFont="1" applyFill="1" applyBorder="1" applyProtection="1">
      <alignment vertical="center"/>
    </xf>
    <xf numFmtId="177" fontId="16" fillId="5" borderId="61" xfId="0" applyNumberFormat="1" applyFont="1" applyFill="1" applyBorder="1">
      <alignment vertical="center"/>
    </xf>
    <xf numFmtId="177" fontId="16" fillId="5" borderId="21" xfId="0" applyNumberFormat="1" applyFont="1" applyFill="1" applyBorder="1">
      <alignment vertical="center"/>
    </xf>
    <xf numFmtId="177" fontId="16" fillId="5" borderId="64" xfId="0" applyNumberFormat="1" applyFont="1" applyFill="1" applyBorder="1">
      <alignment vertical="center"/>
    </xf>
    <xf numFmtId="177" fontId="16" fillId="5" borderId="20" xfId="0" applyNumberFormat="1" applyFont="1" applyFill="1" applyBorder="1">
      <alignment vertical="center"/>
    </xf>
    <xf numFmtId="177" fontId="16" fillId="4" borderId="61" xfId="0" applyNumberFormat="1" applyFont="1" applyFill="1" applyBorder="1">
      <alignment vertical="center"/>
    </xf>
    <xf numFmtId="177" fontId="16" fillId="6" borderId="61" xfId="0" applyNumberFormat="1" applyFont="1" applyFill="1" applyBorder="1">
      <alignment vertical="center"/>
    </xf>
    <xf numFmtId="177" fontId="16" fillId="6" borderId="21" xfId="0" applyNumberFormat="1" applyFont="1" applyFill="1" applyBorder="1">
      <alignment vertical="center"/>
    </xf>
    <xf numFmtId="177" fontId="16" fillId="7" borderId="64" xfId="0" applyNumberFormat="1" applyFont="1" applyFill="1" applyBorder="1">
      <alignment vertical="center"/>
    </xf>
    <xf numFmtId="177" fontId="16" fillId="7" borderId="20" xfId="0" applyNumberFormat="1" applyFont="1" applyFill="1" applyBorder="1">
      <alignment vertical="center"/>
    </xf>
    <xf numFmtId="177" fontId="16" fillId="8" borderId="61" xfId="0" applyNumberFormat="1" applyFont="1" applyFill="1" applyBorder="1">
      <alignment vertical="center"/>
    </xf>
    <xf numFmtId="177" fontId="16" fillId="8" borderId="21" xfId="0" applyNumberFormat="1" applyFont="1" applyFill="1" applyBorder="1">
      <alignment vertical="center"/>
    </xf>
    <xf numFmtId="177" fontId="16" fillId="10" borderId="61" xfId="0" applyNumberFormat="1" applyFont="1" applyFill="1" applyBorder="1">
      <alignment vertical="center"/>
    </xf>
    <xf numFmtId="177" fontId="16" fillId="10" borderId="21" xfId="0" applyNumberFormat="1" applyFont="1" applyFill="1" applyBorder="1">
      <alignment vertical="center"/>
    </xf>
    <xf numFmtId="177" fontId="16" fillId="11" borderId="64" xfId="0" applyNumberFormat="1" applyFont="1" applyFill="1" applyBorder="1">
      <alignment vertical="center"/>
    </xf>
    <xf numFmtId="177" fontId="16" fillId="11" borderId="20" xfId="0" applyNumberFormat="1" applyFont="1" applyFill="1" applyBorder="1">
      <alignment vertical="center"/>
    </xf>
    <xf numFmtId="177" fontId="16" fillId="11" borderId="61" xfId="0" applyNumberFormat="1" applyFont="1" applyFill="1" applyBorder="1">
      <alignment vertical="center"/>
    </xf>
    <xf numFmtId="177" fontId="16" fillId="11" borderId="21" xfId="0" applyNumberFormat="1" applyFont="1" applyFill="1" applyBorder="1">
      <alignment vertical="center"/>
    </xf>
    <xf numFmtId="177" fontId="16" fillId="10" borderId="64" xfId="0" applyNumberFormat="1" applyFont="1" applyFill="1" applyBorder="1">
      <alignment vertical="center"/>
    </xf>
    <xf numFmtId="177" fontId="16" fillId="10" borderId="20" xfId="0" applyNumberFormat="1" applyFont="1" applyFill="1" applyBorder="1">
      <alignment vertical="center"/>
    </xf>
    <xf numFmtId="177" fontId="16" fillId="6" borderId="64" xfId="0" applyNumberFormat="1" applyFont="1" applyFill="1" applyBorder="1">
      <alignment vertical="center"/>
    </xf>
    <xf numFmtId="177" fontId="16" fillId="6" borderId="20" xfId="0" applyNumberFormat="1" applyFont="1" applyFill="1" applyBorder="1">
      <alignment vertical="center"/>
    </xf>
    <xf numFmtId="177" fontId="16" fillId="8" borderId="64" xfId="0" applyNumberFormat="1" applyFont="1" applyFill="1" applyBorder="1">
      <alignment vertical="center"/>
    </xf>
    <xf numFmtId="177" fontId="16" fillId="8" borderId="20" xfId="0" applyNumberFormat="1" applyFont="1" applyFill="1" applyBorder="1">
      <alignment vertical="center"/>
    </xf>
    <xf numFmtId="177" fontId="16" fillId="7" borderId="61" xfId="0" applyNumberFormat="1" applyFont="1" applyFill="1" applyBorder="1">
      <alignment vertical="center"/>
    </xf>
    <xf numFmtId="177" fontId="16" fillId="7" borderId="21" xfId="0" applyNumberFormat="1" applyFont="1" applyFill="1" applyBorder="1">
      <alignment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0" fillId="0" borderId="65" xfId="0" applyFont="1" applyBorder="1" applyAlignment="1">
      <alignment horizontal="left" vertical="center"/>
    </xf>
    <xf numFmtId="181" fontId="20" fillId="16" borderId="66" xfId="0" applyNumberFormat="1" applyFont="1" applyFill="1" applyBorder="1">
      <alignment vertical="center"/>
    </xf>
    <xf numFmtId="0" fontId="20" fillId="0" borderId="72" xfId="0" applyFont="1" applyBorder="1" applyAlignment="1">
      <alignment horizontal="left" vertical="center"/>
    </xf>
    <xf numFmtId="181" fontId="20" fillId="16" borderId="73" xfId="0" applyNumberFormat="1" applyFont="1" applyFill="1" applyBorder="1">
      <alignment vertical="center"/>
    </xf>
    <xf numFmtId="0" fontId="20" fillId="0" borderId="68" xfId="0" applyFont="1" applyBorder="1" applyAlignment="1">
      <alignment horizontal="left" vertical="center"/>
    </xf>
    <xf numFmtId="181" fontId="20" fillId="16" borderId="74" xfId="0" applyNumberFormat="1" applyFont="1" applyFill="1" applyBorder="1">
      <alignment vertical="center"/>
    </xf>
    <xf numFmtId="0" fontId="20" fillId="0" borderId="75" xfId="0" applyFont="1" applyBorder="1" applyAlignment="1">
      <alignment horizontal="left" vertical="center"/>
    </xf>
    <xf numFmtId="181" fontId="20" fillId="16" borderId="76" xfId="0" applyNumberFormat="1" applyFont="1" applyFill="1" applyBorder="1">
      <alignment vertical="center"/>
    </xf>
    <xf numFmtId="0" fontId="20" fillId="2" borderId="29" xfId="0" applyFont="1" applyFill="1" applyBorder="1" applyAlignment="1">
      <alignment horizontal="center" vertical="center"/>
    </xf>
    <xf numFmtId="181" fontId="20" fillId="0" borderId="24" xfId="0" applyNumberFormat="1" applyFont="1" applyFill="1" applyBorder="1" applyAlignment="1">
      <alignment horizontal="right" vertical="center"/>
    </xf>
    <xf numFmtId="177" fontId="20" fillId="2" borderId="30" xfId="0" applyNumberFormat="1" applyFont="1" applyFill="1" applyBorder="1" applyProtection="1">
      <alignment vertical="center"/>
      <protection locked="0"/>
    </xf>
    <xf numFmtId="181" fontId="20" fillId="0" borderId="25" xfId="0" applyNumberFormat="1" applyFont="1" applyFill="1" applyBorder="1" applyAlignment="1">
      <alignment horizontal="right" vertical="center"/>
    </xf>
    <xf numFmtId="177" fontId="20" fillId="2" borderId="31" xfId="0" applyNumberFormat="1" applyFont="1" applyFill="1" applyBorder="1" applyProtection="1">
      <alignment vertical="center"/>
      <protection locked="0"/>
    </xf>
    <xf numFmtId="181" fontId="20" fillId="0" borderId="26" xfId="0" applyNumberFormat="1" applyFont="1" applyFill="1" applyBorder="1" applyAlignment="1">
      <alignment horizontal="right" vertical="center"/>
    </xf>
    <xf numFmtId="177" fontId="20" fillId="2" borderId="32" xfId="0" applyNumberFormat="1" applyFont="1" applyFill="1" applyBorder="1" applyProtection="1">
      <alignment vertical="center"/>
      <protection locked="0"/>
    </xf>
    <xf numFmtId="180" fontId="20" fillId="0" borderId="15" xfId="0" applyNumberFormat="1" applyFont="1" applyFill="1" applyBorder="1" applyAlignment="1">
      <alignment horizontal="center" vertical="center"/>
    </xf>
    <xf numFmtId="0" fontId="20" fillId="0" borderId="27" xfId="0" applyNumberFormat="1" applyFont="1" applyFill="1" applyBorder="1" applyAlignment="1">
      <alignment horizontal="distributed" vertical="center"/>
    </xf>
    <xf numFmtId="181" fontId="20" fillId="0" borderId="63" xfId="0" applyNumberFormat="1" applyFont="1" applyFill="1" applyBorder="1" applyAlignment="1">
      <alignment horizontal="right" vertical="center"/>
    </xf>
    <xf numFmtId="177" fontId="20" fillId="2" borderId="33" xfId="0" applyNumberFormat="1" applyFont="1" applyFill="1" applyBorder="1" applyProtection="1">
      <alignment vertical="center"/>
      <protection locked="0"/>
    </xf>
    <xf numFmtId="177" fontId="20" fillId="2" borderId="59" xfId="0" applyNumberFormat="1" applyFont="1" applyFill="1" applyBorder="1" applyProtection="1">
      <alignment vertical="center"/>
      <protection locked="0"/>
    </xf>
    <xf numFmtId="181" fontId="20" fillId="0" borderId="28" xfId="0" applyNumberFormat="1" applyFont="1" applyFill="1" applyBorder="1" applyAlignment="1">
      <alignment horizontal="right" vertical="center"/>
    </xf>
    <xf numFmtId="0" fontId="24" fillId="0" borderId="6" xfId="0" applyNumberFormat="1" applyFont="1" applyFill="1" applyBorder="1" applyAlignment="1">
      <alignment horizontal="right" vertical="center"/>
    </xf>
    <xf numFmtId="176" fontId="24" fillId="0" borderId="77" xfId="0" applyNumberFormat="1" applyFont="1" applyFill="1" applyBorder="1" applyAlignment="1">
      <alignment horizontal="center" vertical="center"/>
    </xf>
    <xf numFmtId="0" fontId="24" fillId="0" borderId="4" xfId="0" applyNumberFormat="1" applyFont="1" applyFill="1" applyBorder="1" applyAlignment="1">
      <alignment vertical="center"/>
    </xf>
    <xf numFmtId="0" fontId="24" fillId="0" borderId="5" xfId="0" applyNumberFormat="1" applyFont="1" applyFill="1" applyBorder="1" applyAlignment="1">
      <alignment vertical="center"/>
    </xf>
    <xf numFmtId="0" fontId="24" fillId="0" borderId="6" xfId="0" applyNumberFormat="1" applyFont="1" applyFill="1" applyBorder="1" applyAlignment="1">
      <alignment horizontal="center" vertical="center" wrapText="1"/>
    </xf>
    <xf numFmtId="0" fontId="24" fillId="0" borderId="56" xfId="0" applyNumberFormat="1" applyFont="1" applyFill="1" applyBorder="1" applyAlignment="1">
      <alignment horizontal="center" vertical="center" wrapText="1"/>
    </xf>
    <xf numFmtId="0" fontId="24" fillId="0" borderId="5" xfId="0" applyNumberFormat="1" applyFont="1" applyFill="1" applyBorder="1" applyAlignment="1">
      <alignment horizontal="center" vertical="center" wrapText="1"/>
    </xf>
    <xf numFmtId="182" fontId="24" fillId="0" borderId="3" xfId="0" applyNumberFormat="1" applyFont="1" applyFill="1" applyBorder="1" applyAlignment="1">
      <alignment vertical="center"/>
    </xf>
    <xf numFmtId="182" fontId="24" fillId="0" borderId="77" xfId="0" applyNumberFormat="1" applyFont="1" applyFill="1" applyBorder="1" applyAlignment="1">
      <alignment vertical="center"/>
    </xf>
    <xf numFmtId="182" fontId="24" fillId="0" borderId="2" xfId="0" applyNumberFormat="1" applyFont="1" applyFill="1" applyBorder="1" applyAlignment="1">
      <alignment vertical="center"/>
    </xf>
    <xf numFmtId="182" fontId="24" fillId="0" borderId="0" xfId="0" applyNumberFormat="1" applyFont="1" applyFill="1" applyBorder="1" applyAlignment="1">
      <alignment vertical="center"/>
    </xf>
    <xf numFmtId="182" fontId="24" fillId="0" borderId="57" xfId="0" applyNumberFormat="1" applyFont="1" applyFill="1" applyBorder="1" applyAlignment="1">
      <alignment vertical="center"/>
    </xf>
    <xf numFmtId="182" fontId="24" fillId="0" borderId="8" xfId="0" applyNumberFormat="1" applyFont="1" applyFill="1" applyBorder="1" applyAlignment="1">
      <alignment vertical="center"/>
    </xf>
    <xf numFmtId="182" fontId="24" fillId="0" borderId="6" xfId="0" applyNumberFormat="1" applyFont="1" applyFill="1" applyBorder="1" applyAlignment="1">
      <alignment vertical="center"/>
    </xf>
    <xf numFmtId="182" fontId="24" fillId="0" borderId="56" xfId="0" applyNumberFormat="1" applyFont="1" applyFill="1" applyBorder="1" applyAlignment="1">
      <alignment vertical="center"/>
    </xf>
    <xf numFmtId="182" fontId="24" fillId="0" borderId="5" xfId="0" applyNumberFormat="1" applyFont="1" applyFill="1" applyBorder="1" applyAlignment="1">
      <alignment vertical="center"/>
    </xf>
    <xf numFmtId="176" fontId="24" fillId="0" borderId="78" xfId="0" applyNumberFormat="1" applyFont="1" applyFill="1" applyBorder="1" applyAlignment="1">
      <alignment horizontal="center" vertical="center"/>
    </xf>
    <xf numFmtId="0" fontId="24" fillId="0" borderId="79" xfId="0" applyNumberFormat="1" applyFont="1" applyFill="1" applyBorder="1" applyAlignment="1">
      <alignment horizontal="distributed" vertical="center"/>
    </xf>
    <xf numFmtId="182" fontId="24" fillId="0" borderId="9" xfId="0" applyNumberFormat="1" applyFont="1" applyFill="1" applyBorder="1" applyAlignment="1">
      <alignment vertical="center"/>
    </xf>
    <xf numFmtId="182" fontId="24" fillId="0" borderId="58" xfId="0" applyNumberFormat="1" applyFont="1" applyFill="1" applyBorder="1" applyAlignment="1">
      <alignment vertical="center"/>
    </xf>
    <xf numFmtId="182" fontId="24" fillId="0" borderId="79" xfId="0" applyNumberFormat="1" applyFont="1" applyFill="1" applyBorder="1" applyAlignment="1">
      <alignment vertical="center"/>
    </xf>
    <xf numFmtId="182" fontId="24" fillId="0" borderId="0" xfId="0" applyNumberFormat="1" applyFont="1" applyFill="1" applyAlignment="1">
      <alignment vertical="center"/>
    </xf>
    <xf numFmtId="180" fontId="20" fillId="0" borderId="44" xfId="0" applyNumberFormat="1" applyFont="1" applyFill="1" applyBorder="1" applyAlignment="1">
      <alignment horizontal="center" vertical="center"/>
    </xf>
    <xf numFmtId="0" fontId="20" fillId="0" borderId="45" xfId="0" applyNumberFormat="1" applyFont="1" applyFill="1" applyBorder="1" applyAlignment="1">
      <alignment horizontal="distributed" vertical="center"/>
    </xf>
    <xf numFmtId="0" fontId="20" fillId="9" borderId="80" xfId="0" applyFont="1" applyFill="1" applyBorder="1" applyAlignment="1">
      <alignment horizontal="center" vertical="center"/>
    </xf>
    <xf numFmtId="177" fontId="20" fillId="9" borderId="81" xfId="0" applyNumberFormat="1" applyFont="1" applyFill="1" applyBorder="1" applyProtection="1">
      <alignment vertical="center"/>
      <protection locked="0"/>
    </xf>
    <xf numFmtId="177" fontId="20" fillId="9" borderId="82" xfId="0" applyNumberFormat="1" applyFont="1" applyFill="1" applyBorder="1" applyProtection="1">
      <alignment vertical="center"/>
      <protection locked="0"/>
    </xf>
    <xf numFmtId="177" fontId="20" fillId="9" borderId="69" xfId="0" applyNumberFormat="1" applyFont="1" applyFill="1" applyBorder="1" applyProtection="1">
      <alignment vertical="center"/>
      <protection locked="0"/>
    </xf>
    <xf numFmtId="177" fontId="20" fillId="9" borderId="83" xfId="0" applyNumberFormat="1" applyFont="1" applyFill="1" applyBorder="1" applyProtection="1">
      <alignment vertical="center"/>
      <protection locked="0"/>
    </xf>
    <xf numFmtId="177" fontId="20" fillId="9" borderId="84" xfId="0" applyNumberFormat="1" applyFont="1" applyFill="1" applyBorder="1" applyProtection="1">
      <alignment vertical="center"/>
      <protection locked="0"/>
    </xf>
    <xf numFmtId="177" fontId="20" fillId="9" borderId="46" xfId="0" applyNumberFormat="1" applyFont="1" applyFill="1" applyBorder="1" applyProtection="1">
      <alignment vertical="center"/>
      <protection locked="0"/>
    </xf>
    <xf numFmtId="177" fontId="20" fillId="2" borderId="36" xfId="0" applyNumberFormat="1" applyFont="1" applyFill="1" applyBorder="1" applyProtection="1">
      <alignment vertical="center"/>
      <protection locked="0"/>
    </xf>
    <xf numFmtId="0" fontId="26" fillId="17" borderId="0" xfId="0" applyFont="1" applyFill="1">
      <alignment vertical="center"/>
    </xf>
    <xf numFmtId="0" fontId="20" fillId="0" borderId="85" xfId="0" applyFont="1" applyBorder="1" applyAlignment="1">
      <alignment vertical="center"/>
    </xf>
    <xf numFmtId="0" fontId="20" fillId="0" borderId="86" xfId="0" applyFont="1" applyBorder="1" applyAlignment="1">
      <alignment vertical="center"/>
    </xf>
    <xf numFmtId="0" fontId="20" fillId="0" borderId="87" xfId="0" applyFont="1" applyBorder="1" applyAlignment="1">
      <alignment vertical="center"/>
    </xf>
    <xf numFmtId="0" fontId="20" fillId="0" borderId="88" xfId="0" applyFont="1" applyBorder="1" applyAlignment="1">
      <alignment vertical="center"/>
    </xf>
    <xf numFmtId="0" fontId="20" fillId="0" borderId="89" xfId="0" applyFont="1" applyBorder="1" applyAlignment="1">
      <alignment vertical="center"/>
    </xf>
    <xf numFmtId="0" fontId="20" fillId="0" borderId="90" xfId="0" applyFont="1" applyBorder="1">
      <alignment vertical="center"/>
    </xf>
    <xf numFmtId="0" fontId="20" fillId="0" borderId="91" xfId="0" applyFont="1" applyBorder="1" applyAlignment="1">
      <alignment vertical="center"/>
    </xf>
    <xf numFmtId="0" fontId="20" fillId="0" borderId="91" xfId="0" applyFont="1" applyBorder="1">
      <alignment vertical="center"/>
    </xf>
    <xf numFmtId="0" fontId="20" fillId="0" borderId="92" xfId="0" applyFont="1" applyBorder="1">
      <alignment vertical="center"/>
    </xf>
    <xf numFmtId="0" fontId="20" fillId="0" borderId="0" xfId="0" applyFont="1" applyAlignment="1">
      <alignment vertical="center" wrapText="1"/>
    </xf>
    <xf numFmtId="0" fontId="20" fillId="0" borderId="58" xfId="0" applyFont="1" applyBorder="1">
      <alignment vertical="center"/>
    </xf>
    <xf numFmtId="0" fontId="22" fillId="0" borderId="58" xfId="0" applyFont="1" applyBorder="1" applyAlignment="1">
      <alignment horizontal="center" vertical="center"/>
    </xf>
    <xf numFmtId="0" fontId="20" fillId="0" borderId="58" xfId="0" applyFont="1" applyBorder="1" applyAlignment="1">
      <alignment horizontal="left" vertical="center"/>
    </xf>
    <xf numFmtId="0" fontId="20" fillId="0" borderId="0" xfId="0" applyFont="1" applyAlignment="1">
      <alignment horizontal="left" vertical="top" wrapText="1"/>
    </xf>
    <xf numFmtId="0" fontId="20" fillId="0" borderId="58" xfId="0" applyFont="1" applyBorder="1" applyAlignment="1">
      <alignment horizontal="left" vertical="center" wrapText="1"/>
    </xf>
    <xf numFmtId="0" fontId="16" fillId="0" borderId="67" xfId="0" applyFont="1" applyBorder="1" applyAlignment="1">
      <alignment horizontal="center" vertical="center" wrapText="1"/>
    </xf>
    <xf numFmtId="40" fontId="17" fillId="0" borderId="42" xfId="0" applyNumberFormat="1" applyFont="1" applyBorder="1" applyAlignment="1">
      <alignment vertical="center"/>
    </xf>
    <xf numFmtId="40" fontId="17" fillId="0" borderId="40" xfId="0" applyNumberFormat="1" applyFont="1" applyBorder="1" applyAlignment="1">
      <alignment vertical="center"/>
    </xf>
    <xf numFmtId="40" fontId="17" fillId="0" borderId="44" xfId="0" applyNumberFormat="1" applyFont="1" applyBorder="1" applyAlignment="1">
      <alignment vertical="center"/>
    </xf>
    <xf numFmtId="0" fontId="18" fillId="0" borderId="0" xfId="0" applyFont="1" applyAlignment="1">
      <alignment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6" xfId="0" applyFont="1" applyBorder="1" applyAlignment="1">
      <alignment horizontal="center" vertical="center"/>
    </xf>
    <xf numFmtId="0" fontId="17" fillId="0" borderId="41" xfId="0" applyFont="1" applyBorder="1" applyAlignment="1">
      <alignment horizontal="center" vertical="center"/>
    </xf>
    <xf numFmtId="177" fontId="17" fillId="0" borderId="38" xfId="0" applyNumberFormat="1" applyFont="1" applyBorder="1" applyAlignment="1">
      <alignment vertical="center"/>
    </xf>
    <xf numFmtId="177" fontId="17" fillId="0" borderId="6" xfId="0" applyNumberFormat="1" applyFont="1" applyBorder="1" applyAlignment="1">
      <alignment vertical="center"/>
    </xf>
    <xf numFmtId="0" fontId="17" fillId="0" borderId="42" xfId="0" applyFont="1" applyBorder="1" applyAlignment="1">
      <alignment horizontal="center" vertical="center"/>
    </xf>
    <xf numFmtId="0" fontId="17" fillId="0" borderId="3" xfId="0"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7" fillId="0" borderId="46" xfId="0" applyFont="1" applyBorder="1" applyAlignment="1">
      <alignment horizontal="center" vertical="center"/>
    </xf>
    <xf numFmtId="177" fontId="17" fillId="0" borderId="3" xfId="0" applyNumberFormat="1" applyFont="1" applyBorder="1" applyAlignment="1">
      <alignment vertical="center"/>
    </xf>
    <xf numFmtId="177" fontId="17" fillId="0" borderId="45" xfId="0" applyNumberFormat="1" applyFont="1" applyBorder="1" applyAlignment="1">
      <alignment vertical="center"/>
    </xf>
    <xf numFmtId="0" fontId="17" fillId="0" borderId="48"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48" xfId="0" applyFont="1" applyBorder="1" applyAlignment="1">
      <alignment horizontal="center" vertical="center"/>
    </xf>
    <xf numFmtId="0" fontId="22" fillId="0" borderId="6" xfId="0" applyFont="1" applyBorder="1" applyAlignment="1">
      <alignment horizontal="center" vertical="center"/>
    </xf>
    <xf numFmtId="40" fontId="18" fillId="0" borderId="37" xfId="0" applyNumberFormat="1" applyFont="1" applyBorder="1" applyAlignment="1">
      <alignment vertical="center"/>
    </xf>
    <xf numFmtId="40" fontId="18" fillId="0" borderId="40" xfId="0" applyNumberFormat="1" applyFont="1" applyBorder="1" applyAlignment="1">
      <alignment vertical="center"/>
    </xf>
    <xf numFmtId="0" fontId="20" fillId="0" borderId="1" xfId="0" applyFont="1" applyBorder="1" applyAlignment="1">
      <alignment horizontal="center" vertical="center"/>
    </xf>
    <xf numFmtId="0" fontId="20" fillId="0" borderId="4" xfId="0" applyFont="1" applyBorder="1" applyAlignment="1">
      <alignment horizontal="center" vertical="center"/>
    </xf>
    <xf numFmtId="0" fontId="20" fillId="0" borderId="54" xfId="0" applyFont="1" applyBorder="1" applyAlignment="1">
      <alignment horizontal="center" vertical="center"/>
    </xf>
    <xf numFmtId="40" fontId="20" fillId="0" borderId="43" xfId="0" applyNumberFormat="1" applyFont="1" applyBorder="1" applyAlignment="1">
      <alignment horizontal="center" vertical="center"/>
    </xf>
    <xf numFmtId="40" fontId="20" fillId="0" borderId="46" xfId="0" applyNumberFormat="1" applyFont="1" applyBorder="1" applyAlignment="1">
      <alignment horizontal="center" vertical="center"/>
    </xf>
    <xf numFmtId="0" fontId="20" fillId="0" borderId="43" xfId="0" applyFont="1" applyBorder="1" applyAlignment="1">
      <alignment horizontal="center" vertical="center"/>
    </xf>
    <xf numFmtId="0" fontId="20" fillId="0" borderId="46" xfId="0" applyFont="1" applyBorder="1" applyAlignment="1">
      <alignment horizontal="center" vertical="center"/>
    </xf>
    <xf numFmtId="40" fontId="20" fillId="0" borderId="2" xfId="0" applyNumberFormat="1" applyFont="1" applyBorder="1" applyAlignment="1">
      <alignment horizontal="center" vertical="center"/>
    </xf>
    <xf numFmtId="40" fontId="20" fillId="0" borderId="55" xfId="0" applyNumberFormat="1" applyFont="1" applyBorder="1" applyAlignment="1">
      <alignment horizontal="center" vertical="center"/>
    </xf>
    <xf numFmtId="40" fontId="17" fillId="0" borderId="1" xfId="0" applyNumberFormat="1" applyFont="1" applyBorder="1" applyAlignment="1">
      <alignment vertical="center"/>
    </xf>
    <xf numFmtId="40" fontId="17" fillId="0" borderId="54" xfId="0" applyNumberFormat="1" applyFont="1" applyBorder="1" applyAlignment="1">
      <alignment vertical="center"/>
    </xf>
    <xf numFmtId="40" fontId="17" fillId="0" borderId="7" xfId="0" applyNumberFormat="1" applyFont="1" applyBorder="1" applyAlignment="1">
      <alignment vertical="center"/>
    </xf>
    <xf numFmtId="40" fontId="20" fillId="0" borderId="3" xfId="0" applyNumberFormat="1" applyFont="1" applyBorder="1" applyAlignment="1">
      <alignment horizontal="center" vertical="center"/>
    </xf>
    <xf numFmtId="40" fontId="20" fillId="0" borderId="45" xfId="0" applyNumberFormat="1" applyFont="1" applyBorder="1" applyAlignment="1">
      <alignment horizontal="center" vertical="center"/>
    </xf>
    <xf numFmtId="40" fontId="17" fillId="0" borderId="42" xfId="0" applyNumberFormat="1" applyFont="1" applyBorder="1" applyAlignment="1">
      <alignment horizontal="right" vertical="center"/>
    </xf>
    <xf numFmtId="40" fontId="17" fillId="0" borderId="40" xfId="0" applyNumberFormat="1" applyFont="1" applyBorder="1" applyAlignment="1">
      <alignment horizontal="right" vertical="center"/>
    </xf>
    <xf numFmtId="0" fontId="20" fillId="0" borderId="41" xfId="0" applyFont="1" applyBorder="1" applyAlignment="1">
      <alignment horizontal="center" vertical="center"/>
    </xf>
    <xf numFmtId="40" fontId="22" fillId="0" borderId="50" xfId="0" applyNumberFormat="1" applyFont="1" applyBorder="1" applyAlignment="1">
      <alignment horizontal="center" vertical="center"/>
    </xf>
    <xf numFmtId="40" fontId="22" fillId="0" borderId="5" xfId="0" applyNumberFormat="1" applyFont="1" applyBorder="1" applyAlignment="1">
      <alignment horizontal="center" vertical="center"/>
    </xf>
    <xf numFmtId="40" fontId="18" fillId="0" borderId="51" xfId="0" applyNumberFormat="1" applyFont="1" applyBorder="1" applyAlignment="1">
      <alignment vertical="center"/>
    </xf>
    <xf numFmtId="40" fontId="18" fillId="0" borderId="4" xfId="0" applyNumberFormat="1" applyFont="1" applyBorder="1" applyAlignment="1">
      <alignment vertical="center"/>
    </xf>
    <xf numFmtId="40" fontId="18" fillId="0" borderId="7" xfId="0" applyNumberFormat="1" applyFont="1" applyBorder="1" applyAlignment="1">
      <alignment vertical="center"/>
    </xf>
    <xf numFmtId="40" fontId="22" fillId="0" borderId="38" xfId="0" applyNumberFormat="1" applyFont="1" applyBorder="1" applyAlignment="1">
      <alignment horizontal="center" vertical="center"/>
    </xf>
    <xf numFmtId="40" fontId="22" fillId="0" borderId="6" xfId="0" applyNumberFormat="1" applyFont="1" applyBorder="1" applyAlignment="1">
      <alignment horizontal="center" vertical="center"/>
    </xf>
    <xf numFmtId="40" fontId="20" fillId="0" borderId="5" xfId="0" applyNumberFormat="1" applyFont="1" applyBorder="1" applyAlignment="1">
      <alignment horizontal="center" vertical="center"/>
    </xf>
    <xf numFmtId="40" fontId="17" fillId="0" borderId="4" xfId="0" applyNumberFormat="1" applyFont="1" applyBorder="1" applyAlignment="1">
      <alignment vertical="center"/>
    </xf>
    <xf numFmtId="40" fontId="20" fillId="0" borderId="6" xfId="0" applyNumberFormat="1" applyFont="1" applyBorder="1" applyAlignment="1">
      <alignment horizontal="center" vertical="center"/>
    </xf>
    <xf numFmtId="0" fontId="17" fillId="0" borderId="49"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7" fillId="2" borderId="35" xfId="0" applyFont="1" applyFill="1" applyBorder="1" applyAlignment="1" applyProtection="1">
      <alignment horizontal="center" vertical="center"/>
      <protection locked="0"/>
    </xf>
    <xf numFmtId="0" fontId="17" fillId="2" borderId="36" xfId="0" applyFont="1" applyFill="1" applyBorder="1" applyAlignment="1" applyProtection="1">
      <alignment horizontal="center" vertical="center"/>
      <protection locked="0"/>
    </xf>
    <xf numFmtId="40" fontId="20" fillId="0" borderId="39" xfId="0" applyNumberFormat="1" applyFont="1" applyBorder="1" applyAlignment="1">
      <alignment horizontal="center" vertical="center"/>
    </xf>
    <xf numFmtId="40" fontId="20" fillId="0" borderId="41" xfId="0" applyNumberFormat="1" applyFont="1" applyBorder="1" applyAlignment="1">
      <alignment horizontal="center" vertical="center"/>
    </xf>
    <xf numFmtId="0" fontId="22" fillId="0" borderId="39" xfId="0" applyFont="1" applyBorder="1" applyAlignment="1">
      <alignment horizontal="center" vertical="center"/>
    </xf>
    <xf numFmtId="0" fontId="22" fillId="0" borderId="41" xfId="0" applyFont="1" applyBorder="1" applyAlignment="1">
      <alignment horizontal="center" vertical="center"/>
    </xf>
  </cellXfs>
  <cellStyles count="35">
    <cellStyle name="きんき｜近畿" xfId="12"/>
    <cellStyle name="けいざ｜経済センサス組替集計" xfId="13"/>
    <cellStyle name="ぜんこ｜全国" xfId="14"/>
    <cellStyle name="パーセント 2" xfId="1"/>
    <cellStyle name="パーセント 3" xfId="32"/>
    <cellStyle name="桁区切り 2" xfId="2"/>
    <cellStyle name="桁区切り 3" xfId="3"/>
    <cellStyle name="桁区切り 4" xfId="15"/>
    <cellStyle name="桁区切り 5" xfId="16"/>
    <cellStyle name="標準" xfId="0" builtinId="0"/>
    <cellStyle name="標準 10" xfId="17"/>
    <cellStyle name="標準 11" xfId="18"/>
    <cellStyle name="標準 12" xfId="19"/>
    <cellStyle name="標準 13" xfId="20"/>
    <cellStyle name="標準 14" xfId="21"/>
    <cellStyle name="標準 15" xfId="22"/>
    <cellStyle name="標準 16" xfId="23"/>
    <cellStyle name="標準 17" xfId="24"/>
    <cellStyle name="標準 18" xfId="25"/>
    <cellStyle name="標準 19" xfId="26"/>
    <cellStyle name="標準 2" xfId="4"/>
    <cellStyle name="標準 2 15" xfId="27"/>
    <cellStyle name="標準 2 2" xfId="28"/>
    <cellStyle name="標準 2 3" xfId="29"/>
    <cellStyle name="標準 20" xfId="33"/>
    <cellStyle name="標準 21" xfId="34"/>
    <cellStyle name="標準 3" xfId="5"/>
    <cellStyle name="標準 3 2" xfId="30"/>
    <cellStyle name="標準 4" xfId="6"/>
    <cellStyle name="標準 5" xfId="7"/>
    <cellStyle name="標準 6" xfId="8"/>
    <cellStyle name="標準 7" xfId="9"/>
    <cellStyle name="標準 8" xfId="11"/>
    <cellStyle name="標準 9" xfId="31"/>
    <cellStyle name="未定義" xfId="10"/>
  </cellStyles>
  <dxfs count="0"/>
  <tableStyles count="0" defaultTableStyle="TableStyleMedium2" defaultPivotStyle="PivotStyleLight16"/>
  <colors>
    <mruColors>
      <color rgb="FFFFCCFF"/>
      <color rgb="FFFFCC66"/>
      <color rgb="FFFFFF99"/>
      <color rgb="FFCCFF33"/>
      <color rgb="FF00FFFF"/>
      <color rgb="FF00FF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19049</xdr:colOff>
      <xdr:row>6</xdr:row>
      <xdr:rowOff>114300</xdr:rowOff>
    </xdr:from>
    <xdr:to>
      <xdr:col>6</xdr:col>
      <xdr:colOff>803413</xdr:colOff>
      <xdr:row>10</xdr:row>
      <xdr:rowOff>95250</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6065353" y="1936474"/>
          <a:ext cx="784364" cy="577298"/>
        </a:xfrm>
        <a:prstGeom prst="rightArrow">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19049</xdr:colOff>
      <xdr:row>11</xdr:row>
      <xdr:rowOff>95250</xdr:rowOff>
    </xdr:from>
    <xdr:to>
      <xdr:col>8</xdr:col>
      <xdr:colOff>811696</xdr:colOff>
      <xdr:row>15</xdr:row>
      <xdr:rowOff>76200</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7829549" y="2662859"/>
          <a:ext cx="792647" cy="577298"/>
        </a:xfrm>
        <a:prstGeom prst="rightArrow">
          <a:avLst/>
        </a:prstGeom>
        <a:solidFill>
          <a:srgbClr val="00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4970</xdr:colOff>
      <xdr:row>17</xdr:row>
      <xdr:rowOff>76200</xdr:rowOff>
    </xdr:from>
    <xdr:to>
      <xdr:col>8</xdr:col>
      <xdr:colOff>790575</xdr:colOff>
      <xdr:row>19</xdr:row>
      <xdr:rowOff>66675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805945" y="3581400"/>
          <a:ext cx="785605" cy="295275"/>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9524</xdr:colOff>
      <xdr:row>22</xdr:row>
      <xdr:rowOff>66675</xdr:rowOff>
    </xdr:from>
    <xdr:to>
      <xdr:col>8</xdr:col>
      <xdr:colOff>800099</xdr:colOff>
      <xdr:row>24</xdr:row>
      <xdr:rowOff>57150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810499" y="4333875"/>
          <a:ext cx="790575"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16</xdr:row>
      <xdr:rowOff>76200</xdr:rowOff>
    </xdr:from>
    <xdr:to>
      <xdr:col>11</xdr:col>
      <xdr:colOff>0</xdr:colOff>
      <xdr:row>20</xdr:row>
      <xdr:rowOff>66675</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9582149" y="3429000"/>
          <a:ext cx="800101" cy="600075"/>
        </a:xfrm>
        <a:prstGeom prst="right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22</xdr:row>
      <xdr:rowOff>76200</xdr:rowOff>
    </xdr:from>
    <xdr:to>
      <xdr:col>10</xdr:col>
      <xdr:colOff>809624</xdr:colOff>
      <xdr:row>24</xdr:row>
      <xdr:rowOff>66675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9582149" y="4343400"/>
          <a:ext cx="790575"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19049</xdr:colOff>
      <xdr:row>21</xdr:row>
      <xdr:rowOff>66675</xdr:rowOff>
    </xdr:from>
    <xdr:to>
      <xdr:col>12</xdr:col>
      <xdr:colOff>809625</xdr:colOff>
      <xdr:row>25</xdr:row>
      <xdr:rowOff>57150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11344274" y="4181475"/>
          <a:ext cx="790576" cy="600075"/>
        </a:xfrm>
        <a:prstGeom prst="rightArrow">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17991</xdr:colOff>
      <xdr:row>26</xdr:row>
      <xdr:rowOff>76200</xdr:rowOff>
    </xdr:from>
    <xdr:to>
      <xdr:col>14</xdr:col>
      <xdr:colOff>809625</xdr:colOff>
      <xdr:row>30</xdr:row>
      <xdr:rowOff>66675</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13105341" y="4953000"/>
          <a:ext cx="791634" cy="600075"/>
        </a:xfrm>
        <a:prstGeom prst="rightArrow">
          <a:avLst/>
        </a:prstGeom>
        <a:solidFill>
          <a:srgbClr val="CC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19049</xdr:colOff>
      <xdr:row>11</xdr:row>
      <xdr:rowOff>95250</xdr:rowOff>
    </xdr:from>
    <xdr:to>
      <xdr:col>17</xdr:col>
      <xdr:colOff>9525</xdr:colOff>
      <xdr:row>15</xdr:row>
      <xdr:rowOff>76200</xdr:rowOff>
    </xdr:to>
    <xdr:sp macro="" textlink="">
      <xdr:nvSpPr>
        <xdr:cNvPr id="46" name="右矢印 45">
          <a:extLst>
            <a:ext uri="{FF2B5EF4-FFF2-40B4-BE49-F238E27FC236}">
              <a16:creationId xmlns:a16="http://schemas.microsoft.com/office/drawing/2014/main" id="{00000000-0008-0000-0200-00002E000000}"/>
            </a:ext>
          </a:extLst>
        </xdr:cNvPr>
        <xdr:cNvSpPr/>
      </xdr:nvSpPr>
      <xdr:spPr>
        <a:xfrm>
          <a:off x="14868524" y="2686050"/>
          <a:ext cx="809626" cy="590550"/>
        </a:xfrm>
        <a:prstGeom prst="rightArrow">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9525</xdr:colOff>
      <xdr:row>17</xdr:row>
      <xdr:rowOff>76200</xdr:rowOff>
    </xdr:from>
    <xdr:to>
      <xdr:col>16</xdr:col>
      <xdr:colOff>809624</xdr:colOff>
      <xdr:row>19</xdr:row>
      <xdr:rowOff>66675</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14859000" y="3581400"/>
          <a:ext cx="800099" cy="295275"/>
        </a:xfrm>
        <a:prstGeom prst="rect">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9524</xdr:colOff>
      <xdr:row>22</xdr:row>
      <xdr:rowOff>76200</xdr:rowOff>
    </xdr:from>
    <xdr:to>
      <xdr:col>16</xdr:col>
      <xdr:colOff>800099</xdr:colOff>
      <xdr:row>24</xdr:row>
      <xdr:rowOff>66675</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14858999" y="4343400"/>
          <a:ext cx="790575"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19049</xdr:colOff>
      <xdr:row>16</xdr:row>
      <xdr:rowOff>76200</xdr:rowOff>
    </xdr:from>
    <xdr:to>
      <xdr:col>19</xdr:col>
      <xdr:colOff>0</xdr:colOff>
      <xdr:row>20</xdr:row>
      <xdr:rowOff>66675</xdr:rowOff>
    </xdr:to>
    <xdr:sp macro="" textlink="">
      <xdr:nvSpPr>
        <xdr:cNvPr id="49" name="右矢印 48">
          <a:extLst>
            <a:ext uri="{FF2B5EF4-FFF2-40B4-BE49-F238E27FC236}">
              <a16:creationId xmlns:a16="http://schemas.microsoft.com/office/drawing/2014/main" id="{00000000-0008-0000-0200-000031000000}"/>
            </a:ext>
          </a:extLst>
        </xdr:cNvPr>
        <xdr:cNvSpPr/>
      </xdr:nvSpPr>
      <xdr:spPr>
        <a:xfrm>
          <a:off x="16630649" y="3429000"/>
          <a:ext cx="800101" cy="600075"/>
        </a:xfrm>
        <a:prstGeom prst="rightArrow">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22</xdr:row>
      <xdr:rowOff>76200</xdr:rowOff>
    </xdr:from>
    <xdr:to>
      <xdr:col>18</xdr:col>
      <xdr:colOff>800100</xdr:colOff>
      <xdr:row>24</xdr:row>
      <xdr:rowOff>66675</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16630650" y="4343400"/>
          <a:ext cx="781050"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19049</xdr:colOff>
      <xdr:row>21</xdr:row>
      <xdr:rowOff>66675</xdr:rowOff>
    </xdr:from>
    <xdr:to>
      <xdr:col>20</xdr:col>
      <xdr:colOff>809625</xdr:colOff>
      <xdr:row>25</xdr:row>
      <xdr:rowOff>57150</xdr:rowOff>
    </xdr:to>
    <xdr:sp macro="" textlink="">
      <xdr:nvSpPr>
        <xdr:cNvPr id="51" name="右矢印 50">
          <a:extLst>
            <a:ext uri="{FF2B5EF4-FFF2-40B4-BE49-F238E27FC236}">
              <a16:creationId xmlns:a16="http://schemas.microsoft.com/office/drawing/2014/main" id="{00000000-0008-0000-0200-000033000000}"/>
            </a:ext>
          </a:extLst>
        </xdr:cNvPr>
        <xdr:cNvSpPr/>
      </xdr:nvSpPr>
      <xdr:spPr>
        <a:xfrm>
          <a:off x="18392774" y="4181475"/>
          <a:ext cx="790576" cy="600075"/>
        </a:xfrm>
        <a:prstGeom prst="rightArrow">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7946</xdr:colOff>
      <xdr:row>6</xdr:row>
      <xdr:rowOff>100614</xdr:rowOff>
    </xdr:from>
    <xdr:to>
      <xdr:col>4</xdr:col>
      <xdr:colOff>819977</xdr:colOff>
      <xdr:row>10</xdr:row>
      <xdr:rowOff>81564</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4290055" y="1922788"/>
          <a:ext cx="812031" cy="577298"/>
        </a:xfrm>
        <a:prstGeom prst="rightArrow">
          <a:avLst/>
        </a:prstGeom>
        <a:solidFill>
          <a:srgbClr val="FFFF99"/>
        </a:solidFill>
        <a:ln w="9525">
          <a:noFill/>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1158875</xdr:colOff>
      <xdr:row>1</xdr:row>
      <xdr:rowOff>0</xdr:rowOff>
    </xdr:from>
    <xdr:ext cx="1719263" cy="364074"/>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44625" y="381000"/>
              <a:ext cx="1719263" cy="364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p>
                    <m:sSupPr>
                      <m:ctrlPr>
                        <a:rPr kumimoji="1" lang="en-US" altLang="ja-JP" sz="1200" i="1">
                          <a:latin typeface="Cambria Math" panose="02040503050406030204" pitchFamily="18" charset="0"/>
                        </a:rPr>
                      </m:ctrlPr>
                    </m:sSupPr>
                    <m:e>
                      <m:d>
                        <m:dPr>
                          <m:begChr m:val="["/>
                          <m:endChr m:val="]"/>
                          <m:ctrlPr>
                            <a:rPr kumimoji="1" lang="en-US" altLang="ja-JP" sz="1200" i="1">
                              <a:solidFill>
                                <a:schemeClr val="tx1"/>
                              </a:solidFill>
                              <a:effectLst/>
                              <a:latin typeface="Cambria Math" panose="02040503050406030204" pitchFamily="18" charset="0"/>
                              <a:ea typeface="+mn-ea"/>
                              <a:cs typeface="+mn-cs"/>
                            </a:rPr>
                          </m:ctrlPr>
                        </m:dPr>
                        <m:e>
                          <m:r>
                            <a:rPr kumimoji="1" lang="en-US" altLang="ja-JP" sz="1200" b="0" i="1">
                              <a:solidFill>
                                <a:schemeClr val="tx1"/>
                              </a:solidFill>
                              <a:effectLst/>
                              <a:latin typeface="Cambria Math"/>
                              <a:ea typeface="+mn-ea"/>
                              <a:cs typeface="+mn-cs"/>
                            </a:rPr>
                            <m:t>𝐼</m:t>
                          </m:r>
                          <m:r>
                            <a:rPr kumimoji="1" lang="en-US" altLang="ja-JP" sz="1200" b="0" i="1">
                              <a:solidFill>
                                <a:schemeClr val="tx1"/>
                              </a:solidFill>
                              <a:effectLst/>
                              <a:latin typeface="Cambria Math"/>
                              <a:ea typeface="+mn-ea"/>
                              <a:cs typeface="+mn-cs"/>
                            </a:rPr>
                            <m:t>−</m:t>
                          </m:r>
                          <m:d>
                            <m:dPr>
                              <m:ctrlPr>
                                <a:rPr kumimoji="1" lang="en-US" altLang="ja-JP" sz="1200" b="0" i="1">
                                  <a:solidFill>
                                    <a:schemeClr val="tx1"/>
                                  </a:solidFill>
                                  <a:effectLst/>
                                  <a:latin typeface="Cambria Math" panose="02040503050406030204" pitchFamily="18" charset="0"/>
                                  <a:ea typeface="+mn-ea"/>
                                  <a:cs typeface="+mn-cs"/>
                                </a:rPr>
                              </m:ctrlPr>
                            </m:dPr>
                            <m:e>
                              <m:r>
                                <a:rPr kumimoji="1" lang="en-US" altLang="ja-JP" sz="1200" b="0" i="1">
                                  <a:solidFill>
                                    <a:schemeClr val="tx1"/>
                                  </a:solidFill>
                                  <a:effectLst/>
                                  <a:latin typeface="Cambria Math"/>
                                  <a:ea typeface="+mn-ea"/>
                                  <a:cs typeface="+mn-cs"/>
                                </a:rPr>
                                <m:t>𝐼</m:t>
                              </m:r>
                              <m:r>
                                <a:rPr kumimoji="1" lang="en-US" altLang="ja-JP" sz="1200" b="0" i="1">
                                  <a:solidFill>
                                    <a:schemeClr val="tx1"/>
                                  </a:solidFill>
                                  <a:effectLst/>
                                  <a:latin typeface="Cambria Math"/>
                                  <a:ea typeface="+mn-ea"/>
                                  <a:cs typeface="+mn-cs"/>
                                </a:rPr>
                                <m:t>−</m:t>
                              </m:r>
                              <m:acc>
                                <m:accPr>
                                  <m:chr m:val="̂"/>
                                  <m:ctrlPr>
                                    <a:rPr kumimoji="1" lang="en-US" altLang="ja-JP" sz="1200" b="0" i="1">
                                      <a:solidFill>
                                        <a:schemeClr val="tx1"/>
                                      </a:solidFill>
                                      <a:effectLst/>
                                      <a:latin typeface="Cambria Math" panose="02040503050406030204" pitchFamily="18" charset="0"/>
                                      <a:ea typeface="+mn-ea"/>
                                      <a:cs typeface="+mn-cs"/>
                                    </a:rPr>
                                  </m:ctrlPr>
                                </m:accPr>
                                <m:e>
                                  <m:r>
                                    <a:rPr kumimoji="1" lang="en-US" altLang="ja-JP" sz="1200" b="0" i="1">
                                      <a:solidFill>
                                        <a:schemeClr val="tx1"/>
                                      </a:solidFill>
                                      <a:effectLst/>
                                      <a:latin typeface="Cambria Math"/>
                                      <a:ea typeface="+mn-ea"/>
                                      <a:cs typeface="+mn-cs"/>
                                    </a:rPr>
                                    <m:t>𝑀</m:t>
                                  </m:r>
                                </m:e>
                              </m:acc>
                            </m:e>
                          </m:d>
                          <m:r>
                            <a:rPr kumimoji="1" lang="en-US" altLang="ja-JP" sz="1200" b="0" i="1">
                              <a:solidFill>
                                <a:schemeClr val="tx1"/>
                              </a:solidFill>
                              <a:effectLst/>
                              <a:latin typeface="Cambria Math"/>
                              <a:ea typeface="+mn-ea"/>
                              <a:cs typeface="+mn-cs"/>
                            </a:rPr>
                            <m:t>𝐴</m:t>
                          </m:r>
                        </m:e>
                      </m:d>
                    </m:e>
                    <m:sup>
                      <m:r>
                        <a:rPr kumimoji="1" lang="en-US" altLang="ja-JP" sz="1200" b="0" i="1">
                          <a:latin typeface="Cambria Math"/>
                        </a:rPr>
                        <m:t>−1</m:t>
                      </m:r>
                    </m:sup>
                  </m:sSup>
                </m:oMath>
              </a14:m>
              <a:r>
                <a:rPr kumimoji="1" lang="ja-JP" altLang="en-US" sz="1200">
                  <a:latin typeface="游ゴシック" panose="020B0400000000000000" pitchFamily="50" charset="-128"/>
                  <a:ea typeface="游ゴシック" panose="020B0400000000000000" pitchFamily="50" charset="-128"/>
                </a:rPr>
                <a:t>型</a:t>
              </a:r>
            </a:p>
          </xdr:txBody>
        </xdr:sp>
      </mc:Choice>
      <mc:Fallback xmlns="">
        <xdr:sp macro="" textlink="">
          <xdr:nvSpPr>
            <xdr:cNvPr id="2" name="テキスト ボックス 1"/>
            <xdr:cNvSpPr txBox="1"/>
          </xdr:nvSpPr>
          <xdr:spPr>
            <a:xfrm>
              <a:off x="1444625" y="381000"/>
              <a:ext cx="1719263" cy="364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i="0">
                  <a:solidFill>
                    <a:schemeClr val="tx1"/>
                  </a:solidFill>
                  <a:effectLst/>
                  <a:latin typeface="Cambria Math" panose="02040503050406030204" pitchFamily="18" charset="0"/>
                  <a:ea typeface="+mn-ea"/>
                  <a:cs typeface="+mn-cs"/>
                </a:rPr>
                <a:t>[</a:t>
              </a:r>
              <a:r>
                <a:rPr kumimoji="1" lang="en-US" altLang="ja-JP" sz="1200" b="0" i="0">
                  <a:solidFill>
                    <a:schemeClr val="tx1"/>
                  </a:solidFill>
                  <a:effectLst/>
                  <a:latin typeface="Cambria Math"/>
                  <a:ea typeface="+mn-ea"/>
                  <a:cs typeface="+mn-cs"/>
                </a:rPr>
                <a:t>𝐼−</a:t>
              </a:r>
              <a:r>
                <a:rPr kumimoji="1" lang="en-US" altLang="ja-JP" sz="1200" b="0" i="0">
                  <a:solidFill>
                    <a:schemeClr val="tx1"/>
                  </a:solidFill>
                  <a:effectLst/>
                  <a:latin typeface="Cambria Math" panose="02040503050406030204" pitchFamily="18" charset="0"/>
                  <a:ea typeface="+mn-ea"/>
                  <a:cs typeface="+mn-cs"/>
                </a:rPr>
                <a:t>(</a:t>
              </a:r>
              <a:r>
                <a:rPr kumimoji="1" lang="en-US" altLang="ja-JP" sz="1200" b="0" i="0">
                  <a:solidFill>
                    <a:schemeClr val="tx1"/>
                  </a:solidFill>
                  <a:effectLst/>
                  <a:latin typeface="Cambria Math"/>
                  <a:ea typeface="+mn-ea"/>
                  <a:cs typeface="+mn-cs"/>
                </a:rPr>
                <a:t>𝐼−𝑀</a:t>
              </a:r>
              <a:r>
                <a:rPr kumimoji="1" lang="en-US" altLang="ja-JP" sz="1200" b="0" i="0">
                  <a:solidFill>
                    <a:schemeClr val="tx1"/>
                  </a:solidFill>
                  <a:effectLst/>
                  <a:latin typeface="Cambria Math" panose="02040503050406030204" pitchFamily="18" charset="0"/>
                  <a:ea typeface="+mn-ea"/>
                  <a:cs typeface="+mn-cs"/>
                </a:rPr>
                <a:t> ̂ )</a:t>
              </a:r>
              <a:r>
                <a:rPr kumimoji="1" lang="en-US" altLang="ja-JP" sz="1200" b="0" i="0">
                  <a:solidFill>
                    <a:schemeClr val="tx1"/>
                  </a:solidFill>
                  <a:effectLst/>
                  <a:latin typeface="Cambria Math"/>
                  <a:ea typeface="+mn-ea"/>
                  <a:cs typeface="+mn-cs"/>
                </a:rPr>
                <a:t>𝐴</a:t>
              </a:r>
              <a:r>
                <a:rPr kumimoji="1" lang="en-US" altLang="ja-JP" sz="1200" b="0" i="0">
                  <a:solidFill>
                    <a:schemeClr val="tx1"/>
                  </a:solidFill>
                  <a:effectLst/>
                  <a:latin typeface="Cambria Math" panose="02040503050406030204" pitchFamily="18" charset="0"/>
                  <a:ea typeface="+mn-ea"/>
                  <a:cs typeface="+mn-cs"/>
                </a:rPr>
                <a:t>]^(</a:t>
              </a:r>
              <a:r>
                <a:rPr kumimoji="1" lang="en-US" altLang="ja-JP" sz="1200" b="0" i="0">
                  <a:latin typeface="Cambria Math"/>
                </a:rPr>
                <a:t>−1</a:t>
              </a:r>
              <a:r>
                <a:rPr kumimoji="1" lang="en-US" altLang="ja-JP" sz="1200" b="0" i="0">
                  <a:latin typeface="Cambria Math" panose="02040503050406030204" pitchFamily="18" charset="0"/>
                </a:rPr>
                <a:t>)</a:t>
              </a:r>
              <a:r>
                <a:rPr kumimoji="1" lang="ja-JP" altLang="en-US" sz="1200">
                  <a:latin typeface="游ゴシック" panose="020B0400000000000000" pitchFamily="50" charset="-128"/>
                  <a:ea typeface="游ゴシック" panose="020B0400000000000000" pitchFamily="50" charset="-128"/>
                </a:rPr>
                <a:t>型</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1052sv0001\&#24773;&#22577;&#12539;&#20998;&#26512;G\&#29987;&#26989;&#36899;&#38306;\&#65303;&#24180;&#34920;&#22577;&#21578;&#26360;&#21407;&#31295;&#12288;&#24460;&#21322;\&#31532;&#65302;&#31456;&#12288;&#37096;&#38272;&#20998;&#39006;&#37096;&#38272;&#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998;&#26512;/01_&#29987;&#26989;&#36899;&#38306;&#34920;/H23&#22522;&#26412;&#34920;/17_&#22577;&#21578;&#26360;/01_&#21407;&#31295;&#20316;&#25104;/&#31532;&#65297;&#37096;/&#31532;1&#37096;%20&#31532;2&#31456;%20&#2225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外生部門"/>
      <sheetName val="内生部門"/>
    </sheetNames>
    <sheetDataSet>
      <sheetData sheetId="0">
        <row r="2">
          <cell r="A2" t="str">
            <v>001</v>
          </cell>
          <cell r="B2" t="str">
            <v>耕種農業</v>
          </cell>
          <cell r="D2" t="str">
            <v>01</v>
          </cell>
          <cell r="E2" t="str">
            <v>農林水産</v>
          </cell>
        </row>
        <row r="3">
          <cell r="A3" t="str">
            <v>002</v>
          </cell>
          <cell r="B3" t="str">
            <v>畜産・養蚕</v>
          </cell>
          <cell r="D3">
            <v>2</v>
          </cell>
          <cell r="E3" t="str">
            <v>鉱業</v>
          </cell>
        </row>
        <row r="4">
          <cell r="A4" t="str">
            <v>003</v>
          </cell>
          <cell r="B4" t="str">
            <v>農業サービス</v>
          </cell>
          <cell r="D4" t="str">
            <v>03</v>
          </cell>
          <cell r="E4" t="str">
            <v>食料品</v>
          </cell>
        </row>
        <row r="5">
          <cell r="A5" t="str">
            <v>004</v>
          </cell>
          <cell r="B5" t="str">
            <v>林業</v>
          </cell>
          <cell r="D5" t="str">
            <v>04</v>
          </cell>
          <cell r="E5" t="str">
            <v>繊維製品</v>
          </cell>
        </row>
        <row r="6">
          <cell r="A6" t="str">
            <v>005</v>
          </cell>
          <cell r="B6" t="str">
            <v>漁業</v>
          </cell>
          <cell r="D6" t="str">
            <v>05</v>
          </cell>
          <cell r="E6" t="str">
            <v>パルプ・紙・木製品</v>
          </cell>
        </row>
        <row r="7">
          <cell r="A7" t="str">
            <v>006</v>
          </cell>
          <cell r="B7" t="str">
            <v>金属鉱物</v>
          </cell>
          <cell r="D7" t="str">
            <v>06</v>
          </cell>
          <cell r="E7" t="str">
            <v>化学製品</v>
          </cell>
        </row>
        <row r="8">
          <cell r="A8" t="str">
            <v>007</v>
          </cell>
          <cell r="B8" t="str">
            <v>非金属鉱物</v>
          </cell>
          <cell r="D8" t="str">
            <v>07</v>
          </cell>
          <cell r="E8" t="str">
            <v>石油・石炭製品</v>
          </cell>
        </row>
        <row r="9">
          <cell r="A9" t="str">
            <v>008</v>
          </cell>
          <cell r="B9" t="str">
            <v>石炭・亜炭</v>
          </cell>
          <cell r="D9" t="str">
            <v>08</v>
          </cell>
          <cell r="E9" t="str">
            <v>窯業・土石製品</v>
          </cell>
        </row>
        <row r="10">
          <cell r="A10" t="str">
            <v>009</v>
          </cell>
          <cell r="B10" t="str">
            <v>原油･天然ガス</v>
          </cell>
          <cell r="D10" t="str">
            <v>09</v>
          </cell>
          <cell r="E10" t="str">
            <v>鉄鋼</v>
          </cell>
        </row>
        <row r="11">
          <cell r="A11" t="str">
            <v>010</v>
          </cell>
          <cell r="B11" t="str">
            <v>食料品</v>
          </cell>
          <cell r="D11" t="str">
            <v>10</v>
          </cell>
          <cell r="E11" t="str">
            <v>非鉄金属</v>
          </cell>
        </row>
        <row r="12">
          <cell r="A12" t="str">
            <v>011</v>
          </cell>
          <cell r="B12" t="str">
            <v>飲料</v>
          </cell>
          <cell r="D12" t="str">
            <v>11</v>
          </cell>
          <cell r="E12" t="str">
            <v>金属製品</v>
          </cell>
        </row>
        <row r="13">
          <cell r="A13" t="str">
            <v>012</v>
          </cell>
          <cell r="B13" t="str">
            <v>資料・有機肥料</v>
          </cell>
          <cell r="D13" t="str">
            <v>12</v>
          </cell>
          <cell r="E13" t="str">
            <v>一般機械</v>
          </cell>
        </row>
        <row r="14">
          <cell r="A14" t="str">
            <v>013</v>
          </cell>
          <cell r="B14" t="str">
            <v>たばこ</v>
          </cell>
          <cell r="D14" t="str">
            <v>13</v>
          </cell>
          <cell r="E14" t="str">
            <v>電気機械</v>
          </cell>
        </row>
        <row r="15">
          <cell r="A15" t="str">
            <v>014</v>
          </cell>
          <cell r="B15" t="str">
            <v>繊維工業製品</v>
          </cell>
          <cell r="D15" t="str">
            <v>14</v>
          </cell>
          <cell r="E15" t="str">
            <v>輸送機械</v>
          </cell>
        </row>
        <row r="16">
          <cell r="A16" t="str">
            <v>015</v>
          </cell>
          <cell r="B16" t="str">
            <v>衣服・その他の繊維製品</v>
          </cell>
          <cell r="D16" t="str">
            <v>15</v>
          </cell>
          <cell r="E16" t="str">
            <v>精密機械</v>
          </cell>
        </row>
        <row r="17">
          <cell r="A17" t="str">
            <v>016</v>
          </cell>
          <cell r="B17" t="str">
            <v>製材・木製品</v>
          </cell>
          <cell r="D17" t="str">
            <v>16</v>
          </cell>
          <cell r="E17" t="str">
            <v>その他の製造工業製品</v>
          </cell>
        </row>
        <row r="18">
          <cell r="A18" t="str">
            <v>017</v>
          </cell>
          <cell r="B18" t="str">
            <v>家具・装備品</v>
          </cell>
          <cell r="D18" t="str">
            <v>17</v>
          </cell>
          <cell r="E18" t="str">
            <v>建設</v>
          </cell>
        </row>
        <row r="19">
          <cell r="A19" t="str">
            <v>018</v>
          </cell>
          <cell r="B19" t="str">
            <v>パルプ・紙</v>
          </cell>
          <cell r="D19" t="str">
            <v>18</v>
          </cell>
          <cell r="E19" t="str">
            <v>電力・ガス・熱供給</v>
          </cell>
        </row>
        <row r="20">
          <cell r="A20" t="str">
            <v>019</v>
          </cell>
          <cell r="B20" t="str">
            <v>紙加工品</v>
          </cell>
          <cell r="D20" t="str">
            <v>19</v>
          </cell>
          <cell r="E20" t="str">
            <v>水道・廃棄物処理</v>
          </cell>
        </row>
        <row r="21">
          <cell r="A21" t="str">
            <v>020</v>
          </cell>
          <cell r="B21" t="str">
            <v>出版・印刷</v>
          </cell>
          <cell r="D21" t="str">
            <v>20</v>
          </cell>
          <cell r="E21" t="str">
            <v>商業</v>
          </cell>
        </row>
        <row r="22">
          <cell r="A22" t="str">
            <v>021</v>
          </cell>
          <cell r="B22" t="str">
            <v>化学肥料</v>
          </cell>
          <cell r="D22" t="str">
            <v>21</v>
          </cell>
          <cell r="E22" t="str">
            <v>金融・保険</v>
          </cell>
        </row>
        <row r="23">
          <cell r="A23" t="str">
            <v>022</v>
          </cell>
          <cell r="B23" t="str">
            <v>無機化学基礎製品</v>
          </cell>
          <cell r="D23" t="str">
            <v>22</v>
          </cell>
          <cell r="E23" t="str">
            <v>不動産</v>
          </cell>
        </row>
        <row r="24">
          <cell r="A24" t="str">
            <v>023</v>
          </cell>
          <cell r="B24" t="str">
            <v>有機化学基礎・中間製品</v>
          </cell>
          <cell r="D24" t="str">
            <v>23</v>
          </cell>
          <cell r="E24" t="str">
            <v>運輸</v>
          </cell>
        </row>
        <row r="25">
          <cell r="A25" t="str">
            <v>024</v>
          </cell>
          <cell r="B25" t="str">
            <v>合成樹脂</v>
          </cell>
          <cell r="D25" t="str">
            <v>24</v>
          </cell>
          <cell r="E25" t="str">
            <v>通信・放送</v>
          </cell>
        </row>
        <row r="26">
          <cell r="A26" t="str">
            <v>025</v>
          </cell>
          <cell r="B26" t="str">
            <v>化学繊維</v>
          </cell>
          <cell r="D26" t="str">
            <v>25</v>
          </cell>
          <cell r="E26" t="str">
            <v>公務</v>
          </cell>
        </row>
        <row r="27">
          <cell r="A27" t="str">
            <v>026</v>
          </cell>
          <cell r="B27" t="str">
            <v>医薬品</v>
          </cell>
          <cell r="D27" t="str">
            <v>26</v>
          </cell>
          <cell r="E27" t="str">
            <v>教育・研究</v>
          </cell>
        </row>
        <row r="28">
          <cell r="A28" t="str">
            <v>027</v>
          </cell>
          <cell r="B28" t="str">
            <v>化学最終製品</v>
          </cell>
          <cell r="D28" t="str">
            <v>27</v>
          </cell>
          <cell r="E28" t="str">
            <v>医療・保健・社会保障</v>
          </cell>
        </row>
        <row r="29">
          <cell r="A29" t="str">
            <v>028</v>
          </cell>
          <cell r="B29" t="str">
            <v>石油製品</v>
          </cell>
          <cell r="D29" t="str">
            <v>28</v>
          </cell>
          <cell r="E29" t="str">
            <v>その他の公共サービス</v>
          </cell>
        </row>
        <row r="30">
          <cell r="A30" t="str">
            <v>029</v>
          </cell>
          <cell r="B30" t="str">
            <v>石炭製品</v>
          </cell>
          <cell r="D30" t="str">
            <v>29</v>
          </cell>
          <cell r="E30" t="str">
            <v>対事業所サービス</v>
          </cell>
        </row>
        <row r="31">
          <cell r="A31" t="str">
            <v>030</v>
          </cell>
          <cell r="B31" t="str">
            <v>プラスチック製品</v>
          </cell>
          <cell r="D31" t="str">
            <v>30</v>
          </cell>
          <cell r="E31" t="str">
            <v>対個人サービス</v>
          </cell>
        </row>
        <row r="32">
          <cell r="A32" t="str">
            <v>031</v>
          </cell>
          <cell r="B32" t="str">
            <v>ゴム製品</v>
          </cell>
          <cell r="D32" t="str">
            <v>31</v>
          </cell>
          <cell r="E32" t="str">
            <v>事務用品</v>
          </cell>
        </row>
        <row r="33">
          <cell r="A33" t="str">
            <v>032</v>
          </cell>
          <cell r="B33" t="str">
            <v>なめし革・毛皮・同製品</v>
          </cell>
          <cell r="D33" t="str">
            <v>32</v>
          </cell>
          <cell r="E33" t="str">
            <v>分類不明</v>
          </cell>
        </row>
        <row r="34">
          <cell r="A34" t="str">
            <v>033</v>
          </cell>
          <cell r="B34" t="str">
            <v>ガラス・ガラス製品</v>
          </cell>
          <cell r="D34">
            <v>33</v>
          </cell>
          <cell r="E34" t="str">
            <v>内生部門計</v>
          </cell>
        </row>
        <row r="35">
          <cell r="A35" t="str">
            <v>034</v>
          </cell>
          <cell r="B35" t="str">
            <v>セメント・セメント製品</v>
          </cell>
          <cell r="D35">
            <v>34</v>
          </cell>
          <cell r="E35" t="str">
            <v>家計外消費支出</v>
          </cell>
        </row>
        <row r="36">
          <cell r="A36" t="str">
            <v>035</v>
          </cell>
          <cell r="B36" t="str">
            <v>陶磁器</v>
          </cell>
          <cell r="D36">
            <v>35</v>
          </cell>
          <cell r="E36" t="str">
            <v>雇用者所得</v>
          </cell>
        </row>
        <row r="37">
          <cell r="A37" t="str">
            <v>036</v>
          </cell>
          <cell r="B37" t="str">
            <v>その他の窯業・土石製品</v>
          </cell>
          <cell r="D37">
            <v>36</v>
          </cell>
          <cell r="E37" t="str">
            <v>営業余剰</v>
          </cell>
        </row>
        <row r="38">
          <cell r="A38" t="str">
            <v>037</v>
          </cell>
          <cell r="B38" t="str">
            <v>銑鉄・粗鋼</v>
          </cell>
          <cell r="D38">
            <v>37</v>
          </cell>
          <cell r="E38" t="str">
            <v>資本減耗引当</v>
          </cell>
        </row>
        <row r="39">
          <cell r="A39" t="str">
            <v>038</v>
          </cell>
          <cell r="B39" t="str">
            <v>鋼材</v>
          </cell>
          <cell r="D39">
            <v>38</v>
          </cell>
          <cell r="E39" t="str">
            <v>間接税（除間接税）</v>
          </cell>
        </row>
        <row r="40">
          <cell r="A40" t="str">
            <v>039</v>
          </cell>
          <cell r="B40" t="str">
            <v>鋳鍛造品・その他の鉄鋼製品</v>
          </cell>
          <cell r="D40">
            <v>39</v>
          </cell>
          <cell r="E40" t="str">
            <v>（控除）補助金</v>
          </cell>
        </row>
        <row r="41">
          <cell r="A41" t="str">
            <v>040</v>
          </cell>
          <cell r="B41" t="str">
            <v>非鉄金属精錬・精製</v>
          </cell>
          <cell r="D41">
            <v>40</v>
          </cell>
          <cell r="E41" t="str">
            <v>租付加価値部門計</v>
          </cell>
        </row>
        <row r="42">
          <cell r="A42" t="str">
            <v>041</v>
          </cell>
          <cell r="B42" t="str">
            <v>非鉄金属加工製品</v>
          </cell>
          <cell r="D42" t="str">
            <v>５４</v>
          </cell>
          <cell r="E42" t="str">
            <v>府内生産額</v>
          </cell>
        </row>
        <row r="43">
          <cell r="A43" t="str">
            <v>042</v>
          </cell>
          <cell r="B43" t="str">
            <v>建設・建築用金属製品</v>
          </cell>
        </row>
        <row r="44">
          <cell r="A44" t="str">
            <v>043</v>
          </cell>
          <cell r="B44" t="str">
            <v>その他の金属製品</v>
          </cell>
        </row>
        <row r="45">
          <cell r="A45" t="str">
            <v>044</v>
          </cell>
          <cell r="B45" t="str">
            <v>一般産業機械</v>
          </cell>
        </row>
        <row r="46">
          <cell r="A46" t="str">
            <v>045</v>
          </cell>
          <cell r="B46" t="str">
            <v>特殊産業機械</v>
          </cell>
        </row>
        <row r="47">
          <cell r="A47" t="str">
            <v>046</v>
          </cell>
          <cell r="B47" t="str">
            <v>その他の一般機器</v>
          </cell>
        </row>
        <row r="48">
          <cell r="A48" t="str">
            <v>047</v>
          </cell>
          <cell r="B48" t="str">
            <v>事務用サービス用機器</v>
          </cell>
        </row>
        <row r="49">
          <cell r="A49" t="str">
            <v>048</v>
          </cell>
          <cell r="B49" t="str">
            <v>民生用電気機械</v>
          </cell>
        </row>
        <row r="50">
          <cell r="A50" t="str">
            <v>049</v>
          </cell>
          <cell r="B50" t="str">
            <v>電子・通信機器</v>
          </cell>
        </row>
        <row r="51">
          <cell r="A51" t="str">
            <v>050</v>
          </cell>
          <cell r="B51" t="str">
            <v>重電機器</v>
          </cell>
        </row>
        <row r="52">
          <cell r="A52" t="str">
            <v>051</v>
          </cell>
          <cell r="B52" t="str">
            <v>その他の電気機器</v>
          </cell>
        </row>
        <row r="53">
          <cell r="A53" t="str">
            <v>052</v>
          </cell>
          <cell r="B53" t="str">
            <v>自動車</v>
          </cell>
        </row>
        <row r="54">
          <cell r="A54" t="str">
            <v>053</v>
          </cell>
          <cell r="B54" t="str">
            <v>船舶・同修理</v>
          </cell>
        </row>
        <row r="55">
          <cell r="A55" t="str">
            <v>054</v>
          </cell>
          <cell r="B55" t="str">
            <v>その他の輸送機械・同修理</v>
          </cell>
        </row>
        <row r="56">
          <cell r="A56" t="str">
            <v>055</v>
          </cell>
          <cell r="B56" t="str">
            <v>精密機械</v>
          </cell>
        </row>
        <row r="57">
          <cell r="A57" t="str">
            <v>056</v>
          </cell>
          <cell r="B57" t="str">
            <v>その他の製造工業製品</v>
          </cell>
        </row>
        <row r="58">
          <cell r="A58" t="str">
            <v>057</v>
          </cell>
          <cell r="B58" t="str">
            <v>建築</v>
          </cell>
        </row>
        <row r="59">
          <cell r="A59" t="str">
            <v>058</v>
          </cell>
          <cell r="B59" t="str">
            <v>建設補修</v>
          </cell>
        </row>
        <row r="60">
          <cell r="A60" t="str">
            <v>059</v>
          </cell>
          <cell r="B60" t="str">
            <v>土木</v>
          </cell>
        </row>
        <row r="61">
          <cell r="A61" t="str">
            <v>060</v>
          </cell>
          <cell r="B61" t="str">
            <v>電力</v>
          </cell>
        </row>
        <row r="62">
          <cell r="A62" t="str">
            <v>061</v>
          </cell>
          <cell r="B62" t="str">
            <v>ガス・熱供給</v>
          </cell>
        </row>
        <row r="63">
          <cell r="A63" t="str">
            <v>062</v>
          </cell>
          <cell r="B63" t="str">
            <v>水道</v>
          </cell>
        </row>
        <row r="64">
          <cell r="A64" t="str">
            <v>063</v>
          </cell>
          <cell r="B64" t="str">
            <v>廃棄物処理</v>
          </cell>
        </row>
        <row r="65">
          <cell r="A65" t="str">
            <v>064</v>
          </cell>
          <cell r="B65" t="str">
            <v>商業</v>
          </cell>
        </row>
        <row r="66">
          <cell r="A66" t="str">
            <v>065</v>
          </cell>
          <cell r="B66" t="str">
            <v>金融・保険</v>
          </cell>
        </row>
        <row r="67">
          <cell r="A67" t="str">
            <v>066</v>
          </cell>
          <cell r="B67" t="str">
            <v>不動産仲介及び賃貸</v>
          </cell>
        </row>
        <row r="68">
          <cell r="A68" t="str">
            <v>067</v>
          </cell>
          <cell r="B68" t="str">
            <v>住宅賃貸</v>
          </cell>
        </row>
        <row r="69">
          <cell r="A69" t="str">
            <v>068</v>
          </cell>
          <cell r="B69" t="str">
            <v>鉄道輸送</v>
          </cell>
        </row>
        <row r="70">
          <cell r="A70" t="str">
            <v>069</v>
          </cell>
          <cell r="B70" t="str">
            <v>道路輸送（除自家輸送）</v>
          </cell>
        </row>
        <row r="71">
          <cell r="A71" t="str">
            <v>070</v>
          </cell>
          <cell r="B71" t="str">
            <v>自家用自動車輸送</v>
          </cell>
        </row>
        <row r="72">
          <cell r="A72" t="str">
            <v>071</v>
          </cell>
          <cell r="B72" t="str">
            <v>水運</v>
          </cell>
        </row>
        <row r="73">
          <cell r="A73" t="str">
            <v>072</v>
          </cell>
          <cell r="B73" t="str">
            <v>航空輸送</v>
          </cell>
        </row>
        <row r="74">
          <cell r="A74" t="str">
            <v>073</v>
          </cell>
          <cell r="B74" t="str">
            <v>貨物運送取扱</v>
          </cell>
        </row>
        <row r="75">
          <cell r="A75" t="str">
            <v>074</v>
          </cell>
          <cell r="B75" t="str">
            <v>倉庫</v>
          </cell>
        </row>
        <row r="76">
          <cell r="A76" t="str">
            <v>075</v>
          </cell>
          <cell r="B76" t="str">
            <v>運輸付帯サービス</v>
          </cell>
        </row>
        <row r="77">
          <cell r="A77" t="str">
            <v>076</v>
          </cell>
          <cell r="B77" t="str">
            <v>通信</v>
          </cell>
        </row>
        <row r="78">
          <cell r="A78" t="str">
            <v>077</v>
          </cell>
          <cell r="B78" t="str">
            <v>放送</v>
          </cell>
        </row>
        <row r="79">
          <cell r="A79" t="str">
            <v>078</v>
          </cell>
          <cell r="B79" t="str">
            <v>公務</v>
          </cell>
        </row>
        <row r="80">
          <cell r="A80" t="str">
            <v>079</v>
          </cell>
          <cell r="B80" t="str">
            <v>教育</v>
          </cell>
        </row>
        <row r="81">
          <cell r="A81" t="str">
            <v>080</v>
          </cell>
          <cell r="B81" t="str">
            <v>研究</v>
          </cell>
        </row>
        <row r="82">
          <cell r="A82" t="str">
            <v>081</v>
          </cell>
          <cell r="B82" t="str">
            <v>医療・保険</v>
          </cell>
        </row>
        <row r="83">
          <cell r="A83" t="str">
            <v>082</v>
          </cell>
          <cell r="B83" t="str">
            <v>社会保険</v>
          </cell>
        </row>
        <row r="84">
          <cell r="A84" t="str">
            <v>083</v>
          </cell>
          <cell r="B84" t="str">
            <v>その他の公共サービス</v>
          </cell>
        </row>
        <row r="85">
          <cell r="A85" t="str">
            <v>084</v>
          </cell>
          <cell r="B85" t="str">
            <v>広告・調査・情報サービス</v>
          </cell>
        </row>
        <row r="86">
          <cell r="A86" t="str">
            <v>085</v>
          </cell>
          <cell r="B86" t="str">
            <v>物品賃貸サービス</v>
          </cell>
        </row>
        <row r="87">
          <cell r="A87" t="str">
            <v>086</v>
          </cell>
          <cell r="B87" t="str">
            <v>自動車・機械修理</v>
          </cell>
        </row>
        <row r="88">
          <cell r="A88" t="str">
            <v>087</v>
          </cell>
          <cell r="B88" t="str">
            <v>その他の対事業所サービス</v>
          </cell>
        </row>
        <row r="89">
          <cell r="A89" t="str">
            <v>088</v>
          </cell>
          <cell r="B89" t="str">
            <v>娯楽サービス</v>
          </cell>
        </row>
        <row r="90">
          <cell r="A90" t="str">
            <v>089</v>
          </cell>
          <cell r="B90" t="str">
            <v>飲食店</v>
          </cell>
        </row>
        <row r="91">
          <cell r="A91" t="str">
            <v>090</v>
          </cell>
          <cell r="B91" t="str">
            <v>旅館・その他の宿泊所</v>
          </cell>
        </row>
        <row r="92">
          <cell r="A92" t="str">
            <v>091</v>
          </cell>
          <cell r="B92" t="str">
            <v>その他の対個人サービス</v>
          </cell>
        </row>
        <row r="93">
          <cell r="A93" t="str">
            <v>092</v>
          </cell>
          <cell r="B93" t="str">
            <v>事務用品</v>
          </cell>
        </row>
        <row r="94">
          <cell r="A94" t="str">
            <v>093</v>
          </cell>
          <cell r="B94" t="str">
            <v>分類不明</v>
          </cell>
        </row>
        <row r="95">
          <cell r="A95" t="str">
            <v>094</v>
          </cell>
          <cell r="B95" t="str">
            <v>内生部門計</v>
          </cell>
        </row>
        <row r="96">
          <cell r="A96" t="str">
            <v>096</v>
          </cell>
          <cell r="B96" t="str">
            <v>家計外消費支出</v>
          </cell>
        </row>
        <row r="97">
          <cell r="A97" t="str">
            <v>097</v>
          </cell>
          <cell r="B97" t="str">
            <v>雇用者所得</v>
          </cell>
        </row>
        <row r="98">
          <cell r="A98" t="str">
            <v>098</v>
          </cell>
          <cell r="B98" t="str">
            <v>営業余剰</v>
          </cell>
        </row>
        <row r="99">
          <cell r="A99" t="str">
            <v>099</v>
          </cell>
          <cell r="B99" t="str">
            <v>資本減耗引当</v>
          </cell>
        </row>
        <row r="100">
          <cell r="A100" t="str">
            <v>100</v>
          </cell>
          <cell r="B100" t="str">
            <v>間接税（除間接税）</v>
          </cell>
        </row>
        <row r="101">
          <cell r="A101" t="str">
            <v>101</v>
          </cell>
          <cell r="B101" t="str">
            <v>（控除）補助金</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4 図9"/>
      <sheetName val="表5 図10,11"/>
      <sheetName val="表6"/>
      <sheetName val="図12"/>
      <sheetName val="表7"/>
      <sheetName val="表8,9改"/>
      <sheetName val="表10 図13"/>
      <sheetName val="図13"/>
      <sheetName val="表11"/>
      <sheetName val="図14"/>
      <sheetName val="図15（案２）"/>
      <sheetName val="表12 図16"/>
      <sheetName val="表13 図17"/>
      <sheetName val="【20160531】p_b04_kihon_seisan_13"/>
      <sheetName val="【20160531】p_b03_kihon_seisan_37"/>
      <sheetName val="【20160531】_b02_kihon_seisan_108"/>
      <sheetName val="【20160526】（コンバート値）生産額推計一覧表"/>
      <sheetName val="【20160531】p_b03_tonyu_keisu_37"/>
      <sheetName val="H23全国13部門表"/>
      <sheetName val="H23全国37部門表"/>
      <sheetName val="H12（全国）生産者価格評価表(108)"/>
      <sheetName val="H12（全国）生産者価格評価表(32)"/>
      <sheetName val="H23（全国）投入係数表(37)"/>
      <sheetName val="H17（大阪）取引基本表（34）"/>
      <sheetName val="H17（大阪府）取引基本表(108）"/>
      <sheetName val="H17（全国）取引基本表（生産者）（13）"/>
      <sheetName val="H17（全国）取引基本表（生産者）（34）"/>
      <sheetName val="H17（全国）取引基本表（生産者）（108部門）"/>
      <sheetName val="【利用せず】表8,9"/>
      <sheetName val="【利用せず】図15"/>
      <sheetName val="【20160519】p_b04_kihon_seisa (2"/>
      <sheetName val="【20160526】p_b03_tonyu_keisu (2"/>
      <sheetName val="【20160526】_b02_kihon_seisan (2"/>
      <sheetName val="【20160519】p_b03_kihon_seisa (2"/>
      <sheetName val="表6(トピックス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102"/>
  <sheetViews>
    <sheetView tabSelected="1" view="pageBreakPreview" zoomScaleNormal="40" zoomScaleSheetLayoutView="100" workbookViewId="0"/>
  </sheetViews>
  <sheetFormatPr defaultColWidth="9" defaultRowHeight="18.75" x14ac:dyDescent="0.15"/>
  <cols>
    <col min="1" max="52" width="3.5" style="6" customWidth="1"/>
    <col min="53" max="16384" width="9" style="6"/>
  </cols>
  <sheetData>
    <row r="1" spans="1:40" ht="30" x14ac:dyDescent="0.15">
      <c r="A1" s="1" t="s">
        <v>196</v>
      </c>
    </row>
    <row r="2" spans="1:40" ht="18.75" customHeight="1" x14ac:dyDescent="0.15">
      <c r="A2" s="1"/>
    </row>
    <row r="3" spans="1:40" ht="18.75" customHeight="1" x14ac:dyDescent="0.15">
      <c r="A3" s="1"/>
      <c r="B3" s="217" t="s">
        <v>209</v>
      </c>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row>
    <row r="4" spans="1:40" ht="18.75" customHeight="1" x14ac:dyDescent="0.15">
      <c r="A4" s="1"/>
      <c r="C4" s="6" t="s">
        <v>210</v>
      </c>
    </row>
    <row r="5" spans="1:40" ht="18.75" customHeight="1" x14ac:dyDescent="0.15">
      <c r="A5" s="1"/>
      <c r="C5" s="6" t="s">
        <v>211</v>
      </c>
    </row>
    <row r="6" spans="1:40" ht="18.75" customHeight="1" x14ac:dyDescent="0.15">
      <c r="A6" s="1"/>
      <c r="C6" s="6" t="s">
        <v>212</v>
      </c>
    </row>
    <row r="7" spans="1:40" ht="18.75" customHeight="1" x14ac:dyDescent="0.15">
      <c r="A7" s="1"/>
    </row>
    <row r="8" spans="1:40" ht="18.75" customHeight="1" x14ac:dyDescent="0.15">
      <c r="A8" s="1"/>
      <c r="B8" s="217" t="s">
        <v>213</v>
      </c>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row>
    <row r="9" spans="1:40" ht="18.75" customHeight="1" x14ac:dyDescent="0.15">
      <c r="A9" s="1"/>
      <c r="C9" s="6" t="s">
        <v>214</v>
      </c>
    </row>
    <row r="10" spans="1:40" ht="18.75" customHeight="1" x14ac:dyDescent="0.15">
      <c r="A10" s="1"/>
      <c r="D10" s="6" t="s">
        <v>197</v>
      </c>
    </row>
    <row r="11" spans="1:40" ht="18.75" customHeight="1" x14ac:dyDescent="0.15">
      <c r="A11" s="1"/>
      <c r="D11" s="6" t="s">
        <v>215</v>
      </c>
    </row>
    <row r="12" spans="1:40" ht="18.75" customHeight="1" x14ac:dyDescent="0.15">
      <c r="A12" s="1"/>
    </row>
    <row r="13" spans="1:40" ht="18.75" customHeight="1" x14ac:dyDescent="0.15">
      <c r="A13" s="1"/>
      <c r="B13" s="217" t="s">
        <v>216</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row>
    <row r="14" spans="1:40" ht="18.75" customHeight="1" x14ac:dyDescent="0.15">
      <c r="C14" s="6" t="s">
        <v>217</v>
      </c>
    </row>
    <row r="15" spans="1:40" ht="18.75" customHeight="1" x14ac:dyDescent="0.15"/>
    <row r="16" spans="1:40" ht="18" customHeight="1" x14ac:dyDescent="0.15">
      <c r="C16" s="6" t="s">
        <v>179</v>
      </c>
    </row>
    <row r="17" spans="3:4" ht="18.75" customHeight="1" x14ac:dyDescent="0.15">
      <c r="D17" s="6" t="s">
        <v>218</v>
      </c>
    </row>
    <row r="18" spans="3:4" ht="18.75" customHeight="1" x14ac:dyDescent="0.15">
      <c r="C18" s="6" t="s">
        <v>180</v>
      </c>
    </row>
    <row r="19" spans="3:4" ht="18.75" customHeight="1" x14ac:dyDescent="0.15">
      <c r="D19" s="6" t="s">
        <v>219</v>
      </c>
    </row>
    <row r="20" spans="3:4" ht="18.75" customHeight="1" x14ac:dyDescent="0.15">
      <c r="D20" s="6" t="s">
        <v>220</v>
      </c>
    </row>
    <row r="21" spans="3:4" ht="18.75" customHeight="1" x14ac:dyDescent="0.15">
      <c r="C21" s="6" t="s">
        <v>181</v>
      </c>
    </row>
    <row r="22" spans="3:4" ht="18.75" customHeight="1" x14ac:dyDescent="0.15">
      <c r="D22" s="6" t="s">
        <v>182</v>
      </c>
    </row>
    <row r="23" spans="3:4" ht="18.75" customHeight="1" x14ac:dyDescent="0.15">
      <c r="D23" s="6" t="s">
        <v>221</v>
      </c>
    </row>
    <row r="24" spans="3:4" ht="18.75" customHeight="1" x14ac:dyDescent="0.15">
      <c r="C24" s="6" t="s">
        <v>185</v>
      </c>
    </row>
    <row r="25" spans="3:4" ht="18.75" customHeight="1" x14ac:dyDescent="0.15">
      <c r="D25" s="6" t="s">
        <v>222</v>
      </c>
    </row>
    <row r="26" spans="3:4" ht="18.75" customHeight="1" x14ac:dyDescent="0.15">
      <c r="C26" s="6" t="s">
        <v>186</v>
      </c>
    </row>
    <row r="27" spans="3:4" ht="18.75" customHeight="1" x14ac:dyDescent="0.15">
      <c r="D27" s="6" t="s">
        <v>223</v>
      </c>
    </row>
    <row r="28" spans="3:4" ht="18.75" customHeight="1" x14ac:dyDescent="0.15">
      <c r="D28" s="6" t="s">
        <v>224</v>
      </c>
    </row>
    <row r="29" spans="3:4" ht="18.75" customHeight="1" x14ac:dyDescent="0.15">
      <c r="C29" s="6" t="s">
        <v>225</v>
      </c>
    </row>
    <row r="30" spans="3:4" ht="18.75" customHeight="1" x14ac:dyDescent="0.15">
      <c r="D30" s="6" t="s">
        <v>226</v>
      </c>
    </row>
    <row r="31" spans="3:4" ht="18.75" customHeight="1" x14ac:dyDescent="0.15">
      <c r="C31" s="6" t="s">
        <v>188</v>
      </c>
    </row>
    <row r="32" spans="3:4" ht="18.75" customHeight="1" x14ac:dyDescent="0.15">
      <c r="D32" s="6" t="s">
        <v>227</v>
      </c>
    </row>
    <row r="33" spans="2:40" ht="18.75" customHeight="1" x14ac:dyDescent="0.15">
      <c r="D33" s="6" t="s">
        <v>228</v>
      </c>
    </row>
    <row r="34" spans="2:40" ht="18.75" customHeight="1" x14ac:dyDescent="0.15"/>
    <row r="35" spans="2:40" ht="18.75" customHeight="1" x14ac:dyDescent="0.15">
      <c r="B35" s="217" t="s">
        <v>229</v>
      </c>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row>
    <row r="36" spans="2:40" ht="18.75" customHeight="1" x14ac:dyDescent="0.15">
      <c r="C36" s="6" t="s">
        <v>183</v>
      </c>
    </row>
    <row r="37" spans="2:40" ht="18.75" customHeight="1" x14ac:dyDescent="0.15">
      <c r="D37" s="6" t="s">
        <v>184</v>
      </c>
    </row>
    <row r="38" spans="2:40" ht="18.75" customHeight="1" x14ac:dyDescent="0.15">
      <c r="C38" s="6" t="s">
        <v>187</v>
      </c>
    </row>
    <row r="39" spans="2:40" ht="18.75" customHeight="1" x14ac:dyDescent="0.15">
      <c r="D39" s="6" t="s">
        <v>230</v>
      </c>
    </row>
    <row r="40" spans="2:40" ht="18.75" customHeight="1" x14ac:dyDescent="0.15">
      <c r="C40" s="6" t="s">
        <v>231</v>
      </c>
    </row>
    <row r="41" spans="2:40" ht="18.75" customHeight="1" x14ac:dyDescent="0.15">
      <c r="D41" s="6" t="s">
        <v>232</v>
      </c>
    </row>
    <row r="42" spans="2:40" ht="18.75" customHeight="1" x14ac:dyDescent="0.15">
      <c r="D42" s="6" t="s">
        <v>233</v>
      </c>
    </row>
    <row r="43" spans="2:40" ht="18.75" customHeight="1" x14ac:dyDescent="0.15">
      <c r="D43" s="6" t="s">
        <v>234</v>
      </c>
    </row>
    <row r="44" spans="2:40" ht="18.75" customHeight="1" x14ac:dyDescent="0.15">
      <c r="B44" s="217" t="s">
        <v>189</v>
      </c>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row>
    <row r="45" spans="2:40" ht="18.75" customHeight="1" x14ac:dyDescent="0.15">
      <c r="C45" s="6" t="s">
        <v>235</v>
      </c>
    </row>
    <row r="46" spans="2:40" ht="18.75" customHeight="1" x14ac:dyDescent="0.15">
      <c r="C46" s="6" t="s">
        <v>236</v>
      </c>
    </row>
    <row r="47" spans="2:40" ht="18.75" customHeight="1" x14ac:dyDescent="0.15"/>
    <row r="48" spans="2:40" ht="18.75" customHeight="1" x14ac:dyDescent="0.15">
      <c r="B48" s="217" t="s">
        <v>190</v>
      </c>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row>
    <row r="49" spans="1:40" ht="18.75" customHeight="1" x14ac:dyDescent="0.15">
      <c r="A49" s="10"/>
      <c r="B49" s="10"/>
      <c r="C49" s="10" t="s">
        <v>237</v>
      </c>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row>
    <row r="50" spans="1:40" s="10" customFormat="1" ht="18.75"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row>
    <row r="51" spans="1:40" s="10" customFormat="1" ht="18.75" customHeight="1" x14ac:dyDescent="0.15">
      <c r="B51" s="10" t="s">
        <v>191</v>
      </c>
    </row>
    <row r="52" spans="1:40" ht="18.75" customHeight="1" x14ac:dyDescent="0.15">
      <c r="A52" s="10"/>
      <c r="B52" s="218" t="s">
        <v>192</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20"/>
      <c r="AM52" s="10"/>
      <c r="AN52" s="10"/>
    </row>
    <row r="53" spans="1:40" s="10" customFormat="1" ht="18.75" customHeight="1" x14ac:dyDescent="0.15">
      <c r="B53" s="221"/>
      <c r="C53" s="59" t="s">
        <v>238</v>
      </c>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222"/>
    </row>
    <row r="54" spans="1:40" s="10" customFormat="1" ht="18.75" customHeight="1" x14ac:dyDescent="0.15">
      <c r="B54" s="221"/>
      <c r="C54" s="59" t="s">
        <v>193</v>
      </c>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222"/>
    </row>
    <row r="55" spans="1:40" s="10" customFormat="1" ht="18.75" customHeight="1" x14ac:dyDescent="0.15">
      <c r="B55" s="221"/>
      <c r="C55" s="59" t="s">
        <v>194</v>
      </c>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222"/>
    </row>
    <row r="56" spans="1:40" s="10" customFormat="1" ht="18.75" customHeight="1" x14ac:dyDescent="0.15">
      <c r="A56" s="6"/>
      <c r="B56" s="223"/>
      <c r="C56" s="224" t="s">
        <v>195</v>
      </c>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6"/>
      <c r="AM56" s="6"/>
      <c r="AN56" s="6"/>
    </row>
    <row r="57" spans="1:40" s="10" customFormat="1" ht="18.75" customHeight="1" x14ac:dyDescent="0.15">
      <c r="A57" s="6"/>
      <c r="B57" s="6"/>
      <c r="C57" s="227"/>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row>
    <row r="58" spans="1:40" ht="18.75" customHeight="1" x14ac:dyDescent="0.15"/>
    <row r="59" spans="1:40" ht="18.75" customHeight="1" x14ac:dyDescent="0.15"/>
    <row r="60" spans="1:40" ht="18.75" customHeight="1" x14ac:dyDescent="0.15"/>
    <row r="61" spans="1:40" ht="18.75" customHeight="1" x14ac:dyDescent="0.15"/>
    <row r="62" spans="1:40" ht="18.75" customHeight="1" x14ac:dyDescent="0.15"/>
    <row r="63" spans="1:40" ht="18.75" customHeight="1" x14ac:dyDescent="0.15"/>
    <row r="64" spans="1:40"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sheetData>
  <phoneticPr fontId="6"/>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F11"/>
  <sheetViews>
    <sheetView zoomScale="70" zoomScaleNormal="70" workbookViewId="0"/>
  </sheetViews>
  <sheetFormatPr defaultColWidth="9" defaultRowHeight="18.75" x14ac:dyDescent="0.15"/>
  <cols>
    <col min="1" max="1" width="31" style="6" customWidth="1"/>
    <col min="2" max="2" width="24.25" style="6" customWidth="1"/>
    <col min="3" max="3" width="7.875" customWidth="1"/>
    <col min="4" max="4" width="21" style="6" customWidth="1"/>
    <col min="5" max="5" width="46.625" style="6" customWidth="1"/>
    <col min="6" max="6" width="62.625" style="6" customWidth="1"/>
    <col min="7" max="16384" width="9" style="6"/>
  </cols>
  <sheetData>
    <row r="1" spans="1:6" ht="29.25" customHeight="1" thickBot="1" x14ac:dyDescent="0.2">
      <c r="A1" s="162" t="s">
        <v>137</v>
      </c>
      <c r="B1" s="163" t="s">
        <v>206</v>
      </c>
      <c r="D1" s="229" t="s">
        <v>207</v>
      </c>
      <c r="E1" s="229"/>
      <c r="F1" s="229"/>
    </row>
    <row r="2" spans="1:6" ht="39" customHeight="1" x14ac:dyDescent="0.15">
      <c r="A2" s="164" t="s">
        <v>177</v>
      </c>
      <c r="B2" s="165">
        <v>0</v>
      </c>
      <c r="D2" s="228" t="s">
        <v>201</v>
      </c>
      <c r="E2" s="232" t="s">
        <v>241</v>
      </c>
      <c r="F2" s="232"/>
    </row>
    <row r="3" spans="1:6" ht="39" customHeight="1" x14ac:dyDescent="0.15">
      <c r="A3" s="166" t="s">
        <v>138</v>
      </c>
      <c r="B3" s="167">
        <v>0</v>
      </c>
      <c r="D3" s="228" t="s">
        <v>202</v>
      </c>
      <c r="E3" s="232" t="s">
        <v>242</v>
      </c>
      <c r="F3" s="232"/>
    </row>
    <row r="4" spans="1:6" ht="39" customHeight="1" x14ac:dyDescent="0.15">
      <c r="A4" s="166" t="s">
        <v>139</v>
      </c>
      <c r="B4" s="167">
        <v>0</v>
      </c>
      <c r="D4" s="228" t="s">
        <v>203</v>
      </c>
      <c r="E4" s="232" t="s">
        <v>198</v>
      </c>
      <c r="F4" s="232"/>
    </row>
    <row r="5" spans="1:6" ht="39" customHeight="1" x14ac:dyDescent="0.15">
      <c r="A5" s="168" t="s">
        <v>142</v>
      </c>
      <c r="B5" s="169">
        <v>0</v>
      </c>
      <c r="D5" s="230" t="s">
        <v>204</v>
      </c>
      <c r="E5" s="232" t="s">
        <v>205</v>
      </c>
      <c r="F5" s="232"/>
    </row>
    <row r="6" spans="1:6" ht="39" customHeight="1" x14ac:dyDescent="0.15">
      <c r="A6" s="168" t="s">
        <v>140</v>
      </c>
      <c r="B6" s="169">
        <v>0</v>
      </c>
      <c r="D6" s="230"/>
      <c r="E6" s="232"/>
      <c r="F6" s="232"/>
    </row>
    <row r="7" spans="1:6" ht="39" customHeight="1" x14ac:dyDescent="0.15">
      <c r="A7" s="168" t="s">
        <v>176</v>
      </c>
      <c r="B7" s="169">
        <v>0</v>
      </c>
      <c r="D7" s="228" t="s">
        <v>176</v>
      </c>
      <c r="E7" s="232" t="s">
        <v>199</v>
      </c>
      <c r="F7" s="232"/>
    </row>
    <row r="8" spans="1:6" ht="39" customHeight="1" thickBot="1" x14ac:dyDescent="0.2">
      <c r="A8" s="170" t="s">
        <v>141</v>
      </c>
      <c r="B8" s="171">
        <v>0</v>
      </c>
      <c r="D8" s="228" t="s">
        <v>208</v>
      </c>
      <c r="E8" s="232" t="s">
        <v>200</v>
      </c>
      <c r="F8" s="232"/>
    </row>
    <row r="9" spans="1:6" ht="19.5" thickBot="1" x14ac:dyDescent="0.2"/>
    <row r="10" spans="1:6" ht="19.5" thickBot="1" x14ac:dyDescent="0.2">
      <c r="B10" s="118" t="s">
        <v>135</v>
      </c>
    </row>
    <row r="11" spans="1:6" ht="72.75" customHeight="1" thickBot="1" x14ac:dyDescent="0.2">
      <c r="A11" s="227"/>
      <c r="B11" s="121">
        <f>ROUND(277145/409812,4)</f>
        <v>0.67630000000000001</v>
      </c>
      <c r="D11" s="231" t="s">
        <v>240</v>
      </c>
      <c r="E11" s="231"/>
      <c r="F11" s="231"/>
    </row>
  </sheetData>
  <mergeCells count="9">
    <mergeCell ref="D1:F1"/>
    <mergeCell ref="D5:D6"/>
    <mergeCell ref="D11:F11"/>
    <mergeCell ref="E5:F6"/>
    <mergeCell ref="E2:F2"/>
    <mergeCell ref="E3:F3"/>
    <mergeCell ref="E4:F4"/>
    <mergeCell ref="E7:F7"/>
    <mergeCell ref="E8:F8"/>
  </mergeCells>
  <phoneticPr fontId="6"/>
  <pageMargins left="0.7" right="0.7" top="0.75" bottom="0.75" header="0.3" footer="0.3"/>
  <pageSetup paperSize="9"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AH113"/>
  <sheetViews>
    <sheetView showGridLines="0" zoomScale="85" zoomScaleNormal="85" workbookViewId="0">
      <pane xSplit="3" ySplit="6" topLeftCell="D7" activePane="bottomRight" state="frozen"/>
      <selection activeCell="B1" sqref="B1"/>
      <selection pane="topRight" activeCell="B1" sqref="B1"/>
      <selection pane="bottomLeft" activeCell="B1" sqref="B1"/>
      <selection pane="bottomRight"/>
    </sheetView>
  </sheetViews>
  <sheetFormatPr defaultColWidth="9" defaultRowHeight="15.75" x14ac:dyDescent="0.15"/>
  <cols>
    <col min="1" max="1" width="2.125" style="2" customWidth="1"/>
    <col min="2" max="2" width="3.75" style="2" customWidth="1"/>
    <col min="3" max="3" width="37.875" style="2" customWidth="1"/>
    <col min="4" max="4" width="12.375" style="2" customWidth="1"/>
    <col min="5" max="5" width="10.75" style="2" customWidth="1"/>
    <col min="6" max="6" width="12.375" style="2" customWidth="1"/>
    <col min="7" max="7" width="10.75" style="2" customWidth="1"/>
    <col min="8" max="8" width="12.375" style="2" customWidth="1"/>
    <col min="9" max="9" width="10.75" style="2" customWidth="1"/>
    <col min="10" max="10" width="12.375" style="2" customWidth="1"/>
    <col min="11" max="11" width="10.75" style="2" customWidth="1"/>
    <col min="12" max="12" width="12.375" style="2" customWidth="1"/>
    <col min="13" max="13" width="10.75" style="2" customWidth="1"/>
    <col min="14" max="14" width="12.375" style="2" customWidth="1"/>
    <col min="15" max="15" width="10.75" style="2" customWidth="1"/>
    <col min="16" max="16" width="12.375" style="2" customWidth="1"/>
    <col min="17" max="17" width="10.75" style="2" customWidth="1"/>
    <col min="18" max="18" width="12.375" style="2" customWidth="1"/>
    <col min="19" max="19" width="10.75" style="2" customWidth="1"/>
    <col min="20" max="20" width="12.375" style="2" customWidth="1"/>
    <col min="21" max="21" width="10.75" style="2" customWidth="1"/>
    <col min="22" max="22" width="12.375" style="2" customWidth="1"/>
    <col min="23" max="23" width="6" style="2" bestFit="1" customWidth="1"/>
    <col min="24" max="24" width="6.625" style="2" customWidth="1"/>
    <col min="25" max="25" width="14.125" style="2" customWidth="1"/>
    <col min="26" max="26" width="10.625" style="2" customWidth="1"/>
    <col min="27" max="27" width="5.875" style="2" customWidth="1"/>
    <col min="28" max="28" width="10.625" style="2" customWidth="1"/>
    <col min="29" max="29" width="5.875" style="2" customWidth="1"/>
    <col min="30" max="30" width="10.625" style="2" customWidth="1"/>
    <col min="31" max="31" width="5.875" style="2" bestFit="1" customWidth="1"/>
    <col min="32" max="32" width="10.625" style="2" customWidth="1"/>
    <col min="33" max="33" width="3.875" style="2" bestFit="1" customWidth="1"/>
    <col min="34" max="16384" width="9" style="2"/>
  </cols>
  <sheetData>
    <row r="1" spans="2:34" ht="30" x14ac:dyDescent="0.15">
      <c r="B1" s="1" t="s">
        <v>239</v>
      </c>
      <c r="O1" s="233" t="s">
        <v>135</v>
      </c>
      <c r="P1" s="295">
        <f>【入力シート】!B11</f>
        <v>0.67630000000000001</v>
      </c>
    </row>
    <row r="2" spans="2:34" ht="18" customHeight="1" thickBot="1" x14ac:dyDescent="0.2">
      <c r="B2" s="1"/>
      <c r="O2" s="233"/>
      <c r="P2" s="296"/>
    </row>
    <row r="3" spans="2:34" ht="87.75" customHeight="1" x14ac:dyDescent="0.15">
      <c r="B3" s="3"/>
      <c r="C3" s="3"/>
      <c r="D3" s="4" t="s">
        <v>87</v>
      </c>
      <c r="F3" s="4" t="s">
        <v>88</v>
      </c>
      <c r="H3" s="5" t="s">
        <v>81</v>
      </c>
      <c r="J3" s="4" t="s">
        <v>69</v>
      </c>
      <c r="L3" s="3" t="s">
        <v>71</v>
      </c>
      <c r="N3" s="5" t="s">
        <v>136</v>
      </c>
      <c r="P3" s="5" t="s">
        <v>80</v>
      </c>
      <c r="R3" s="4" t="s">
        <v>69</v>
      </c>
      <c r="T3" s="3" t="s">
        <v>71</v>
      </c>
      <c r="V3" s="5" t="s">
        <v>136</v>
      </c>
      <c r="X3" s="6"/>
      <c r="Y3" s="6"/>
      <c r="Z3" s="6"/>
      <c r="AA3" s="6"/>
      <c r="AB3" s="6"/>
      <c r="AC3" s="6"/>
      <c r="AD3" s="6"/>
      <c r="AE3" s="6"/>
      <c r="AF3" s="6"/>
      <c r="AG3" s="6"/>
      <c r="AH3" s="6"/>
    </row>
    <row r="4" spans="2:34" ht="30.75" thickBot="1" x14ac:dyDescent="0.2">
      <c r="B4" s="1"/>
      <c r="C4" s="7"/>
      <c r="D4" s="8">
        <f>SUM(D7:D113)</f>
        <v>0</v>
      </c>
      <c r="E4" s="9" t="s">
        <v>68</v>
      </c>
      <c r="F4" s="8">
        <f>SUM(F7:F113)</f>
        <v>0</v>
      </c>
      <c r="G4" s="9" t="s">
        <v>68</v>
      </c>
      <c r="H4" s="8">
        <f>SUM(H7:H113)</f>
        <v>0</v>
      </c>
      <c r="I4" s="9" t="s">
        <v>68</v>
      </c>
      <c r="J4" s="8">
        <f>SUM(J7:J113)</f>
        <v>0</v>
      </c>
      <c r="K4" s="9" t="s">
        <v>68</v>
      </c>
      <c r="L4" s="8">
        <f>SUM(L7:L113)</f>
        <v>0</v>
      </c>
      <c r="M4" s="9" t="s">
        <v>73</v>
      </c>
      <c r="N4" s="8">
        <f>SUM(N7:N113)</f>
        <v>0</v>
      </c>
      <c r="O4" s="9" t="s">
        <v>68</v>
      </c>
      <c r="P4" s="8">
        <f>SUM(P7:P113)</f>
        <v>0</v>
      </c>
      <c r="Q4" s="9" t="s">
        <v>68</v>
      </c>
      <c r="R4" s="8">
        <f>SUM(R7:R113)</f>
        <v>0</v>
      </c>
      <c r="S4" s="9" t="s">
        <v>68</v>
      </c>
      <c r="T4" s="8">
        <f>SUM(T7:T113)</f>
        <v>0</v>
      </c>
      <c r="U4" s="9" t="s">
        <v>73</v>
      </c>
      <c r="V4" s="8">
        <f>SUM(V7:V113)</f>
        <v>0</v>
      </c>
      <c r="W4" s="9" t="s">
        <v>68</v>
      </c>
      <c r="X4" s="237" t="s">
        <v>83</v>
      </c>
      <c r="Y4" s="237"/>
      <c r="Z4" s="237"/>
      <c r="AA4" s="237"/>
      <c r="AB4" s="6"/>
      <c r="AC4" s="6"/>
      <c r="AD4" s="6"/>
      <c r="AE4" s="6"/>
      <c r="AF4" s="6"/>
      <c r="AG4" s="6"/>
      <c r="AH4" s="6"/>
    </row>
    <row r="5" spans="2:34" ht="6" customHeight="1" thickTop="1" thickBot="1" x14ac:dyDescent="0.2">
      <c r="X5" s="237"/>
      <c r="Y5" s="237"/>
      <c r="Z5" s="237"/>
      <c r="AA5" s="237"/>
      <c r="AB5" s="10"/>
      <c r="AC5" s="6"/>
      <c r="AD5" s="6"/>
      <c r="AE5" s="6"/>
      <c r="AF5" s="6"/>
      <c r="AG5" s="6"/>
      <c r="AH5" s="6"/>
    </row>
    <row r="6" spans="2:34" ht="12" customHeight="1" thickBot="1" x14ac:dyDescent="0.2">
      <c r="B6" s="11"/>
      <c r="C6" s="12" t="s">
        <v>66</v>
      </c>
      <c r="D6" s="13" t="s">
        <v>67</v>
      </c>
      <c r="F6" s="14" t="s">
        <v>89</v>
      </c>
      <c r="H6" s="15" t="s">
        <v>82</v>
      </c>
      <c r="J6" s="16" t="s">
        <v>70</v>
      </c>
      <c r="L6" s="17" t="s">
        <v>72</v>
      </c>
      <c r="N6" s="18" t="s">
        <v>75</v>
      </c>
      <c r="P6" s="19" t="s">
        <v>74</v>
      </c>
      <c r="R6" s="20" t="s">
        <v>69</v>
      </c>
      <c r="T6" s="21" t="s">
        <v>71</v>
      </c>
      <c r="V6" s="22" t="s">
        <v>75</v>
      </c>
      <c r="X6" s="237"/>
      <c r="Y6" s="237"/>
      <c r="Z6" s="237"/>
      <c r="AA6" s="237"/>
      <c r="AB6" s="10"/>
      <c r="AC6" s="6"/>
      <c r="AD6" s="6"/>
      <c r="AE6" s="6"/>
      <c r="AF6" s="6"/>
      <c r="AG6" s="6"/>
      <c r="AH6" s="6"/>
    </row>
    <row r="7" spans="2:34" ht="12" customHeight="1" thickBot="1" x14ac:dyDescent="0.2">
      <c r="B7" s="23">
        <v>11</v>
      </c>
      <c r="C7" s="24" t="s">
        <v>0</v>
      </c>
      <c r="D7" s="25">
        <f>'新規需要額（計算シート）'!J3</f>
        <v>0</v>
      </c>
      <c r="F7" s="26">
        <f>'新規需要額（計算シート）'!K3</f>
        <v>0</v>
      </c>
      <c r="H7" s="27">
        <f t="array" ref="H7:H113">MMULT(各係数!C5:DE111,【経済波及効果推計シート】!F7:F113)</f>
        <v>0</v>
      </c>
      <c r="J7" s="28">
        <f>H7*各係数!DG5</f>
        <v>0</v>
      </c>
      <c r="L7" s="29">
        <f>H7*各係数!DH5*100</f>
        <v>0</v>
      </c>
      <c r="N7" s="30">
        <f>H7*各係数!DI5</f>
        <v>0</v>
      </c>
      <c r="P7" s="31">
        <f>$N$4*$P$1*各係数!DJ5</f>
        <v>0</v>
      </c>
      <c r="R7" s="32">
        <f>P7*各係数!DG5</f>
        <v>0</v>
      </c>
      <c r="T7" s="33">
        <f>P7*各係数!DH5*100</f>
        <v>0</v>
      </c>
      <c r="V7" s="34">
        <f>P7*各係数!DI5</f>
        <v>0</v>
      </c>
      <c r="X7" s="6"/>
      <c r="Y7" s="6"/>
      <c r="Z7" s="6"/>
      <c r="AA7" s="6"/>
      <c r="AB7" s="6"/>
      <c r="AC7" s="6"/>
      <c r="AD7" s="6"/>
      <c r="AE7" s="6"/>
      <c r="AF7" s="6"/>
      <c r="AG7" s="6"/>
      <c r="AH7" s="6"/>
    </row>
    <row r="8" spans="2:34" ht="12" customHeight="1" x14ac:dyDescent="0.15">
      <c r="B8" s="35">
        <v>12</v>
      </c>
      <c r="C8" s="36" t="s">
        <v>1</v>
      </c>
      <c r="D8" s="37">
        <f>'新規需要額（計算シート）'!J4</f>
        <v>0</v>
      </c>
      <c r="F8" s="38">
        <f>'新規需要額（計算シート）'!K4</f>
        <v>0</v>
      </c>
      <c r="H8" s="39">
        <v>0</v>
      </c>
      <c r="J8" s="40">
        <f>H8*各係数!DG6</f>
        <v>0</v>
      </c>
      <c r="L8" s="41">
        <f>H8*各係数!DH6*100</f>
        <v>0</v>
      </c>
      <c r="N8" s="42">
        <f>H8*各係数!DI6</f>
        <v>0</v>
      </c>
      <c r="P8" s="43">
        <f>$N$4*$P$1*各係数!DJ6</f>
        <v>0</v>
      </c>
      <c r="R8" s="44">
        <f>P8*各係数!DG6</f>
        <v>0</v>
      </c>
      <c r="T8" s="45">
        <f>P8*各係数!DH6*100</f>
        <v>0</v>
      </c>
      <c r="V8" s="46">
        <f>P8*各係数!DI6</f>
        <v>0</v>
      </c>
      <c r="X8" s="238" t="s">
        <v>67</v>
      </c>
      <c r="Y8" s="239"/>
      <c r="Z8" s="240"/>
      <c r="AA8" s="244">
        <f>$D$4</f>
        <v>0</v>
      </c>
      <c r="AB8" s="244"/>
      <c r="AC8" s="297" t="s">
        <v>68</v>
      </c>
      <c r="AD8" s="47"/>
      <c r="AE8" s="6"/>
      <c r="AF8" s="10"/>
      <c r="AG8" s="6"/>
      <c r="AH8" s="6"/>
    </row>
    <row r="9" spans="2:34" ht="12" customHeight="1" x14ac:dyDescent="0.15">
      <c r="B9" s="35">
        <v>13</v>
      </c>
      <c r="C9" s="36" t="s">
        <v>2</v>
      </c>
      <c r="D9" s="37">
        <f>'新規需要額（計算シート）'!J5</f>
        <v>0</v>
      </c>
      <c r="F9" s="38">
        <f>'新規需要額（計算シート）'!K5</f>
        <v>0</v>
      </c>
      <c r="H9" s="39">
        <v>0</v>
      </c>
      <c r="J9" s="40">
        <f>H9*各係数!DG7</f>
        <v>0</v>
      </c>
      <c r="L9" s="41">
        <f>H9*各係数!DH7*100</f>
        <v>0</v>
      </c>
      <c r="N9" s="42">
        <f>H9*各係数!DI7</f>
        <v>0</v>
      </c>
      <c r="P9" s="43">
        <f>$N$4*$P$1*各係数!DJ7</f>
        <v>0</v>
      </c>
      <c r="R9" s="44">
        <f>P9*各係数!DG7</f>
        <v>0</v>
      </c>
      <c r="T9" s="45">
        <f>P9*各係数!DH7*100</f>
        <v>0</v>
      </c>
      <c r="V9" s="46">
        <f>P9*各係数!DI7</f>
        <v>0</v>
      </c>
      <c r="X9" s="241"/>
      <c r="Y9" s="242"/>
      <c r="Z9" s="243"/>
      <c r="AA9" s="245"/>
      <c r="AB9" s="245"/>
      <c r="AC9" s="298"/>
      <c r="AD9" s="47"/>
      <c r="AE9" s="6"/>
      <c r="AF9" s="10"/>
      <c r="AG9" s="6"/>
      <c r="AH9" s="6"/>
    </row>
    <row r="10" spans="2:34" ht="12" customHeight="1" x14ac:dyDescent="0.15">
      <c r="B10" s="35">
        <v>15</v>
      </c>
      <c r="C10" s="36" t="s">
        <v>3</v>
      </c>
      <c r="D10" s="37">
        <f>'新規需要額（計算シート）'!J6</f>
        <v>0</v>
      </c>
      <c r="F10" s="38">
        <f>'新規需要額（計算シート）'!K6</f>
        <v>0</v>
      </c>
      <c r="H10" s="39">
        <v>0</v>
      </c>
      <c r="J10" s="40">
        <f>H10*各係数!DG8</f>
        <v>0</v>
      </c>
      <c r="L10" s="41">
        <f>H10*各係数!DH8*100</f>
        <v>0</v>
      </c>
      <c r="N10" s="42">
        <f>H10*各係数!DI8</f>
        <v>0</v>
      </c>
      <c r="P10" s="43">
        <f>$N$4*$P$1*各係数!DJ8</f>
        <v>0</v>
      </c>
      <c r="R10" s="44">
        <f>P10*各係数!DG8</f>
        <v>0</v>
      </c>
      <c r="T10" s="45">
        <f>P10*各係数!DH8*100</f>
        <v>0</v>
      </c>
      <c r="V10" s="46">
        <f>P10*各係数!DI8</f>
        <v>0</v>
      </c>
      <c r="X10" s="246" t="s">
        <v>89</v>
      </c>
      <c r="Y10" s="247"/>
      <c r="Z10" s="248"/>
      <c r="AA10" s="252">
        <f>$F$4</f>
        <v>0</v>
      </c>
      <c r="AB10" s="252"/>
      <c r="AC10" s="268" t="s">
        <v>68</v>
      </c>
      <c r="AD10" s="47"/>
      <c r="AE10" s="6"/>
      <c r="AF10" s="10"/>
      <c r="AG10" s="6"/>
      <c r="AH10" s="6"/>
    </row>
    <row r="11" spans="2:34" ht="12" customHeight="1" thickBot="1" x14ac:dyDescent="0.2">
      <c r="B11" s="48">
        <v>17</v>
      </c>
      <c r="C11" s="49" t="s">
        <v>4</v>
      </c>
      <c r="D11" s="66">
        <f>'新規需要額（計算シート）'!J7</f>
        <v>0</v>
      </c>
      <c r="F11" s="131">
        <f>'新規需要額（計算シート）'!K7</f>
        <v>0</v>
      </c>
      <c r="H11" s="50">
        <v>0</v>
      </c>
      <c r="J11" s="134">
        <f>H11*各係数!DG9</f>
        <v>0</v>
      </c>
      <c r="L11" s="137">
        <f>H11*各係数!DH9*100</f>
        <v>0</v>
      </c>
      <c r="N11" s="142">
        <f>H11*各係数!DI9</f>
        <v>0</v>
      </c>
      <c r="P11" s="160">
        <f>$N$4*$P$1*各係数!DJ9</f>
        <v>0</v>
      </c>
      <c r="R11" s="146">
        <f>P11*各係数!DG9</f>
        <v>0</v>
      </c>
      <c r="T11" s="148">
        <f>P11*各係数!DH9*100</f>
        <v>0</v>
      </c>
      <c r="V11" s="152">
        <f>P11*各係数!DI9</f>
        <v>0</v>
      </c>
      <c r="X11" s="249"/>
      <c r="Y11" s="250"/>
      <c r="Z11" s="251"/>
      <c r="AA11" s="253"/>
      <c r="AB11" s="253"/>
      <c r="AC11" s="269"/>
      <c r="AD11" s="47"/>
      <c r="AE11" s="6"/>
      <c r="AF11" s="10"/>
      <c r="AG11" s="6"/>
      <c r="AH11" s="6"/>
    </row>
    <row r="12" spans="2:34" ht="12" customHeight="1" thickBot="1" x14ac:dyDescent="0.2">
      <c r="B12" s="51">
        <v>61</v>
      </c>
      <c r="C12" s="52" t="s">
        <v>91</v>
      </c>
      <c r="D12" s="68">
        <f>'新規需要額（計算シート）'!J8</f>
        <v>0</v>
      </c>
      <c r="F12" s="132">
        <f>'新規需要額（計算シート）'!K8</f>
        <v>0</v>
      </c>
      <c r="H12" s="53">
        <v>0</v>
      </c>
      <c r="J12" s="135">
        <f>H12*各係数!DG10</f>
        <v>0</v>
      </c>
      <c r="L12" s="138">
        <f>H12*各係数!DH10*100</f>
        <v>0</v>
      </c>
      <c r="N12" s="143">
        <f>H12*各係数!DI10</f>
        <v>0</v>
      </c>
      <c r="P12" s="161">
        <f>$N$4*$P$1*各係数!DJ10</f>
        <v>0</v>
      </c>
      <c r="R12" s="147">
        <f>P12*各係数!DG10</f>
        <v>0</v>
      </c>
      <c r="T12" s="149">
        <f>P12*各係数!DH10*100</f>
        <v>0</v>
      </c>
      <c r="V12" s="153">
        <f>P12*各係数!DI10</f>
        <v>0</v>
      </c>
      <c r="X12" s="6"/>
      <c r="Y12" s="6"/>
      <c r="Z12" s="6"/>
      <c r="AA12" s="6"/>
      <c r="AB12" s="6"/>
      <c r="AC12" s="6"/>
      <c r="AD12" s="6"/>
      <c r="AE12" s="6"/>
      <c r="AF12" s="6"/>
      <c r="AG12" s="6"/>
      <c r="AH12" s="6"/>
    </row>
    <row r="13" spans="2:34" ht="12" customHeight="1" x14ac:dyDescent="0.15">
      <c r="B13" s="35">
        <v>62</v>
      </c>
      <c r="C13" s="36" t="s">
        <v>127</v>
      </c>
      <c r="D13" s="37">
        <f>'新規需要額（計算シート）'!J9</f>
        <v>0</v>
      </c>
      <c r="F13" s="38">
        <f>'新規需要額（計算シート）'!K9</f>
        <v>0</v>
      </c>
      <c r="H13" s="39">
        <v>0</v>
      </c>
      <c r="J13" s="40">
        <f>H13*各係数!DG11</f>
        <v>0</v>
      </c>
      <c r="L13" s="41">
        <f>H13*各係数!DH11*100</f>
        <v>0</v>
      </c>
      <c r="N13" s="42">
        <f>H13*各係数!DI11</f>
        <v>0</v>
      </c>
      <c r="P13" s="43">
        <f>$N$4*$P$1*各係数!DJ11</f>
        <v>0</v>
      </c>
      <c r="R13" s="44">
        <f>P13*各係数!DG11</f>
        <v>0</v>
      </c>
      <c r="T13" s="45">
        <f>P13*各係数!DH11*100</f>
        <v>0</v>
      </c>
      <c r="V13" s="46">
        <f>P13*各係数!DI11</f>
        <v>0</v>
      </c>
      <c r="X13" s="54"/>
      <c r="Y13" s="55"/>
      <c r="Z13" s="238" t="s">
        <v>82</v>
      </c>
      <c r="AA13" s="239"/>
      <c r="AB13" s="56"/>
      <c r="AC13" s="56"/>
      <c r="AD13" s="56"/>
      <c r="AE13" s="57"/>
      <c r="AF13" s="238" t="s">
        <v>71</v>
      </c>
      <c r="AG13" s="240"/>
      <c r="AH13" s="6"/>
    </row>
    <row r="14" spans="2:34" ht="12" customHeight="1" x14ac:dyDescent="0.15">
      <c r="B14" s="35">
        <v>111</v>
      </c>
      <c r="C14" s="36" t="s">
        <v>5</v>
      </c>
      <c r="D14" s="37">
        <f>'新規需要額（計算シート）'!J10</f>
        <v>0</v>
      </c>
      <c r="F14" s="38">
        <f>'新規需要額（計算シート）'!K10</f>
        <v>0</v>
      </c>
      <c r="H14" s="39">
        <v>0</v>
      </c>
      <c r="J14" s="40">
        <f>H14*各係数!DG12</f>
        <v>0</v>
      </c>
      <c r="L14" s="41">
        <f>H14*各係数!DH12*100</f>
        <v>0</v>
      </c>
      <c r="N14" s="42">
        <f>H14*各係数!DI12</f>
        <v>0</v>
      </c>
      <c r="P14" s="43">
        <f>$N$4*$P$1*各係数!DJ12</f>
        <v>0</v>
      </c>
      <c r="R14" s="44">
        <f>P14*各係数!DG12</f>
        <v>0</v>
      </c>
      <c r="T14" s="45">
        <f>P14*各係数!DH12*100</f>
        <v>0</v>
      </c>
      <c r="V14" s="46">
        <f>P14*各係数!DI12</f>
        <v>0</v>
      </c>
      <c r="X14" s="58"/>
      <c r="Y14" s="59"/>
      <c r="Z14" s="254"/>
      <c r="AA14" s="255"/>
      <c r="AB14" s="256" t="s">
        <v>84</v>
      </c>
      <c r="AC14" s="247"/>
      <c r="AD14" s="60"/>
      <c r="AE14" s="60"/>
      <c r="AF14" s="254"/>
      <c r="AG14" s="292"/>
      <c r="AH14" s="6"/>
    </row>
    <row r="15" spans="2:34" ht="12" customHeight="1" thickBot="1" x14ac:dyDescent="0.2">
      <c r="B15" s="35">
        <v>112</v>
      </c>
      <c r="C15" s="36" t="s">
        <v>6</v>
      </c>
      <c r="D15" s="37">
        <f>'新規需要額（計算シート）'!J11</f>
        <v>0</v>
      </c>
      <c r="F15" s="38">
        <f>'新規需要額（計算シート）'!K11</f>
        <v>0</v>
      </c>
      <c r="H15" s="39">
        <v>0</v>
      </c>
      <c r="J15" s="40">
        <f>H15*各係数!DG13</f>
        <v>0</v>
      </c>
      <c r="L15" s="41">
        <f>H15*各係数!DH13*100</f>
        <v>0</v>
      </c>
      <c r="N15" s="42">
        <f>H15*各係数!DI13</f>
        <v>0</v>
      </c>
      <c r="P15" s="43">
        <f>$N$4*$P$1*各係数!DJ13</f>
        <v>0</v>
      </c>
      <c r="R15" s="44">
        <f>P15*各係数!DG13</f>
        <v>0</v>
      </c>
      <c r="T15" s="45">
        <f>P15*各係数!DH13*100</f>
        <v>0</v>
      </c>
      <c r="V15" s="46">
        <f>P15*各係数!DI13</f>
        <v>0</v>
      </c>
      <c r="X15" s="61"/>
      <c r="Y15" s="62"/>
      <c r="Z15" s="61"/>
      <c r="AA15" s="63"/>
      <c r="AB15" s="257"/>
      <c r="AC15" s="258"/>
      <c r="AD15" s="293" t="s">
        <v>75</v>
      </c>
      <c r="AE15" s="294"/>
      <c r="AF15" s="254"/>
      <c r="AG15" s="292"/>
      <c r="AH15" s="6"/>
    </row>
    <row r="16" spans="2:34" ht="12" customHeight="1" x14ac:dyDescent="0.15">
      <c r="B16" s="48">
        <v>113</v>
      </c>
      <c r="C16" s="49" t="s">
        <v>92</v>
      </c>
      <c r="D16" s="66">
        <f>'新規需要額（計算シート）'!J12</f>
        <v>0</v>
      </c>
      <c r="F16" s="131">
        <f>'新規需要額（計算シート）'!K12</f>
        <v>0</v>
      </c>
      <c r="H16" s="50">
        <v>0</v>
      </c>
      <c r="J16" s="134">
        <f>H16*各係数!DG14</f>
        <v>0</v>
      </c>
      <c r="L16" s="140">
        <f>H16*各係数!DH14*100</f>
        <v>0</v>
      </c>
      <c r="N16" s="142">
        <f>H16*各係数!DI14</f>
        <v>0</v>
      </c>
      <c r="P16" s="160">
        <f>$N$4*$P$1*各係数!DJ14</f>
        <v>0</v>
      </c>
      <c r="R16" s="159">
        <f>P16*各係数!DG14</f>
        <v>0</v>
      </c>
      <c r="T16" s="155">
        <f>P16*各係数!DH14*100</f>
        <v>0</v>
      </c>
      <c r="V16" s="152">
        <f>P16*各係数!DI14</f>
        <v>0</v>
      </c>
      <c r="X16" s="259" t="s">
        <v>85</v>
      </c>
      <c r="Y16" s="260"/>
      <c r="Z16" s="263">
        <f>Z18+Z20</f>
        <v>0</v>
      </c>
      <c r="AA16" s="282" t="s">
        <v>68</v>
      </c>
      <c r="AB16" s="284">
        <f>AB18+AB20</f>
        <v>0</v>
      </c>
      <c r="AC16" s="282" t="s">
        <v>68</v>
      </c>
      <c r="AD16" s="284">
        <f>AD18+AD20</f>
        <v>0</v>
      </c>
      <c r="AE16" s="287" t="s">
        <v>68</v>
      </c>
      <c r="AF16" s="263">
        <f>AF18+AF20</f>
        <v>0</v>
      </c>
      <c r="AG16" s="299" t="s">
        <v>73</v>
      </c>
      <c r="AH16" s="6"/>
    </row>
    <row r="17" spans="2:34" ht="12" customHeight="1" x14ac:dyDescent="0.15">
      <c r="B17" s="129">
        <v>114</v>
      </c>
      <c r="C17" s="130" t="s">
        <v>7</v>
      </c>
      <c r="D17" s="65">
        <f>'新規需要額（計算シート）'!J13</f>
        <v>0</v>
      </c>
      <c r="F17" s="132">
        <f>'新規需要額（計算シート）'!K13</f>
        <v>0</v>
      </c>
      <c r="H17" s="53">
        <v>0</v>
      </c>
      <c r="J17" s="135">
        <f>H17*各係数!DG15</f>
        <v>0</v>
      </c>
      <c r="L17" s="139">
        <f>H17*各係数!DH15*100</f>
        <v>0</v>
      </c>
      <c r="N17" s="143">
        <f>H17*各係数!DI15</f>
        <v>0</v>
      </c>
      <c r="P17" s="161">
        <f>$N$4*$P$1*各係数!DJ15</f>
        <v>0</v>
      </c>
      <c r="R17" s="158">
        <f>P17*各係数!DG15</f>
        <v>0</v>
      </c>
      <c r="T17" s="154">
        <f>P17*各係数!DH15*100</f>
        <v>0</v>
      </c>
      <c r="V17" s="153">
        <f>P17*各係数!DI15</f>
        <v>0</v>
      </c>
      <c r="X17" s="261"/>
      <c r="Y17" s="262"/>
      <c r="Z17" s="264"/>
      <c r="AA17" s="283"/>
      <c r="AB17" s="285"/>
      <c r="AC17" s="283"/>
      <c r="AD17" s="286"/>
      <c r="AE17" s="288"/>
      <c r="AF17" s="264"/>
      <c r="AG17" s="300"/>
      <c r="AH17" s="6"/>
    </row>
    <row r="18" spans="2:34" ht="12" customHeight="1" x14ac:dyDescent="0.15">
      <c r="B18" s="35">
        <v>151</v>
      </c>
      <c r="C18" s="36" t="s">
        <v>8</v>
      </c>
      <c r="D18" s="37">
        <f>'新規需要額（計算シート）'!J14</f>
        <v>0</v>
      </c>
      <c r="F18" s="38">
        <f>'新規需要額（計算シート）'!K14</f>
        <v>0</v>
      </c>
      <c r="H18" s="39">
        <v>0</v>
      </c>
      <c r="J18" s="40">
        <f>H18*各係数!DG16</f>
        <v>0</v>
      </c>
      <c r="L18" s="41">
        <f>H18*各係数!DH16*100</f>
        <v>0</v>
      </c>
      <c r="N18" s="42">
        <f>H18*各係数!DI16</f>
        <v>0</v>
      </c>
      <c r="P18" s="43">
        <f>$N$4*$P$1*各係数!DJ16</f>
        <v>0</v>
      </c>
      <c r="R18" s="44">
        <f>P18*各係数!DG16</f>
        <v>0</v>
      </c>
      <c r="T18" s="45">
        <f>P18*各係数!DH16*100</f>
        <v>0</v>
      </c>
      <c r="V18" s="46">
        <f>P18*各係数!DI16</f>
        <v>0</v>
      </c>
      <c r="X18" s="61"/>
      <c r="Y18" s="265" t="s">
        <v>86</v>
      </c>
      <c r="Z18" s="234">
        <f>$H$4</f>
        <v>0</v>
      </c>
      <c r="AA18" s="272" t="s">
        <v>68</v>
      </c>
      <c r="AB18" s="274">
        <f>$J$4</f>
        <v>0</v>
      </c>
      <c r="AC18" s="272" t="s">
        <v>68</v>
      </c>
      <c r="AD18" s="274">
        <f>$N$4</f>
        <v>0</v>
      </c>
      <c r="AE18" s="277" t="s">
        <v>68</v>
      </c>
      <c r="AF18" s="279">
        <f>$L$4</f>
        <v>0</v>
      </c>
      <c r="AG18" s="270" t="s">
        <v>73</v>
      </c>
      <c r="AH18" s="6"/>
    </row>
    <row r="19" spans="2:34" ht="12" customHeight="1" x14ac:dyDescent="0.15">
      <c r="B19" s="35">
        <v>152</v>
      </c>
      <c r="C19" s="36" t="s">
        <v>9</v>
      </c>
      <c r="D19" s="37">
        <f>'新規需要額（計算シート）'!J15</f>
        <v>0</v>
      </c>
      <c r="F19" s="38">
        <f>'新規需要額（計算シート）'!K15</f>
        <v>0</v>
      </c>
      <c r="H19" s="39">
        <v>0</v>
      </c>
      <c r="J19" s="40">
        <f>H19*各係数!DG17</f>
        <v>0</v>
      </c>
      <c r="L19" s="41">
        <f>H19*各係数!DH17*100</f>
        <v>0</v>
      </c>
      <c r="N19" s="42">
        <f>H19*各係数!DI17</f>
        <v>0</v>
      </c>
      <c r="P19" s="43">
        <f>$N$4*$P$1*各係数!DJ17</f>
        <v>0</v>
      </c>
      <c r="R19" s="44">
        <f>P19*各係数!DG17</f>
        <v>0</v>
      </c>
      <c r="T19" s="45">
        <f>P19*各係数!DH17*100</f>
        <v>0</v>
      </c>
      <c r="V19" s="46">
        <f>P19*各係数!DI17</f>
        <v>0</v>
      </c>
      <c r="X19" s="64"/>
      <c r="Y19" s="266"/>
      <c r="Z19" s="235"/>
      <c r="AA19" s="289"/>
      <c r="AB19" s="290"/>
      <c r="AC19" s="289"/>
      <c r="AD19" s="290"/>
      <c r="AE19" s="291"/>
      <c r="AF19" s="280"/>
      <c r="AG19" s="281"/>
      <c r="AH19" s="6"/>
    </row>
    <row r="20" spans="2:34" ht="12" customHeight="1" x14ac:dyDescent="0.15">
      <c r="B20" s="35">
        <v>161</v>
      </c>
      <c r="C20" s="36" t="s">
        <v>93</v>
      </c>
      <c r="D20" s="65">
        <f>'新規需要額（計算シート）'!J16</f>
        <v>0</v>
      </c>
      <c r="F20" s="38">
        <f>'新規需要額（計算シート）'!K16</f>
        <v>0</v>
      </c>
      <c r="H20" s="39">
        <v>0</v>
      </c>
      <c r="J20" s="40">
        <f>H20*各係数!DG18</f>
        <v>0</v>
      </c>
      <c r="L20" s="41">
        <f>H20*各係数!DH18*100</f>
        <v>0</v>
      </c>
      <c r="N20" s="42">
        <f>H20*各係数!DI18</f>
        <v>0</v>
      </c>
      <c r="P20" s="43">
        <f>$N$4*$P$1*各係数!DJ18</f>
        <v>0</v>
      </c>
      <c r="R20" s="44">
        <f>P20*各係数!DG18</f>
        <v>0</v>
      </c>
      <c r="T20" s="45">
        <f>P20*各係数!DH18*100</f>
        <v>0</v>
      </c>
      <c r="V20" s="46">
        <f>P20*各係数!DI18</f>
        <v>0</v>
      </c>
      <c r="X20" s="64"/>
      <c r="Y20" s="265" t="s">
        <v>74</v>
      </c>
      <c r="Z20" s="234">
        <f>$P$4</f>
        <v>0</v>
      </c>
      <c r="AA20" s="272" t="s">
        <v>68</v>
      </c>
      <c r="AB20" s="274">
        <f>$R$4</f>
        <v>0</v>
      </c>
      <c r="AC20" s="272" t="s">
        <v>68</v>
      </c>
      <c r="AD20" s="276">
        <f>$V$4</f>
        <v>0</v>
      </c>
      <c r="AE20" s="277" t="s">
        <v>68</v>
      </c>
      <c r="AF20" s="234">
        <f>$T$4</f>
        <v>0</v>
      </c>
      <c r="AG20" s="270" t="s">
        <v>73</v>
      </c>
      <c r="AH20" s="6"/>
    </row>
    <row r="21" spans="2:34" ht="12" customHeight="1" thickBot="1" x14ac:dyDescent="0.2">
      <c r="B21" s="48">
        <v>162</v>
      </c>
      <c r="C21" s="49" t="s">
        <v>10</v>
      </c>
      <c r="D21" s="66">
        <f>'新規需要額（計算シート）'!J17</f>
        <v>0</v>
      </c>
      <c r="F21" s="131">
        <f>'新規需要額（計算シート）'!K17</f>
        <v>0</v>
      </c>
      <c r="H21" s="50">
        <v>0</v>
      </c>
      <c r="J21" s="134">
        <f>H21*各係数!DG19</f>
        <v>0</v>
      </c>
      <c r="L21" s="137">
        <f>H21*各係数!DH19*100</f>
        <v>0</v>
      </c>
      <c r="N21" s="142">
        <f>H21*各係数!DI19</f>
        <v>0</v>
      </c>
      <c r="P21" s="160">
        <f>$N$4*$P$1*各係数!DJ19</f>
        <v>0</v>
      </c>
      <c r="R21" s="146">
        <f>P21*各係数!DG19</f>
        <v>0</v>
      </c>
      <c r="T21" s="148">
        <f>P21*各係数!DH19*100</f>
        <v>0</v>
      </c>
      <c r="V21" s="152">
        <f>P21*各係数!DI19</f>
        <v>0</v>
      </c>
      <c r="X21" s="67"/>
      <c r="Y21" s="267"/>
      <c r="Z21" s="236"/>
      <c r="AA21" s="273"/>
      <c r="AB21" s="275"/>
      <c r="AC21" s="273"/>
      <c r="AD21" s="275"/>
      <c r="AE21" s="278"/>
      <c r="AF21" s="236"/>
      <c r="AG21" s="271"/>
      <c r="AH21" s="6"/>
    </row>
    <row r="22" spans="2:34" ht="12" customHeight="1" x14ac:dyDescent="0.15">
      <c r="B22" s="51">
        <v>163</v>
      </c>
      <c r="C22" s="52" t="s">
        <v>11</v>
      </c>
      <c r="D22" s="68">
        <f>'新規需要額（計算シート）'!J18</f>
        <v>0</v>
      </c>
      <c r="F22" s="132">
        <f>'新規需要額（計算シート）'!K18</f>
        <v>0</v>
      </c>
      <c r="H22" s="53">
        <v>0</v>
      </c>
      <c r="J22" s="135">
        <f>H22*各係数!DG20</f>
        <v>0</v>
      </c>
      <c r="L22" s="138">
        <f>H22*各係数!DH20*100</f>
        <v>0</v>
      </c>
      <c r="N22" s="143">
        <f>H22*各係数!DI20</f>
        <v>0</v>
      </c>
      <c r="P22" s="161">
        <f>$N$4*$P$1*各係数!DJ20</f>
        <v>0</v>
      </c>
      <c r="R22" s="147">
        <f>P22*各係数!DG20</f>
        <v>0</v>
      </c>
      <c r="T22" s="149">
        <f>P22*各係数!DH20*100</f>
        <v>0</v>
      </c>
      <c r="V22" s="153">
        <f>P22*各係数!DI20</f>
        <v>0</v>
      </c>
      <c r="X22" s="6"/>
      <c r="Y22" s="6"/>
      <c r="Z22" s="6"/>
      <c r="AA22" s="6"/>
      <c r="AB22" s="6"/>
      <c r="AC22" s="6"/>
      <c r="AD22" s="6"/>
      <c r="AE22" s="6"/>
      <c r="AF22" s="6"/>
      <c r="AG22" s="6"/>
      <c r="AH22" s="6"/>
    </row>
    <row r="23" spans="2:34" ht="12" customHeight="1" x14ac:dyDescent="0.15">
      <c r="B23" s="35">
        <v>164</v>
      </c>
      <c r="C23" s="36" t="s">
        <v>12</v>
      </c>
      <c r="D23" s="37">
        <f>'新規需要額（計算シート）'!J19</f>
        <v>0</v>
      </c>
      <c r="F23" s="38">
        <f>'新規需要額（計算シート）'!K19</f>
        <v>0</v>
      </c>
      <c r="H23" s="39">
        <v>0</v>
      </c>
      <c r="J23" s="40">
        <f>H23*各係数!DG21</f>
        <v>0</v>
      </c>
      <c r="L23" s="41">
        <f>H23*各係数!DH21*100</f>
        <v>0</v>
      </c>
      <c r="N23" s="42">
        <f>H23*各係数!DI21</f>
        <v>0</v>
      </c>
      <c r="P23" s="43">
        <f>$N$4*$P$1*各係数!DJ21</f>
        <v>0</v>
      </c>
      <c r="R23" s="44">
        <f>P23*各係数!DG21</f>
        <v>0</v>
      </c>
      <c r="T23" s="45">
        <f>P23*各係数!DH21*100</f>
        <v>0</v>
      </c>
      <c r="V23" s="46">
        <f>P23*各係数!DI21</f>
        <v>0</v>
      </c>
      <c r="X23" s="69" t="s">
        <v>125</v>
      </c>
      <c r="Y23" s="6"/>
      <c r="Z23" s="6"/>
      <c r="AA23" s="6"/>
      <c r="AB23" s="6"/>
      <c r="AC23" s="6"/>
      <c r="AD23" s="6"/>
      <c r="AE23" s="6"/>
      <c r="AF23" s="6"/>
      <c r="AG23" s="6"/>
      <c r="AH23" s="6"/>
    </row>
    <row r="24" spans="2:34" ht="12" customHeight="1" x14ac:dyDescent="0.15">
      <c r="B24" s="35">
        <v>191</v>
      </c>
      <c r="C24" s="36" t="s">
        <v>94</v>
      </c>
      <c r="D24" s="37">
        <f>'新規需要額（計算シート）'!J20</f>
        <v>0</v>
      </c>
      <c r="F24" s="38">
        <f>'新規需要額（計算シート）'!K20</f>
        <v>0</v>
      </c>
      <c r="H24" s="39">
        <v>0</v>
      </c>
      <c r="J24" s="40">
        <f>H24*各係数!DG22</f>
        <v>0</v>
      </c>
      <c r="L24" s="41">
        <f>H24*各係数!DH22*100</f>
        <v>0</v>
      </c>
      <c r="N24" s="42">
        <f>H24*各係数!DI22</f>
        <v>0</v>
      </c>
      <c r="P24" s="43">
        <f>$N$4*$P$1*各係数!DJ22</f>
        <v>0</v>
      </c>
      <c r="R24" s="44">
        <f>P24*各係数!DG22</f>
        <v>0</v>
      </c>
      <c r="T24" s="45">
        <f>P24*各係数!DH22*100</f>
        <v>0</v>
      </c>
      <c r="V24" s="46">
        <f>P24*各係数!DI22</f>
        <v>0</v>
      </c>
      <c r="X24" s="6"/>
      <c r="Y24" s="6"/>
      <c r="Z24" s="6"/>
      <c r="AA24" s="6"/>
      <c r="AB24" s="6"/>
      <c r="AC24" s="6"/>
      <c r="AD24" s="6"/>
      <c r="AE24" s="6"/>
      <c r="AF24" s="6"/>
      <c r="AG24" s="6"/>
      <c r="AH24" s="6"/>
    </row>
    <row r="25" spans="2:34" ht="12" customHeight="1" x14ac:dyDescent="0.15">
      <c r="B25" s="35">
        <v>201</v>
      </c>
      <c r="C25" s="36" t="s">
        <v>13</v>
      </c>
      <c r="D25" s="37">
        <f>'新規需要額（計算シート）'!J21</f>
        <v>0</v>
      </c>
      <c r="F25" s="38">
        <f>'新規需要額（計算シート）'!K21</f>
        <v>0</v>
      </c>
      <c r="H25" s="39">
        <v>0</v>
      </c>
      <c r="J25" s="40">
        <f>H25*各係数!DG23</f>
        <v>0</v>
      </c>
      <c r="L25" s="41">
        <f>H25*各係数!DH23*100</f>
        <v>0</v>
      </c>
      <c r="N25" s="42">
        <f>H25*各係数!DI23</f>
        <v>0</v>
      </c>
      <c r="P25" s="43">
        <f>$N$4*$P$1*各係数!DJ23</f>
        <v>0</v>
      </c>
      <c r="R25" s="44">
        <f>P25*各係数!DG23</f>
        <v>0</v>
      </c>
      <c r="T25" s="45">
        <f>P25*各係数!DH23*100</f>
        <v>0</v>
      </c>
      <c r="V25" s="46">
        <f>P25*各係数!DI23</f>
        <v>0</v>
      </c>
      <c r="X25" s="6"/>
      <c r="Y25" s="6"/>
      <c r="Z25" s="6"/>
      <c r="AA25" s="6"/>
      <c r="AB25" s="6"/>
      <c r="AC25" s="6"/>
      <c r="AD25" s="6"/>
      <c r="AE25" s="6"/>
      <c r="AF25" s="6"/>
      <c r="AG25" s="6"/>
      <c r="AH25" s="6"/>
    </row>
    <row r="26" spans="2:34" ht="12" customHeight="1" x14ac:dyDescent="0.15">
      <c r="B26" s="48">
        <v>202</v>
      </c>
      <c r="C26" s="49" t="s">
        <v>95</v>
      </c>
      <c r="D26" s="66">
        <f>'新規需要額（計算シート）'!J22</f>
        <v>0</v>
      </c>
      <c r="F26" s="131">
        <f>'新規需要額（計算シート）'!K22</f>
        <v>0</v>
      </c>
      <c r="H26" s="50">
        <v>0</v>
      </c>
      <c r="J26" s="134">
        <f>H26*各係数!DG24</f>
        <v>0</v>
      </c>
      <c r="L26" s="137">
        <f>H26*各係数!DH24*100</f>
        <v>0</v>
      </c>
      <c r="N26" s="157">
        <f>H26*各係数!DI24</f>
        <v>0</v>
      </c>
      <c r="P26" s="145">
        <f>$N$4*$P$1*各係数!DJ24</f>
        <v>0</v>
      </c>
      <c r="R26" s="159">
        <f>P26*各係数!DG24</f>
        <v>0</v>
      </c>
      <c r="T26" s="155">
        <f>P26*各係数!DH24*100</f>
        <v>0</v>
      </c>
      <c r="V26" s="151">
        <f>P26*各係数!DI24</f>
        <v>0</v>
      </c>
      <c r="X26" s="6"/>
      <c r="Y26" s="6"/>
      <c r="Z26" s="6"/>
      <c r="AA26" s="6"/>
      <c r="AB26" s="6"/>
      <c r="AC26" s="6"/>
      <c r="AD26" s="6"/>
      <c r="AE26" s="6"/>
      <c r="AF26" s="6"/>
      <c r="AG26" s="6"/>
      <c r="AH26" s="6"/>
    </row>
    <row r="27" spans="2:34" ht="12" customHeight="1" x14ac:dyDescent="0.15">
      <c r="B27" s="51">
        <v>203</v>
      </c>
      <c r="C27" s="52" t="s">
        <v>128</v>
      </c>
      <c r="D27" s="68">
        <f>'新規需要額（計算シート）'!J23</f>
        <v>0</v>
      </c>
      <c r="F27" s="132">
        <f>'新規需要額（計算シート）'!K23</f>
        <v>0</v>
      </c>
      <c r="H27" s="53">
        <v>0</v>
      </c>
      <c r="J27" s="135">
        <f>H27*各係数!DG25</f>
        <v>0</v>
      </c>
      <c r="L27" s="138">
        <f>H27*各係数!DH25*100</f>
        <v>0</v>
      </c>
      <c r="N27" s="156">
        <f>H27*各係数!DI25</f>
        <v>0</v>
      </c>
      <c r="P27" s="144">
        <f>$N$4*$P$1*各係数!DJ25</f>
        <v>0</v>
      </c>
      <c r="R27" s="158">
        <f>P27*各係数!DG25</f>
        <v>0</v>
      </c>
      <c r="T27" s="154">
        <f>P27*各係数!DH25*100</f>
        <v>0</v>
      </c>
      <c r="V27" s="150">
        <f>P27*各係数!DI25</f>
        <v>0</v>
      </c>
      <c r="X27" s="6"/>
      <c r="Y27" s="6"/>
      <c r="Z27" s="6"/>
      <c r="AA27" s="6"/>
      <c r="AB27" s="6"/>
      <c r="AC27" s="6"/>
      <c r="AD27" s="6"/>
      <c r="AE27" s="6"/>
      <c r="AF27" s="6"/>
      <c r="AG27" s="6"/>
      <c r="AH27" s="6"/>
    </row>
    <row r="28" spans="2:34" ht="12" customHeight="1" x14ac:dyDescent="0.15">
      <c r="B28" s="35">
        <v>204</v>
      </c>
      <c r="C28" s="36" t="s">
        <v>129</v>
      </c>
      <c r="D28" s="37">
        <f>'新規需要額（計算シート）'!J24</f>
        <v>0</v>
      </c>
      <c r="F28" s="38">
        <f>'新規需要額（計算シート）'!K24</f>
        <v>0</v>
      </c>
      <c r="H28" s="39">
        <v>0</v>
      </c>
      <c r="J28" s="40">
        <f>H28*各係数!DG26</f>
        <v>0</v>
      </c>
      <c r="L28" s="41">
        <f>H28*各係数!DH26*100</f>
        <v>0</v>
      </c>
      <c r="N28" s="42">
        <f>H28*各係数!DI26</f>
        <v>0</v>
      </c>
      <c r="P28" s="43">
        <f>$N$4*$P$1*各係数!DJ26</f>
        <v>0</v>
      </c>
      <c r="R28" s="44">
        <f>P28*各係数!DG26</f>
        <v>0</v>
      </c>
      <c r="T28" s="45">
        <f>P28*各係数!DH26*100</f>
        <v>0</v>
      </c>
      <c r="V28" s="46">
        <f>P28*各係数!DI26</f>
        <v>0</v>
      </c>
      <c r="X28" s="6"/>
      <c r="Y28" s="6"/>
      <c r="Z28" s="6"/>
      <c r="AA28" s="6"/>
      <c r="AB28" s="6"/>
      <c r="AC28" s="6"/>
      <c r="AD28" s="6"/>
      <c r="AE28" s="6"/>
      <c r="AF28" s="6"/>
      <c r="AG28" s="6"/>
      <c r="AH28" s="6"/>
    </row>
    <row r="29" spans="2:34" ht="12" customHeight="1" x14ac:dyDescent="0.15">
      <c r="B29" s="35">
        <v>205</v>
      </c>
      <c r="C29" s="36" t="s">
        <v>14</v>
      </c>
      <c r="D29" s="37">
        <f>'新規需要額（計算シート）'!J25</f>
        <v>0</v>
      </c>
      <c r="F29" s="38">
        <f>'新規需要額（計算シート）'!K25</f>
        <v>0</v>
      </c>
      <c r="H29" s="39">
        <v>0</v>
      </c>
      <c r="J29" s="40">
        <f>H29*各係数!DG27</f>
        <v>0</v>
      </c>
      <c r="L29" s="41">
        <f>H29*各係数!DH27*100</f>
        <v>0</v>
      </c>
      <c r="N29" s="42">
        <f>H29*各係数!DI27</f>
        <v>0</v>
      </c>
      <c r="P29" s="43">
        <f>$N$4*$P$1*各係数!DJ27</f>
        <v>0</v>
      </c>
      <c r="R29" s="44">
        <f>P29*各係数!DG27</f>
        <v>0</v>
      </c>
      <c r="T29" s="45">
        <f>P29*各係数!DH27*100</f>
        <v>0</v>
      </c>
      <c r="V29" s="46">
        <f>P29*各係数!DI27</f>
        <v>0</v>
      </c>
      <c r="X29" s="6"/>
      <c r="Y29" s="6"/>
      <c r="Z29" s="6"/>
      <c r="AA29" s="6"/>
      <c r="AB29" s="6"/>
      <c r="AC29" s="6"/>
      <c r="AD29" s="6"/>
      <c r="AE29" s="6"/>
      <c r="AF29" s="6"/>
      <c r="AG29" s="6"/>
      <c r="AH29" s="6"/>
    </row>
    <row r="30" spans="2:34" ht="12" customHeight="1" x14ac:dyDescent="0.15">
      <c r="B30" s="35">
        <v>206</v>
      </c>
      <c r="C30" s="36" t="s">
        <v>15</v>
      </c>
      <c r="D30" s="37">
        <f>'新規需要額（計算シート）'!J26</f>
        <v>0</v>
      </c>
      <c r="F30" s="38">
        <f>'新規需要額（計算シート）'!K26</f>
        <v>0</v>
      </c>
      <c r="H30" s="39">
        <v>0</v>
      </c>
      <c r="J30" s="40">
        <f>H30*各係数!DG28</f>
        <v>0</v>
      </c>
      <c r="L30" s="41">
        <f>H30*各係数!DH28*100</f>
        <v>0</v>
      </c>
      <c r="N30" s="42">
        <f>H30*各係数!DI28</f>
        <v>0</v>
      </c>
      <c r="P30" s="43">
        <f>$N$4*$P$1*各係数!DJ28</f>
        <v>0</v>
      </c>
      <c r="R30" s="44">
        <f>P30*各係数!DG28</f>
        <v>0</v>
      </c>
      <c r="T30" s="45">
        <f>P30*各係数!DH28*100</f>
        <v>0</v>
      </c>
      <c r="V30" s="46">
        <f>P30*各係数!DI28</f>
        <v>0</v>
      </c>
      <c r="X30" s="6"/>
      <c r="Y30" s="6"/>
      <c r="Z30" s="6"/>
      <c r="AA30" s="6"/>
      <c r="AB30" s="6"/>
      <c r="AC30" s="6"/>
      <c r="AD30" s="6"/>
      <c r="AE30" s="6"/>
      <c r="AF30" s="6"/>
      <c r="AG30" s="6"/>
      <c r="AH30" s="6"/>
    </row>
    <row r="31" spans="2:34" ht="12" customHeight="1" x14ac:dyDescent="0.15">
      <c r="B31" s="48">
        <v>207</v>
      </c>
      <c r="C31" s="49" t="s">
        <v>16</v>
      </c>
      <c r="D31" s="66">
        <f>'新規需要額（計算シート）'!J27</f>
        <v>0</v>
      </c>
      <c r="F31" s="131">
        <f>'新規需要額（計算シート）'!K27</f>
        <v>0</v>
      </c>
      <c r="H31" s="50">
        <v>0</v>
      </c>
      <c r="J31" s="134">
        <f>H31*各係数!DG29</f>
        <v>0</v>
      </c>
      <c r="L31" s="140">
        <f>H31*各係数!DH29*100</f>
        <v>0</v>
      </c>
      <c r="N31" s="142">
        <f>H31*各係数!DI29</f>
        <v>0</v>
      </c>
      <c r="P31" s="160">
        <f>$N$4*$P$1*各係数!DJ29</f>
        <v>0</v>
      </c>
      <c r="R31" s="159">
        <f>P31*各係数!DG29</f>
        <v>0</v>
      </c>
      <c r="T31" s="155">
        <f>P31*各係数!DH29*100</f>
        <v>0</v>
      </c>
      <c r="V31" s="152">
        <f>P31*各係数!DI29</f>
        <v>0</v>
      </c>
      <c r="X31" s="6"/>
      <c r="Y31" s="6"/>
      <c r="Z31" s="6"/>
      <c r="AA31" s="6"/>
      <c r="AB31" s="6"/>
      <c r="AC31" s="6"/>
      <c r="AD31" s="6"/>
      <c r="AE31" s="6"/>
      <c r="AF31" s="6"/>
      <c r="AG31" s="6"/>
      <c r="AH31" s="6"/>
    </row>
    <row r="32" spans="2:34" ht="12" customHeight="1" x14ac:dyDescent="0.15">
      <c r="B32" s="51">
        <v>208</v>
      </c>
      <c r="C32" s="52" t="s">
        <v>96</v>
      </c>
      <c r="D32" s="68">
        <f>'新規需要額（計算シート）'!J28</f>
        <v>0</v>
      </c>
      <c r="F32" s="132">
        <f>'新規需要額（計算シート）'!K28</f>
        <v>0</v>
      </c>
      <c r="H32" s="53">
        <v>0</v>
      </c>
      <c r="J32" s="135">
        <f>H32*各係数!DG30</f>
        <v>0</v>
      </c>
      <c r="L32" s="139">
        <f>H32*各係数!DH30*100</f>
        <v>0</v>
      </c>
      <c r="N32" s="143">
        <f>H32*各係数!DI30</f>
        <v>0</v>
      </c>
      <c r="P32" s="161">
        <f>$N$4*$P$1*各係数!DJ30</f>
        <v>0</v>
      </c>
      <c r="R32" s="158">
        <f>P32*各係数!DG30</f>
        <v>0</v>
      </c>
      <c r="T32" s="154">
        <f>P32*各係数!DH30*100</f>
        <v>0</v>
      </c>
      <c r="V32" s="153">
        <f>P32*各係数!DI30</f>
        <v>0</v>
      </c>
      <c r="X32" s="6"/>
      <c r="Y32" s="6"/>
      <c r="Z32" s="6"/>
      <c r="AA32" s="6"/>
      <c r="AB32" s="6"/>
      <c r="AC32" s="6"/>
      <c r="AD32" s="6"/>
      <c r="AE32" s="6"/>
      <c r="AF32" s="6"/>
      <c r="AG32" s="6"/>
      <c r="AH32" s="6"/>
    </row>
    <row r="33" spans="2:34" ht="12" customHeight="1" x14ac:dyDescent="0.15">
      <c r="B33" s="35">
        <v>211</v>
      </c>
      <c r="C33" s="36" t="s">
        <v>17</v>
      </c>
      <c r="D33" s="37">
        <f>'新規需要額（計算シート）'!J29</f>
        <v>0</v>
      </c>
      <c r="F33" s="38">
        <f>'新規需要額（計算シート）'!K29</f>
        <v>0</v>
      </c>
      <c r="H33" s="39">
        <v>0</v>
      </c>
      <c r="J33" s="40">
        <f>H33*各係数!DG31</f>
        <v>0</v>
      </c>
      <c r="L33" s="41">
        <f>H33*各係数!DH31*100</f>
        <v>0</v>
      </c>
      <c r="N33" s="42">
        <f>H33*各係数!DI31</f>
        <v>0</v>
      </c>
      <c r="P33" s="43">
        <f>$N$4*$P$1*各係数!DJ31</f>
        <v>0</v>
      </c>
      <c r="R33" s="44">
        <f>P33*各係数!DG31</f>
        <v>0</v>
      </c>
      <c r="T33" s="45">
        <f>P33*各係数!DH31*100</f>
        <v>0</v>
      </c>
      <c r="V33" s="46">
        <f>P33*各係数!DI31</f>
        <v>0</v>
      </c>
      <c r="X33" s="6"/>
      <c r="Y33" s="6"/>
      <c r="Z33" s="6"/>
      <c r="AA33" s="6"/>
      <c r="AB33" s="6"/>
      <c r="AC33" s="6"/>
      <c r="AD33" s="6"/>
      <c r="AE33" s="6"/>
      <c r="AF33" s="6"/>
      <c r="AG33" s="6"/>
      <c r="AH33" s="6"/>
    </row>
    <row r="34" spans="2:34" ht="12" customHeight="1" x14ac:dyDescent="0.15">
      <c r="B34" s="35">
        <v>212</v>
      </c>
      <c r="C34" s="36" t="s">
        <v>18</v>
      </c>
      <c r="D34" s="37">
        <f>'新規需要額（計算シート）'!J30</f>
        <v>0</v>
      </c>
      <c r="F34" s="38">
        <f>'新規需要額（計算シート）'!K30</f>
        <v>0</v>
      </c>
      <c r="H34" s="39">
        <v>0</v>
      </c>
      <c r="J34" s="40">
        <f>H34*各係数!DG32</f>
        <v>0</v>
      </c>
      <c r="L34" s="41">
        <f>H34*各係数!DH32*100</f>
        <v>0</v>
      </c>
      <c r="N34" s="42">
        <f>H34*各係数!DI32</f>
        <v>0</v>
      </c>
      <c r="P34" s="43">
        <f>$N$4*$P$1*各係数!DJ32</f>
        <v>0</v>
      </c>
      <c r="R34" s="44">
        <f>P34*各係数!DG32</f>
        <v>0</v>
      </c>
      <c r="T34" s="45">
        <f>P34*各係数!DH32*100</f>
        <v>0</v>
      </c>
      <c r="V34" s="46">
        <f>P34*各係数!DI32</f>
        <v>0</v>
      </c>
      <c r="X34" s="6"/>
      <c r="Y34" s="6"/>
      <c r="Z34" s="6"/>
      <c r="AA34" s="6"/>
      <c r="AB34" s="6"/>
      <c r="AC34" s="6"/>
      <c r="AD34" s="6"/>
      <c r="AE34" s="6"/>
      <c r="AF34" s="6"/>
      <c r="AG34" s="6"/>
      <c r="AH34" s="6"/>
    </row>
    <row r="35" spans="2:34" ht="12" customHeight="1" x14ac:dyDescent="0.15">
      <c r="B35" s="35">
        <v>221</v>
      </c>
      <c r="C35" s="36" t="s">
        <v>19</v>
      </c>
      <c r="D35" s="37">
        <f>'新規需要額（計算シート）'!J31</f>
        <v>0</v>
      </c>
      <c r="F35" s="38">
        <f>'新規需要額（計算シート）'!K31</f>
        <v>0</v>
      </c>
      <c r="H35" s="39">
        <v>0</v>
      </c>
      <c r="J35" s="40">
        <f>H35*各係数!DG33</f>
        <v>0</v>
      </c>
      <c r="L35" s="41">
        <f>H35*各係数!DH33*100</f>
        <v>0</v>
      </c>
      <c r="N35" s="42">
        <f>H35*各係数!DI33</f>
        <v>0</v>
      </c>
      <c r="P35" s="43">
        <f>$N$4*$P$1*各係数!DJ33</f>
        <v>0</v>
      </c>
      <c r="R35" s="44">
        <f>P35*各係数!DG33</f>
        <v>0</v>
      </c>
      <c r="T35" s="45">
        <f>P35*各係数!DH33*100</f>
        <v>0</v>
      </c>
      <c r="V35" s="46">
        <f>P35*各係数!DI33</f>
        <v>0</v>
      </c>
      <c r="X35" s="6"/>
      <c r="Y35" s="6"/>
      <c r="Z35" s="6"/>
      <c r="AA35" s="6"/>
      <c r="AB35" s="6"/>
      <c r="AC35" s="6"/>
      <c r="AD35" s="6"/>
      <c r="AE35" s="6"/>
      <c r="AF35" s="6"/>
      <c r="AG35" s="6"/>
      <c r="AH35" s="6"/>
    </row>
    <row r="36" spans="2:34" ht="12" customHeight="1" x14ac:dyDescent="0.15">
      <c r="B36" s="48">
        <v>222</v>
      </c>
      <c r="C36" s="49" t="s">
        <v>20</v>
      </c>
      <c r="D36" s="66">
        <f>'新規需要額（計算シート）'!J32</f>
        <v>0</v>
      </c>
      <c r="F36" s="131">
        <f>'新規需要額（計算シート）'!K32</f>
        <v>0</v>
      </c>
      <c r="H36" s="50">
        <v>0</v>
      </c>
      <c r="J36" s="134">
        <f>H36*各係数!DG34</f>
        <v>0</v>
      </c>
      <c r="L36" s="137">
        <f>H36*各係数!DH34*100</f>
        <v>0</v>
      </c>
      <c r="N36" s="157">
        <f>H36*各係数!DI34</f>
        <v>0</v>
      </c>
      <c r="P36" s="160">
        <f>$N$4*$P$1*各係数!DJ34</f>
        <v>0</v>
      </c>
      <c r="R36" s="159">
        <f>P36*各係数!DG34</f>
        <v>0</v>
      </c>
      <c r="T36" s="148">
        <f>P36*各係数!DH34*100</f>
        <v>0</v>
      </c>
      <c r="V36" s="151">
        <f>P36*各係数!DI34</f>
        <v>0</v>
      </c>
      <c r="X36" s="6"/>
      <c r="Y36" s="6"/>
      <c r="Z36" s="6"/>
      <c r="AA36" s="6"/>
      <c r="AB36" s="6"/>
      <c r="AC36" s="6"/>
      <c r="AD36" s="6"/>
      <c r="AE36" s="6"/>
      <c r="AF36" s="6"/>
      <c r="AG36" s="6"/>
      <c r="AH36" s="6"/>
    </row>
    <row r="37" spans="2:34" ht="12" customHeight="1" x14ac:dyDescent="0.15">
      <c r="B37" s="51">
        <v>231</v>
      </c>
      <c r="C37" s="52" t="s">
        <v>130</v>
      </c>
      <c r="D37" s="68">
        <f>'新規需要額（計算シート）'!J33</f>
        <v>0</v>
      </c>
      <c r="F37" s="132">
        <f>'新規需要額（計算シート）'!K33</f>
        <v>0</v>
      </c>
      <c r="H37" s="53">
        <v>0</v>
      </c>
      <c r="J37" s="135">
        <f>H37*各係数!DG35</f>
        <v>0</v>
      </c>
      <c r="L37" s="138">
        <f>H37*各係数!DH35*100</f>
        <v>0</v>
      </c>
      <c r="N37" s="156">
        <f>H37*各係数!DI35</f>
        <v>0</v>
      </c>
      <c r="P37" s="161">
        <f>$N$4*$P$1*各係数!DJ35</f>
        <v>0</v>
      </c>
      <c r="R37" s="158">
        <f>P37*各係数!DG35</f>
        <v>0</v>
      </c>
      <c r="T37" s="149">
        <f>P37*各係数!DH35*100</f>
        <v>0</v>
      </c>
      <c r="V37" s="150">
        <f>P37*各係数!DI35</f>
        <v>0</v>
      </c>
      <c r="X37" s="6"/>
      <c r="Y37" s="6"/>
      <c r="Z37" s="6"/>
      <c r="AA37" s="6"/>
      <c r="AB37" s="6"/>
      <c r="AC37" s="6"/>
      <c r="AD37" s="6"/>
      <c r="AE37" s="6"/>
      <c r="AF37" s="6"/>
      <c r="AG37" s="6"/>
      <c r="AH37" s="6"/>
    </row>
    <row r="38" spans="2:34" ht="12" customHeight="1" x14ac:dyDescent="0.15">
      <c r="B38" s="35">
        <v>251</v>
      </c>
      <c r="C38" s="36" t="s">
        <v>21</v>
      </c>
      <c r="D38" s="37">
        <f>'新規需要額（計算シート）'!J34</f>
        <v>0</v>
      </c>
      <c r="F38" s="38">
        <f>'新規需要額（計算シート）'!K34</f>
        <v>0</v>
      </c>
      <c r="H38" s="39">
        <v>0</v>
      </c>
      <c r="J38" s="40">
        <f>H38*各係数!DG36</f>
        <v>0</v>
      </c>
      <c r="L38" s="41">
        <f>H38*各係数!DH36*100</f>
        <v>0</v>
      </c>
      <c r="N38" s="42">
        <f>H38*各係数!DI36</f>
        <v>0</v>
      </c>
      <c r="P38" s="43">
        <f>$N$4*$P$1*各係数!DJ36</f>
        <v>0</v>
      </c>
      <c r="R38" s="44">
        <f>P38*各係数!DG36</f>
        <v>0</v>
      </c>
      <c r="T38" s="45">
        <f>P38*各係数!DH36*100</f>
        <v>0</v>
      </c>
      <c r="V38" s="46">
        <f>P38*各係数!DI36</f>
        <v>0</v>
      </c>
      <c r="X38" s="6"/>
      <c r="Y38" s="6"/>
      <c r="Z38" s="6"/>
      <c r="AA38" s="6"/>
      <c r="AB38" s="6"/>
      <c r="AC38" s="6"/>
      <c r="AD38" s="6"/>
      <c r="AE38" s="6"/>
      <c r="AF38" s="6"/>
      <c r="AG38" s="6"/>
      <c r="AH38" s="6"/>
    </row>
    <row r="39" spans="2:34" ht="12" customHeight="1" x14ac:dyDescent="0.15">
      <c r="B39" s="35">
        <v>252</v>
      </c>
      <c r="C39" s="36" t="s">
        <v>22</v>
      </c>
      <c r="D39" s="37">
        <f>'新規需要額（計算シート）'!J35</f>
        <v>0</v>
      </c>
      <c r="F39" s="38">
        <f>'新規需要額（計算シート）'!K35</f>
        <v>0</v>
      </c>
      <c r="H39" s="39">
        <v>0</v>
      </c>
      <c r="J39" s="40">
        <f>H39*各係数!DG37</f>
        <v>0</v>
      </c>
      <c r="L39" s="41">
        <f>H39*各係数!DH37*100</f>
        <v>0</v>
      </c>
      <c r="N39" s="42">
        <f>H39*各係数!DI37</f>
        <v>0</v>
      </c>
      <c r="P39" s="43">
        <f>$N$4*$P$1*各係数!DJ37</f>
        <v>0</v>
      </c>
      <c r="R39" s="44">
        <f>P39*各係数!DG37</f>
        <v>0</v>
      </c>
      <c r="T39" s="45">
        <f>P39*各係数!DH37*100</f>
        <v>0</v>
      </c>
      <c r="V39" s="46">
        <f>P39*各係数!DI37</f>
        <v>0</v>
      </c>
      <c r="X39" s="6"/>
      <c r="Y39" s="6"/>
      <c r="Z39" s="6"/>
      <c r="AA39" s="6"/>
      <c r="AB39" s="6"/>
      <c r="AC39" s="6"/>
      <c r="AD39" s="6"/>
      <c r="AE39" s="6"/>
      <c r="AF39" s="6"/>
      <c r="AG39" s="6"/>
      <c r="AH39" s="6"/>
    </row>
    <row r="40" spans="2:34" ht="12" customHeight="1" x14ac:dyDescent="0.15">
      <c r="B40" s="35">
        <v>253</v>
      </c>
      <c r="C40" s="36" t="s">
        <v>23</v>
      </c>
      <c r="D40" s="37">
        <f>'新規需要額（計算シート）'!J36</f>
        <v>0</v>
      </c>
      <c r="F40" s="38">
        <f>'新規需要額（計算シート）'!K36</f>
        <v>0</v>
      </c>
      <c r="H40" s="39">
        <v>0</v>
      </c>
      <c r="J40" s="40">
        <f>H40*各係数!DG38</f>
        <v>0</v>
      </c>
      <c r="L40" s="41">
        <f>H40*各係数!DH38*100</f>
        <v>0</v>
      </c>
      <c r="N40" s="42">
        <f>H40*各係数!DI38</f>
        <v>0</v>
      </c>
      <c r="P40" s="43">
        <f>$N$4*$P$1*各係数!DJ38</f>
        <v>0</v>
      </c>
      <c r="R40" s="44">
        <f>P40*各係数!DG38</f>
        <v>0</v>
      </c>
      <c r="T40" s="45">
        <f>P40*各係数!DH38*100</f>
        <v>0</v>
      </c>
      <c r="V40" s="46">
        <f>P40*各係数!DI38</f>
        <v>0</v>
      </c>
      <c r="X40" s="6"/>
      <c r="Y40" s="6"/>
      <c r="Z40" s="6"/>
      <c r="AA40" s="6"/>
      <c r="AB40" s="6"/>
      <c r="AC40" s="6"/>
      <c r="AD40" s="6"/>
      <c r="AE40" s="6"/>
      <c r="AF40" s="6"/>
      <c r="AG40" s="6"/>
      <c r="AH40" s="6"/>
    </row>
    <row r="41" spans="2:34" ht="12" customHeight="1" x14ac:dyDescent="0.15">
      <c r="B41" s="48">
        <v>259</v>
      </c>
      <c r="C41" s="49" t="s">
        <v>24</v>
      </c>
      <c r="D41" s="66">
        <f>'新規需要額（計算シート）'!J37</f>
        <v>0</v>
      </c>
      <c r="F41" s="131">
        <f>'新規需要額（計算シート）'!K37</f>
        <v>0</v>
      </c>
      <c r="H41" s="50">
        <v>0</v>
      </c>
      <c r="J41" s="134">
        <f>H41*各係数!DG39</f>
        <v>0</v>
      </c>
      <c r="L41" s="137">
        <f>H41*各係数!DH39*100</f>
        <v>0</v>
      </c>
      <c r="N41" s="142">
        <f>H41*各係数!DI39</f>
        <v>0</v>
      </c>
      <c r="P41" s="160">
        <f>$N$4*$P$1*各係数!DJ39</f>
        <v>0</v>
      </c>
      <c r="R41" s="159">
        <f>P41*各係数!DG39</f>
        <v>0</v>
      </c>
      <c r="T41" s="148">
        <f>P41*各係数!DH39*100</f>
        <v>0</v>
      </c>
      <c r="V41" s="152">
        <f>P41*各係数!DI39</f>
        <v>0</v>
      </c>
      <c r="X41" s="6"/>
      <c r="Y41" s="6"/>
      <c r="Z41" s="6"/>
      <c r="AA41" s="6"/>
      <c r="AB41" s="6"/>
      <c r="AC41" s="6"/>
      <c r="AD41" s="6"/>
      <c r="AE41" s="6"/>
      <c r="AF41" s="6"/>
      <c r="AG41" s="6"/>
      <c r="AH41" s="6"/>
    </row>
    <row r="42" spans="2:34" ht="12" customHeight="1" x14ac:dyDescent="0.15">
      <c r="B42" s="51">
        <v>261</v>
      </c>
      <c r="C42" s="52" t="s">
        <v>25</v>
      </c>
      <c r="D42" s="68">
        <f>'新規需要額（計算シート）'!J38</f>
        <v>0</v>
      </c>
      <c r="F42" s="132">
        <f>'新規需要額（計算シート）'!K38</f>
        <v>0</v>
      </c>
      <c r="H42" s="53">
        <v>0</v>
      </c>
      <c r="J42" s="135">
        <f>H42*各係数!DG40</f>
        <v>0</v>
      </c>
      <c r="L42" s="138">
        <f>H42*各係数!DH40*100</f>
        <v>0</v>
      </c>
      <c r="N42" s="143">
        <f>H42*各係数!DI40</f>
        <v>0</v>
      </c>
      <c r="P42" s="161">
        <f>$N$4*$P$1*各係数!DJ40</f>
        <v>0</v>
      </c>
      <c r="R42" s="158">
        <f>P42*各係数!DG40</f>
        <v>0</v>
      </c>
      <c r="T42" s="149">
        <f>P42*各係数!DH40*100</f>
        <v>0</v>
      </c>
      <c r="V42" s="153">
        <f>P42*各係数!DI40</f>
        <v>0</v>
      </c>
      <c r="X42" s="6"/>
      <c r="Y42" s="6"/>
      <c r="Z42" s="6"/>
      <c r="AA42" s="6"/>
      <c r="AB42" s="6"/>
      <c r="AC42" s="6"/>
      <c r="AD42" s="6"/>
      <c r="AE42" s="6"/>
      <c r="AF42" s="6"/>
      <c r="AG42" s="6"/>
      <c r="AH42" s="6"/>
    </row>
    <row r="43" spans="2:34" ht="12" customHeight="1" x14ac:dyDescent="0.15">
      <c r="B43" s="35">
        <v>262</v>
      </c>
      <c r="C43" s="36" t="s">
        <v>26</v>
      </c>
      <c r="D43" s="37">
        <f>'新規需要額（計算シート）'!J39</f>
        <v>0</v>
      </c>
      <c r="F43" s="38">
        <f>'新規需要額（計算シート）'!K39</f>
        <v>0</v>
      </c>
      <c r="H43" s="39">
        <v>0</v>
      </c>
      <c r="J43" s="40">
        <f>H43*各係数!DG41</f>
        <v>0</v>
      </c>
      <c r="L43" s="41">
        <f>H43*各係数!DH41*100</f>
        <v>0</v>
      </c>
      <c r="N43" s="42">
        <f>H43*各係数!DI41</f>
        <v>0</v>
      </c>
      <c r="P43" s="43">
        <f>$N$4*$P$1*各係数!DJ41</f>
        <v>0</v>
      </c>
      <c r="R43" s="44">
        <f>P43*各係数!DG41</f>
        <v>0</v>
      </c>
      <c r="T43" s="45">
        <f>P43*各係数!DH41*100</f>
        <v>0</v>
      </c>
      <c r="V43" s="46">
        <f>P43*各係数!DI41</f>
        <v>0</v>
      </c>
      <c r="X43" s="6"/>
      <c r="Y43" s="6"/>
      <c r="Z43" s="6"/>
      <c r="AA43" s="6"/>
      <c r="AB43" s="6"/>
      <c r="AC43" s="6"/>
      <c r="AD43" s="6"/>
      <c r="AE43" s="6"/>
      <c r="AF43" s="6"/>
      <c r="AG43" s="6"/>
      <c r="AH43" s="6"/>
    </row>
    <row r="44" spans="2:34" ht="12" customHeight="1" x14ac:dyDescent="0.15">
      <c r="B44" s="35">
        <v>263</v>
      </c>
      <c r="C44" s="36" t="s">
        <v>131</v>
      </c>
      <c r="D44" s="37">
        <f>'新規需要額（計算シート）'!J40</f>
        <v>0</v>
      </c>
      <c r="F44" s="38">
        <f>'新規需要額（計算シート）'!K40</f>
        <v>0</v>
      </c>
      <c r="H44" s="39">
        <v>0</v>
      </c>
      <c r="J44" s="40">
        <f>H44*各係数!DG42</f>
        <v>0</v>
      </c>
      <c r="L44" s="41">
        <f>H44*各係数!DH42*100</f>
        <v>0</v>
      </c>
      <c r="N44" s="42">
        <f>H44*各係数!DI42</f>
        <v>0</v>
      </c>
      <c r="P44" s="43">
        <f>$N$4*$P$1*各係数!DJ42</f>
        <v>0</v>
      </c>
      <c r="R44" s="44">
        <f>P44*各係数!DG42</f>
        <v>0</v>
      </c>
      <c r="T44" s="45">
        <f>P44*各係数!DH42*100</f>
        <v>0</v>
      </c>
      <c r="V44" s="46">
        <f>P44*各係数!DI42</f>
        <v>0</v>
      </c>
      <c r="X44" s="6"/>
      <c r="Y44" s="6"/>
      <c r="Z44" s="6"/>
      <c r="AA44" s="6"/>
      <c r="AB44" s="6"/>
      <c r="AC44" s="6"/>
      <c r="AD44" s="6"/>
      <c r="AE44" s="6"/>
      <c r="AF44" s="6"/>
      <c r="AG44" s="6"/>
      <c r="AH44" s="6"/>
    </row>
    <row r="45" spans="2:34" ht="12" customHeight="1" x14ac:dyDescent="0.15">
      <c r="B45" s="35">
        <v>269</v>
      </c>
      <c r="C45" s="36" t="s">
        <v>27</v>
      </c>
      <c r="D45" s="37">
        <f>'新規需要額（計算シート）'!J41</f>
        <v>0</v>
      </c>
      <c r="F45" s="38">
        <f>'新規需要額（計算シート）'!K41</f>
        <v>0</v>
      </c>
      <c r="H45" s="39">
        <v>0</v>
      </c>
      <c r="J45" s="40">
        <f>H45*各係数!DG43</f>
        <v>0</v>
      </c>
      <c r="L45" s="41">
        <f>H45*各係数!DH43*100</f>
        <v>0</v>
      </c>
      <c r="N45" s="42">
        <f>H45*各係数!DI43</f>
        <v>0</v>
      </c>
      <c r="P45" s="43">
        <f>$N$4*$P$1*各係数!DJ43</f>
        <v>0</v>
      </c>
      <c r="R45" s="44">
        <f>P45*各係数!DG43</f>
        <v>0</v>
      </c>
      <c r="T45" s="45">
        <f>P45*各係数!DH43*100</f>
        <v>0</v>
      </c>
      <c r="V45" s="46">
        <f>P45*各係数!DI43</f>
        <v>0</v>
      </c>
      <c r="X45" s="6"/>
      <c r="Y45" s="6"/>
      <c r="Z45" s="6"/>
      <c r="AA45" s="6"/>
      <c r="AB45" s="6"/>
      <c r="AC45" s="6"/>
      <c r="AD45" s="6"/>
      <c r="AE45" s="6"/>
      <c r="AF45" s="6"/>
      <c r="AG45" s="6"/>
      <c r="AH45" s="6"/>
    </row>
    <row r="46" spans="2:34" ht="12" customHeight="1" x14ac:dyDescent="0.15">
      <c r="B46" s="48">
        <v>271</v>
      </c>
      <c r="C46" s="49" t="s">
        <v>28</v>
      </c>
      <c r="D46" s="66">
        <f>'新規需要額（計算シート）'!J42</f>
        <v>0</v>
      </c>
      <c r="F46" s="131">
        <f>'新規需要額（計算シート）'!K42</f>
        <v>0</v>
      </c>
      <c r="H46" s="50">
        <v>0</v>
      </c>
      <c r="J46" s="134">
        <f>H46*各係数!DG44</f>
        <v>0</v>
      </c>
      <c r="L46" s="140">
        <f>H46*各係数!DH44*100</f>
        <v>0</v>
      </c>
      <c r="N46" s="157">
        <f>H46*各係数!DI44</f>
        <v>0</v>
      </c>
      <c r="P46" s="160">
        <f>$N$4*$P$1*各係数!DJ44</f>
        <v>0</v>
      </c>
      <c r="R46" s="146">
        <f>P46*各係数!DG44</f>
        <v>0</v>
      </c>
      <c r="T46" s="155">
        <f>P46*各係数!DH44*100</f>
        <v>0</v>
      </c>
      <c r="V46" s="152">
        <f>P46*各係数!DI44</f>
        <v>0</v>
      </c>
      <c r="X46" s="6"/>
      <c r="Y46" s="6"/>
      <c r="Z46" s="6"/>
      <c r="AA46" s="6"/>
      <c r="AB46" s="6"/>
      <c r="AC46" s="6"/>
      <c r="AD46" s="6"/>
      <c r="AE46" s="6"/>
      <c r="AF46" s="6"/>
      <c r="AG46" s="6"/>
      <c r="AH46" s="6"/>
    </row>
    <row r="47" spans="2:34" ht="12" customHeight="1" x14ac:dyDescent="0.15">
      <c r="B47" s="51">
        <v>272</v>
      </c>
      <c r="C47" s="52" t="s">
        <v>29</v>
      </c>
      <c r="D47" s="68">
        <f>'新規需要額（計算シート）'!J43</f>
        <v>0</v>
      </c>
      <c r="F47" s="132">
        <f>'新規需要額（計算シート）'!K43</f>
        <v>0</v>
      </c>
      <c r="H47" s="53">
        <v>0</v>
      </c>
      <c r="J47" s="135">
        <f>H47*各係数!DG45</f>
        <v>0</v>
      </c>
      <c r="L47" s="139">
        <f>H47*各係数!DH45*100</f>
        <v>0</v>
      </c>
      <c r="N47" s="156">
        <f>H47*各係数!DI45</f>
        <v>0</v>
      </c>
      <c r="P47" s="161">
        <f>$N$4*$P$1*各係数!DJ45</f>
        <v>0</v>
      </c>
      <c r="R47" s="147">
        <f>P47*各係数!DG45</f>
        <v>0</v>
      </c>
      <c r="T47" s="154">
        <f>P47*各係数!DH45*100</f>
        <v>0</v>
      </c>
      <c r="V47" s="153">
        <f>P47*各係数!DI45</f>
        <v>0</v>
      </c>
      <c r="X47" s="6"/>
      <c r="Y47" s="6"/>
      <c r="Z47" s="6"/>
      <c r="AA47" s="6"/>
      <c r="AB47" s="6"/>
      <c r="AC47" s="6"/>
      <c r="AD47" s="6"/>
      <c r="AE47" s="6"/>
      <c r="AF47" s="6"/>
      <c r="AG47" s="6"/>
      <c r="AH47" s="6"/>
    </row>
    <row r="48" spans="2:34" ht="12" customHeight="1" x14ac:dyDescent="0.15">
      <c r="B48" s="35">
        <v>281</v>
      </c>
      <c r="C48" s="36" t="s">
        <v>132</v>
      </c>
      <c r="D48" s="37">
        <f>'新規需要額（計算シート）'!J44</f>
        <v>0</v>
      </c>
      <c r="F48" s="38">
        <f>'新規需要額（計算シート）'!K44</f>
        <v>0</v>
      </c>
      <c r="H48" s="39">
        <v>0</v>
      </c>
      <c r="J48" s="40">
        <f>H48*各係数!DG46</f>
        <v>0</v>
      </c>
      <c r="L48" s="41">
        <f>H48*各係数!DH46*100</f>
        <v>0</v>
      </c>
      <c r="N48" s="42">
        <f>H48*各係数!DI46</f>
        <v>0</v>
      </c>
      <c r="P48" s="43">
        <f>$N$4*$P$1*各係数!DJ46</f>
        <v>0</v>
      </c>
      <c r="R48" s="44">
        <f>P48*各係数!DG46</f>
        <v>0</v>
      </c>
      <c r="T48" s="45">
        <f>P48*各係数!DH46*100</f>
        <v>0</v>
      </c>
      <c r="V48" s="46">
        <f>P48*各係数!DI46</f>
        <v>0</v>
      </c>
      <c r="X48" s="6"/>
      <c r="Y48" s="6"/>
      <c r="Z48" s="6"/>
      <c r="AA48" s="6"/>
      <c r="AB48" s="6"/>
      <c r="AC48" s="6"/>
      <c r="AD48" s="6"/>
      <c r="AE48" s="6"/>
      <c r="AF48" s="6"/>
      <c r="AG48" s="6"/>
      <c r="AH48" s="6"/>
    </row>
    <row r="49" spans="2:34" ht="12" customHeight="1" x14ac:dyDescent="0.15">
      <c r="B49" s="35">
        <v>289</v>
      </c>
      <c r="C49" s="36" t="s">
        <v>30</v>
      </c>
      <c r="D49" s="37">
        <f>'新規需要額（計算シート）'!J45</f>
        <v>0</v>
      </c>
      <c r="F49" s="38">
        <f>'新規需要額（計算シート）'!K45</f>
        <v>0</v>
      </c>
      <c r="H49" s="39">
        <v>0</v>
      </c>
      <c r="J49" s="40">
        <f>H49*各係数!DG47</f>
        <v>0</v>
      </c>
      <c r="L49" s="41">
        <f>H49*各係数!DH47*100</f>
        <v>0</v>
      </c>
      <c r="N49" s="42">
        <f>H49*各係数!DI47</f>
        <v>0</v>
      </c>
      <c r="P49" s="43">
        <f>$N$4*$P$1*各係数!DJ47</f>
        <v>0</v>
      </c>
      <c r="R49" s="44">
        <f>P49*各係数!DG47</f>
        <v>0</v>
      </c>
      <c r="T49" s="45">
        <f>P49*各係数!DH47*100</f>
        <v>0</v>
      </c>
      <c r="V49" s="46">
        <f>P49*各係数!DI47</f>
        <v>0</v>
      </c>
      <c r="X49" s="6"/>
      <c r="Y49" s="6"/>
      <c r="Z49" s="6"/>
      <c r="AA49" s="6"/>
      <c r="AB49" s="6"/>
      <c r="AC49" s="6"/>
      <c r="AD49" s="6"/>
      <c r="AE49" s="6"/>
      <c r="AF49" s="6"/>
      <c r="AG49" s="6"/>
      <c r="AH49" s="6"/>
    </row>
    <row r="50" spans="2:34" ht="12" customHeight="1" x14ac:dyDescent="0.15">
      <c r="B50" s="35">
        <v>291</v>
      </c>
      <c r="C50" s="36" t="s">
        <v>97</v>
      </c>
      <c r="D50" s="37">
        <f>'新規需要額（計算シート）'!J46</f>
        <v>0</v>
      </c>
      <c r="F50" s="38">
        <f>'新規需要額（計算シート）'!K46</f>
        <v>0</v>
      </c>
      <c r="H50" s="39">
        <v>0</v>
      </c>
      <c r="J50" s="40">
        <f>H50*各係数!DG48</f>
        <v>0</v>
      </c>
      <c r="L50" s="41">
        <f>H50*各係数!DH48*100</f>
        <v>0</v>
      </c>
      <c r="N50" s="42">
        <f>H50*各係数!DI48</f>
        <v>0</v>
      </c>
      <c r="P50" s="43">
        <f>$N$4*$P$1*各係数!DJ48</f>
        <v>0</v>
      </c>
      <c r="R50" s="44">
        <f>P50*各係数!DG48</f>
        <v>0</v>
      </c>
      <c r="T50" s="45">
        <f>P50*各係数!DH48*100</f>
        <v>0</v>
      </c>
      <c r="V50" s="46">
        <f>P50*各係数!DI48</f>
        <v>0</v>
      </c>
      <c r="X50" s="6"/>
      <c r="Y50" s="6"/>
      <c r="Z50" s="6"/>
      <c r="AA50" s="6"/>
      <c r="AB50" s="6"/>
      <c r="AC50" s="6"/>
      <c r="AD50" s="6"/>
      <c r="AE50" s="6"/>
      <c r="AF50" s="6"/>
      <c r="AG50" s="6"/>
      <c r="AH50" s="6"/>
    </row>
    <row r="51" spans="2:34" ht="12" customHeight="1" x14ac:dyDescent="0.15">
      <c r="B51" s="48">
        <v>301</v>
      </c>
      <c r="C51" s="49" t="s">
        <v>98</v>
      </c>
      <c r="D51" s="66">
        <f>'新規需要額（計算シート）'!J47</f>
        <v>0</v>
      </c>
      <c r="F51" s="131">
        <f>'新規需要額（計算シート）'!K47</f>
        <v>0</v>
      </c>
      <c r="H51" s="50">
        <v>0</v>
      </c>
      <c r="J51" s="134">
        <f>H51*各係数!DG49</f>
        <v>0</v>
      </c>
      <c r="L51" s="137">
        <f>H51*各係数!DH49*100</f>
        <v>0</v>
      </c>
      <c r="N51" s="142">
        <f>H51*各係数!DI49</f>
        <v>0</v>
      </c>
      <c r="P51" s="160">
        <f>$N$4*$P$1*各係数!DJ49</f>
        <v>0</v>
      </c>
      <c r="R51" s="146">
        <f>P51*各係数!DG49</f>
        <v>0</v>
      </c>
      <c r="T51" s="148">
        <f>P51*各係数!DH49*100</f>
        <v>0</v>
      </c>
      <c r="V51" s="152">
        <f>P51*各係数!DI49</f>
        <v>0</v>
      </c>
      <c r="X51" s="6"/>
      <c r="Y51" s="6"/>
      <c r="Z51" s="6"/>
      <c r="AA51" s="6"/>
      <c r="AB51" s="6"/>
      <c r="AC51" s="6"/>
      <c r="AD51" s="6"/>
      <c r="AE51" s="6"/>
      <c r="AF51" s="6"/>
      <c r="AG51" s="6"/>
      <c r="AH51" s="6"/>
    </row>
    <row r="52" spans="2:34" ht="12" customHeight="1" x14ac:dyDescent="0.15">
      <c r="B52" s="51">
        <v>311</v>
      </c>
      <c r="C52" s="52" t="s">
        <v>99</v>
      </c>
      <c r="D52" s="68">
        <f>'新規需要額（計算シート）'!J48</f>
        <v>0</v>
      </c>
      <c r="F52" s="132">
        <f>'新規需要額（計算シート）'!K48</f>
        <v>0</v>
      </c>
      <c r="H52" s="53">
        <v>0</v>
      </c>
      <c r="J52" s="135">
        <f>H52*各係数!DG50</f>
        <v>0</v>
      </c>
      <c r="L52" s="138">
        <f>H52*各係数!DH50*100</f>
        <v>0</v>
      </c>
      <c r="N52" s="143">
        <f>H52*各係数!DI50</f>
        <v>0</v>
      </c>
      <c r="P52" s="161">
        <f>$N$4*$P$1*各係数!DJ50</f>
        <v>0</v>
      </c>
      <c r="R52" s="147">
        <f>P52*各係数!DG50</f>
        <v>0</v>
      </c>
      <c r="T52" s="149">
        <f>P52*各係数!DH50*100</f>
        <v>0</v>
      </c>
      <c r="V52" s="153">
        <f>P52*各係数!DI50</f>
        <v>0</v>
      </c>
      <c r="X52" s="6"/>
      <c r="Y52" s="6"/>
      <c r="Z52" s="6"/>
      <c r="AA52" s="6"/>
      <c r="AB52" s="6"/>
      <c r="AC52" s="6"/>
      <c r="AD52" s="6"/>
      <c r="AE52" s="6"/>
      <c r="AF52" s="6"/>
      <c r="AG52" s="6"/>
      <c r="AH52" s="6"/>
    </row>
    <row r="53" spans="2:34" ht="12" customHeight="1" x14ac:dyDescent="0.15">
      <c r="B53" s="35">
        <v>321</v>
      </c>
      <c r="C53" s="36" t="s">
        <v>100</v>
      </c>
      <c r="D53" s="37">
        <f>'新規需要額（計算シート）'!J49</f>
        <v>0</v>
      </c>
      <c r="F53" s="38">
        <f>'新規需要額（計算シート）'!K49</f>
        <v>0</v>
      </c>
      <c r="H53" s="39">
        <v>0</v>
      </c>
      <c r="J53" s="40">
        <f>H53*各係数!DG51</f>
        <v>0</v>
      </c>
      <c r="L53" s="41">
        <f>H53*各係数!DH51*100</f>
        <v>0</v>
      </c>
      <c r="N53" s="42">
        <f>H53*各係数!DI51</f>
        <v>0</v>
      </c>
      <c r="P53" s="43">
        <f>$N$4*$P$1*各係数!DJ51</f>
        <v>0</v>
      </c>
      <c r="R53" s="44">
        <f>P53*各係数!DG51</f>
        <v>0</v>
      </c>
      <c r="T53" s="45">
        <f>P53*各係数!DH51*100</f>
        <v>0</v>
      </c>
      <c r="V53" s="46">
        <f>P53*各係数!DI51</f>
        <v>0</v>
      </c>
      <c r="X53" s="6"/>
      <c r="Y53" s="6"/>
      <c r="Z53" s="6"/>
      <c r="AA53" s="6"/>
      <c r="AB53" s="6"/>
      <c r="AC53" s="6"/>
      <c r="AD53" s="6"/>
      <c r="AE53" s="6"/>
      <c r="AF53" s="6"/>
      <c r="AG53" s="6"/>
      <c r="AH53" s="6"/>
    </row>
    <row r="54" spans="2:34" ht="12" customHeight="1" x14ac:dyDescent="0.15">
      <c r="B54" s="35">
        <v>329</v>
      </c>
      <c r="C54" s="36" t="s">
        <v>101</v>
      </c>
      <c r="D54" s="37">
        <f>'新規需要額（計算シート）'!J50</f>
        <v>0</v>
      </c>
      <c r="F54" s="38">
        <f>'新規需要額（計算シート）'!K50</f>
        <v>0</v>
      </c>
      <c r="H54" s="39">
        <v>0</v>
      </c>
      <c r="J54" s="40">
        <f>H54*各係数!DG52</f>
        <v>0</v>
      </c>
      <c r="L54" s="41">
        <f>H54*各係数!DH52*100</f>
        <v>0</v>
      </c>
      <c r="N54" s="42">
        <f>H54*各係数!DI52</f>
        <v>0</v>
      </c>
      <c r="P54" s="43">
        <f>$N$4*$P$1*各係数!DJ52</f>
        <v>0</v>
      </c>
      <c r="R54" s="44">
        <f>P54*各係数!DG52</f>
        <v>0</v>
      </c>
      <c r="T54" s="45">
        <f>P54*各係数!DH52*100</f>
        <v>0</v>
      </c>
      <c r="V54" s="46">
        <f>P54*各係数!DI52</f>
        <v>0</v>
      </c>
      <c r="X54" s="6"/>
      <c r="Y54" s="6"/>
      <c r="Z54" s="6"/>
      <c r="AA54" s="6"/>
      <c r="AB54" s="6"/>
      <c r="AC54" s="6"/>
      <c r="AD54" s="6"/>
      <c r="AE54" s="6"/>
      <c r="AF54" s="6"/>
      <c r="AG54" s="6"/>
      <c r="AH54" s="6"/>
    </row>
    <row r="55" spans="2:34" ht="12" customHeight="1" x14ac:dyDescent="0.15">
      <c r="B55" s="35">
        <v>331</v>
      </c>
      <c r="C55" s="36" t="s">
        <v>102</v>
      </c>
      <c r="D55" s="37">
        <f>'新規需要額（計算シート）'!J51</f>
        <v>0</v>
      </c>
      <c r="F55" s="38">
        <f>'新規需要額（計算シート）'!K51</f>
        <v>0</v>
      </c>
      <c r="H55" s="39">
        <v>0</v>
      </c>
      <c r="J55" s="40">
        <f>H55*各係数!DG53</f>
        <v>0</v>
      </c>
      <c r="L55" s="41">
        <f>H55*各係数!DH53*100</f>
        <v>0</v>
      </c>
      <c r="N55" s="42">
        <f>H55*各係数!DI53</f>
        <v>0</v>
      </c>
      <c r="P55" s="43">
        <f>$N$4*$P$1*各係数!DJ53</f>
        <v>0</v>
      </c>
      <c r="R55" s="44">
        <f>P55*各係数!DG53</f>
        <v>0</v>
      </c>
      <c r="T55" s="45">
        <f>P55*各係数!DH53*100</f>
        <v>0</v>
      </c>
      <c r="V55" s="46">
        <f>P55*各係数!DI53</f>
        <v>0</v>
      </c>
      <c r="X55" s="6"/>
      <c r="Y55" s="6"/>
      <c r="Z55" s="6"/>
      <c r="AA55" s="6"/>
      <c r="AB55" s="6"/>
      <c r="AC55" s="6"/>
      <c r="AD55" s="6"/>
      <c r="AE55" s="6"/>
      <c r="AF55" s="6"/>
      <c r="AG55" s="6"/>
      <c r="AH55" s="6"/>
    </row>
    <row r="56" spans="2:34" ht="12" customHeight="1" x14ac:dyDescent="0.15">
      <c r="B56" s="48">
        <v>332</v>
      </c>
      <c r="C56" s="49" t="s">
        <v>103</v>
      </c>
      <c r="D56" s="66">
        <f>'新規需要額（計算シート）'!J52</f>
        <v>0</v>
      </c>
      <c r="F56" s="131">
        <f>'新規需要額（計算シート）'!K52</f>
        <v>0</v>
      </c>
      <c r="H56" s="50">
        <v>0</v>
      </c>
      <c r="J56" s="134">
        <f>H56*各係数!DG54</f>
        <v>0</v>
      </c>
      <c r="L56" s="137">
        <f>H56*各係数!DH54*100</f>
        <v>0</v>
      </c>
      <c r="N56" s="142">
        <f>H56*各係数!DI54</f>
        <v>0</v>
      </c>
      <c r="P56" s="160">
        <f>$N$4*$P$1*各係数!DJ54</f>
        <v>0</v>
      </c>
      <c r="R56" s="146">
        <f>P56*各係数!DG54</f>
        <v>0</v>
      </c>
      <c r="T56" s="148">
        <f>P56*各係数!DH54*100</f>
        <v>0</v>
      </c>
      <c r="V56" s="152">
        <f>P56*各係数!DI54</f>
        <v>0</v>
      </c>
      <c r="X56" s="6"/>
      <c r="Y56" s="6"/>
      <c r="Z56" s="6"/>
      <c r="AA56" s="6"/>
      <c r="AB56" s="6"/>
      <c r="AC56" s="6"/>
      <c r="AD56" s="6"/>
      <c r="AE56" s="6"/>
      <c r="AF56" s="6"/>
      <c r="AG56" s="6"/>
      <c r="AH56" s="6"/>
    </row>
    <row r="57" spans="2:34" ht="12" customHeight="1" x14ac:dyDescent="0.15">
      <c r="B57" s="51">
        <v>333</v>
      </c>
      <c r="C57" s="52" t="s">
        <v>104</v>
      </c>
      <c r="D57" s="68">
        <f>'新規需要額（計算シート）'!J53</f>
        <v>0</v>
      </c>
      <c r="F57" s="132">
        <f>'新規需要額（計算シート）'!K53</f>
        <v>0</v>
      </c>
      <c r="H57" s="53">
        <v>0</v>
      </c>
      <c r="J57" s="133">
        <f>H57*各係数!DG55</f>
        <v>0</v>
      </c>
      <c r="L57" s="138">
        <f>H57*各係数!DH55*100</f>
        <v>0</v>
      </c>
      <c r="N57" s="143">
        <f>H57*各係数!DI55</f>
        <v>0</v>
      </c>
      <c r="P57" s="161">
        <f>$N$4*$P$1*各係数!DJ55</f>
        <v>0</v>
      </c>
      <c r="R57" s="147">
        <f>P57*各係数!DG55</f>
        <v>0</v>
      </c>
      <c r="T57" s="149">
        <f>P57*各係数!DH55*100</f>
        <v>0</v>
      </c>
      <c r="V57" s="153">
        <f>P57*各係数!DI55</f>
        <v>0</v>
      </c>
      <c r="X57" s="6"/>
      <c r="Y57" s="6"/>
      <c r="Z57" s="6"/>
      <c r="AA57" s="6"/>
      <c r="AB57" s="6"/>
      <c r="AC57" s="6"/>
      <c r="AD57" s="6"/>
      <c r="AE57" s="6"/>
      <c r="AF57" s="6"/>
      <c r="AG57" s="6"/>
      <c r="AH57" s="6"/>
    </row>
    <row r="58" spans="2:34" ht="12" customHeight="1" x14ac:dyDescent="0.15">
      <c r="B58" s="35">
        <v>339</v>
      </c>
      <c r="C58" s="36" t="s">
        <v>105</v>
      </c>
      <c r="D58" s="37">
        <f>'新規需要額（計算シート）'!J54</f>
        <v>0</v>
      </c>
      <c r="F58" s="38">
        <f>'新規需要額（計算シート）'!K54</f>
        <v>0</v>
      </c>
      <c r="H58" s="39">
        <v>0</v>
      </c>
      <c r="J58" s="40">
        <f>H58*各係数!DG56</f>
        <v>0</v>
      </c>
      <c r="L58" s="41">
        <f>H58*各係数!DH56*100</f>
        <v>0</v>
      </c>
      <c r="N58" s="42">
        <f>H58*各係数!DI56</f>
        <v>0</v>
      </c>
      <c r="P58" s="43">
        <f>$N$4*$P$1*各係数!DJ56</f>
        <v>0</v>
      </c>
      <c r="R58" s="44">
        <f>P58*各係数!DG56</f>
        <v>0</v>
      </c>
      <c r="T58" s="45">
        <f>P58*各係数!DH56*100</f>
        <v>0</v>
      </c>
      <c r="V58" s="46">
        <f>P58*各係数!DI56</f>
        <v>0</v>
      </c>
      <c r="X58" s="6"/>
      <c r="Y58" s="6"/>
      <c r="Z58" s="6"/>
      <c r="AA58" s="6"/>
      <c r="AB58" s="6"/>
      <c r="AC58" s="6"/>
      <c r="AD58" s="6"/>
      <c r="AE58" s="6"/>
      <c r="AF58" s="6"/>
      <c r="AG58" s="6"/>
      <c r="AH58" s="6"/>
    </row>
    <row r="59" spans="2:34" ht="12" customHeight="1" x14ac:dyDescent="0.15">
      <c r="B59" s="35">
        <v>341</v>
      </c>
      <c r="C59" s="36" t="s">
        <v>133</v>
      </c>
      <c r="D59" s="37">
        <f>'新規需要額（計算シート）'!J55</f>
        <v>0</v>
      </c>
      <c r="F59" s="38">
        <f>'新規需要額（計算シート）'!K55</f>
        <v>0</v>
      </c>
      <c r="H59" s="39">
        <v>0</v>
      </c>
      <c r="J59" s="40">
        <f>H59*各係数!DG57</f>
        <v>0</v>
      </c>
      <c r="L59" s="41">
        <f>H59*各係数!DH57*100</f>
        <v>0</v>
      </c>
      <c r="N59" s="42">
        <f>H59*各係数!DI57</f>
        <v>0</v>
      </c>
      <c r="P59" s="43">
        <f>$N$4*$P$1*各係数!DJ57</f>
        <v>0</v>
      </c>
      <c r="R59" s="44">
        <f>P59*各係数!DG57</f>
        <v>0</v>
      </c>
      <c r="T59" s="45">
        <f>P59*各係数!DH57*100</f>
        <v>0</v>
      </c>
      <c r="V59" s="46">
        <f>P59*各係数!DI57</f>
        <v>0</v>
      </c>
      <c r="X59" s="6"/>
      <c r="Y59" s="6"/>
      <c r="Z59" s="6"/>
      <c r="AA59" s="6"/>
      <c r="AB59" s="6"/>
      <c r="AC59" s="6"/>
      <c r="AD59" s="6"/>
      <c r="AE59" s="6"/>
      <c r="AF59" s="6"/>
      <c r="AG59" s="6"/>
      <c r="AH59" s="6"/>
    </row>
    <row r="60" spans="2:34" ht="12" customHeight="1" x14ac:dyDescent="0.15">
      <c r="B60" s="35">
        <v>342</v>
      </c>
      <c r="C60" s="36" t="s">
        <v>106</v>
      </c>
      <c r="D60" s="37">
        <f>'新規需要額（計算シート）'!J56</f>
        <v>0</v>
      </c>
      <c r="F60" s="38">
        <f>'新規需要額（計算シート）'!K56</f>
        <v>0</v>
      </c>
      <c r="H60" s="39">
        <v>0</v>
      </c>
      <c r="J60" s="40">
        <f>H60*各係数!DG58</f>
        <v>0</v>
      </c>
      <c r="L60" s="41">
        <f>H60*各係数!DH58*100</f>
        <v>0</v>
      </c>
      <c r="N60" s="42">
        <f>H60*各係数!DI58</f>
        <v>0</v>
      </c>
      <c r="P60" s="43">
        <f>$N$4*$P$1*各係数!DJ58</f>
        <v>0</v>
      </c>
      <c r="R60" s="44">
        <f>P60*各係数!DG58</f>
        <v>0</v>
      </c>
      <c r="T60" s="45">
        <f>P60*各係数!DH58*100</f>
        <v>0</v>
      </c>
      <c r="V60" s="46">
        <f>P60*各係数!DI58</f>
        <v>0</v>
      </c>
      <c r="X60" s="6"/>
      <c r="Y60" s="6"/>
      <c r="Z60" s="6"/>
      <c r="AA60" s="6"/>
      <c r="AB60" s="6"/>
      <c r="AC60" s="6"/>
      <c r="AD60" s="6"/>
      <c r="AE60" s="6"/>
      <c r="AF60" s="6"/>
      <c r="AG60" s="6"/>
      <c r="AH60" s="6"/>
    </row>
    <row r="61" spans="2:34" ht="12" customHeight="1" x14ac:dyDescent="0.15">
      <c r="B61" s="48">
        <v>351</v>
      </c>
      <c r="C61" s="49" t="s">
        <v>31</v>
      </c>
      <c r="D61" s="66">
        <f>'新規需要額（計算シート）'!J57</f>
        <v>0</v>
      </c>
      <c r="F61" s="131">
        <f>'新規需要額（計算シート）'!K57</f>
        <v>0</v>
      </c>
      <c r="H61" s="50">
        <v>0</v>
      </c>
      <c r="J61" s="141">
        <f>H61*各係数!DG59</f>
        <v>0</v>
      </c>
      <c r="L61" s="140">
        <f>H61*各係数!DH59*100</f>
        <v>0</v>
      </c>
      <c r="N61" s="142">
        <f>H61*各係数!DI59</f>
        <v>0</v>
      </c>
      <c r="P61" s="160">
        <f>$N$4*$P$1*各係数!DJ59</f>
        <v>0</v>
      </c>
      <c r="R61" s="146">
        <f>P61*各係数!DG59</f>
        <v>0</v>
      </c>
      <c r="T61" s="148">
        <f>P61*各係数!DH59*100</f>
        <v>0</v>
      </c>
      <c r="V61" s="152">
        <f>P61*各係数!DI59</f>
        <v>0</v>
      </c>
      <c r="X61" s="6"/>
      <c r="Y61" s="6"/>
      <c r="Z61" s="6"/>
      <c r="AA61" s="6"/>
      <c r="AB61" s="6"/>
      <c r="AC61" s="6"/>
      <c r="AD61" s="6"/>
      <c r="AE61" s="6"/>
      <c r="AF61" s="6"/>
      <c r="AG61" s="6"/>
      <c r="AH61" s="6"/>
    </row>
    <row r="62" spans="2:34" ht="12" customHeight="1" x14ac:dyDescent="0.15">
      <c r="B62" s="51">
        <v>352</v>
      </c>
      <c r="C62" s="52" t="s">
        <v>32</v>
      </c>
      <c r="D62" s="68">
        <f>'新規需要額（計算シート）'!J58</f>
        <v>0</v>
      </c>
      <c r="F62" s="132">
        <f>'新規需要額（計算シート）'!K58</f>
        <v>0</v>
      </c>
      <c r="H62" s="53">
        <v>0</v>
      </c>
      <c r="J62" s="135">
        <f>H62*各係数!DG60</f>
        <v>0</v>
      </c>
      <c r="L62" s="139">
        <f>H62*各係数!DH60*100</f>
        <v>0</v>
      </c>
      <c r="N62" s="143">
        <f>H62*各係数!DI60</f>
        <v>0</v>
      </c>
      <c r="P62" s="161">
        <f>$N$4*$P$1*各係数!DJ60</f>
        <v>0</v>
      </c>
      <c r="R62" s="147">
        <f>P62*各係数!DG60</f>
        <v>0</v>
      </c>
      <c r="T62" s="149">
        <f>P62*各係数!DH60*100</f>
        <v>0</v>
      </c>
      <c r="V62" s="153">
        <f>P62*各係数!DI60</f>
        <v>0</v>
      </c>
      <c r="X62" s="6"/>
      <c r="Y62" s="6"/>
      <c r="Z62" s="6"/>
      <c r="AA62" s="6"/>
      <c r="AB62" s="6"/>
      <c r="AC62" s="6"/>
      <c r="AD62" s="6"/>
      <c r="AE62" s="6"/>
      <c r="AF62" s="6"/>
      <c r="AG62" s="6"/>
      <c r="AH62" s="6"/>
    </row>
    <row r="63" spans="2:34" ht="12" customHeight="1" x14ac:dyDescent="0.15">
      <c r="B63" s="35">
        <v>353</v>
      </c>
      <c r="C63" s="36" t="s">
        <v>107</v>
      </c>
      <c r="D63" s="37">
        <f>'新規需要額（計算シート）'!J59</f>
        <v>0</v>
      </c>
      <c r="F63" s="38">
        <f>'新規需要額（計算シート）'!K59</f>
        <v>0</v>
      </c>
      <c r="H63" s="39">
        <v>0</v>
      </c>
      <c r="J63" s="40">
        <f>H63*各係数!DG61</f>
        <v>0</v>
      </c>
      <c r="L63" s="41">
        <f>H63*各係数!DH61*100</f>
        <v>0</v>
      </c>
      <c r="N63" s="42">
        <f>H63*各係数!DI61</f>
        <v>0</v>
      </c>
      <c r="P63" s="43">
        <f>$N$4*$P$1*各係数!DJ61</f>
        <v>0</v>
      </c>
      <c r="R63" s="44">
        <f>P63*各係数!DG61</f>
        <v>0</v>
      </c>
      <c r="T63" s="45">
        <f>P63*各係数!DH61*100</f>
        <v>0</v>
      </c>
      <c r="V63" s="46">
        <f>P63*各係数!DI61</f>
        <v>0</v>
      </c>
      <c r="X63" s="6"/>
      <c r="Y63" s="6"/>
      <c r="Z63" s="6"/>
      <c r="AA63" s="6"/>
      <c r="AB63" s="6"/>
      <c r="AC63" s="6"/>
      <c r="AD63" s="6"/>
      <c r="AE63" s="6"/>
      <c r="AF63" s="6"/>
      <c r="AG63" s="6"/>
      <c r="AH63" s="6"/>
    </row>
    <row r="64" spans="2:34" ht="12" customHeight="1" x14ac:dyDescent="0.15">
      <c r="B64" s="35">
        <v>354</v>
      </c>
      <c r="C64" s="36" t="s">
        <v>33</v>
      </c>
      <c r="D64" s="37">
        <f>'新規需要額（計算シート）'!J60</f>
        <v>0</v>
      </c>
      <c r="F64" s="38">
        <f>'新規需要額（計算シート）'!K60</f>
        <v>0</v>
      </c>
      <c r="H64" s="39">
        <v>0</v>
      </c>
      <c r="J64" s="40">
        <f>H64*各係数!DG62</f>
        <v>0</v>
      </c>
      <c r="L64" s="41">
        <f>H64*各係数!DH62*100</f>
        <v>0</v>
      </c>
      <c r="N64" s="42">
        <f>H64*各係数!DI62</f>
        <v>0</v>
      </c>
      <c r="P64" s="43">
        <f>$N$4*$P$1*各係数!DJ62</f>
        <v>0</v>
      </c>
      <c r="R64" s="44">
        <f>P64*各係数!DG62</f>
        <v>0</v>
      </c>
      <c r="T64" s="45">
        <f>P64*各係数!DH62*100</f>
        <v>0</v>
      </c>
      <c r="V64" s="46">
        <f>P64*各係数!DI62</f>
        <v>0</v>
      </c>
      <c r="X64" s="6"/>
      <c r="Y64" s="6"/>
      <c r="Z64" s="6"/>
      <c r="AA64" s="6"/>
      <c r="AB64" s="6"/>
      <c r="AC64" s="6"/>
      <c r="AD64" s="6"/>
      <c r="AE64" s="6"/>
      <c r="AF64" s="6"/>
      <c r="AG64" s="6"/>
      <c r="AH64" s="6"/>
    </row>
    <row r="65" spans="2:34" ht="12" customHeight="1" x14ac:dyDescent="0.15">
      <c r="B65" s="35">
        <v>359</v>
      </c>
      <c r="C65" s="36" t="s">
        <v>34</v>
      </c>
      <c r="D65" s="37">
        <f>'新規需要額（計算シート）'!J61</f>
        <v>0</v>
      </c>
      <c r="F65" s="38">
        <f>'新規需要額（計算シート）'!K61</f>
        <v>0</v>
      </c>
      <c r="H65" s="39">
        <v>0</v>
      </c>
      <c r="J65" s="40">
        <f>H65*各係数!DG63</f>
        <v>0</v>
      </c>
      <c r="L65" s="41">
        <f>H65*各係数!DH63*100</f>
        <v>0</v>
      </c>
      <c r="N65" s="42">
        <f>H65*各係数!DI63</f>
        <v>0</v>
      </c>
      <c r="P65" s="43">
        <f>$N$4*$P$1*各係数!DJ63</f>
        <v>0</v>
      </c>
      <c r="R65" s="44">
        <f>P65*各係数!DG63</f>
        <v>0</v>
      </c>
      <c r="T65" s="45">
        <f>P65*各係数!DH63*100</f>
        <v>0</v>
      </c>
      <c r="V65" s="46">
        <f>P65*各係数!DI63</f>
        <v>0</v>
      </c>
      <c r="X65" s="6"/>
      <c r="Y65" s="6"/>
      <c r="Z65" s="6"/>
      <c r="AA65" s="6"/>
      <c r="AB65" s="6"/>
      <c r="AC65" s="6"/>
      <c r="AD65" s="6"/>
      <c r="AE65" s="6"/>
      <c r="AF65" s="6"/>
      <c r="AG65" s="6"/>
      <c r="AH65" s="6"/>
    </row>
    <row r="66" spans="2:34" ht="12" customHeight="1" x14ac:dyDescent="0.15">
      <c r="B66" s="48">
        <v>391</v>
      </c>
      <c r="C66" s="49" t="s">
        <v>35</v>
      </c>
      <c r="D66" s="66">
        <f>'新規需要額（計算シート）'!J62</f>
        <v>0</v>
      </c>
      <c r="F66" s="131">
        <f>'新規需要額（計算シート）'!K62</f>
        <v>0</v>
      </c>
      <c r="H66" s="50">
        <v>0</v>
      </c>
      <c r="J66" s="134">
        <f>H66*各係数!DG64</f>
        <v>0</v>
      </c>
      <c r="L66" s="137">
        <f>H66*各係数!DH64*100</f>
        <v>0</v>
      </c>
      <c r="N66" s="142">
        <f>H66*各係数!DI64</f>
        <v>0</v>
      </c>
      <c r="P66" s="145">
        <f>$N$4*$P$1*各係数!DJ64</f>
        <v>0</v>
      </c>
      <c r="R66" s="146">
        <f>P66*各係数!DG64</f>
        <v>0</v>
      </c>
      <c r="T66" s="148">
        <f>P66*各係数!DH64*100</f>
        <v>0</v>
      </c>
      <c r="V66" s="152">
        <f>P66*各係数!DI64</f>
        <v>0</v>
      </c>
      <c r="X66" s="6"/>
      <c r="Y66" s="6"/>
      <c r="Z66" s="6"/>
      <c r="AA66" s="6"/>
      <c r="AB66" s="6"/>
      <c r="AC66" s="6"/>
      <c r="AD66" s="6"/>
      <c r="AE66" s="6"/>
      <c r="AF66" s="6"/>
      <c r="AG66" s="6"/>
      <c r="AH66" s="6"/>
    </row>
    <row r="67" spans="2:34" ht="12" customHeight="1" x14ac:dyDescent="0.15">
      <c r="B67" s="51">
        <v>392</v>
      </c>
      <c r="C67" s="52" t="s">
        <v>36</v>
      </c>
      <c r="D67" s="68">
        <f>'新規需要額（計算シート）'!J63</f>
        <v>0</v>
      </c>
      <c r="F67" s="132">
        <f>'新規需要額（計算シート）'!K63</f>
        <v>0</v>
      </c>
      <c r="H67" s="53">
        <v>0</v>
      </c>
      <c r="J67" s="135">
        <f>H67*各係数!DG65</f>
        <v>0</v>
      </c>
      <c r="L67" s="138">
        <f>H67*各係数!DH65*100</f>
        <v>0</v>
      </c>
      <c r="N67" s="143">
        <f>H67*各係数!DI65</f>
        <v>0</v>
      </c>
      <c r="P67" s="144">
        <f>$N$4*$P$1*各係数!DJ65</f>
        <v>0</v>
      </c>
      <c r="R67" s="147">
        <f>P67*各係数!DG65</f>
        <v>0</v>
      </c>
      <c r="T67" s="149">
        <f>P67*各係数!DH65*100</f>
        <v>0</v>
      </c>
      <c r="V67" s="153">
        <f>P67*各係数!DI65</f>
        <v>0</v>
      </c>
      <c r="X67" s="6"/>
      <c r="Y67" s="6"/>
      <c r="Z67" s="6"/>
      <c r="AA67" s="6"/>
      <c r="AB67" s="6"/>
      <c r="AC67" s="6"/>
      <c r="AD67" s="6"/>
      <c r="AE67" s="6"/>
      <c r="AF67" s="6"/>
      <c r="AG67" s="6"/>
      <c r="AH67" s="6"/>
    </row>
    <row r="68" spans="2:34" ht="12" customHeight="1" x14ac:dyDescent="0.15">
      <c r="B68" s="35">
        <v>411</v>
      </c>
      <c r="C68" s="36" t="s">
        <v>37</v>
      </c>
      <c r="D68" s="37">
        <f>'新規需要額（計算シート）'!J64</f>
        <v>0</v>
      </c>
      <c r="F68" s="38">
        <f>'新規需要額（計算シート）'!K64</f>
        <v>0</v>
      </c>
      <c r="H68" s="39">
        <v>0</v>
      </c>
      <c r="J68" s="40">
        <f>H68*各係数!DG66</f>
        <v>0</v>
      </c>
      <c r="L68" s="41">
        <f>H68*各係数!DH66*100</f>
        <v>0</v>
      </c>
      <c r="N68" s="42">
        <f>H68*各係数!DI66</f>
        <v>0</v>
      </c>
      <c r="P68" s="43">
        <f>$N$4*$P$1*各係数!DJ66</f>
        <v>0</v>
      </c>
      <c r="R68" s="44">
        <f>P68*各係数!DG66</f>
        <v>0</v>
      </c>
      <c r="T68" s="45">
        <f>P68*各係数!DH66*100</f>
        <v>0</v>
      </c>
      <c r="V68" s="46">
        <f>P68*各係数!DI66</f>
        <v>0</v>
      </c>
      <c r="X68" s="6"/>
      <c r="Y68" s="6"/>
      <c r="Z68" s="6"/>
      <c r="AA68" s="6"/>
      <c r="AB68" s="6"/>
      <c r="AC68" s="6"/>
      <c r="AD68" s="6"/>
      <c r="AE68" s="6"/>
      <c r="AF68" s="6"/>
      <c r="AG68" s="6"/>
      <c r="AH68" s="6"/>
    </row>
    <row r="69" spans="2:34" ht="12" customHeight="1" x14ac:dyDescent="0.15">
      <c r="B69" s="35">
        <v>412</v>
      </c>
      <c r="C69" s="36" t="s">
        <v>38</v>
      </c>
      <c r="D69" s="37">
        <f>'新規需要額（計算シート）'!J65</f>
        <v>0</v>
      </c>
      <c r="F69" s="38">
        <f>'新規需要額（計算シート）'!K65</f>
        <v>0</v>
      </c>
      <c r="H69" s="39">
        <v>0</v>
      </c>
      <c r="J69" s="40">
        <f>H69*各係数!DG67</f>
        <v>0</v>
      </c>
      <c r="L69" s="41">
        <f>H69*各係数!DH67*100</f>
        <v>0</v>
      </c>
      <c r="N69" s="42">
        <f>H69*各係数!DI67</f>
        <v>0</v>
      </c>
      <c r="P69" s="43">
        <f>$N$4*$P$1*各係数!DJ67</f>
        <v>0</v>
      </c>
      <c r="R69" s="44">
        <f>P69*各係数!DG67</f>
        <v>0</v>
      </c>
      <c r="T69" s="45">
        <f>P69*各係数!DH67*100</f>
        <v>0</v>
      </c>
      <c r="V69" s="46">
        <f>P69*各係数!DI67</f>
        <v>0</v>
      </c>
      <c r="X69" s="6"/>
      <c r="Y69" s="6"/>
      <c r="Z69" s="6"/>
      <c r="AA69" s="6"/>
      <c r="AB69" s="6"/>
      <c r="AC69" s="6"/>
      <c r="AD69" s="6"/>
      <c r="AE69" s="6"/>
      <c r="AF69" s="6"/>
      <c r="AG69" s="6"/>
      <c r="AH69" s="6"/>
    </row>
    <row r="70" spans="2:34" ht="12" customHeight="1" x14ac:dyDescent="0.15">
      <c r="B70" s="35">
        <v>413</v>
      </c>
      <c r="C70" s="36" t="s">
        <v>39</v>
      </c>
      <c r="D70" s="37">
        <f>'新規需要額（計算シート）'!J66</f>
        <v>0</v>
      </c>
      <c r="F70" s="38">
        <f>'新規需要額（計算シート）'!K66</f>
        <v>0</v>
      </c>
      <c r="H70" s="39">
        <v>0</v>
      </c>
      <c r="J70" s="40">
        <f>H70*各係数!DG68</f>
        <v>0</v>
      </c>
      <c r="L70" s="41">
        <f>H70*各係数!DH68*100</f>
        <v>0</v>
      </c>
      <c r="N70" s="42">
        <f>H70*各係数!DI68</f>
        <v>0</v>
      </c>
      <c r="P70" s="43">
        <f>$N$4*$P$1*各係数!DJ68</f>
        <v>0</v>
      </c>
      <c r="R70" s="44">
        <f>P70*各係数!DG68</f>
        <v>0</v>
      </c>
      <c r="T70" s="45">
        <f>P70*各係数!DH68*100</f>
        <v>0</v>
      </c>
      <c r="V70" s="46">
        <f>P70*各係数!DI68</f>
        <v>0</v>
      </c>
      <c r="X70" s="6"/>
      <c r="Y70" s="6"/>
      <c r="Z70" s="6"/>
      <c r="AA70" s="6"/>
      <c r="AB70" s="6"/>
      <c r="AC70" s="6"/>
      <c r="AD70" s="6"/>
      <c r="AE70" s="6"/>
      <c r="AF70" s="6"/>
      <c r="AG70" s="6"/>
      <c r="AH70" s="6"/>
    </row>
    <row r="71" spans="2:34" ht="12" customHeight="1" x14ac:dyDescent="0.15">
      <c r="B71" s="48">
        <v>419</v>
      </c>
      <c r="C71" s="49" t="s">
        <v>40</v>
      </c>
      <c r="D71" s="66">
        <f>'新規需要額（計算シート）'!J67</f>
        <v>0</v>
      </c>
      <c r="F71" s="131">
        <f>'新規需要額（計算シート）'!K67</f>
        <v>0</v>
      </c>
      <c r="H71" s="50">
        <v>0</v>
      </c>
      <c r="J71" s="134">
        <f>H71*各係数!DG69</f>
        <v>0</v>
      </c>
      <c r="L71" s="140">
        <f>H71*各係数!DH69*100</f>
        <v>0</v>
      </c>
      <c r="N71" s="157">
        <f>H71*各係数!DI69</f>
        <v>0</v>
      </c>
      <c r="P71" s="145">
        <f>$N$4*$P$1*各係数!DJ69</f>
        <v>0</v>
      </c>
      <c r="R71" s="146">
        <f>P71*各係数!DG69</f>
        <v>0</v>
      </c>
      <c r="T71" s="148">
        <f>P71*各係数!DH69*100</f>
        <v>0</v>
      </c>
      <c r="V71" s="152">
        <f>P71*各係数!DI69</f>
        <v>0</v>
      </c>
      <c r="X71" s="6"/>
      <c r="Y71" s="6"/>
      <c r="Z71" s="6"/>
      <c r="AA71" s="6"/>
      <c r="AB71" s="6"/>
      <c r="AC71" s="6"/>
      <c r="AD71" s="6"/>
      <c r="AE71" s="6"/>
      <c r="AF71" s="6"/>
      <c r="AG71" s="6"/>
      <c r="AH71" s="6"/>
    </row>
    <row r="72" spans="2:34" ht="12" customHeight="1" x14ac:dyDescent="0.15">
      <c r="B72" s="51">
        <v>461</v>
      </c>
      <c r="C72" s="52" t="s">
        <v>41</v>
      </c>
      <c r="D72" s="68">
        <f>'新規需要額（計算シート）'!J68</f>
        <v>0</v>
      </c>
      <c r="F72" s="132">
        <f>'新規需要額（計算シート）'!K68</f>
        <v>0</v>
      </c>
      <c r="H72" s="53">
        <v>0</v>
      </c>
      <c r="J72" s="135">
        <f>H72*各係数!DG70</f>
        <v>0</v>
      </c>
      <c r="L72" s="139">
        <f>H72*各係数!DH70*100</f>
        <v>0</v>
      </c>
      <c r="N72" s="156">
        <f>H72*各係数!DI70</f>
        <v>0</v>
      </c>
      <c r="P72" s="144">
        <f>$N$4*$P$1*各係数!DJ70</f>
        <v>0</v>
      </c>
      <c r="R72" s="147">
        <f>P72*各係数!DG70</f>
        <v>0</v>
      </c>
      <c r="T72" s="149">
        <f>P72*各係数!DH70*100</f>
        <v>0</v>
      </c>
      <c r="V72" s="153">
        <f>P72*各係数!DI70</f>
        <v>0</v>
      </c>
      <c r="X72" s="6"/>
      <c r="Y72" s="6"/>
      <c r="Z72" s="6"/>
      <c r="AA72" s="6"/>
      <c r="AB72" s="6"/>
      <c r="AC72" s="6"/>
      <c r="AD72" s="6"/>
      <c r="AE72" s="6"/>
      <c r="AF72" s="6"/>
      <c r="AG72" s="6"/>
      <c r="AH72" s="6"/>
    </row>
    <row r="73" spans="2:34" ht="12" customHeight="1" x14ac:dyDescent="0.15">
      <c r="B73" s="35">
        <v>462</v>
      </c>
      <c r="C73" s="36" t="s">
        <v>42</v>
      </c>
      <c r="D73" s="37">
        <f>'新規需要額（計算シート）'!J69</f>
        <v>0</v>
      </c>
      <c r="F73" s="38">
        <f>'新規需要額（計算シート）'!K69</f>
        <v>0</v>
      </c>
      <c r="H73" s="39">
        <v>0</v>
      </c>
      <c r="J73" s="40">
        <f>H73*各係数!DG71</f>
        <v>0</v>
      </c>
      <c r="L73" s="41">
        <f>H73*各係数!DH71*100</f>
        <v>0</v>
      </c>
      <c r="N73" s="42">
        <f>H73*各係数!DI71</f>
        <v>0</v>
      </c>
      <c r="P73" s="43">
        <f>$N$4*$P$1*各係数!DJ71</f>
        <v>0</v>
      </c>
      <c r="R73" s="44">
        <f>P73*各係数!DG71</f>
        <v>0</v>
      </c>
      <c r="T73" s="45">
        <f>P73*各係数!DH71*100</f>
        <v>0</v>
      </c>
      <c r="V73" s="46">
        <f>P73*各係数!DI71</f>
        <v>0</v>
      </c>
      <c r="X73" s="6"/>
      <c r="Y73" s="6"/>
      <c r="Z73" s="6"/>
      <c r="AA73" s="6"/>
      <c r="AB73" s="6"/>
      <c r="AC73" s="6"/>
      <c r="AD73" s="6"/>
      <c r="AE73" s="6"/>
      <c r="AF73" s="6"/>
      <c r="AG73" s="6"/>
      <c r="AH73" s="6"/>
    </row>
    <row r="74" spans="2:34" ht="12" customHeight="1" x14ac:dyDescent="0.15">
      <c r="B74" s="35">
        <v>471</v>
      </c>
      <c r="C74" s="36" t="s">
        <v>43</v>
      </c>
      <c r="D74" s="37">
        <f>'新規需要額（計算シート）'!J70</f>
        <v>0</v>
      </c>
      <c r="F74" s="38">
        <f>'新規需要額（計算シート）'!K70</f>
        <v>0</v>
      </c>
      <c r="H74" s="39">
        <v>0</v>
      </c>
      <c r="J74" s="40">
        <f>H74*各係数!DG72</f>
        <v>0</v>
      </c>
      <c r="L74" s="41">
        <f>H74*各係数!DH72*100</f>
        <v>0</v>
      </c>
      <c r="N74" s="42">
        <f>H74*各係数!DI72</f>
        <v>0</v>
      </c>
      <c r="P74" s="43">
        <f>$N$4*$P$1*各係数!DJ72</f>
        <v>0</v>
      </c>
      <c r="R74" s="44">
        <f>P74*各係数!DG72</f>
        <v>0</v>
      </c>
      <c r="T74" s="45">
        <f>P74*各係数!DH72*100</f>
        <v>0</v>
      </c>
      <c r="V74" s="46">
        <f>P74*各係数!DI72</f>
        <v>0</v>
      </c>
      <c r="X74" s="6"/>
      <c r="Y74" s="6"/>
      <c r="Z74" s="6"/>
      <c r="AA74" s="6"/>
      <c r="AB74" s="6"/>
      <c r="AC74" s="6"/>
      <c r="AD74" s="6"/>
      <c r="AE74" s="6"/>
      <c r="AF74" s="6"/>
      <c r="AG74" s="6"/>
      <c r="AH74" s="6"/>
    </row>
    <row r="75" spans="2:34" ht="12" customHeight="1" x14ac:dyDescent="0.15">
      <c r="B75" s="35">
        <v>481</v>
      </c>
      <c r="C75" s="36" t="s">
        <v>44</v>
      </c>
      <c r="D75" s="37">
        <f>'新規需要額（計算シート）'!J71</f>
        <v>0</v>
      </c>
      <c r="F75" s="38">
        <f>'新規需要額（計算シート）'!K71</f>
        <v>0</v>
      </c>
      <c r="H75" s="39">
        <v>0</v>
      </c>
      <c r="J75" s="40">
        <f>H75*各係数!DG73</f>
        <v>0</v>
      </c>
      <c r="L75" s="41">
        <f>H75*各係数!DH73*100</f>
        <v>0</v>
      </c>
      <c r="N75" s="42">
        <f>H75*各係数!DI73</f>
        <v>0</v>
      </c>
      <c r="P75" s="43">
        <f>$N$4*$P$1*各係数!DJ73</f>
        <v>0</v>
      </c>
      <c r="R75" s="44">
        <f>P75*各係数!DG73</f>
        <v>0</v>
      </c>
      <c r="T75" s="45">
        <f>P75*各係数!DH73*100</f>
        <v>0</v>
      </c>
      <c r="V75" s="46">
        <f>P75*各係数!DI73</f>
        <v>0</v>
      </c>
      <c r="X75" s="6"/>
      <c r="Y75" s="6"/>
      <c r="Z75" s="6"/>
      <c r="AA75" s="6"/>
      <c r="AB75" s="6"/>
      <c r="AC75" s="6"/>
      <c r="AD75" s="6"/>
      <c r="AE75" s="6"/>
      <c r="AF75" s="6"/>
      <c r="AG75" s="6"/>
      <c r="AH75" s="6"/>
    </row>
    <row r="76" spans="2:34" ht="12" customHeight="1" x14ac:dyDescent="0.15">
      <c r="B76" s="48">
        <v>511</v>
      </c>
      <c r="C76" s="49" t="s">
        <v>45</v>
      </c>
      <c r="D76" s="66">
        <f>'新規需要額（計算シート）'!J72</f>
        <v>0</v>
      </c>
      <c r="F76" s="131">
        <f>'新規需要額（計算シート）'!K72</f>
        <v>0</v>
      </c>
      <c r="H76" s="50">
        <v>0</v>
      </c>
      <c r="J76" s="134">
        <f>H76*各係数!DG74</f>
        <v>0</v>
      </c>
      <c r="L76" s="140">
        <f>H76*各係数!DH74*100</f>
        <v>0</v>
      </c>
      <c r="N76" s="142">
        <f>H76*各係数!DI74</f>
        <v>0</v>
      </c>
      <c r="P76" s="160">
        <f>$N$4*$P$1*各係数!DJ74</f>
        <v>0</v>
      </c>
      <c r="R76" s="159">
        <f>P76*各係数!DG74</f>
        <v>0</v>
      </c>
      <c r="T76" s="155">
        <f>P76*各係数!DH74*100</f>
        <v>0</v>
      </c>
      <c r="V76" s="152">
        <f>P76*各係数!DI74</f>
        <v>0</v>
      </c>
      <c r="X76" s="6"/>
      <c r="Y76" s="6"/>
      <c r="Z76" s="6"/>
      <c r="AA76" s="6"/>
      <c r="AB76" s="6"/>
      <c r="AC76" s="6"/>
      <c r="AD76" s="6"/>
      <c r="AE76" s="6"/>
      <c r="AF76" s="6"/>
      <c r="AG76" s="6"/>
      <c r="AH76" s="6"/>
    </row>
    <row r="77" spans="2:34" ht="12" customHeight="1" x14ac:dyDescent="0.15">
      <c r="B77" s="51">
        <v>531</v>
      </c>
      <c r="C77" s="52" t="s">
        <v>46</v>
      </c>
      <c r="D77" s="68">
        <f>'新規需要額（計算シート）'!J73</f>
        <v>0</v>
      </c>
      <c r="F77" s="132">
        <f>'新規需要額（計算シート）'!K73</f>
        <v>0</v>
      </c>
      <c r="H77" s="53">
        <v>0</v>
      </c>
      <c r="J77" s="135">
        <f>H77*各係数!DG75</f>
        <v>0</v>
      </c>
      <c r="L77" s="139">
        <f>H77*各係数!DH75*100</f>
        <v>0</v>
      </c>
      <c r="N77" s="143">
        <f>H77*各係数!DI75</f>
        <v>0</v>
      </c>
      <c r="P77" s="161">
        <f>$N$4*$P$1*各係数!DJ75</f>
        <v>0</v>
      </c>
      <c r="R77" s="158">
        <f>P77*各係数!DG75</f>
        <v>0</v>
      </c>
      <c r="T77" s="154">
        <f>P77*各係数!DH75*100</f>
        <v>0</v>
      </c>
      <c r="V77" s="153">
        <f>P77*各係数!DI75</f>
        <v>0</v>
      </c>
      <c r="X77" s="6"/>
      <c r="Y77" s="6"/>
      <c r="Z77" s="6"/>
      <c r="AA77" s="6"/>
      <c r="AB77" s="6"/>
      <c r="AC77" s="6"/>
      <c r="AD77" s="6"/>
      <c r="AE77" s="6"/>
      <c r="AF77" s="6"/>
      <c r="AG77" s="6"/>
      <c r="AH77" s="6"/>
    </row>
    <row r="78" spans="2:34" ht="12" customHeight="1" x14ac:dyDescent="0.15">
      <c r="B78" s="35">
        <v>551</v>
      </c>
      <c r="C78" s="36" t="s">
        <v>47</v>
      </c>
      <c r="D78" s="37">
        <f>'新規需要額（計算シート）'!J74</f>
        <v>0</v>
      </c>
      <c r="F78" s="38">
        <f>'新規需要額（計算シート）'!K74</f>
        <v>0</v>
      </c>
      <c r="H78" s="39">
        <v>0</v>
      </c>
      <c r="J78" s="40">
        <f>H78*各係数!DG76</f>
        <v>0</v>
      </c>
      <c r="L78" s="41">
        <f>H78*各係数!DH76*100</f>
        <v>0</v>
      </c>
      <c r="N78" s="42">
        <f>H78*各係数!DI76</f>
        <v>0</v>
      </c>
      <c r="P78" s="43">
        <f>$N$4*$P$1*各係数!DJ76</f>
        <v>0</v>
      </c>
      <c r="R78" s="44">
        <f>P78*各係数!DG76</f>
        <v>0</v>
      </c>
      <c r="T78" s="45">
        <f>P78*各係数!DH76*100</f>
        <v>0</v>
      </c>
      <c r="V78" s="46">
        <f>P78*各係数!DI76</f>
        <v>0</v>
      </c>
      <c r="X78" s="6"/>
      <c r="Y78" s="6"/>
      <c r="Z78" s="6"/>
      <c r="AA78" s="6"/>
      <c r="AB78" s="6"/>
      <c r="AC78" s="6"/>
      <c r="AD78" s="6"/>
      <c r="AE78" s="6"/>
      <c r="AF78" s="6"/>
      <c r="AG78" s="6"/>
      <c r="AH78" s="6"/>
    </row>
    <row r="79" spans="2:34" ht="12" customHeight="1" x14ac:dyDescent="0.15">
      <c r="B79" s="35">
        <v>552</v>
      </c>
      <c r="C79" s="36" t="s">
        <v>48</v>
      </c>
      <c r="D79" s="37">
        <f>'新規需要額（計算シート）'!J75</f>
        <v>0</v>
      </c>
      <c r="F79" s="38">
        <f>'新規需要額（計算シート）'!K75</f>
        <v>0</v>
      </c>
      <c r="H79" s="39">
        <v>0</v>
      </c>
      <c r="J79" s="40">
        <f>H79*各係数!DG77</f>
        <v>0</v>
      </c>
      <c r="L79" s="41">
        <f>H79*各係数!DH77*100</f>
        <v>0</v>
      </c>
      <c r="N79" s="42">
        <f>H79*各係数!DI77</f>
        <v>0</v>
      </c>
      <c r="P79" s="43">
        <f>$N$4*$P$1*各係数!DJ77</f>
        <v>0</v>
      </c>
      <c r="R79" s="44">
        <f>P79*各係数!DG77</f>
        <v>0</v>
      </c>
      <c r="T79" s="45">
        <f>P79*各係数!DH77*100</f>
        <v>0</v>
      </c>
      <c r="V79" s="46">
        <f>P79*各係数!DI77</f>
        <v>0</v>
      </c>
      <c r="X79" s="6"/>
      <c r="Y79" s="6"/>
      <c r="Z79" s="6"/>
      <c r="AA79" s="6"/>
      <c r="AB79" s="6"/>
      <c r="AC79" s="6"/>
      <c r="AD79" s="6"/>
      <c r="AE79" s="6"/>
      <c r="AF79" s="6"/>
      <c r="AG79" s="6"/>
      <c r="AH79" s="6"/>
    </row>
    <row r="80" spans="2:34" ht="12" customHeight="1" x14ac:dyDescent="0.15">
      <c r="B80" s="35">
        <v>553</v>
      </c>
      <c r="C80" s="36" t="s">
        <v>108</v>
      </c>
      <c r="D80" s="37">
        <f>'新規需要額（計算シート）'!J76</f>
        <v>0</v>
      </c>
      <c r="F80" s="38">
        <f>'新規需要額（計算シート）'!K76</f>
        <v>0</v>
      </c>
      <c r="H80" s="39">
        <v>0</v>
      </c>
      <c r="J80" s="40">
        <f>H80*各係数!DG78</f>
        <v>0</v>
      </c>
      <c r="L80" s="41">
        <f>H80*各係数!DH78*100</f>
        <v>0</v>
      </c>
      <c r="N80" s="42">
        <f>H80*各係数!DI78</f>
        <v>0</v>
      </c>
      <c r="P80" s="43">
        <f>$N$4*$P$1*各係数!DJ78</f>
        <v>0</v>
      </c>
      <c r="R80" s="44">
        <f>P80*各係数!DG78</f>
        <v>0</v>
      </c>
      <c r="T80" s="45">
        <f>P80*各係数!DH78*100</f>
        <v>0</v>
      </c>
      <c r="V80" s="46">
        <f>P80*各係数!DI78</f>
        <v>0</v>
      </c>
      <c r="X80" s="6"/>
      <c r="Y80" s="6"/>
      <c r="Z80" s="6"/>
      <c r="AA80" s="6"/>
      <c r="AB80" s="6"/>
      <c r="AC80" s="6"/>
      <c r="AD80" s="6"/>
      <c r="AE80" s="6"/>
      <c r="AF80" s="6"/>
      <c r="AG80" s="6"/>
      <c r="AH80" s="6"/>
    </row>
    <row r="81" spans="2:34" ht="12" customHeight="1" x14ac:dyDescent="0.15">
      <c r="B81" s="48">
        <v>571</v>
      </c>
      <c r="C81" s="49" t="s">
        <v>49</v>
      </c>
      <c r="D81" s="66">
        <f>'新規需要額（計算シート）'!J77</f>
        <v>0</v>
      </c>
      <c r="F81" s="131">
        <f>'新規需要額（計算シート）'!K77</f>
        <v>0</v>
      </c>
      <c r="H81" s="50">
        <v>0</v>
      </c>
      <c r="J81" s="134">
        <f>H81*各係数!DG79</f>
        <v>0</v>
      </c>
      <c r="L81" s="137">
        <f>H81*各係数!DH79*100</f>
        <v>0</v>
      </c>
      <c r="N81" s="142">
        <f>H81*各係数!DI79</f>
        <v>0</v>
      </c>
      <c r="P81" s="160">
        <f>$N$4*$P$1*各係数!DJ79</f>
        <v>0</v>
      </c>
      <c r="R81" s="159">
        <f>P81*各係数!DG79</f>
        <v>0</v>
      </c>
      <c r="T81" s="148">
        <f>P81*各係数!DH79*100</f>
        <v>0</v>
      </c>
      <c r="V81" s="152">
        <f>P81*各係数!DI79</f>
        <v>0</v>
      </c>
      <c r="X81" s="6"/>
      <c r="Y81" s="6"/>
      <c r="Z81" s="6"/>
      <c r="AA81" s="6"/>
      <c r="AB81" s="6"/>
      <c r="AC81" s="6"/>
      <c r="AD81" s="6"/>
      <c r="AE81" s="6"/>
      <c r="AF81" s="6"/>
      <c r="AG81" s="6"/>
      <c r="AH81" s="6"/>
    </row>
    <row r="82" spans="2:34" ht="12" customHeight="1" x14ac:dyDescent="0.15">
      <c r="B82" s="51">
        <v>572</v>
      </c>
      <c r="C82" s="52" t="s">
        <v>109</v>
      </c>
      <c r="D82" s="68">
        <f>'新規需要額（計算シート）'!J78</f>
        <v>0</v>
      </c>
      <c r="F82" s="132">
        <f>'新規需要額（計算シート）'!K78</f>
        <v>0</v>
      </c>
      <c r="H82" s="53">
        <v>0</v>
      </c>
      <c r="J82" s="135">
        <f>H82*各係数!DG80</f>
        <v>0</v>
      </c>
      <c r="L82" s="138">
        <f>H82*各係数!DH80*100</f>
        <v>0</v>
      </c>
      <c r="N82" s="143">
        <f>H82*各係数!DI80</f>
        <v>0</v>
      </c>
      <c r="P82" s="161">
        <f>$N$4*$P$1*各係数!DJ80</f>
        <v>0</v>
      </c>
      <c r="R82" s="158">
        <f>P82*各係数!DG80</f>
        <v>0</v>
      </c>
      <c r="T82" s="149">
        <f>P82*各係数!DH80*100</f>
        <v>0</v>
      </c>
      <c r="V82" s="153">
        <f>P82*各係数!DI80</f>
        <v>0</v>
      </c>
      <c r="X82" s="6"/>
      <c r="Y82" s="6"/>
      <c r="Z82" s="6"/>
      <c r="AA82" s="6"/>
      <c r="AB82" s="6"/>
      <c r="AC82" s="6"/>
      <c r="AD82" s="6"/>
      <c r="AE82" s="6"/>
      <c r="AF82" s="6"/>
      <c r="AG82" s="6"/>
      <c r="AH82" s="6"/>
    </row>
    <row r="83" spans="2:34" ht="12" customHeight="1" x14ac:dyDescent="0.15">
      <c r="B83" s="35">
        <v>573</v>
      </c>
      <c r="C83" s="36" t="s">
        <v>50</v>
      </c>
      <c r="D83" s="37">
        <f>'新規需要額（計算シート）'!J79</f>
        <v>0</v>
      </c>
      <c r="F83" s="38">
        <f>'新規需要額（計算シート）'!K79</f>
        <v>0</v>
      </c>
      <c r="H83" s="39">
        <v>0</v>
      </c>
      <c r="J83" s="40">
        <f>H83*各係数!DG81</f>
        <v>0</v>
      </c>
      <c r="L83" s="41">
        <f>H83*各係数!DH81*100</f>
        <v>0</v>
      </c>
      <c r="N83" s="42">
        <f>H83*各係数!DI81</f>
        <v>0</v>
      </c>
      <c r="P83" s="43">
        <f>$N$4*$P$1*各係数!DJ81</f>
        <v>0</v>
      </c>
      <c r="R83" s="44">
        <f>P83*各係数!DG81</f>
        <v>0</v>
      </c>
      <c r="T83" s="45">
        <f>P83*各係数!DH81*100</f>
        <v>0</v>
      </c>
      <c r="V83" s="46">
        <f>P83*各係数!DI81</f>
        <v>0</v>
      </c>
      <c r="X83" s="6"/>
      <c r="Y83" s="6"/>
      <c r="Z83" s="6"/>
      <c r="AA83" s="6"/>
      <c r="AB83" s="6"/>
      <c r="AC83" s="6"/>
      <c r="AD83" s="6"/>
      <c r="AE83" s="6"/>
      <c r="AF83" s="6"/>
      <c r="AG83" s="6"/>
      <c r="AH83" s="6"/>
    </row>
    <row r="84" spans="2:34" ht="12" customHeight="1" x14ac:dyDescent="0.15">
      <c r="B84" s="35">
        <v>574</v>
      </c>
      <c r="C84" s="36" t="s">
        <v>51</v>
      </c>
      <c r="D84" s="37">
        <f>'新規需要額（計算シート）'!J80</f>
        <v>0</v>
      </c>
      <c r="F84" s="38">
        <f>'新規需要額（計算シート）'!K80</f>
        <v>0</v>
      </c>
      <c r="H84" s="39">
        <v>0</v>
      </c>
      <c r="J84" s="40">
        <f>H84*各係数!DG82</f>
        <v>0</v>
      </c>
      <c r="L84" s="41">
        <f>H84*各係数!DH82*100</f>
        <v>0</v>
      </c>
      <c r="N84" s="42">
        <f>H84*各係数!DI82</f>
        <v>0</v>
      </c>
      <c r="P84" s="43">
        <f>$N$4*$P$1*各係数!DJ82</f>
        <v>0</v>
      </c>
      <c r="R84" s="44">
        <f>P84*各係数!DG82</f>
        <v>0</v>
      </c>
      <c r="T84" s="45">
        <f>P84*各係数!DH82*100</f>
        <v>0</v>
      </c>
      <c r="V84" s="46">
        <f>P84*各係数!DI82</f>
        <v>0</v>
      </c>
      <c r="X84" s="6"/>
      <c r="Y84" s="6"/>
      <c r="Z84" s="6"/>
      <c r="AA84" s="6"/>
      <c r="AB84" s="6"/>
      <c r="AC84" s="6"/>
      <c r="AD84" s="6"/>
      <c r="AE84" s="6"/>
      <c r="AF84" s="6"/>
      <c r="AG84" s="6"/>
      <c r="AH84" s="6"/>
    </row>
    <row r="85" spans="2:34" ht="12" customHeight="1" x14ac:dyDescent="0.15">
      <c r="B85" s="35">
        <v>575</v>
      </c>
      <c r="C85" s="36" t="s">
        <v>52</v>
      </c>
      <c r="D85" s="37">
        <f>'新規需要額（計算シート）'!J81</f>
        <v>0</v>
      </c>
      <c r="F85" s="38">
        <f>'新規需要額（計算シート）'!K81</f>
        <v>0</v>
      </c>
      <c r="H85" s="39">
        <v>0</v>
      </c>
      <c r="J85" s="40">
        <f>H85*各係数!DG83</f>
        <v>0</v>
      </c>
      <c r="L85" s="41">
        <f>H85*各係数!DH83*100</f>
        <v>0</v>
      </c>
      <c r="N85" s="42">
        <f>H85*各係数!DI83</f>
        <v>0</v>
      </c>
      <c r="P85" s="43">
        <f>$N$4*$P$1*各係数!DJ83</f>
        <v>0</v>
      </c>
      <c r="R85" s="44">
        <f>P85*各係数!DG83</f>
        <v>0</v>
      </c>
      <c r="T85" s="45">
        <f>P85*各係数!DH83*100</f>
        <v>0</v>
      </c>
      <c r="V85" s="46">
        <f>P85*各係数!DI83</f>
        <v>0</v>
      </c>
      <c r="X85" s="6"/>
      <c r="Y85" s="6"/>
      <c r="Z85" s="6"/>
      <c r="AA85" s="6"/>
      <c r="AB85" s="6"/>
      <c r="AC85" s="6"/>
      <c r="AD85" s="6"/>
      <c r="AE85" s="6"/>
      <c r="AF85" s="6"/>
      <c r="AG85" s="6"/>
      <c r="AH85" s="6"/>
    </row>
    <row r="86" spans="2:34" ht="12" customHeight="1" x14ac:dyDescent="0.15">
      <c r="B86" s="48">
        <v>576</v>
      </c>
      <c r="C86" s="49" t="s">
        <v>110</v>
      </c>
      <c r="D86" s="66">
        <f>'新規需要額（計算シート）'!J82</f>
        <v>0</v>
      </c>
      <c r="F86" s="131">
        <f>'新規需要額（計算シート）'!K82</f>
        <v>0</v>
      </c>
      <c r="H86" s="50">
        <v>0</v>
      </c>
      <c r="J86" s="134">
        <f>H86*各係数!DG84</f>
        <v>0</v>
      </c>
      <c r="L86" s="137">
        <f>H86*各係数!DH84*100</f>
        <v>0</v>
      </c>
      <c r="N86" s="142">
        <f>H86*各係数!DI84</f>
        <v>0</v>
      </c>
      <c r="P86" s="160">
        <f>$N$4*$P$1*各係数!DJ84</f>
        <v>0</v>
      </c>
      <c r="R86" s="146">
        <f>P86*各係数!DG84</f>
        <v>0</v>
      </c>
      <c r="T86" s="148">
        <f>P86*各係数!DH84*100</f>
        <v>0</v>
      </c>
      <c r="V86" s="152">
        <f>P86*各係数!DI84</f>
        <v>0</v>
      </c>
      <c r="X86" s="6"/>
      <c r="Y86" s="6"/>
      <c r="Z86" s="6"/>
      <c r="AA86" s="6"/>
      <c r="AB86" s="6"/>
      <c r="AC86" s="6"/>
      <c r="AD86" s="6"/>
      <c r="AE86" s="6"/>
      <c r="AF86" s="6"/>
      <c r="AG86" s="6"/>
      <c r="AH86" s="6"/>
    </row>
    <row r="87" spans="2:34" ht="12" customHeight="1" x14ac:dyDescent="0.15">
      <c r="B87" s="51">
        <v>577</v>
      </c>
      <c r="C87" s="52" t="s">
        <v>53</v>
      </c>
      <c r="D87" s="68">
        <f>'新規需要額（計算シート）'!J83</f>
        <v>0</v>
      </c>
      <c r="F87" s="132">
        <f>'新規需要額（計算シート）'!K83</f>
        <v>0</v>
      </c>
      <c r="H87" s="53">
        <v>0</v>
      </c>
      <c r="J87" s="135">
        <f>H87*各係数!DG85</f>
        <v>0</v>
      </c>
      <c r="L87" s="138">
        <f>H87*各係数!DH85*100</f>
        <v>0</v>
      </c>
      <c r="N87" s="143">
        <f>H87*各係数!DI85</f>
        <v>0</v>
      </c>
      <c r="P87" s="161">
        <f>$N$4*$P$1*各係数!DJ85</f>
        <v>0</v>
      </c>
      <c r="R87" s="147">
        <f>P87*各係数!DG85</f>
        <v>0</v>
      </c>
      <c r="T87" s="149">
        <f>P87*各係数!DH85*100</f>
        <v>0</v>
      </c>
      <c r="V87" s="153">
        <f>P87*各係数!DI85</f>
        <v>0</v>
      </c>
      <c r="X87" s="6"/>
      <c r="Y87" s="6"/>
      <c r="Z87" s="6"/>
      <c r="AA87" s="6"/>
      <c r="AB87" s="6"/>
      <c r="AC87" s="6"/>
      <c r="AD87" s="6"/>
      <c r="AE87" s="6"/>
      <c r="AF87" s="6"/>
      <c r="AG87" s="6"/>
      <c r="AH87" s="6"/>
    </row>
    <row r="88" spans="2:34" ht="12" customHeight="1" x14ac:dyDescent="0.15">
      <c r="B88" s="35">
        <v>578</v>
      </c>
      <c r="C88" s="36" t="s">
        <v>111</v>
      </c>
      <c r="D88" s="37">
        <f>'新規需要額（計算シート）'!J84</f>
        <v>0</v>
      </c>
      <c r="F88" s="38">
        <f>'新規需要額（計算シート）'!K84</f>
        <v>0</v>
      </c>
      <c r="H88" s="39">
        <v>0</v>
      </c>
      <c r="J88" s="40">
        <f>H88*各係数!DG86</f>
        <v>0</v>
      </c>
      <c r="L88" s="41">
        <f>H88*各係数!DH86*100</f>
        <v>0</v>
      </c>
      <c r="N88" s="42">
        <f>H88*各係数!DI86</f>
        <v>0</v>
      </c>
      <c r="P88" s="43">
        <f>$N$4*$P$1*各係数!DJ86</f>
        <v>0</v>
      </c>
      <c r="R88" s="44">
        <f>P88*各係数!DG86</f>
        <v>0</v>
      </c>
      <c r="T88" s="45">
        <f>P88*各係数!DH86*100</f>
        <v>0</v>
      </c>
      <c r="V88" s="46">
        <f>P88*各係数!DI86</f>
        <v>0</v>
      </c>
      <c r="X88" s="6"/>
      <c r="Y88" s="6"/>
      <c r="Z88" s="6"/>
      <c r="AA88" s="6"/>
      <c r="AB88" s="6"/>
      <c r="AC88" s="6"/>
      <c r="AD88" s="6"/>
      <c r="AE88" s="6"/>
      <c r="AF88" s="6"/>
      <c r="AG88" s="6"/>
      <c r="AH88" s="6"/>
    </row>
    <row r="89" spans="2:34" ht="12" customHeight="1" x14ac:dyDescent="0.15">
      <c r="B89" s="35">
        <v>579</v>
      </c>
      <c r="C89" s="36" t="s">
        <v>112</v>
      </c>
      <c r="D89" s="37">
        <f>'新規需要額（計算シート）'!J85</f>
        <v>0</v>
      </c>
      <c r="F89" s="38">
        <f>'新規需要額（計算シート）'!K85</f>
        <v>0</v>
      </c>
      <c r="H89" s="39">
        <v>0</v>
      </c>
      <c r="J89" s="40">
        <f>H89*各係数!DG87</f>
        <v>0</v>
      </c>
      <c r="L89" s="41">
        <f>H89*各係数!DH87*100</f>
        <v>0</v>
      </c>
      <c r="N89" s="42">
        <f>H89*各係数!DI87</f>
        <v>0</v>
      </c>
      <c r="P89" s="43">
        <f>$N$4*$P$1*各係数!DJ87</f>
        <v>0</v>
      </c>
      <c r="R89" s="44">
        <f>P89*各係数!DG87</f>
        <v>0</v>
      </c>
      <c r="T89" s="45">
        <f>P89*各係数!DH87*100</f>
        <v>0</v>
      </c>
      <c r="V89" s="46">
        <f>P89*各係数!DI87</f>
        <v>0</v>
      </c>
      <c r="X89" s="6"/>
      <c r="Y89" s="6"/>
      <c r="Z89" s="6"/>
      <c r="AA89" s="6"/>
      <c r="AB89" s="6"/>
      <c r="AC89" s="6"/>
      <c r="AD89" s="6"/>
      <c r="AE89" s="6"/>
      <c r="AF89" s="6"/>
      <c r="AG89" s="6"/>
      <c r="AH89" s="6"/>
    </row>
    <row r="90" spans="2:34" ht="12" customHeight="1" x14ac:dyDescent="0.15">
      <c r="B90" s="35">
        <v>591</v>
      </c>
      <c r="C90" s="36" t="s">
        <v>54</v>
      </c>
      <c r="D90" s="37">
        <f>'新規需要額（計算シート）'!J86</f>
        <v>0</v>
      </c>
      <c r="F90" s="38">
        <f>'新規需要額（計算シート）'!K86</f>
        <v>0</v>
      </c>
      <c r="H90" s="39">
        <v>0</v>
      </c>
      <c r="J90" s="40">
        <f>H90*各係数!DG88</f>
        <v>0</v>
      </c>
      <c r="L90" s="41">
        <f>H90*各係数!DH88*100</f>
        <v>0</v>
      </c>
      <c r="N90" s="42">
        <f>H90*各係数!DI88</f>
        <v>0</v>
      </c>
      <c r="P90" s="43">
        <f>$N$4*$P$1*各係数!DJ88</f>
        <v>0</v>
      </c>
      <c r="R90" s="44">
        <f>P90*各係数!DG88</f>
        <v>0</v>
      </c>
      <c r="T90" s="45">
        <f>P90*各係数!DH88*100</f>
        <v>0</v>
      </c>
      <c r="V90" s="46">
        <f>P90*各係数!DI88</f>
        <v>0</v>
      </c>
      <c r="X90" s="6"/>
      <c r="Y90" s="6"/>
      <c r="Z90" s="6"/>
      <c r="AA90" s="6"/>
      <c r="AB90" s="6"/>
      <c r="AC90" s="6"/>
      <c r="AD90" s="6"/>
      <c r="AE90" s="6"/>
      <c r="AF90" s="6"/>
      <c r="AG90" s="6"/>
      <c r="AH90" s="6"/>
    </row>
    <row r="91" spans="2:34" ht="12" customHeight="1" x14ac:dyDescent="0.15">
      <c r="B91" s="48">
        <v>592</v>
      </c>
      <c r="C91" s="49" t="s">
        <v>55</v>
      </c>
      <c r="D91" s="66">
        <f>'新規需要額（計算シート）'!J87</f>
        <v>0</v>
      </c>
      <c r="F91" s="131">
        <f>'新規需要額（計算シート）'!K87</f>
        <v>0</v>
      </c>
      <c r="H91" s="50">
        <v>0</v>
      </c>
      <c r="J91" s="134">
        <f>H91*各係数!DG89</f>
        <v>0</v>
      </c>
      <c r="L91" s="137">
        <f>H91*各係数!DH89*100</f>
        <v>0</v>
      </c>
      <c r="N91" s="142">
        <f>H91*各係数!DI89</f>
        <v>0</v>
      </c>
      <c r="P91" s="160">
        <f>$N$4*$P$1*各係数!DJ89</f>
        <v>0</v>
      </c>
      <c r="R91" s="159">
        <f>P91*各係数!DG89</f>
        <v>0</v>
      </c>
      <c r="T91" s="148">
        <f>P91*各係数!DH89*100</f>
        <v>0</v>
      </c>
      <c r="V91" s="152">
        <f>P91*各係数!DI89</f>
        <v>0</v>
      </c>
      <c r="X91" s="6"/>
      <c r="Y91" s="6"/>
      <c r="Z91" s="6"/>
      <c r="AA91" s="6"/>
      <c r="AB91" s="6"/>
      <c r="AC91" s="6"/>
      <c r="AD91" s="6"/>
      <c r="AE91" s="6"/>
      <c r="AF91" s="6"/>
      <c r="AG91" s="6"/>
      <c r="AH91" s="6"/>
    </row>
    <row r="92" spans="2:34" ht="12" customHeight="1" x14ac:dyDescent="0.15">
      <c r="B92" s="51">
        <v>593</v>
      </c>
      <c r="C92" s="52" t="s">
        <v>113</v>
      </c>
      <c r="D92" s="68">
        <f>'新規需要額（計算シート）'!J88</f>
        <v>0</v>
      </c>
      <c r="F92" s="132">
        <f>'新規需要額（計算シート）'!K88</f>
        <v>0</v>
      </c>
      <c r="H92" s="53">
        <v>0</v>
      </c>
      <c r="J92" s="135">
        <f>H92*各係数!DG90</f>
        <v>0</v>
      </c>
      <c r="L92" s="138">
        <f>H92*各係数!DH90*100</f>
        <v>0</v>
      </c>
      <c r="N92" s="143">
        <f>H92*各係数!DI90</f>
        <v>0</v>
      </c>
      <c r="P92" s="161">
        <f>$N$4*$P$1*各係数!DJ90</f>
        <v>0</v>
      </c>
      <c r="R92" s="158">
        <f>P92*各係数!DG90</f>
        <v>0</v>
      </c>
      <c r="T92" s="149">
        <f>P92*各係数!DH90*100</f>
        <v>0</v>
      </c>
      <c r="V92" s="153">
        <f>P92*各係数!DI90</f>
        <v>0</v>
      </c>
      <c r="X92" s="6"/>
      <c r="Y92" s="6"/>
      <c r="Z92" s="6"/>
      <c r="AA92" s="6"/>
      <c r="AB92" s="6"/>
      <c r="AC92" s="6"/>
      <c r="AD92" s="6"/>
      <c r="AE92" s="6"/>
      <c r="AF92" s="6"/>
      <c r="AG92" s="6"/>
      <c r="AH92" s="6"/>
    </row>
    <row r="93" spans="2:34" ht="12" customHeight="1" x14ac:dyDescent="0.15">
      <c r="B93" s="35">
        <v>594</v>
      </c>
      <c r="C93" s="36" t="s">
        <v>114</v>
      </c>
      <c r="D93" s="37">
        <f>'新規需要額（計算シート）'!J89</f>
        <v>0</v>
      </c>
      <c r="F93" s="38">
        <f>'新規需要額（計算シート）'!K89</f>
        <v>0</v>
      </c>
      <c r="H93" s="39">
        <v>0</v>
      </c>
      <c r="J93" s="40">
        <f>H93*各係数!DG91</f>
        <v>0</v>
      </c>
      <c r="L93" s="41">
        <f>H93*各係数!DH91*100</f>
        <v>0</v>
      </c>
      <c r="N93" s="42">
        <f>H93*各係数!DI91</f>
        <v>0</v>
      </c>
      <c r="P93" s="43">
        <f>$N$4*$P$1*各係数!DJ91</f>
        <v>0</v>
      </c>
      <c r="R93" s="44">
        <f>P93*各係数!DG91</f>
        <v>0</v>
      </c>
      <c r="T93" s="45">
        <f>P93*各係数!DH91*100</f>
        <v>0</v>
      </c>
      <c r="V93" s="46">
        <f>P93*各係数!DI91</f>
        <v>0</v>
      </c>
      <c r="X93" s="6"/>
      <c r="Y93" s="6"/>
      <c r="Z93" s="6"/>
      <c r="AA93" s="6"/>
      <c r="AB93" s="6"/>
      <c r="AC93" s="6"/>
      <c r="AD93" s="6"/>
      <c r="AE93" s="6"/>
      <c r="AF93" s="6"/>
      <c r="AG93" s="6"/>
      <c r="AH93" s="6"/>
    </row>
    <row r="94" spans="2:34" ht="12" customHeight="1" x14ac:dyDescent="0.15">
      <c r="B94" s="35">
        <v>595</v>
      </c>
      <c r="C94" s="36" t="s">
        <v>115</v>
      </c>
      <c r="D94" s="37">
        <f>'新規需要額（計算シート）'!J90</f>
        <v>0</v>
      </c>
      <c r="F94" s="38">
        <f>'新規需要額（計算シート）'!K90</f>
        <v>0</v>
      </c>
      <c r="H94" s="39">
        <v>0</v>
      </c>
      <c r="J94" s="40">
        <f>H94*各係数!DG92</f>
        <v>0</v>
      </c>
      <c r="L94" s="41">
        <f>H94*各係数!DH92*100</f>
        <v>0</v>
      </c>
      <c r="N94" s="42">
        <f>H94*各係数!DI92</f>
        <v>0</v>
      </c>
      <c r="P94" s="43">
        <f>$N$4*$P$1*各係数!DJ92</f>
        <v>0</v>
      </c>
      <c r="R94" s="44">
        <f>P94*各係数!DG92</f>
        <v>0</v>
      </c>
      <c r="T94" s="45">
        <f>P94*各係数!DH92*100</f>
        <v>0</v>
      </c>
      <c r="V94" s="46">
        <f>P94*各係数!DI92</f>
        <v>0</v>
      </c>
      <c r="X94" s="6"/>
      <c r="Y94" s="6"/>
      <c r="Z94" s="6"/>
      <c r="AA94" s="6"/>
      <c r="AB94" s="6"/>
      <c r="AC94" s="6"/>
      <c r="AD94" s="6"/>
      <c r="AE94" s="6"/>
      <c r="AF94" s="6"/>
      <c r="AG94" s="6"/>
      <c r="AH94" s="6"/>
    </row>
    <row r="95" spans="2:34" ht="12" customHeight="1" x14ac:dyDescent="0.15">
      <c r="B95" s="35">
        <v>611</v>
      </c>
      <c r="C95" s="36" t="s">
        <v>56</v>
      </c>
      <c r="D95" s="37">
        <f>'新規需要額（計算シート）'!J91</f>
        <v>0</v>
      </c>
      <c r="F95" s="38">
        <f>'新規需要額（計算シート）'!K91</f>
        <v>0</v>
      </c>
      <c r="H95" s="39">
        <v>0</v>
      </c>
      <c r="J95" s="40">
        <f>H95*各係数!DG93</f>
        <v>0</v>
      </c>
      <c r="L95" s="41">
        <f>H95*各係数!DH93*100</f>
        <v>0</v>
      </c>
      <c r="N95" s="42">
        <f>H95*各係数!DI93</f>
        <v>0</v>
      </c>
      <c r="P95" s="43">
        <f>$N$4*$P$1*各係数!DJ93</f>
        <v>0</v>
      </c>
      <c r="R95" s="44">
        <f>P95*各係数!DG93</f>
        <v>0</v>
      </c>
      <c r="T95" s="45">
        <f>P95*各係数!DH93*100</f>
        <v>0</v>
      </c>
      <c r="V95" s="46">
        <f>P95*各係数!DI93</f>
        <v>0</v>
      </c>
      <c r="X95" s="6"/>
      <c r="Y95" s="6"/>
      <c r="Z95" s="6"/>
      <c r="AA95" s="6"/>
      <c r="AB95" s="6"/>
      <c r="AC95" s="6"/>
      <c r="AD95" s="6"/>
      <c r="AE95" s="6"/>
      <c r="AF95" s="6"/>
      <c r="AG95" s="6"/>
      <c r="AH95" s="6"/>
    </row>
    <row r="96" spans="2:34" ht="12" customHeight="1" x14ac:dyDescent="0.15">
      <c r="B96" s="48">
        <v>631</v>
      </c>
      <c r="C96" s="49" t="s">
        <v>57</v>
      </c>
      <c r="D96" s="66">
        <f>'新規需要額（計算シート）'!J92</f>
        <v>0</v>
      </c>
      <c r="F96" s="131">
        <f>'新規需要額（計算シート）'!K92</f>
        <v>0</v>
      </c>
      <c r="H96" s="50">
        <v>0</v>
      </c>
      <c r="J96" s="134">
        <f>H96*各係数!DG94</f>
        <v>0</v>
      </c>
      <c r="L96" s="137">
        <f>H96*各係数!DH94*100</f>
        <v>0</v>
      </c>
      <c r="N96" s="142">
        <f>H96*各係数!DI94</f>
        <v>0</v>
      </c>
      <c r="P96" s="145">
        <f>$N$4*$P$1*各係数!DJ94</f>
        <v>0</v>
      </c>
      <c r="R96" s="146">
        <f>P96*各係数!DG94</f>
        <v>0</v>
      </c>
      <c r="T96" s="148">
        <f>P96*各係数!DH94*100</f>
        <v>0</v>
      </c>
      <c r="V96" s="152">
        <f>P96*各係数!DI94</f>
        <v>0</v>
      </c>
      <c r="X96" s="6"/>
      <c r="Y96" s="6"/>
      <c r="Z96" s="6"/>
      <c r="AA96" s="6"/>
      <c r="AB96" s="6"/>
      <c r="AC96" s="6"/>
      <c r="AD96" s="6"/>
      <c r="AE96" s="6"/>
      <c r="AF96" s="6"/>
      <c r="AG96" s="6"/>
      <c r="AH96" s="6"/>
    </row>
    <row r="97" spans="2:34" ht="12" customHeight="1" x14ac:dyDescent="0.15">
      <c r="B97" s="51">
        <v>632</v>
      </c>
      <c r="C97" s="52" t="s">
        <v>58</v>
      </c>
      <c r="D97" s="68">
        <f>'新規需要額（計算シート）'!J93</f>
        <v>0</v>
      </c>
      <c r="F97" s="132">
        <f>'新規需要額（計算シート）'!K93</f>
        <v>0</v>
      </c>
      <c r="H97" s="53">
        <v>0</v>
      </c>
      <c r="J97" s="135">
        <f>H97*各係数!DG95</f>
        <v>0</v>
      </c>
      <c r="L97" s="138">
        <f>H97*各係数!DH95*100</f>
        <v>0</v>
      </c>
      <c r="N97" s="143">
        <f>H97*各係数!DI95</f>
        <v>0</v>
      </c>
      <c r="P97" s="144">
        <f>$N$4*$P$1*各係数!DJ95</f>
        <v>0</v>
      </c>
      <c r="R97" s="147">
        <f>P97*各係数!DG95</f>
        <v>0</v>
      </c>
      <c r="T97" s="149">
        <f>P97*各係数!DH95*100</f>
        <v>0</v>
      </c>
      <c r="V97" s="153">
        <f>P97*各係数!DI95</f>
        <v>0</v>
      </c>
      <c r="X97" s="6"/>
      <c r="Y97" s="6"/>
      <c r="Z97" s="6"/>
      <c r="AA97" s="6"/>
      <c r="AB97" s="6"/>
      <c r="AC97" s="6"/>
      <c r="AD97" s="6"/>
      <c r="AE97" s="6"/>
      <c r="AF97" s="6"/>
      <c r="AG97" s="6"/>
      <c r="AH97" s="6"/>
    </row>
    <row r="98" spans="2:34" ht="12" customHeight="1" x14ac:dyDescent="0.15">
      <c r="B98" s="35">
        <v>641</v>
      </c>
      <c r="C98" s="36" t="s">
        <v>116</v>
      </c>
      <c r="D98" s="37">
        <f>'新規需要額（計算シート）'!J94</f>
        <v>0</v>
      </c>
      <c r="F98" s="38">
        <f>'新規需要額（計算シート）'!K94</f>
        <v>0</v>
      </c>
      <c r="H98" s="39">
        <v>0</v>
      </c>
      <c r="J98" s="40">
        <f>H98*各係数!DG96</f>
        <v>0</v>
      </c>
      <c r="L98" s="41">
        <f>H98*各係数!DH96*100</f>
        <v>0</v>
      </c>
      <c r="N98" s="42">
        <f>H98*各係数!DI96</f>
        <v>0</v>
      </c>
      <c r="P98" s="43">
        <f>$N$4*$P$1*各係数!DJ96</f>
        <v>0</v>
      </c>
      <c r="R98" s="44">
        <f>P98*各係数!DG96</f>
        <v>0</v>
      </c>
      <c r="T98" s="45">
        <f>P98*各係数!DH96*100</f>
        <v>0</v>
      </c>
      <c r="V98" s="46">
        <f>P98*各係数!DI96</f>
        <v>0</v>
      </c>
      <c r="X98" s="6"/>
      <c r="Y98" s="6"/>
      <c r="Z98" s="6"/>
      <c r="AA98" s="6"/>
      <c r="AB98" s="6"/>
      <c r="AC98" s="6"/>
      <c r="AD98" s="6"/>
      <c r="AE98" s="6"/>
      <c r="AF98" s="6"/>
      <c r="AG98" s="6"/>
      <c r="AH98" s="6"/>
    </row>
    <row r="99" spans="2:34" ht="12" customHeight="1" x14ac:dyDescent="0.15">
      <c r="B99" s="35">
        <v>642</v>
      </c>
      <c r="C99" s="36" t="s">
        <v>117</v>
      </c>
      <c r="D99" s="37">
        <f>'新規需要額（計算シート）'!J95</f>
        <v>0</v>
      </c>
      <c r="F99" s="38">
        <f>'新規需要額（計算シート）'!K95</f>
        <v>0</v>
      </c>
      <c r="H99" s="39">
        <v>0</v>
      </c>
      <c r="J99" s="40">
        <f>H99*各係数!DG97</f>
        <v>0</v>
      </c>
      <c r="L99" s="41">
        <f>H99*各係数!DH97*100</f>
        <v>0</v>
      </c>
      <c r="N99" s="42">
        <f>H99*各係数!DI97</f>
        <v>0</v>
      </c>
      <c r="P99" s="43">
        <f>$N$4*$P$1*各係数!DJ97</f>
        <v>0</v>
      </c>
      <c r="R99" s="44">
        <f>P99*各係数!DG97</f>
        <v>0</v>
      </c>
      <c r="T99" s="45">
        <f>P99*各係数!DH97*100</f>
        <v>0</v>
      </c>
      <c r="V99" s="46">
        <f>P99*各係数!DI97</f>
        <v>0</v>
      </c>
      <c r="X99" s="6"/>
      <c r="Y99" s="6"/>
      <c r="Z99" s="6"/>
      <c r="AA99" s="6"/>
      <c r="AB99" s="6"/>
      <c r="AC99" s="6"/>
      <c r="AD99" s="6"/>
      <c r="AE99" s="6"/>
      <c r="AF99" s="6"/>
      <c r="AG99" s="6"/>
      <c r="AH99" s="6"/>
    </row>
    <row r="100" spans="2:34" ht="12" customHeight="1" x14ac:dyDescent="0.15">
      <c r="B100" s="35">
        <v>643</v>
      </c>
      <c r="C100" s="36" t="s">
        <v>118</v>
      </c>
      <c r="D100" s="37">
        <f>'新規需要額（計算シート）'!J96</f>
        <v>0</v>
      </c>
      <c r="F100" s="38">
        <f>'新規需要額（計算シート）'!K96</f>
        <v>0</v>
      </c>
      <c r="H100" s="39">
        <v>0</v>
      </c>
      <c r="J100" s="40">
        <f>H100*各係数!DG98</f>
        <v>0</v>
      </c>
      <c r="L100" s="41">
        <f>H100*各係数!DH98*100</f>
        <v>0</v>
      </c>
      <c r="N100" s="42">
        <f>H100*各係数!DI98</f>
        <v>0</v>
      </c>
      <c r="P100" s="43">
        <f>$N$4*$P$1*各係数!DJ98</f>
        <v>0</v>
      </c>
      <c r="R100" s="44">
        <f>P100*各係数!DG98</f>
        <v>0</v>
      </c>
      <c r="T100" s="45">
        <f>P100*各係数!DH98*100</f>
        <v>0</v>
      </c>
      <c r="V100" s="46">
        <f>P100*各係数!DI98</f>
        <v>0</v>
      </c>
      <c r="X100" s="6"/>
      <c r="Y100" s="6"/>
      <c r="Z100" s="6"/>
      <c r="AA100" s="6"/>
      <c r="AB100" s="6"/>
      <c r="AC100" s="6"/>
      <c r="AD100" s="6"/>
      <c r="AE100" s="6"/>
      <c r="AF100" s="6"/>
      <c r="AG100" s="6"/>
      <c r="AH100" s="6"/>
    </row>
    <row r="101" spans="2:34" ht="12" customHeight="1" x14ac:dyDescent="0.15">
      <c r="B101" s="48">
        <v>644</v>
      </c>
      <c r="C101" s="49" t="s">
        <v>59</v>
      </c>
      <c r="D101" s="66">
        <f>'新規需要額（計算シート）'!J97</f>
        <v>0</v>
      </c>
      <c r="F101" s="131">
        <f>'新規需要額（計算シート）'!K97</f>
        <v>0</v>
      </c>
      <c r="H101" s="50">
        <v>0</v>
      </c>
      <c r="J101" s="134">
        <f>H101*各係数!DG99</f>
        <v>0</v>
      </c>
      <c r="L101" s="140">
        <f>H101*各係数!DH99*100</f>
        <v>0</v>
      </c>
      <c r="N101" s="157">
        <f>H101*各係数!DI99</f>
        <v>0</v>
      </c>
      <c r="P101" s="145">
        <f>$N$4*$P$1*各係数!DJ99</f>
        <v>0</v>
      </c>
      <c r="R101" s="159">
        <f>P101*各係数!DG99</f>
        <v>0</v>
      </c>
      <c r="T101" s="148">
        <f>P101*各係数!DH99*100</f>
        <v>0</v>
      </c>
      <c r="V101" s="152">
        <f>P101*各係数!DI99</f>
        <v>0</v>
      </c>
      <c r="X101" s="6"/>
      <c r="Y101" s="6"/>
      <c r="Z101" s="6"/>
      <c r="AA101" s="6"/>
      <c r="AB101" s="6"/>
      <c r="AC101" s="6"/>
      <c r="AD101" s="6"/>
      <c r="AE101" s="6"/>
      <c r="AF101" s="6"/>
      <c r="AG101" s="6"/>
      <c r="AH101" s="6"/>
    </row>
    <row r="102" spans="2:34" ht="12" customHeight="1" x14ac:dyDescent="0.15">
      <c r="B102" s="51">
        <v>659</v>
      </c>
      <c r="C102" s="52" t="s">
        <v>134</v>
      </c>
      <c r="D102" s="68">
        <f>'新規需要額（計算シート）'!J98</f>
        <v>0</v>
      </c>
      <c r="F102" s="132">
        <f>'新規需要額（計算シート）'!K98</f>
        <v>0</v>
      </c>
      <c r="H102" s="53">
        <v>0</v>
      </c>
      <c r="J102" s="135">
        <f>H102*各係数!DG100</f>
        <v>0</v>
      </c>
      <c r="L102" s="139">
        <f>H102*各係数!DH100*100</f>
        <v>0</v>
      </c>
      <c r="N102" s="156">
        <f>H102*各係数!DI100</f>
        <v>0</v>
      </c>
      <c r="P102" s="144">
        <f>$N$4*$P$1*各係数!DJ100</f>
        <v>0</v>
      </c>
      <c r="R102" s="158">
        <f>P102*各係数!DG100</f>
        <v>0</v>
      </c>
      <c r="T102" s="149">
        <f>P102*各係数!DH100*100</f>
        <v>0</v>
      </c>
      <c r="V102" s="153">
        <f>P102*各係数!DI100</f>
        <v>0</v>
      </c>
      <c r="X102" s="6"/>
      <c r="Y102" s="6"/>
      <c r="Z102" s="6"/>
      <c r="AA102" s="6"/>
      <c r="AB102" s="6"/>
      <c r="AC102" s="6"/>
      <c r="AD102" s="6"/>
      <c r="AE102" s="6"/>
      <c r="AF102" s="6"/>
      <c r="AG102" s="6"/>
      <c r="AH102" s="6"/>
    </row>
    <row r="103" spans="2:34" ht="12" customHeight="1" x14ac:dyDescent="0.15">
      <c r="B103" s="35">
        <v>661</v>
      </c>
      <c r="C103" s="36" t="s">
        <v>60</v>
      </c>
      <c r="D103" s="37">
        <f>'新規需要額（計算シート）'!J99</f>
        <v>0</v>
      </c>
      <c r="F103" s="38">
        <f>'新規需要額（計算シート）'!K99</f>
        <v>0</v>
      </c>
      <c r="H103" s="39">
        <v>0</v>
      </c>
      <c r="J103" s="40">
        <f>H103*各係数!DG101</f>
        <v>0</v>
      </c>
      <c r="L103" s="41">
        <f>H103*各係数!DH101*100</f>
        <v>0</v>
      </c>
      <c r="N103" s="42">
        <f>H103*各係数!DI101</f>
        <v>0</v>
      </c>
      <c r="P103" s="43">
        <f>$N$4*$P$1*各係数!DJ101</f>
        <v>0</v>
      </c>
      <c r="R103" s="44">
        <f>P103*各係数!DG101</f>
        <v>0</v>
      </c>
      <c r="T103" s="45">
        <f>P103*各係数!DH101*100</f>
        <v>0</v>
      </c>
      <c r="V103" s="46">
        <f>P103*各係数!DI101</f>
        <v>0</v>
      </c>
      <c r="X103" s="6"/>
      <c r="Y103" s="6"/>
      <c r="Z103" s="6"/>
      <c r="AA103" s="6"/>
      <c r="AB103" s="6"/>
      <c r="AC103" s="6"/>
      <c r="AD103" s="6"/>
      <c r="AE103" s="6"/>
      <c r="AF103" s="6"/>
      <c r="AG103" s="6"/>
      <c r="AH103" s="6"/>
    </row>
    <row r="104" spans="2:34" ht="12" customHeight="1" x14ac:dyDescent="0.15">
      <c r="B104" s="35">
        <v>662</v>
      </c>
      <c r="C104" s="36" t="s">
        <v>119</v>
      </c>
      <c r="D104" s="37">
        <f>'新規需要額（計算シート）'!J100</f>
        <v>0</v>
      </c>
      <c r="F104" s="38">
        <f>'新規需要額（計算シート）'!K100</f>
        <v>0</v>
      </c>
      <c r="H104" s="39">
        <v>0</v>
      </c>
      <c r="J104" s="40">
        <f>H104*各係数!DG102</f>
        <v>0</v>
      </c>
      <c r="L104" s="41">
        <f>H104*各係数!DH102*100</f>
        <v>0</v>
      </c>
      <c r="N104" s="42">
        <f>H104*各係数!DI102</f>
        <v>0</v>
      </c>
      <c r="P104" s="43">
        <f>$N$4*$P$1*各係数!DJ102</f>
        <v>0</v>
      </c>
      <c r="R104" s="44">
        <f>P104*各係数!DG102</f>
        <v>0</v>
      </c>
      <c r="T104" s="45">
        <f>P104*各係数!DH102*100</f>
        <v>0</v>
      </c>
      <c r="V104" s="46">
        <f>P104*各係数!DI102</f>
        <v>0</v>
      </c>
      <c r="X104" s="6"/>
      <c r="Y104" s="6"/>
      <c r="Z104" s="6"/>
      <c r="AA104" s="6"/>
      <c r="AB104" s="6"/>
      <c r="AC104" s="6"/>
      <c r="AD104" s="6"/>
      <c r="AE104" s="6"/>
      <c r="AF104" s="6"/>
      <c r="AG104" s="6"/>
      <c r="AH104" s="6"/>
    </row>
    <row r="105" spans="2:34" ht="12" customHeight="1" x14ac:dyDescent="0.15">
      <c r="B105" s="35">
        <v>663</v>
      </c>
      <c r="C105" s="36" t="s">
        <v>120</v>
      </c>
      <c r="D105" s="37">
        <f>'新規需要額（計算シート）'!J101</f>
        <v>0</v>
      </c>
      <c r="F105" s="38">
        <f>'新規需要額（計算シート）'!K101</f>
        <v>0</v>
      </c>
      <c r="H105" s="39">
        <v>0</v>
      </c>
      <c r="J105" s="40">
        <f>H105*各係数!DG103</f>
        <v>0</v>
      </c>
      <c r="L105" s="41">
        <f>H105*各係数!DH103*100</f>
        <v>0</v>
      </c>
      <c r="N105" s="42">
        <f>H105*各係数!DI103</f>
        <v>0</v>
      </c>
      <c r="P105" s="43">
        <f>$N$4*$P$1*各係数!DJ103</f>
        <v>0</v>
      </c>
      <c r="R105" s="44">
        <f>P105*各係数!DG103</f>
        <v>0</v>
      </c>
      <c r="T105" s="45">
        <f>P105*各係数!DH103*100</f>
        <v>0</v>
      </c>
      <c r="V105" s="46">
        <f>P105*各係数!DI103</f>
        <v>0</v>
      </c>
      <c r="X105" s="6"/>
      <c r="Y105" s="6"/>
      <c r="Z105" s="6"/>
      <c r="AA105" s="6"/>
      <c r="AB105" s="6"/>
      <c r="AC105" s="6"/>
      <c r="AD105" s="6"/>
      <c r="AE105" s="6"/>
      <c r="AF105" s="6"/>
      <c r="AG105" s="6"/>
      <c r="AH105" s="6"/>
    </row>
    <row r="106" spans="2:34" ht="12" customHeight="1" x14ac:dyDescent="0.15">
      <c r="B106" s="48">
        <v>669</v>
      </c>
      <c r="C106" s="49" t="s">
        <v>61</v>
      </c>
      <c r="D106" s="66">
        <f>'新規需要額（計算シート）'!J102</f>
        <v>0</v>
      </c>
      <c r="F106" s="131">
        <f>'新規需要額（計算シート）'!K102</f>
        <v>0</v>
      </c>
      <c r="H106" s="50">
        <v>0</v>
      </c>
      <c r="J106" s="134">
        <f>H106*各係数!DG104</f>
        <v>0</v>
      </c>
      <c r="L106" s="137">
        <f>H106*各係数!DH104*100</f>
        <v>0</v>
      </c>
      <c r="N106" s="142">
        <f>H106*各係数!DI104</f>
        <v>0</v>
      </c>
      <c r="P106" s="145">
        <f>$N$4*$P$1*各係数!DJ104</f>
        <v>0</v>
      </c>
      <c r="R106" s="146">
        <f>P106*各係数!DG104</f>
        <v>0</v>
      </c>
      <c r="T106" s="155">
        <f>P106*各係数!DH104*100</f>
        <v>0</v>
      </c>
      <c r="V106" s="152">
        <f>P106*各係数!DI104</f>
        <v>0</v>
      </c>
      <c r="X106" s="6"/>
      <c r="Y106" s="6"/>
      <c r="Z106" s="6"/>
      <c r="AA106" s="6"/>
      <c r="AB106" s="6"/>
      <c r="AC106" s="6"/>
      <c r="AD106" s="6"/>
      <c r="AE106" s="6"/>
      <c r="AF106" s="6"/>
      <c r="AG106" s="6"/>
      <c r="AH106" s="6"/>
    </row>
    <row r="107" spans="2:34" ht="12" customHeight="1" x14ac:dyDescent="0.15">
      <c r="B107" s="51">
        <v>671</v>
      </c>
      <c r="C107" s="52" t="s">
        <v>121</v>
      </c>
      <c r="D107" s="68">
        <f>'新規需要額（計算シート）'!J103</f>
        <v>0</v>
      </c>
      <c r="F107" s="132">
        <f>'新規需要額（計算シート）'!K103</f>
        <v>0</v>
      </c>
      <c r="H107" s="53">
        <v>0</v>
      </c>
      <c r="J107" s="135">
        <f>H107*各係数!DG105</f>
        <v>0</v>
      </c>
      <c r="L107" s="138">
        <f>H107*各係数!DH105*100</f>
        <v>0</v>
      </c>
      <c r="N107" s="143">
        <f>H107*各係数!DI105</f>
        <v>0</v>
      </c>
      <c r="P107" s="144">
        <f>$N$4*$P$1*各係数!DJ105</f>
        <v>0</v>
      </c>
      <c r="R107" s="147">
        <f>P107*各係数!DG105</f>
        <v>0</v>
      </c>
      <c r="T107" s="154">
        <f>P107*各係数!DH105*100</f>
        <v>0</v>
      </c>
      <c r="V107" s="153">
        <f>P107*各係数!DI105</f>
        <v>0</v>
      </c>
      <c r="X107" s="6"/>
      <c r="Y107" s="6"/>
      <c r="Z107" s="6"/>
      <c r="AA107" s="6"/>
      <c r="AB107" s="6"/>
      <c r="AC107" s="6"/>
      <c r="AD107" s="6"/>
      <c r="AE107" s="6"/>
      <c r="AF107" s="6"/>
      <c r="AG107" s="6"/>
      <c r="AH107" s="6"/>
    </row>
    <row r="108" spans="2:34" ht="12" customHeight="1" x14ac:dyDescent="0.15">
      <c r="B108" s="35">
        <v>672</v>
      </c>
      <c r="C108" s="36" t="s">
        <v>122</v>
      </c>
      <c r="D108" s="37">
        <f>'新規需要額（計算シート）'!J104</f>
        <v>0</v>
      </c>
      <c r="F108" s="38">
        <f>'新規需要額（計算シート）'!K104</f>
        <v>0</v>
      </c>
      <c r="H108" s="39">
        <v>0</v>
      </c>
      <c r="J108" s="40">
        <f>H108*各係数!DG106</f>
        <v>0</v>
      </c>
      <c r="L108" s="41">
        <f>H108*各係数!DH106*100</f>
        <v>0</v>
      </c>
      <c r="N108" s="42">
        <f>H108*各係数!DI106</f>
        <v>0</v>
      </c>
      <c r="P108" s="43">
        <f>$N$4*$P$1*各係数!DJ106</f>
        <v>0</v>
      </c>
      <c r="R108" s="44">
        <f>P108*各係数!DG106</f>
        <v>0</v>
      </c>
      <c r="T108" s="45">
        <f>P108*各係数!DH106*100</f>
        <v>0</v>
      </c>
      <c r="V108" s="46">
        <f>P108*各係数!DI106</f>
        <v>0</v>
      </c>
      <c r="X108" s="6"/>
      <c r="Y108" s="6"/>
      <c r="Z108" s="6"/>
      <c r="AA108" s="6"/>
      <c r="AB108" s="6"/>
      <c r="AC108" s="6"/>
      <c r="AD108" s="6"/>
      <c r="AE108" s="6"/>
      <c r="AF108" s="6"/>
      <c r="AG108" s="6"/>
      <c r="AH108" s="6"/>
    </row>
    <row r="109" spans="2:34" ht="12" customHeight="1" x14ac:dyDescent="0.15">
      <c r="B109" s="35">
        <v>673</v>
      </c>
      <c r="C109" s="36" t="s">
        <v>123</v>
      </c>
      <c r="D109" s="37">
        <f>'新規需要額（計算シート）'!J105</f>
        <v>0</v>
      </c>
      <c r="F109" s="38">
        <f>'新規需要額（計算シート）'!K105</f>
        <v>0</v>
      </c>
      <c r="H109" s="39">
        <v>0</v>
      </c>
      <c r="J109" s="40">
        <f>H109*各係数!DG107</f>
        <v>0</v>
      </c>
      <c r="L109" s="41">
        <f>H109*各係数!DH107*100</f>
        <v>0</v>
      </c>
      <c r="N109" s="42">
        <f>H109*各係数!DI107</f>
        <v>0</v>
      </c>
      <c r="P109" s="43">
        <f>$N$4*$P$1*各係数!DJ107</f>
        <v>0</v>
      </c>
      <c r="R109" s="44">
        <f>P109*各係数!DG107</f>
        <v>0</v>
      </c>
      <c r="T109" s="45">
        <f>P109*各係数!DH107*100</f>
        <v>0</v>
      </c>
      <c r="V109" s="46">
        <f>P109*各係数!DI107</f>
        <v>0</v>
      </c>
      <c r="X109" s="6"/>
      <c r="Y109" s="6"/>
      <c r="Z109" s="6"/>
      <c r="AA109" s="6"/>
      <c r="AB109" s="6"/>
      <c r="AC109" s="6"/>
      <c r="AD109" s="6"/>
      <c r="AE109" s="6"/>
      <c r="AF109" s="6"/>
      <c r="AG109" s="6"/>
      <c r="AH109" s="6"/>
    </row>
    <row r="110" spans="2:34" ht="12" customHeight="1" x14ac:dyDescent="0.15">
      <c r="B110" s="35">
        <v>674</v>
      </c>
      <c r="C110" s="36" t="s">
        <v>62</v>
      </c>
      <c r="D110" s="37">
        <f>'新規需要額（計算シート）'!J106</f>
        <v>0</v>
      </c>
      <c r="F110" s="136">
        <f>'新規需要額（計算シート）'!K106</f>
        <v>0</v>
      </c>
      <c r="H110" s="39">
        <v>0</v>
      </c>
      <c r="J110" s="40">
        <f>H110*各係数!DG108</f>
        <v>0</v>
      </c>
      <c r="L110" s="41">
        <f>H110*各係数!DH108*100</f>
        <v>0</v>
      </c>
      <c r="N110" s="42">
        <f>H110*各係数!DI108</f>
        <v>0</v>
      </c>
      <c r="P110" s="43">
        <f>$N$4*$P$1*各係数!DJ108</f>
        <v>0</v>
      </c>
      <c r="R110" s="44">
        <f>P110*各係数!DG108</f>
        <v>0</v>
      </c>
      <c r="T110" s="45">
        <f>P110*各係数!DH108*100</f>
        <v>0</v>
      </c>
      <c r="V110" s="46">
        <f>P110*各係数!DI108</f>
        <v>0</v>
      </c>
      <c r="X110" s="6"/>
      <c r="Y110" s="6"/>
      <c r="Z110" s="6"/>
      <c r="AA110" s="6"/>
      <c r="AB110" s="6"/>
      <c r="AC110" s="6"/>
      <c r="AD110" s="6"/>
      <c r="AE110" s="6"/>
      <c r="AF110" s="6"/>
      <c r="AG110" s="6"/>
      <c r="AH110" s="6"/>
    </row>
    <row r="111" spans="2:34" ht="12" customHeight="1" x14ac:dyDescent="0.15">
      <c r="B111" s="48">
        <v>679</v>
      </c>
      <c r="C111" s="49" t="s">
        <v>63</v>
      </c>
      <c r="D111" s="66">
        <f>'新規需要額（計算シート）'!J107</f>
        <v>0</v>
      </c>
      <c r="F111" s="136">
        <f>'新規需要額（計算シート）'!K107</f>
        <v>0</v>
      </c>
      <c r="H111" s="50">
        <v>0</v>
      </c>
      <c r="J111" s="134">
        <f>H111*各係数!DG109</f>
        <v>0</v>
      </c>
      <c r="L111" s="137">
        <f>H111*各係数!DH109*100</f>
        <v>0</v>
      </c>
      <c r="N111" s="142">
        <f>H111*各係数!DI109</f>
        <v>0</v>
      </c>
      <c r="P111" s="145">
        <f>$N$4*$P$1*各係数!DJ109</f>
        <v>0</v>
      </c>
      <c r="R111" s="146">
        <f>P111*各係数!DG109</f>
        <v>0</v>
      </c>
      <c r="T111" s="148">
        <f>P111*各係数!DH109*100</f>
        <v>0</v>
      </c>
      <c r="V111" s="151">
        <f>P111*各係数!DI109</f>
        <v>0</v>
      </c>
      <c r="X111" s="6"/>
      <c r="Y111" s="6"/>
      <c r="Z111" s="6"/>
      <c r="AA111" s="6"/>
      <c r="AB111" s="6"/>
      <c r="AC111" s="6"/>
      <c r="AD111" s="6"/>
      <c r="AE111" s="6"/>
      <c r="AF111" s="6"/>
      <c r="AG111" s="6"/>
      <c r="AH111" s="6"/>
    </row>
    <row r="112" spans="2:34" ht="12" customHeight="1" x14ac:dyDescent="0.15">
      <c r="B112" s="51">
        <v>681</v>
      </c>
      <c r="C112" s="52" t="s">
        <v>64</v>
      </c>
      <c r="D112" s="68">
        <f>'新規需要額（計算シート）'!J108</f>
        <v>0</v>
      </c>
      <c r="F112" s="132">
        <f>'新規需要額（計算シート）'!K108</f>
        <v>0</v>
      </c>
      <c r="H112" s="53">
        <v>0</v>
      </c>
      <c r="J112" s="133">
        <f>H112*各係数!DG110</f>
        <v>0</v>
      </c>
      <c r="L112" s="138">
        <f>H112*各係数!DH110*100</f>
        <v>0</v>
      </c>
      <c r="N112" s="143">
        <f>H112*各係数!DI110</f>
        <v>0</v>
      </c>
      <c r="P112" s="144">
        <f>$N$4*$P$1*各係数!DJ110</f>
        <v>0</v>
      </c>
      <c r="R112" s="147">
        <f>P112*各係数!DG110</f>
        <v>0</v>
      </c>
      <c r="T112" s="149">
        <f>P112*各係数!DH110*100</f>
        <v>0</v>
      </c>
      <c r="V112" s="150">
        <f>P112*各係数!DI110</f>
        <v>0</v>
      </c>
      <c r="X112" s="6"/>
      <c r="Y112" s="6"/>
      <c r="Z112" s="6"/>
      <c r="AA112" s="6"/>
      <c r="AB112" s="6"/>
      <c r="AC112" s="6"/>
      <c r="AD112" s="6"/>
      <c r="AE112" s="6"/>
      <c r="AF112" s="6"/>
      <c r="AG112" s="6"/>
      <c r="AH112" s="6"/>
    </row>
    <row r="113" spans="2:34" ht="12" customHeight="1" thickBot="1" x14ac:dyDescent="0.2">
      <c r="B113" s="70">
        <v>691</v>
      </c>
      <c r="C113" s="71" t="s">
        <v>65</v>
      </c>
      <c r="D113" s="72">
        <f>'新規需要額（計算シート）'!J109</f>
        <v>0</v>
      </c>
      <c r="F113" s="73">
        <f>'新規需要額（計算シート）'!K109</f>
        <v>0</v>
      </c>
      <c r="H113" s="74">
        <v>0</v>
      </c>
      <c r="J113" s="75">
        <f>H113*各係数!DG111</f>
        <v>0</v>
      </c>
      <c r="L113" s="76">
        <f>H113*各係数!DH111*100</f>
        <v>0</v>
      </c>
      <c r="N113" s="77">
        <f>H113*各係数!DI111</f>
        <v>0</v>
      </c>
      <c r="P113" s="78">
        <f>$N$4*$P$1*各係数!DJ111</f>
        <v>0</v>
      </c>
      <c r="R113" s="79">
        <f>P113*各係数!DG111</f>
        <v>0</v>
      </c>
      <c r="T113" s="80">
        <f>P113*各係数!DH111*100</f>
        <v>0</v>
      </c>
      <c r="V113" s="81">
        <f>P113*各係数!DI111</f>
        <v>0</v>
      </c>
      <c r="X113" s="6"/>
      <c r="Y113" s="6"/>
      <c r="Z113" s="6"/>
      <c r="AA113" s="6"/>
      <c r="AB113" s="6"/>
      <c r="AC113" s="6"/>
      <c r="AD113" s="6"/>
      <c r="AE113" s="6"/>
      <c r="AF113" s="6"/>
      <c r="AG113" s="6"/>
      <c r="AH113" s="6"/>
    </row>
  </sheetData>
  <mergeCells count="40">
    <mergeCell ref="AF13:AG15"/>
    <mergeCell ref="AD15:AE15"/>
    <mergeCell ref="P1:P2"/>
    <mergeCell ref="AC8:AC9"/>
    <mergeCell ref="AF16:AF17"/>
    <mergeCell ref="AG16:AG17"/>
    <mergeCell ref="AF18:AF19"/>
    <mergeCell ref="AG18:AG19"/>
    <mergeCell ref="AA16:AA17"/>
    <mergeCell ref="AB16:AB17"/>
    <mergeCell ref="AC16:AC17"/>
    <mergeCell ref="AD16:AD17"/>
    <mergeCell ref="AE16:AE17"/>
    <mergeCell ref="AA18:AA19"/>
    <mergeCell ref="AB18:AB19"/>
    <mergeCell ref="AC18:AC19"/>
    <mergeCell ref="AD18:AD19"/>
    <mergeCell ref="AE18:AE19"/>
    <mergeCell ref="AF20:AF21"/>
    <mergeCell ref="AG20:AG21"/>
    <mergeCell ref="AA20:AA21"/>
    <mergeCell ref="AB20:AB21"/>
    <mergeCell ref="AC20:AC21"/>
    <mergeCell ref="AD20:AD21"/>
    <mergeCell ref="AE20:AE21"/>
    <mergeCell ref="O1:O2"/>
    <mergeCell ref="Z18:Z19"/>
    <mergeCell ref="Z20:Z21"/>
    <mergeCell ref="X4:AA6"/>
    <mergeCell ref="X8:Z9"/>
    <mergeCell ref="AA8:AB9"/>
    <mergeCell ref="X10:Z11"/>
    <mergeCell ref="AA10:AB11"/>
    <mergeCell ref="Z13:AA14"/>
    <mergeCell ref="AB14:AC15"/>
    <mergeCell ref="X16:Y17"/>
    <mergeCell ref="Z16:Z17"/>
    <mergeCell ref="Y18:Y19"/>
    <mergeCell ref="Y20:Y21"/>
    <mergeCell ref="AC10:AC11"/>
  </mergeCells>
  <phoneticPr fontId="6"/>
  <dataValidations count="1">
    <dataValidation type="decimal" imeMode="off" allowBlank="1" showInputMessage="1" showErrorMessage="1" sqref="P1:P2">
      <formula1>0</formula1>
      <formula2>1</formula2>
    </dataValidation>
  </dataValidations>
  <pageMargins left="0.51181102362204722" right="0.19685039370078741" top="0.31496062992125984" bottom="0.19685039370078741" header="0.31496062992125984" footer="0.31496062992125984"/>
  <pageSetup paperSize="8"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zoomScale="70" zoomScaleNormal="70" workbookViewId="0"/>
  </sheetViews>
  <sheetFormatPr defaultColWidth="9" defaultRowHeight="18.75" x14ac:dyDescent="0.15"/>
  <cols>
    <col min="1" max="1" width="7" style="6" customWidth="1"/>
    <col min="2" max="2" width="26.875" style="6" customWidth="1"/>
    <col min="3" max="5" width="20.625" style="6" customWidth="1"/>
    <col min="6" max="7" width="25.5" style="6" customWidth="1"/>
    <col min="8" max="10" width="20.625" style="6" customWidth="1"/>
    <col min="11" max="11" width="20.625" style="128" customWidth="1"/>
    <col min="12" max="12" width="9" style="128"/>
    <col min="13" max="16384" width="9" style="6"/>
  </cols>
  <sheetData>
    <row r="1" spans="1:12" ht="19.5" thickBot="1" x14ac:dyDescent="0.2"/>
    <row r="2" spans="1:12" ht="19.5" thickBot="1" x14ac:dyDescent="0.2">
      <c r="A2" s="116"/>
      <c r="B2" s="117" t="s">
        <v>66</v>
      </c>
      <c r="C2" s="117" t="s">
        <v>177</v>
      </c>
      <c r="D2" s="117" t="s">
        <v>138</v>
      </c>
      <c r="E2" s="117" t="s">
        <v>139</v>
      </c>
      <c r="F2" s="117" t="s">
        <v>142</v>
      </c>
      <c r="G2" s="117" t="s">
        <v>140</v>
      </c>
      <c r="H2" s="117" t="s">
        <v>176</v>
      </c>
      <c r="I2" s="117" t="s">
        <v>141</v>
      </c>
      <c r="J2" s="172" t="s">
        <v>143</v>
      </c>
      <c r="K2" s="209" t="s">
        <v>89</v>
      </c>
      <c r="L2" s="128" t="s">
        <v>178</v>
      </c>
    </row>
    <row r="3" spans="1:12" ht="21" customHeight="1" x14ac:dyDescent="0.15">
      <c r="A3" s="119">
        <v>11</v>
      </c>
      <c r="B3" s="120" t="s">
        <v>0</v>
      </c>
      <c r="C3" s="173">
        <f>【入力シート】!$B$2*取引基本表!DG5/取引基本表!DG$112</f>
        <v>0</v>
      </c>
      <c r="D3" s="173">
        <f>【入力シート】!$B$3*取引基本表!DH5/取引基本表!DH$112</f>
        <v>0</v>
      </c>
      <c r="E3" s="173">
        <f>【入力シート】!$B$4*取引基本表!DI5/取引基本表!DI$112</f>
        <v>0</v>
      </c>
      <c r="F3" s="173">
        <f>【入力シート】!$B$5*取引基本表!DK5/取引基本表!DK$112</f>
        <v>0</v>
      </c>
      <c r="G3" s="173">
        <f>【入力シート】!$B$6*取引基本表!DL5/取引基本表!DL$112</f>
        <v>0</v>
      </c>
      <c r="H3" s="173">
        <f>【入力シート】!$B$7*取引基本表!DQ5/取引基本表!DQ$112</f>
        <v>0</v>
      </c>
      <c r="I3" s="173">
        <f>【入力シート】!$B$8*取引基本表!DR5/取引基本表!DR$112</f>
        <v>0</v>
      </c>
      <c r="J3" s="174">
        <f t="shared" ref="J3:J34" si="0">SUM(C3:I3)</f>
        <v>0</v>
      </c>
      <c r="K3" s="210">
        <f>SUM(C3:G3)*各係数!DK5+H3+I3</f>
        <v>0</v>
      </c>
    </row>
    <row r="4" spans="1:12" ht="21" customHeight="1" x14ac:dyDescent="0.15">
      <c r="A4" s="122">
        <v>12</v>
      </c>
      <c r="B4" s="123" t="s">
        <v>1</v>
      </c>
      <c r="C4" s="175">
        <f>【入力シート】!$B$2*取引基本表!DG6/取引基本表!DG$112</f>
        <v>0</v>
      </c>
      <c r="D4" s="175">
        <f>【入力シート】!$B$3*取引基本表!DH6/取引基本表!DH$112</f>
        <v>0</v>
      </c>
      <c r="E4" s="175">
        <f>【入力シート】!$B$4*取引基本表!DI6/取引基本表!DI$112</f>
        <v>0</v>
      </c>
      <c r="F4" s="175">
        <f>【入力シート】!$B$5*取引基本表!DK6/取引基本表!DK$112</f>
        <v>0</v>
      </c>
      <c r="G4" s="175">
        <f>【入力シート】!$B$6*取引基本表!DL6/取引基本表!DL$112</f>
        <v>0</v>
      </c>
      <c r="H4" s="175">
        <f>【入力シート】!$B$7*取引基本表!DQ6/取引基本表!DQ$112</f>
        <v>0</v>
      </c>
      <c r="I4" s="175">
        <f>【入力シート】!$B$8*取引基本表!DR6/取引基本表!DR$112</f>
        <v>0</v>
      </c>
      <c r="J4" s="176">
        <f t="shared" si="0"/>
        <v>0</v>
      </c>
      <c r="K4" s="211">
        <f>SUM(C4:G4)*各係数!DK6+H4+I4</f>
        <v>0</v>
      </c>
    </row>
    <row r="5" spans="1:12" ht="21" customHeight="1" x14ac:dyDescent="0.15">
      <c r="A5" s="122">
        <v>13</v>
      </c>
      <c r="B5" s="123" t="s">
        <v>2</v>
      </c>
      <c r="C5" s="175">
        <f>【入力シート】!$B$2*取引基本表!DG7/取引基本表!DG$112</f>
        <v>0</v>
      </c>
      <c r="D5" s="175">
        <f>【入力シート】!$B$3*取引基本表!DH7/取引基本表!DH$112</f>
        <v>0</v>
      </c>
      <c r="E5" s="175">
        <f>【入力シート】!$B$4*取引基本表!DI7/取引基本表!DI$112</f>
        <v>0</v>
      </c>
      <c r="F5" s="175">
        <f>【入力シート】!$B$5*取引基本表!DK7/取引基本表!DK$112</f>
        <v>0</v>
      </c>
      <c r="G5" s="175">
        <f>【入力シート】!$B$6*取引基本表!DL7/取引基本表!DL$112</f>
        <v>0</v>
      </c>
      <c r="H5" s="175">
        <f>【入力シート】!$B$7*取引基本表!DQ7/取引基本表!DQ$112</f>
        <v>0</v>
      </c>
      <c r="I5" s="175">
        <f>【入力シート】!$B$8*取引基本表!DR7/取引基本表!DR$112</f>
        <v>0</v>
      </c>
      <c r="J5" s="176">
        <f t="shared" si="0"/>
        <v>0</v>
      </c>
      <c r="K5" s="211">
        <f>SUM(C5:G5)*各係数!DK7+H5+I5</f>
        <v>0</v>
      </c>
    </row>
    <row r="6" spans="1:12" ht="21" customHeight="1" x14ac:dyDescent="0.15">
      <c r="A6" s="122">
        <v>15</v>
      </c>
      <c r="B6" s="123" t="s">
        <v>3</v>
      </c>
      <c r="C6" s="175">
        <f>【入力シート】!$B$2*取引基本表!DG8/取引基本表!DG$112</f>
        <v>0</v>
      </c>
      <c r="D6" s="175">
        <f>【入力シート】!$B$3*取引基本表!DH8/取引基本表!DH$112</f>
        <v>0</v>
      </c>
      <c r="E6" s="175">
        <f>【入力シート】!$B$4*取引基本表!DI8/取引基本表!DI$112</f>
        <v>0</v>
      </c>
      <c r="F6" s="175">
        <f>【入力シート】!$B$5*取引基本表!DK8/取引基本表!DK$112</f>
        <v>0</v>
      </c>
      <c r="G6" s="175">
        <f>【入力シート】!$B$6*取引基本表!DL8/取引基本表!DL$112</f>
        <v>0</v>
      </c>
      <c r="H6" s="175">
        <f>【入力シート】!$B$7*取引基本表!DQ8/取引基本表!DQ$112</f>
        <v>0</v>
      </c>
      <c r="I6" s="175">
        <f>【入力シート】!$B$8*取引基本表!DR8/取引基本表!DR$112</f>
        <v>0</v>
      </c>
      <c r="J6" s="176">
        <f t="shared" si="0"/>
        <v>0</v>
      </c>
      <c r="K6" s="211">
        <f>SUM(C6:G6)*各係数!DK8+H6+I6</f>
        <v>0</v>
      </c>
    </row>
    <row r="7" spans="1:12" ht="21" customHeight="1" x14ac:dyDescent="0.15">
      <c r="A7" s="124">
        <v>17</v>
      </c>
      <c r="B7" s="125" t="s">
        <v>4</v>
      </c>
      <c r="C7" s="177">
        <f>【入力シート】!$B$2*取引基本表!DG9/取引基本表!DG$112</f>
        <v>0</v>
      </c>
      <c r="D7" s="177">
        <f>【入力シート】!$B$3*取引基本表!DH9/取引基本表!DH$112</f>
        <v>0</v>
      </c>
      <c r="E7" s="177">
        <f>【入力シート】!$B$4*取引基本表!DI9/取引基本表!DI$112</f>
        <v>0</v>
      </c>
      <c r="F7" s="177">
        <f>【入力シート】!$B$5*取引基本表!DK9/取引基本表!DK$112</f>
        <v>0</v>
      </c>
      <c r="G7" s="177">
        <f>【入力シート】!$B$6*取引基本表!DL9/取引基本表!DL$112</f>
        <v>0</v>
      </c>
      <c r="H7" s="177">
        <f>【入力シート】!$B$7*取引基本表!DQ9/取引基本表!DQ$112</f>
        <v>0</v>
      </c>
      <c r="I7" s="177">
        <f>【入力シート】!$B$8*取引基本表!DR9/取引基本表!DR$112</f>
        <v>0</v>
      </c>
      <c r="J7" s="178">
        <f t="shared" si="0"/>
        <v>0</v>
      </c>
      <c r="K7" s="212">
        <f>SUM(C7:G7)*各係数!DK9+H7+I7</f>
        <v>0</v>
      </c>
    </row>
    <row r="8" spans="1:12" ht="21" customHeight="1" x14ac:dyDescent="0.15">
      <c r="A8" s="179">
        <v>61</v>
      </c>
      <c r="B8" s="180" t="s">
        <v>91</v>
      </c>
      <c r="C8" s="181">
        <f>【入力シート】!$B$2*取引基本表!DG10/取引基本表!DG$112</f>
        <v>0</v>
      </c>
      <c r="D8" s="181">
        <f>【入力シート】!$B$3*取引基本表!DH10/取引基本表!DH$112</f>
        <v>0</v>
      </c>
      <c r="E8" s="181">
        <f>【入力シート】!$B$4*取引基本表!DI10/取引基本表!DI$112</f>
        <v>0</v>
      </c>
      <c r="F8" s="181">
        <f>【入力シート】!$B$5*取引基本表!DK10/取引基本表!DK$112</f>
        <v>0</v>
      </c>
      <c r="G8" s="181">
        <f>【入力シート】!$B$6*取引基本表!DL10/取引基本表!DL$112</f>
        <v>0</v>
      </c>
      <c r="H8" s="181">
        <f>【入力シート】!$B$7*取引基本表!DQ10/取引基本表!DQ$112</f>
        <v>0</v>
      </c>
      <c r="I8" s="181">
        <f>【入力シート】!$B$8*取引基本表!DR10/取引基本表!DR$112</f>
        <v>0</v>
      </c>
      <c r="J8" s="182">
        <f t="shared" si="0"/>
        <v>0</v>
      </c>
      <c r="K8" s="213">
        <f>SUM(C8:G8)*各係数!DK10+H8+I8</f>
        <v>0</v>
      </c>
    </row>
    <row r="9" spans="1:12" ht="21" customHeight="1" x14ac:dyDescent="0.15">
      <c r="A9" s="122">
        <v>62</v>
      </c>
      <c r="B9" s="123" t="s">
        <v>127</v>
      </c>
      <c r="C9" s="175">
        <f>【入力シート】!$B$2*取引基本表!DG11/取引基本表!DG$112</f>
        <v>0</v>
      </c>
      <c r="D9" s="175">
        <f>【入力シート】!$B$3*取引基本表!DH11/取引基本表!DH$112</f>
        <v>0</v>
      </c>
      <c r="E9" s="175">
        <f>【入力シート】!$B$4*取引基本表!DI11/取引基本表!DI$112</f>
        <v>0</v>
      </c>
      <c r="F9" s="175">
        <f>【入力シート】!$B$5*取引基本表!DK11/取引基本表!DK$112</f>
        <v>0</v>
      </c>
      <c r="G9" s="175">
        <f>【入力シート】!$B$6*取引基本表!DL11/取引基本表!DL$112</f>
        <v>0</v>
      </c>
      <c r="H9" s="175">
        <f>【入力シート】!$B$7*取引基本表!DQ11/取引基本表!DQ$112</f>
        <v>0</v>
      </c>
      <c r="I9" s="175">
        <f>【入力シート】!$B$8*取引基本表!DR11/取引基本表!DR$112</f>
        <v>0</v>
      </c>
      <c r="J9" s="176">
        <f t="shared" si="0"/>
        <v>0</v>
      </c>
      <c r="K9" s="211">
        <f>SUM(C9:G9)*各係数!DK11+H9+I9</f>
        <v>0</v>
      </c>
    </row>
    <row r="10" spans="1:12" ht="21" customHeight="1" x14ac:dyDescent="0.15">
      <c r="A10" s="122">
        <v>111</v>
      </c>
      <c r="B10" s="123" t="s">
        <v>5</v>
      </c>
      <c r="C10" s="175">
        <f>【入力シート】!$B$2*取引基本表!DG12/取引基本表!DG$112</f>
        <v>0</v>
      </c>
      <c r="D10" s="175">
        <f>【入力シート】!$B$3*取引基本表!DH12/取引基本表!DH$112</f>
        <v>0</v>
      </c>
      <c r="E10" s="175">
        <f>【入力シート】!$B$4*取引基本表!DI12/取引基本表!DI$112</f>
        <v>0</v>
      </c>
      <c r="F10" s="175">
        <f>【入力シート】!$B$5*取引基本表!DK12/取引基本表!DK$112</f>
        <v>0</v>
      </c>
      <c r="G10" s="175">
        <f>【入力シート】!$B$6*取引基本表!DL12/取引基本表!DL$112</f>
        <v>0</v>
      </c>
      <c r="H10" s="175">
        <f>【入力シート】!$B$7*取引基本表!DQ12/取引基本表!DQ$112</f>
        <v>0</v>
      </c>
      <c r="I10" s="175">
        <f>【入力シート】!$B$8*取引基本表!DR12/取引基本表!DR$112</f>
        <v>0</v>
      </c>
      <c r="J10" s="176">
        <f t="shared" si="0"/>
        <v>0</v>
      </c>
      <c r="K10" s="211">
        <f>SUM(C10:G10)*各係数!DK12+H10+I10</f>
        <v>0</v>
      </c>
    </row>
    <row r="11" spans="1:12" ht="21" customHeight="1" x14ac:dyDescent="0.15">
      <c r="A11" s="122">
        <v>112</v>
      </c>
      <c r="B11" s="123" t="s">
        <v>6</v>
      </c>
      <c r="C11" s="175">
        <f>【入力シート】!$B$2*取引基本表!DG13/取引基本表!DG$112</f>
        <v>0</v>
      </c>
      <c r="D11" s="175">
        <f>【入力シート】!$B$3*取引基本表!DH13/取引基本表!DH$112</f>
        <v>0</v>
      </c>
      <c r="E11" s="175">
        <f>【入力シート】!$B$4*取引基本表!DI13/取引基本表!DI$112</f>
        <v>0</v>
      </c>
      <c r="F11" s="175">
        <f>【入力シート】!$B$5*取引基本表!DK13/取引基本表!DK$112</f>
        <v>0</v>
      </c>
      <c r="G11" s="175">
        <f>【入力シート】!$B$6*取引基本表!DL13/取引基本表!DL$112</f>
        <v>0</v>
      </c>
      <c r="H11" s="175">
        <f>【入力シート】!$B$7*取引基本表!DQ13/取引基本表!DQ$112</f>
        <v>0</v>
      </c>
      <c r="I11" s="175">
        <f>【入力シート】!$B$8*取引基本表!DR13/取引基本表!DR$112</f>
        <v>0</v>
      </c>
      <c r="J11" s="176">
        <f t="shared" si="0"/>
        <v>0</v>
      </c>
      <c r="K11" s="211">
        <f>SUM(C11:G11)*各係数!DK13+H11+I11</f>
        <v>0</v>
      </c>
    </row>
    <row r="12" spans="1:12" ht="21" customHeight="1" x14ac:dyDescent="0.15">
      <c r="A12" s="124">
        <v>113</v>
      </c>
      <c r="B12" s="125" t="s">
        <v>92</v>
      </c>
      <c r="C12" s="177">
        <f>【入力シート】!$B$2*取引基本表!DG14/取引基本表!DG$112</f>
        <v>0</v>
      </c>
      <c r="D12" s="177">
        <f>【入力シート】!$B$3*取引基本表!DH14/取引基本表!DH$112</f>
        <v>0</v>
      </c>
      <c r="E12" s="177">
        <f>【入力シート】!$B$4*取引基本表!DI14/取引基本表!DI$112</f>
        <v>0</v>
      </c>
      <c r="F12" s="177">
        <f>【入力シート】!$B$5*取引基本表!DK14/取引基本表!DK$112</f>
        <v>0</v>
      </c>
      <c r="G12" s="177">
        <f>【入力シート】!$B$6*取引基本表!DL14/取引基本表!DL$112</f>
        <v>0</v>
      </c>
      <c r="H12" s="177">
        <f>【入力シート】!$B$7*取引基本表!DQ14/取引基本表!DQ$112</f>
        <v>0</v>
      </c>
      <c r="I12" s="177">
        <f>【入力シート】!$B$8*取引基本表!DR14/取引基本表!DR$112</f>
        <v>0</v>
      </c>
      <c r="J12" s="178">
        <f t="shared" si="0"/>
        <v>0</v>
      </c>
      <c r="K12" s="212">
        <f>SUM(C12:G12)*各係数!DK14+H12+I12</f>
        <v>0</v>
      </c>
    </row>
    <row r="13" spans="1:12" ht="21" customHeight="1" x14ac:dyDescent="0.15">
      <c r="A13" s="179">
        <v>114</v>
      </c>
      <c r="B13" s="180" t="s">
        <v>7</v>
      </c>
      <c r="C13" s="181">
        <f>【入力シート】!$B$2*取引基本表!DG15/取引基本表!DG$112</f>
        <v>0</v>
      </c>
      <c r="D13" s="181">
        <f>【入力シート】!$B$3*取引基本表!DH15/取引基本表!DH$112</f>
        <v>0</v>
      </c>
      <c r="E13" s="181">
        <f>【入力シート】!$B$4*取引基本表!DI15/取引基本表!DI$112</f>
        <v>0</v>
      </c>
      <c r="F13" s="181">
        <f>【入力シート】!$B$5*取引基本表!DK15/取引基本表!DK$112</f>
        <v>0</v>
      </c>
      <c r="G13" s="181">
        <f>【入力シート】!$B$6*取引基本表!DL15/取引基本表!DL$112</f>
        <v>0</v>
      </c>
      <c r="H13" s="181">
        <f>【入力シート】!$B$7*取引基本表!DQ15/取引基本表!DQ$112</f>
        <v>0</v>
      </c>
      <c r="I13" s="181">
        <f>【入力シート】!$B$8*取引基本表!DR15/取引基本表!DR$112</f>
        <v>0</v>
      </c>
      <c r="J13" s="182">
        <f t="shared" si="0"/>
        <v>0</v>
      </c>
      <c r="K13" s="213">
        <f>SUM(C13:G13)*各係数!DK15+H13+I13</f>
        <v>0</v>
      </c>
    </row>
    <row r="14" spans="1:12" ht="21" customHeight="1" x14ac:dyDescent="0.15">
      <c r="A14" s="122">
        <v>151</v>
      </c>
      <c r="B14" s="123" t="s">
        <v>8</v>
      </c>
      <c r="C14" s="175">
        <f>【入力シート】!$B$2*取引基本表!DG16/取引基本表!DG$112</f>
        <v>0</v>
      </c>
      <c r="D14" s="175">
        <f>【入力シート】!$B$3*取引基本表!DH16/取引基本表!DH$112</f>
        <v>0</v>
      </c>
      <c r="E14" s="175">
        <f>【入力シート】!$B$4*取引基本表!DI16/取引基本表!DI$112</f>
        <v>0</v>
      </c>
      <c r="F14" s="175">
        <f>【入力シート】!$B$5*取引基本表!DK16/取引基本表!DK$112</f>
        <v>0</v>
      </c>
      <c r="G14" s="175">
        <f>【入力シート】!$B$6*取引基本表!DL16/取引基本表!DL$112</f>
        <v>0</v>
      </c>
      <c r="H14" s="175">
        <f>【入力シート】!$B$7*取引基本表!DQ16/取引基本表!DQ$112</f>
        <v>0</v>
      </c>
      <c r="I14" s="175">
        <f>【入力シート】!$B$8*取引基本表!DR16/取引基本表!DR$112</f>
        <v>0</v>
      </c>
      <c r="J14" s="176">
        <f t="shared" si="0"/>
        <v>0</v>
      </c>
      <c r="K14" s="211">
        <f>SUM(C14:G14)*各係数!DK16+H14+I14</f>
        <v>0</v>
      </c>
    </row>
    <row r="15" spans="1:12" ht="21" customHeight="1" x14ac:dyDescent="0.15">
      <c r="A15" s="122">
        <v>152</v>
      </c>
      <c r="B15" s="123" t="s">
        <v>9</v>
      </c>
      <c r="C15" s="175">
        <f>【入力シート】!$B$2*取引基本表!DG17/取引基本表!DG$112</f>
        <v>0</v>
      </c>
      <c r="D15" s="175">
        <f>【入力シート】!$B$3*取引基本表!DH17/取引基本表!DH$112</f>
        <v>0</v>
      </c>
      <c r="E15" s="175">
        <f>【入力シート】!$B$4*取引基本表!DI17/取引基本表!DI$112</f>
        <v>0</v>
      </c>
      <c r="F15" s="175">
        <f>【入力シート】!$B$5*取引基本表!DK17/取引基本表!DK$112</f>
        <v>0</v>
      </c>
      <c r="G15" s="175">
        <f>【入力シート】!$B$6*取引基本表!DL17/取引基本表!DL$112</f>
        <v>0</v>
      </c>
      <c r="H15" s="175">
        <f>【入力シート】!$B$7*取引基本表!DQ17/取引基本表!DQ$112</f>
        <v>0</v>
      </c>
      <c r="I15" s="175">
        <f>【入力シート】!$B$8*取引基本表!DR17/取引基本表!DR$112</f>
        <v>0</v>
      </c>
      <c r="J15" s="176">
        <f t="shared" si="0"/>
        <v>0</v>
      </c>
      <c r="K15" s="211">
        <f>SUM(C15:G15)*各係数!DK17+H15+I15</f>
        <v>0</v>
      </c>
    </row>
    <row r="16" spans="1:12" ht="21" customHeight="1" x14ac:dyDescent="0.15">
      <c r="A16" s="122">
        <v>161</v>
      </c>
      <c r="B16" s="123" t="s">
        <v>93</v>
      </c>
      <c r="C16" s="175">
        <f>【入力シート】!$B$2*取引基本表!DG18/取引基本表!DG$112</f>
        <v>0</v>
      </c>
      <c r="D16" s="175">
        <f>【入力シート】!$B$3*取引基本表!DH18/取引基本表!DH$112</f>
        <v>0</v>
      </c>
      <c r="E16" s="175">
        <f>【入力シート】!$B$4*取引基本表!DI18/取引基本表!DI$112</f>
        <v>0</v>
      </c>
      <c r="F16" s="175">
        <f>【入力シート】!$B$5*取引基本表!DK18/取引基本表!DK$112</f>
        <v>0</v>
      </c>
      <c r="G16" s="175">
        <f>【入力シート】!$B$6*取引基本表!DL18/取引基本表!DL$112</f>
        <v>0</v>
      </c>
      <c r="H16" s="175">
        <f>【入力シート】!$B$7*取引基本表!DQ18/取引基本表!DQ$112</f>
        <v>0</v>
      </c>
      <c r="I16" s="175">
        <f>【入力シート】!$B$8*取引基本表!DR18/取引基本表!DR$112</f>
        <v>0</v>
      </c>
      <c r="J16" s="176">
        <f t="shared" si="0"/>
        <v>0</v>
      </c>
      <c r="K16" s="211">
        <f>SUM(C16:G16)*各係数!DK18+H16+I16</f>
        <v>0</v>
      </c>
    </row>
    <row r="17" spans="1:11" ht="21" customHeight="1" x14ac:dyDescent="0.15">
      <c r="A17" s="124">
        <v>162</v>
      </c>
      <c r="B17" s="125" t="s">
        <v>10</v>
      </c>
      <c r="C17" s="177">
        <f>【入力シート】!$B$2*取引基本表!DG19/取引基本表!DG$112</f>
        <v>0</v>
      </c>
      <c r="D17" s="177">
        <f>【入力シート】!$B$3*取引基本表!DH19/取引基本表!DH$112</f>
        <v>0</v>
      </c>
      <c r="E17" s="177">
        <f>【入力シート】!$B$4*取引基本表!DI19/取引基本表!DI$112</f>
        <v>0</v>
      </c>
      <c r="F17" s="177">
        <f>【入力シート】!$B$5*取引基本表!DK19/取引基本表!DK$112</f>
        <v>0</v>
      </c>
      <c r="G17" s="177">
        <f>【入力シート】!$B$6*取引基本表!DL19/取引基本表!DL$112</f>
        <v>0</v>
      </c>
      <c r="H17" s="177">
        <f>【入力シート】!$B$7*取引基本表!DQ19/取引基本表!DQ$112</f>
        <v>0</v>
      </c>
      <c r="I17" s="177">
        <f>【入力シート】!$B$8*取引基本表!DR19/取引基本表!DR$112</f>
        <v>0</v>
      </c>
      <c r="J17" s="178">
        <f t="shared" si="0"/>
        <v>0</v>
      </c>
      <c r="K17" s="212">
        <f>SUM(C17:G17)*各係数!DK19+H17+I17</f>
        <v>0</v>
      </c>
    </row>
    <row r="18" spans="1:11" ht="21" customHeight="1" x14ac:dyDescent="0.15">
      <c r="A18" s="179">
        <v>163</v>
      </c>
      <c r="B18" s="180" t="s">
        <v>11</v>
      </c>
      <c r="C18" s="181">
        <f>【入力シート】!$B$2*取引基本表!DG20/取引基本表!DG$112</f>
        <v>0</v>
      </c>
      <c r="D18" s="181">
        <f>【入力シート】!$B$3*取引基本表!DH20/取引基本表!DH$112</f>
        <v>0</v>
      </c>
      <c r="E18" s="181">
        <f>【入力シート】!$B$4*取引基本表!DI20/取引基本表!DI$112</f>
        <v>0</v>
      </c>
      <c r="F18" s="181">
        <f>【入力シート】!$B$5*取引基本表!DK20/取引基本表!DK$112</f>
        <v>0</v>
      </c>
      <c r="G18" s="181">
        <f>【入力シート】!$B$6*取引基本表!DL20/取引基本表!DL$112</f>
        <v>0</v>
      </c>
      <c r="H18" s="181">
        <f>【入力シート】!$B$7*取引基本表!DQ20/取引基本表!DQ$112</f>
        <v>0</v>
      </c>
      <c r="I18" s="181">
        <f>【入力シート】!$B$8*取引基本表!DR20/取引基本表!DR$112</f>
        <v>0</v>
      </c>
      <c r="J18" s="182">
        <f t="shared" si="0"/>
        <v>0</v>
      </c>
      <c r="K18" s="213">
        <f>SUM(C18:G18)*各係数!DK20+H18+I18</f>
        <v>0</v>
      </c>
    </row>
    <row r="19" spans="1:11" ht="21" customHeight="1" x14ac:dyDescent="0.15">
      <c r="A19" s="122">
        <v>164</v>
      </c>
      <c r="B19" s="123" t="s">
        <v>12</v>
      </c>
      <c r="C19" s="175">
        <f>【入力シート】!$B$2*取引基本表!DG21/取引基本表!DG$112</f>
        <v>0</v>
      </c>
      <c r="D19" s="175">
        <f>【入力シート】!$B$3*取引基本表!DH21/取引基本表!DH$112</f>
        <v>0</v>
      </c>
      <c r="E19" s="175">
        <f>【入力シート】!$B$4*取引基本表!DI21/取引基本表!DI$112</f>
        <v>0</v>
      </c>
      <c r="F19" s="175">
        <f>【入力シート】!$B$5*取引基本表!DK21/取引基本表!DK$112</f>
        <v>0</v>
      </c>
      <c r="G19" s="175">
        <f>【入力シート】!$B$6*取引基本表!DL21/取引基本表!DL$112</f>
        <v>0</v>
      </c>
      <c r="H19" s="175">
        <f>【入力シート】!$B$7*取引基本表!DQ21/取引基本表!DQ$112</f>
        <v>0</v>
      </c>
      <c r="I19" s="175">
        <f>【入力シート】!$B$8*取引基本表!DR21/取引基本表!DR$112</f>
        <v>0</v>
      </c>
      <c r="J19" s="176">
        <f t="shared" si="0"/>
        <v>0</v>
      </c>
      <c r="K19" s="211">
        <f>SUM(C19:G19)*各係数!DK21+H19+I19</f>
        <v>0</v>
      </c>
    </row>
    <row r="20" spans="1:11" ht="21" customHeight="1" x14ac:dyDescent="0.15">
      <c r="A20" s="122">
        <v>191</v>
      </c>
      <c r="B20" s="123" t="s">
        <v>94</v>
      </c>
      <c r="C20" s="175">
        <f>【入力シート】!$B$2*取引基本表!DG22/取引基本表!DG$112</f>
        <v>0</v>
      </c>
      <c r="D20" s="175">
        <f>【入力シート】!$B$3*取引基本表!DH22/取引基本表!DH$112</f>
        <v>0</v>
      </c>
      <c r="E20" s="175">
        <f>【入力シート】!$B$4*取引基本表!DI22/取引基本表!DI$112</f>
        <v>0</v>
      </c>
      <c r="F20" s="175">
        <f>【入力シート】!$B$5*取引基本表!DK22/取引基本表!DK$112</f>
        <v>0</v>
      </c>
      <c r="G20" s="175">
        <f>【入力シート】!$B$6*取引基本表!DL22/取引基本表!DL$112</f>
        <v>0</v>
      </c>
      <c r="H20" s="175">
        <f>【入力シート】!$B$7*取引基本表!DQ22/取引基本表!DQ$112</f>
        <v>0</v>
      </c>
      <c r="I20" s="175">
        <f>【入力シート】!$B$8*取引基本表!DR22/取引基本表!DR$112</f>
        <v>0</v>
      </c>
      <c r="J20" s="176">
        <f t="shared" si="0"/>
        <v>0</v>
      </c>
      <c r="K20" s="211">
        <f>SUM(C20:G20)*各係数!DK22+H20+I20</f>
        <v>0</v>
      </c>
    </row>
    <row r="21" spans="1:11" ht="21" customHeight="1" x14ac:dyDescent="0.15">
      <c r="A21" s="122">
        <v>201</v>
      </c>
      <c r="B21" s="123" t="s">
        <v>13</v>
      </c>
      <c r="C21" s="175">
        <f>【入力シート】!$B$2*取引基本表!DG23/取引基本表!DG$112</f>
        <v>0</v>
      </c>
      <c r="D21" s="175">
        <f>【入力シート】!$B$3*取引基本表!DH23/取引基本表!DH$112</f>
        <v>0</v>
      </c>
      <c r="E21" s="175">
        <f>【入力シート】!$B$4*取引基本表!DI23/取引基本表!DI$112</f>
        <v>0</v>
      </c>
      <c r="F21" s="175">
        <f>【入力シート】!$B$5*取引基本表!DK23/取引基本表!DK$112</f>
        <v>0</v>
      </c>
      <c r="G21" s="175">
        <f>【入力シート】!$B$6*取引基本表!DL23/取引基本表!DL$112</f>
        <v>0</v>
      </c>
      <c r="H21" s="175">
        <f>【入力シート】!$B$7*取引基本表!DQ23/取引基本表!DQ$112</f>
        <v>0</v>
      </c>
      <c r="I21" s="175">
        <f>【入力シート】!$B$8*取引基本表!DR23/取引基本表!DR$112</f>
        <v>0</v>
      </c>
      <c r="J21" s="176">
        <f t="shared" si="0"/>
        <v>0</v>
      </c>
      <c r="K21" s="211">
        <f>SUM(C21:G21)*各係数!DK23+H21+I21</f>
        <v>0</v>
      </c>
    </row>
    <row r="22" spans="1:11" ht="21" customHeight="1" x14ac:dyDescent="0.15">
      <c r="A22" s="124">
        <v>202</v>
      </c>
      <c r="B22" s="125" t="s">
        <v>95</v>
      </c>
      <c r="C22" s="177">
        <f>【入力シート】!$B$2*取引基本表!DG24/取引基本表!DG$112</f>
        <v>0</v>
      </c>
      <c r="D22" s="177">
        <f>【入力シート】!$B$3*取引基本表!DH24/取引基本表!DH$112</f>
        <v>0</v>
      </c>
      <c r="E22" s="177">
        <f>【入力シート】!$B$4*取引基本表!DI24/取引基本表!DI$112</f>
        <v>0</v>
      </c>
      <c r="F22" s="177">
        <f>【入力シート】!$B$5*取引基本表!DK24/取引基本表!DK$112</f>
        <v>0</v>
      </c>
      <c r="G22" s="177">
        <f>【入力シート】!$B$6*取引基本表!DL24/取引基本表!DL$112</f>
        <v>0</v>
      </c>
      <c r="H22" s="177">
        <f>【入力シート】!$B$7*取引基本表!DQ24/取引基本表!DQ$112</f>
        <v>0</v>
      </c>
      <c r="I22" s="177">
        <f>【入力シート】!$B$8*取引基本表!DR24/取引基本表!DR$112</f>
        <v>0</v>
      </c>
      <c r="J22" s="178">
        <f t="shared" si="0"/>
        <v>0</v>
      </c>
      <c r="K22" s="212">
        <f>SUM(C22:G22)*各係数!DK24+H22+I22</f>
        <v>0</v>
      </c>
    </row>
    <row r="23" spans="1:11" ht="21" customHeight="1" x14ac:dyDescent="0.15">
      <c r="A23" s="179">
        <v>203</v>
      </c>
      <c r="B23" s="180" t="s">
        <v>128</v>
      </c>
      <c r="C23" s="181">
        <f>【入力シート】!$B$2*取引基本表!DG25/取引基本表!DG$112</f>
        <v>0</v>
      </c>
      <c r="D23" s="181">
        <f>【入力シート】!$B$3*取引基本表!DH25/取引基本表!DH$112</f>
        <v>0</v>
      </c>
      <c r="E23" s="181">
        <f>【入力シート】!$B$4*取引基本表!DI25/取引基本表!DI$112</f>
        <v>0</v>
      </c>
      <c r="F23" s="181">
        <f>【入力シート】!$B$5*取引基本表!DK25/取引基本表!DK$112</f>
        <v>0</v>
      </c>
      <c r="G23" s="181">
        <f>【入力シート】!$B$6*取引基本表!DL25/取引基本表!DL$112</f>
        <v>0</v>
      </c>
      <c r="H23" s="181">
        <f>【入力シート】!$B$7*取引基本表!DQ25/取引基本表!DQ$112</f>
        <v>0</v>
      </c>
      <c r="I23" s="181">
        <f>【入力シート】!$B$8*取引基本表!DR25/取引基本表!DR$112</f>
        <v>0</v>
      </c>
      <c r="J23" s="182">
        <f t="shared" si="0"/>
        <v>0</v>
      </c>
      <c r="K23" s="213">
        <f>SUM(C23:G23)*各係数!DK25+H23+I23</f>
        <v>0</v>
      </c>
    </row>
    <row r="24" spans="1:11" ht="21" customHeight="1" x14ac:dyDescent="0.15">
      <c r="A24" s="122">
        <v>204</v>
      </c>
      <c r="B24" s="123" t="s">
        <v>129</v>
      </c>
      <c r="C24" s="175">
        <f>【入力シート】!$B$2*取引基本表!DG26/取引基本表!DG$112</f>
        <v>0</v>
      </c>
      <c r="D24" s="175">
        <f>【入力シート】!$B$3*取引基本表!DH26/取引基本表!DH$112</f>
        <v>0</v>
      </c>
      <c r="E24" s="175">
        <f>【入力シート】!$B$4*取引基本表!DI26/取引基本表!DI$112</f>
        <v>0</v>
      </c>
      <c r="F24" s="175">
        <f>【入力シート】!$B$5*取引基本表!DK26/取引基本表!DK$112</f>
        <v>0</v>
      </c>
      <c r="G24" s="175">
        <f>【入力シート】!$B$6*取引基本表!DL26/取引基本表!DL$112</f>
        <v>0</v>
      </c>
      <c r="H24" s="175">
        <f>【入力シート】!$B$7*取引基本表!DQ26/取引基本表!DQ$112</f>
        <v>0</v>
      </c>
      <c r="I24" s="175">
        <f>【入力シート】!$B$8*取引基本表!DR26/取引基本表!DR$112</f>
        <v>0</v>
      </c>
      <c r="J24" s="176">
        <f t="shared" si="0"/>
        <v>0</v>
      </c>
      <c r="K24" s="211">
        <f>SUM(C24:G24)*各係数!DK26+H24+I24</f>
        <v>0</v>
      </c>
    </row>
    <row r="25" spans="1:11" ht="21" customHeight="1" x14ac:dyDescent="0.15">
      <c r="A25" s="122">
        <v>205</v>
      </c>
      <c r="B25" s="123" t="s">
        <v>14</v>
      </c>
      <c r="C25" s="175">
        <f>【入力シート】!$B$2*取引基本表!DG27/取引基本表!DG$112</f>
        <v>0</v>
      </c>
      <c r="D25" s="175">
        <f>【入力シート】!$B$3*取引基本表!DH27/取引基本表!DH$112</f>
        <v>0</v>
      </c>
      <c r="E25" s="175">
        <f>【入力シート】!$B$4*取引基本表!DI27/取引基本表!DI$112</f>
        <v>0</v>
      </c>
      <c r="F25" s="175">
        <f>【入力シート】!$B$5*取引基本表!DK27/取引基本表!DK$112</f>
        <v>0</v>
      </c>
      <c r="G25" s="175">
        <f>【入力シート】!$B$6*取引基本表!DL27/取引基本表!DL$112</f>
        <v>0</v>
      </c>
      <c r="H25" s="175">
        <f>【入力シート】!$B$7*取引基本表!DQ27/取引基本表!DQ$112</f>
        <v>0</v>
      </c>
      <c r="I25" s="175">
        <f>【入力シート】!$B$8*取引基本表!DR27/取引基本表!DR$112</f>
        <v>0</v>
      </c>
      <c r="J25" s="176">
        <f t="shared" si="0"/>
        <v>0</v>
      </c>
      <c r="K25" s="211">
        <f>SUM(C25:G25)*各係数!DK27+H25+I25</f>
        <v>0</v>
      </c>
    </row>
    <row r="26" spans="1:11" ht="21" customHeight="1" x14ac:dyDescent="0.15">
      <c r="A26" s="122">
        <v>206</v>
      </c>
      <c r="B26" s="123" t="s">
        <v>15</v>
      </c>
      <c r="C26" s="175">
        <f>【入力シート】!$B$2*取引基本表!DG28/取引基本表!DG$112</f>
        <v>0</v>
      </c>
      <c r="D26" s="175">
        <f>【入力シート】!$B$3*取引基本表!DH28/取引基本表!DH$112</f>
        <v>0</v>
      </c>
      <c r="E26" s="175">
        <f>【入力シート】!$B$4*取引基本表!DI28/取引基本表!DI$112</f>
        <v>0</v>
      </c>
      <c r="F26" s="175">
        <f>【入力シート】!$B$5*取引基本表!DK28/取引基本表!DK$112</f>
        <v>0</v>
      </c>
      <c r="G26" s="175">
        <f>【入力シート】!$B$6*取引基本表!DL28/取引基本表!DL$112</f>
        <v>0</v>
      </c>
      <c r="H26" s="175">
        <f>【入力シート】!$B$7*取引基本表!DQ28/取引基本表!DQ$112</f>
        <v>0</v>
      </c>
      <c r="I26" s="175">
        <f>【入力シート】!$B$8*取引基本表!DR28/取引基本表!DR$112</f>
        <v>0</v>
      </c>
      <c r="J26" s="176">
        <f t="shared" si="0"/>
        <v>0</v>
      </c>
      <c r="K26" s="211">
        <f>SUM(C26:G26)*各係数!DK28+H26+I26</f>
        <v>0</v>
      </c>
    </row>
    <row r="27" spans="1:11" ht="21" customHeight="1" x14ac:dyDescent="0.15">
      <c r="A27" s="124">
        <v>207</v>
      </c>
      <c r="B27" s="125" t="s">
        <v>16</v>
      </c>
      <c r="C27" s="177">
        <f>【入力シート】!$B$2*取引基本表!DG29/取引基本表!DG$112</f>
        <v>0</v>
      </c>
      <c r="D27" s="177">
        <f>【入力シート】!$B$3*取引基本表!DH29/取引基本表!DH$112</f>
        <v>0</v>
      </c>
      <c r="E27" s="177">
        <f>【入力シート】!$B$4*取引基本表!DI29/取引基本表!DI$112</f>
        <v>0</v>
      </c>
      <c r="F27" s="177">
        <f>【入力シート】!$B$5*取引基本表!DK29/取引基本表!DK$112</f>
        <v>0</v>
      </c>
      <c r="G27" s="177">
        <f>【入力シート】!$B$6*取引基本表!DL29/取引基本表!DL$112</f>
        <v>0</v>
      </c>
      <c r="H27" s="177">
        <f>【入力シート】!$B$7*取引基本表!DQ29/取引基本表!DQ$112</f>
        <v>0</v>
      </c>
      <c r="I27" s="177">
        <f>【入力シート】!$B$8*取引基本表!DR29/取引基本表!DR$112</f>
        <v>0</v>
      </c>
      <c r="J27" s="178">
        <f t="shared" si="0"/>
        <v>0</v>
      </c>
      <c r="K27" s="212">
        <f>SUM(C27:G27)*各係数!DK29+H27+I27</f>
        <v>0</v>
      </c>
    </row>
    <row r="28" spans="1:11" ht="21" customHeight="1" x14ac:dyDescent="0.15">
      <c r="A28" s="179">
        <v>208</v>
      </c>
      <c r="B28" s="180" t="s">
        <v>96</v>
      </c>
      <c r="C28" s="181">
        <f>【入力シート】!$B$2*取引基本表!DG30/取引基本表!DG$112</f>
        <v>0</v>
      </c>
      <c r="D28" s="181">
        <f>【入力シート】!$B$3*取引基本表!DH30/取引基本表!DH$112</f>
        <v>0</v>
      </c>
      <c r="E28" s="181">
        <f>【入力シート】!$B$4*取引基本表!DI30/取引基本表!DI$112</f>
        <v>0</v>
      </c>
      <c r="F28" s="181">
        <f>【入力シート】!$B$5*取引基本表!DK30/取引基本表!DK$112</f>
        <v>0</v>
      </c>
      <c r="G28" s="181">
        <f>【入力シート】!$B$6*取引基本表!DL30/取引基本表!DL$112</f>
        <v>0</v>
      </c>
      <c r="H28" s="181">
        <f>【入力シート】!$B$7*取引基本表!DQ30/取引基本表!DQ$112</f>
        <v>0</v>
      </c>
      <c r="I28" s="181">
        <f>【入力シート】!$B$8*取引基本表!DR30/取引基本表!DR$112</f>
        <v>0</v>
      </c>
      <c r="J28" s="182">
        <f t="shared" si="0"/>
        <v>0</v>
      </c>
      <c r="K28" s="213">
        <f>SUM(C28:G28)*各係数!DK30+H28+I28</f>
        <v>0</v>
      </c>
    </row>
    <row r="29" spans="1:11" ht="21" customHeight="1" x14ac:dyDescent="0.15">
      <c r="A29" s="122">
        <v>211</v>
      </c>
      <c r="B29" s="123" t="s">
        <v>17</v>
      </c>
      <c r="C29" s="175">
        <f>【入力シート】!$B$2*取引基本表!DG31/取引基本表!DG$112</f>
        <v>0</v>
      </c>
      <c r="D29" s="175">
        <f>【入力シート】!$B$3*取引基本表!DH31/取引基本表!DH$112</f>
        <v>0</v>
      </c>
      <c r="E29" s="175">
        <f>【入力シート】!$B$4*取引基本表!DI31/取引基本表!DI$112</f>
        <v>0</v>
      </c>
      <c r="F29" s="175">
        <f>【入力シート】!$B$5*取引基本表!DK31/取引基本表!DK$112</f>
        <v>0</v>
      </c>
      <c r="G29" s="175">
        <f>【入力シート】!$B$6*取引基本表!DL31/取引基本表!DL$112</f>
        <v>0</v>
      </c>
      <c r="H29" s="175">
        <f>【入力シート】!$B$7*取引基本表!DQ31/取引基本表!DQ$112</f>
        <v>0</v>
      </c>
      <c r="I29" s="175">
        <f>【入力シート】!$B$8*取引基本表!DR31/取引基本表!DR$112</f>
        <v>0</v>
      </c>
      <c r="J29" s="176">
        <f t="shared" si="0"/>
        <v>0</v>
      </c>
      <c r="K29" s="211">
        <f>SUM(C29:G29)*各係数!DK31+H29+I29</f>
        <v>0</v>
      </c>
    </row>
    <row r="30" spans="1:11" ht="21" customHeight="1" x14ac:dyDescent="0.15">
      <c r="A30" s="122">
        <v>212</v>
      </c>
      <c r="B30" s="123" t="s">
        <v>18</v>
      </c>
      <c r="C30" s="175">
        <f>【入力シート】!$B$2*取引基本表!DG32/取引基本表!DG$112</f>
        <v>0</v>
      </c>
      <c r="D30" s="175">
        <f>【入力シート】!$B$3*取引基本表!DH32/取引基本表!DH$112</f>
        <v>0</v>
      </c>
      <c r="E30" s="175">
        <f>【入力シート】!$B$4*取引基本表!DI32/取引基本表!DI$112</f>
        <v>0</v>
      </c>
      <c r="F30" s="175">
        <f>【入力シート】!$B$5*取引基本表!DK32/取引基本表!DK$112</f>
        <v>0</v>
      </c>
      <c r="G30" s="175">
        <f>【入力シート】!$B$6*取引基本表!DL32/取引基本表!DL$112</f>
        <v>0</v>
      </c>
      <c r="H30" s="175">
        <f>【入力シート】!$B$7*取引基本表!DQ32/取引基本表!DQ$112</f>
        <v>0</v>
      </c>
      <c r="I30" s="175">
        <f>【入力シート】!$B$8*取引基本表!DR32/取引基本表!DR$112</f>
        <v>0</v>
      </c>
      <c r="J30" s="176">
        <f t="shared" si="0"/>
        <v>0</v>
      </c>
      <c r="K30" s="211">
        <f>SUM(C30:G30)*各係数!DK32+H30+I30</f>
        <v>0</v>
      </c>
    </row>
    <row r="31" spans="1:11" ht="21" customHeight="1" x14ac:dyDescent="0.15">
      <c r="A31" s="122">
        <v>221</v>
      </c>
      <c r="B31" s="123" t="s">
        <v>19</v>
      </c>
      <c r="C31" s="175">
        <f>【入力シート】!$B$2*取引基本表!DG33/取引基本表!DG$112</f>
        <v>0</v>
      </c>
      <c r="D31" s="175">
        <f>【入力シート】!$B$3*取引基本表!DH33/取引基本表!DH$112</f>
        <v>0</v>
      </c>
      <c r="E31" s="175">
        <f>【入力シート】!$B$4*取引基本表!DI33/取引基本表!DI$112</f>
        <v>0</v>
      </c>
      <c r="F31" s="175">
        <f>【入力シート】!$B$5*取引基本表!DK33/取引基本表!DK$112</f>
        <v>0</v>
      </c>
      <c r="G31" s="175">
        <f>【入力シート】!$B$6*取引基本表!DL33/取引基本表!DL$112</f>
        <v>0</v>
      </c>
      <c r="H31" s="175">
        <f>【入力シート】!$B$7*取引基本表!DQ33/取引基本表!DQ$112</f>
        <v>0</v>
      </c>
      <c r="I31" s="175">
        <f>【入力シート】!$B$8*取引基本表!DR33/取引基本表!DR$112</f>
        <v>0</v>
      </c>
      <c r="J31" s="176">
        <f t="shared" si="0"/>
        <v>0</v>
      </c>
      <c r="K31" s="211">
        <f>SUM(C31:G31)*各係数!DK33+H31+I31</f>
        <v>0</v>
      </c>
    </row>
    <row r="32" spans="1:11" ht="21" customHeight="1" x14ac:dyDescent="0.15">
      <c r="A32" s="124">
        <v>222</v>
      </c>
      <c r="B32" s="125" t="s">
        <v>20</v>
      </c>
      <c r="C32" s="177">
        <f>【入力シート】!$B$2*取引基本表!DG34/取引基本表!DG$112</f>
        <v>0</v>
      </c>
      <c r="D32" s="177">
        <f>【入力シート】!$B$3*取引基本表!DH34/取引基本表!DH$112</f>
        <v>0</v>
      </c>
      <c r="E32" s="177">
        <f>【入力シート】!$B$4*取引基本表!DI34/取引基本表!DI$112</f>
        <v>0</v>
      </c>
      <c r="F32" s="177">
        <f>【入力シート】!$B$5*取引基本表!DK34/取引基本表!DK$112</f>
        <v>0</v>
      </c>
      <c r="G32" s="177">
        <f>【入力シート】!$B$6*取引基本表!DL34/取引基本表!DL$112</f>
        <v>0</v>
      </c>
      <c r="H32" s="177">
        <f>【入力シート】!$B$7*取引基本表!DQ34/取引基本表!DQ$112</f>
        <v>0</v>
      </c>
      <c r="I32" s="177">
        <f>【入力シート】!$B$8*取引基本表!DR34/取引基本表!DR$112</f>
        <v>0</v>
      </c>
      <c r="J32" s="178">
        <f t="shared" si="0"/>
        <v>0</v>
      </c>
      <c r="K32" s="212">
        <f>SUM(C32:G32)*各係数!DK34+H32+I32</f>
        <v>0</v>
      </c>
    </row>
    <row r="33" spans="1:11" ht="21" customHeight="1" x14ac:dyDescent="0.15">
      <c r="A33" s="179">
        <v>231</v>
      </c>
      <c r="B33" s="180" t="s">
        <v>130</v>
      </c>
      <c r="C33" s="181">
        <f>【入力シート】!$B$2*取引基本表!DG35/取引基本表!DG$112</f>
        <v>0</v>
      </c>
      <c r="D33" s="181">
        <f>【入力シート】!$B$3*取引基本表!DH35/取引基本表!DH$112</f>
        <v>0</v>
      </c>
      <c r="E33" s="181">
        <f>【入力シート】!$B$4*取引基本表!DI35/取引基本表!DI$112</f>
        <v>0</v>
      </c>
      <c r="F33" s="181">
        <f>【入力シート】!$B$5*取引基本表!DK35/取引基本表!DK$112</f>
        <v>0</v>
      </c>
      <c r="G33" s="181">
        <f>【入力シート】!$B$6*取引基本表!DL35/取引基本表!DL$112</f>
        <v>0</v>
      </c>
      <c r="H33" s="181">
        <f>【入力シート】!$B$7*取引基本表!DQ35/取引基本表!DQ$112</f>
        <v>0</v>
      </c>
      <c r="I33" s="181">
        <f>【入力シート】!$B$8*取引基本表!DR35/取引基本表!DR$112</f>
        <v>0</v>
      </c>
      <c r="J33" s="182">
        <f t="shared" si="0"/>
        <v>0</v>
      </c>
      <c r="K33" s="213">
        <f>SUM(C33:G33)*各係数!DK35+H33+I33</f>
        <v>0</v>
      </c>
    </row>
    <row r="34" spans="1:11" ht="21" customHeight="1" x14ac:dyDescent="0.15">
      <c r="A34" s="126">
        <v>251</v>
      </c>
      <c r="B34" s="127" t="s">
        <v>21</v>
      </c>
      <c r="C34" s="175">
        <f>【入力シート】!$B$2*取引基本表!DG36/取引基本表!DG$112</f>
        <v>0</v>
      </c>
      <c r="D34" s="175">
        <f>【入力シート】!$B$3*取引基本表!DH36/取引基本表!DH$112</f>
        <v>0</v>
      </c>
      <c r="E34" s="175">
        <f>【入力シート】!$B$4*取引基本表!DI36/取引基本表!DI$112</f>
        <v>0</v>
      </c>
      <c r="F34" s="175">
        <f>【入力シート】!$B$5*取引基本表!DK36/取引基本表!DK$112</f>
        <v>0</v>
      </c>
      <c r="G34" s="175">
        <f>【入力シート】!$B$6*取引基本表!DL36/取引基本表!DL$112</f>
        <v>0</v>
      </c>
      <c r="H34" s="175">
        <f>【入力シート】!$B$7*取引基本表!DQ36/取引基本表!DQ$112</f>
        <v>0</v>
      </c>
      <c r="I34" s="175">
        <f>【入力シート】!$B$8*取引基本表!DR36/取引基本表!DR$112</f>
        <v>0</v>
      </c>
      <c r="J34" s="183">
        <f t="shared" si="0"/>
        <v>0</v>
      </c>
      <c r="K34" s="214">
        <f>SUM(C34:G34)*各係数!DK36+H34+I34</f>
        <v>0</v>
      </c>
    </row>
    <row r="35" spans="1:11" ht="21" customHeight="1" x14ac:dyDescent="0.15">
      <c r="A35" s="126">
        <v>252</v>
      </c>
      <c r="B35" s="127" t="s">
        <v>22</v>
      </c>
      <c r="C35" s="175">
        <f>【入力シート】!$B$2*取引基本表!DG37/取引基本表!DG$112</f>
        <v>0</v>
      </c>
      <c r="D35" s="175">
        <f>【入力シート】!$B$3*取引基本表!DH37/取引基本表!DH$112</f>
        <v>0</v>
      </c>
      <c r="E35" s="175">
        <f>【入力シート】!$B$4*取引基本表!DI37/取引基本表!DI$112</f>
        <v>0</v>
      </c>
      <c r="F35" s="175">
        <f>【入力シート】!$B$5*取引基本表!DK37/取引基本表!DK$112</f>
        <v>0</v>
      </c>
      <c r="G35" s="175">
        <f>【入力シート】!$B$6*取引基本表!DL37/取引基本表!DL$112</f>
        <v>0</v>
      </c>
      <c r="H35" s="175">
        <f>【入力シート】!$B$7*取引基本表!DQ37/取引基本表!DQ$112</f>
        <v>0</v>
      </c>
      <c r="I35" s="175">
        <f>【入力シート】!$B$8*取引基本表!DR37/取引基本表!DR$112</f>
        <v>0</v>
      </c>
      <c r="J35" s="183">
        <f t="shared" ref="J35:J66" si="1">SUM(C35:I35)</f>
        <v>0</v>
      </c>
      <c r="K35" s="214">
        <f>SUM(C35:G35)*各係数!DK37+H35+I35</f>
        <v>0</v>
      </c>
    </row>
    <row r="36" spans="1:11" ht="21" customHeight="1" x14ac:dyDescent="0.15">
      <c r="A36" s="122">
        <v>253</v>
      </c>
      <c r="B36" s="123" t="s">
        <v>23</v>
      </c>
      <c r="C36" s="175">
        <f>【入力シート】!$B$2*取引基本表!DG38/取引基本表!DG$112</f>
        <v>0</v>
      </c>
      <c r="D36" s="175">
        <f>【入力シート】!$B$3*取引基本表!DH38/取引基本表!DH$112</f>
        <v>0</v>
      </c>
      <c r="E36" s="175">
        <f>【入力シート】!$B$4*取引基本表!DI38/取引基本表!DI$112</f>
        <v>0</v>
      </c>
      <c r="F36" s="175">
        <f>【入力シート】!$B$5*取引基本表!DK38/取引基本表!DK$112</f>
        <v>0</v>
      </c>
      <c r="G36" s="175">
        <f>【入力シート】!$B$6*取引基本表!DL38/取引基本表!DL$112</f>
        <v>0</v>
      </c>
      <c r="H36" s="175">
        <f>【入力シート】!$B$7*取引基本表!DQ38/取引基本表!DQ$112</f>
        <v>0</v>
      </c>
      <c r="I36" s="175">
        <f>【入力シート】!$B$8*取引基本表!DR38/取引基本表!DR$112</f>
        <v>0</v>
      </c>
      <c r="J36" s="176">
        <f t="shared" si="1"/>
        <v>0</v>
      </c>
      <c r="K36" s="214">
        <f>SUM(C36:G36)*各係数!DK38+H36+I36</f>
        <v>0</v>
      </c>
    </row>
    <row r="37" spans="1:11" ht="21" customHeight="1" x14ac:dyDescent="0.15">
      <c r="A37" s="124">
        <v>259</v>
      </c>
      <c r="B37" s="125" t="s">
        <v>24</v>
      </c>
      <c r="C37" s="177">
        <f>【入力シート】!$B$2*取引基本表!DG39/取引基本表!DG$112</f>
        <v>0</v>
      </c>
      <c r="D37" s="177">
        <f>【入力シート】!$B$3*取引基本表!DH39/取引基本表!DH$112</f>
        <v>0</v>
      </c>
      <c r="E37" s="177">
        <f>【入力シート】!$B$4*取引基本表!DI39/取引基本表!DI$112</f>
        <v>0</v>
      </c>
      <c r="F37" s="177">
        <f>【入力シート】!$B$5*取引基本表!DK39/取引基本表!DK$112</f>
        <v>0</v>
      </c>
      <c r="G37" s="177">
        <f>【入力シート】!$B$6*取引基本表!DL39/取引基本表!DL$112</f>
        <v>0</v>
      </c>
      <c r="H37" s="177">
        <f>【入力シート】!$B$7*取引基本表!DQ39/取引基本表!DQ$112</f>
        <v>0</v>
      </c>
      <c r="I37" s="177">
        <f>【入力シート】!$B$8*取引基本表!DR39/取引基本表!DR$112</f>
        <v>0</v>
      </c>
      <c r="J37" s="178">
        <f t="shared" si="1"/>
        <v>0</v>
      </c>
      <c r="K37" s="212">
        <f>SUM(C37:G37)*各係数!DK39+H37+I37</f>
        <v>0</v>
      </c>
    </row>
    <row r="38" spans="1:11" ht="21" customHeight="1" x14ac:dyDescent="0.15">
      <c r="A38" s="179">
        <v>261</v>
      </c>
      <c r="B38" s="180" t="s">
        <v>25</v>
      </c>
      <c r="C38" s="181">
        <f>【入力シート】!$B$2*取引基本表!DG40/取引基本表!DG$112</f>
        <v>0</v>
      </c>
      <c r="D38" s="181">
        <f>【入力シート】!$B$3*取引基本表!DH40/取引基本表!DH$112</f>
        <v>0</v>
      </c>
      <c r="E38" s="181">
        <f>【入力シート】!$B$4*取引基本表!DI40/取引基本表!DI$112</f>
        <v>0</v>
      </c>
      <c r="F38" s="181">
        <f>【入力シート】!$B$5*取引基本表!DK40/取引基本表!DK$112</f>
        <v>0</v>
      </c>
      <c r="G38" s="181">
        <f>【入力シート】!$B$6*取引基本表!DL40/取引基本表!DL$112</f>
        <v>0</v>
      </c>
      <c r="H38" s="181">
        <f>【入力シート】!$B$7*取引基本表!DQ40/取引基本表!DQ$112</f>
        <v>0</v>
      </c>
      <c r="I38" s="181">
        <f>【入力シート】!$B$8*取引基本表!DR40/取引基本表!DR$112</f>
        <v>0</v>
      </c>
      <c r="J38" s="182">
        <f t="shared" si="1"/>
        <v>0</v>
      </c>
      <c r="K38" s="213">
        <f>SUM(C38:G38)*各係数!DK40+H38+I38</f>
        <v>0</v>
      </c>
    </row>
    <row r="39" spans="1:11" ht="21" customHeight="1" x14ac:dyDescent="0.15">
      <c r="A39" s="126">
        <v>262</v>
      </c>
      <c r="B39" s="127" t="s">
        <v>26</v>
      </c>
      <c r="C39" s="175">
        <f>【入力シート】!$B$2*取引基本表!DG41/取引基本表!DG$112</f>
        <v>0</v>
      </c>
      <c r="D39" s="175">
        <f>【入力シート】!$B$3*取引基本表!DH41/取引基本表!DH$112</f>
        <v>0</v>
      </c>
      <c r="E39" s="175">
        <f>【入力シート】!$B$4*取引基本表!DI41/取引基本表!DI$112</f>
        <v>0</v>
      </c>
      <c r="F39" s="175">
        <f>【入力シート】!$B$5*取引基本表!DK41/取引基本表!DK$112</f>
        <v>0</v>
      </c>
      <c r="G39" s="175">
        <f>【入力シート】!$B$6*取引基本表!DL41/取引基本表!DL$112</f>
        <v>0</v>
      </c>
      <c r="H39" s="175">
        <f>【入力シート】!$B$7*取引基本表!DQ41/取引基本表!DQ$112</f>
        <v>0</v>
      </c>
      <c r="I39" s="175">
        <f>【入力シート】!$B$8*取引基本表!DR41/取引基本表!DR$112</f>
        <v>0</v>
      </c>
      <c r="J39" s="183">
        <f t="shared" si="1"/>
        <v>0</v>
      </c>
      <c r="K39" s="214">
        <f>SUM(C39:G39)*各係数!DK41+H39+I39</f>
        <v>0</v>
      </c>
    </row>
    <row r="40" spans="1:11" ht="21" customHeight="1" x14ac:dyDescent="0.15">
      <c r="A40" s="126">
        <v>263</v>
      </c>
      <c r="B40" s="127" t="s">
        <v>131</v>
      </c>
      <c r="C40" s="175">
        <f>【入力シート】!$B$2*取引基本表!DG42/取引基本表!DG$112</f>
        <v>0</v>
      </c>
      <c r="D40" s="175">
        <f>【入力シート】!$B$3*取引基本表!DH42/取引基本表!DH$112</f>
        <v>0</v>
      </c>
      <c r="E40" s="175">
        <f>【入力シート】!$B$4*取引基本表!DI42/取引基本表!DI$112</f>
        <v>0</v>
      </c>
      <c r="F40" s="175">
        <f>【入力シート】!$B$5*取引基本表!DK42/取引基本表!DK$112</f>
        <v>0</v>
      </c>
      <c r="G40" s="175">
        <f>【入力シート】!$B$6*取引基本表!DL42/取引基本表!DL$112</f>
        <v>0</v>
      </c>
      <c r="H40" s="175">
        <f>【入力シート】!$B$7*取引基本表!DQ42/取引基本表!DQ$112</f>
        <v>0</v>
      </c>
      <c r="I40" s="175">
        <f>【入力シート】!$B$8*取引基本表!DR42/取引基本表!DR$112</f>
        <v>0</v>
      </c>
      <c r="J40" s="183">
        <f t="shared" si="1"/>
        <v>0</v>
      </c>
      <c r="K40" s="214">
        <f>SUM(C40:G40)*各係数!DK42+H40+I40</f>
        <v>0</v>
      </c>
    </row>
    <row r="41" spans="1:11" ht="21" customHeight="1" x14ac:dyDescent="0.15">
      <c r="A41" s="122">
        <v>269</v>
      </c>
      <c r="B41" s="123" t="s">
        <v>27</v>
      </c>
      <c r="C41" s="175">
        <f>【入力シート】!$B$2*取引基本表!DG43/取引基本表!DG$112</f>
        <v>0</v>
      </c>
      <c r="D41" s="175">
        <f>【入力シート】!$B$3*取引基本表!DH43/取引基本表!DH$112</f>
        <v>0</v>
      </c>
      <c r="E41" s="175">
        <f>【入力シート】!$B$4*取引基本表!DI43/取引基本表!DI$112</f>
        <v>0</v>
      </c>
      <c r="F41" s="175">
        <f>【入力シート】!$B$5*取引基本表!DK43/取引基本表!DK$112</f>
        <v>0</v>
      </c>
      <c r="G41" s="175">
        <f>【入力シート】!$B$6*取引基本表!DL43/取引基本表!DL$112</f>
        <v>0</v>
      </c>
      <c r="H41" s="175">
        <f>【入力シート】!$B$7*取引基本表!DQ43/取引基本表!DQ$112</f>
        <v>0</v>
      </c>
      <c r="I41" s="175">
        <f>【入力シート】!$B$8*取引基本表!DR43/取引基本表!DR$112</f>
        <v>0</v>
      </c>
      <c r="J41" s="176">
        <f t="shared" si="1"/>
        <v>0</v>
      </c>
      <c r="K41" s="214">
        <f>SUM(C41:G41)*各係数!DK43+H41+I41</f>
        <v>0</v>
      </c>
    </row>
    <row r="42" spans="1:11" ht="21" customHeight="1" x14ac:dyDescent="0.15">
      <c r="A42" s="124">
        <v>271</v>
      </c>
      <c r="B42" s="125" t="s">
        <v>28</v>
      </c>
      <c r="C42" s="177">
        <f>【入力シート】!$B$2*取引基本表!DG44/取引基本表!DG$112</f>
        <v>0</v>
      </c>
      <c r="D42" s="177">
        <f>【入力シート】!$B$3*取引基本表!DH44/取引基本表!DH$112</f>
        <v>0</v>
      </c>
      <c r="E42" s="177">
        <f>【入力シート】!$B$4*取引基本表!DI44/取引基本表!DI$112</f>
        <v>0</v>
      </c>
      <c r="F42" s="177">
        <f>【入力シート】!$B$5*取引基本表!DK44/取引基本表!DK$112</f>
        <v>0</v>
      </c>
      <c r="G42" s="177">
        <f>【入力シート】!$B$6*取引基本表!DL44/取引基本表!DL$112</f>
        <v>0</v>
      </c>
      <c r="H42" s="177">
        <f>【入力シート】!$B$7*取引基本表!DQ44/取引基本表!DQ$112</f>
        <v>0</v>
      </c>
      <c r="I42" s="177">
        <f>【入力シート】!$B$8*取引基本表!DR44/取引基本表!DR$112</f>
        <v>0</v>
      </c>
      <c r="J42" s="178">
        <f t="shared" si="1"/>
        <v>0</v>
      </c>
      <c r="K42" s="212">
        <f>SUM(C42:G42)*各係数!DK44+H42+I42</f>
        <v>0</v>
      </c>
    </row>
    <row r="43" spans="1:11" ht="21" customHeight="1" x14ac:dyDescent="0.15">
      <c r="A43" s="179">
        <v>272</v>
      </c>
      <c r="B43" s="180" t="s">
        <v>29</v>
      </c>
      <c r="C43" s="181">
        <f>【入力シート】!$B$2*取引基本表!DG45/取引基本表!DG$112</f>
        <v>0</v>
      </c>
      <c r="D43" s="181">
        <f>【入力シート】!$B$3*取引基本表!DH45/取引基本表!DH$112</f>
        <v>0</v>
      </c>
      <c r="E43" s="181">
        <f>【入力シート】!$B$4*取引基本表!DI45/取引基本表!DI$112</f>
        <v>0</v>
      </c>
      <c r="F43" s="181">
        <f>【入力シート】!$B$5*取引基本表!DK45/取引基本表!DK$112</f>
        <v>0</v>
      </c>
      <c r="G43" s="181">
        <f>【入力シート】!$B$6*取引基本表!DL45/取引基本表!DL$112</f>
        <v>0</v>
      </c>
      <c r="H43" s="181">
        <f>【入力シート】!$B$7*取引基本表!DQ45/取引基本表!DQ$112</f>
        <v>0</v>
      </c>
      <c r="I43" s="181">
        <f>【入力シート】!$B$8*取引基本表!DR45/取引基本表!DR$112</f>
        <v>0</v>
      </c>
      <c r="J43" s="182">
        <f t="shared" si="1"/>
        <v>0</v>
      </c>
      <c r="K43" s="213">
        <f>SUM(C43:G43)*各係数!DK45+H43+I43</f>
        <v>0</v>
      </c>
    </row>
    <row r="44" spans="1:11" ht="21" customHeight="1" x14ac:dyDescent="0.15">
      <c r="A44" s="126">
        <v>281</v>
      </c>
      <c r="B44" s="127" t="s">
        <v>132</v>
      </c>
      <c r="C44" s="175">
        <f>【入力シート】!$B$2*取引基本表!DG46/取引基本表!DG$112</f>
        <v>0</v>
      </c>
      <c r="D44" s="175">
        <f>【入力シート】!$B$3*取引基本表!DH46/取引基本表!DH$112</f>
        <v>0</v>
      </c>
      <c r="E44" s="175">
        <f>【入力シート】!$B$4*取引基本表!DI46/取引基本表!DI$112</f>
        <v>0</v>
      </c>
      <c r="F44" s="175">
        <f>【入力シート】!$B$5*取引基本表!DK46/取引基本表!DK$112</f>
        <v>0</v>
      </c>
      <c r="G44" s="175">
        <f>【入力シート】!$B$6*取引基本表!DL46/取引基本表!DL$112</f>
        <v>0</v>
      </c>
      <c r="H44" s="175">
        <f>【入力シート】!$B$7*取引基本表!DQ46/取引基本表!DQ$112</f>
        <v>0</v>
      </c>
      <c r="I44" s="175">
        <f>【入力シート】!$B$8*取引基本表!DR46/取引基本表!DR$112</f>
        <v>0</v>
      </c>
      <c r="J44" s="183">
        <f t="shared" si="1"/>
        <v>0</v>
      </c>
      <c r="K44" s="214">
        <f>SUM(C44:G44)*各係数!DK46+H44+I44</f>
        <v>0</v>
      </c>
    </row>
    <row r="45" spans="1:11" ht="21" customHeight="1" x14ac:dyDescent="0.15">
      <c r="A45" s="126">
        <v>289</v>
      </c>
      <c r="B45" s="127" t="s">
        <v>30</v>
      </c>
      <c r="C45" s="175">
        <f>【入力シート】!$B$2*取引基本表!DG47/取引基本表!DG$112</f>
        <v>0</v>
      </c>
      <c r="D45" s="175">
        <f>【入力シート】!$B$3*取引基本表!DH47/取引基本表!DH$112</f>
        <v>0</v>
      </c>
      <c r="E45" s="175">
        <f>【入力シート】!$B$4*取引基本表!DI47/取引基本表!DI$112</f>
        <v>0</v>
      </c>
      <c r="F45" s="175">
        <f>【入力シート】!$B$5*取引基本表!DK47/取引基本表!DK$112</f>
        <v>0</v>
      </c>
      <c r="G45" s="175">
        <f>【入力シート】!$B$6*取引基本表!DL47/取引基本表!DL$112</f>
        <v>0</v>
      </c>
      <c r="H45" s="175">
        <f>【入力シート】!$B$7*取引基本表!DQ47/取引基本表!DQ$112</f>
        <v>0</v>
      </c>
      <c r="I45" s="175">
        <f>【入力シート】!$B$8*取引基本表!DR47/取引基本表!DR$112</f>
        <v>0</v>
      </c>
      <c r="J45" s="183">
        <f t="shared" si="1"/>
        <v>0</v>
      </c>
      <c r="K45" s="214">
        <f>SUM(C45:G45)*各係数!DK47+H45+I45</f>
        <v>0</v>
      </c>
    </row>
    <row r="46" spans="1:11" ht="21" customHeight="1" x14ac:dyDescent="0.15">
      <c r="A46" s="122">
        <v>291</v>
      </c>
      <c r="B46" s="123" t="s">
        <v>97</v>
      </c>
      <c r="C46" s="175">
        <f>【入力シート】!$B$2*取引基本表!DG48/取引基本表!DG$112</f>
        <v>0</v>
      </c>
      <c r="D46" s="175">
        <f>【入力シート】!$B$3*取引基本表!DH48/取引基本表!DH$112</f>
        <v>0</v>
      </c>
      <c r="E46" s="175">
        <f>【入力シート】!$B$4*取引基本表!DI48/取引基本表!DI$112</f>
        <v>0</v>
      </c>
      <c r="F46" s="175">
        <f>【入力シート】!$B$5*取引基本表!DK48/取引基本表!DK$112</f>
        <v>0</v>
      </c>
      <c r="G46" s="175">
        <f>【入力シート】!$B$6*取引基本表!DL48/取引基本表!DL$112</f>
        <v>0</v>
      </c>
      <c r="H46" s="175">
        <f>【入力シート】!$B$7*取引基本表!DQ48/取引基本表!DQ$112</f>
        <v>0</v>
      </c>
      <c r="I46" s="175">
        <f>【入力シート】!$B$8*取引基本表!DR48/取引基本表!DR$112</f>
        <v>0</v>
      </c>
      <c r="J46" s="176">
        <f t="shared" si="1"/>
        <v>0</v>
      </c>
      <c r="K46" s="214">
        <f>SUM(C46:G46)*各係数!DK48+H46+I46</f>
        <v>0</v>
      </c>
    </row>
    <row r="47" spans="1:11" ht="21" customHeight="1" x14ac:dyDescent="0.15">
      <c r="A47" s="124">
        <v>301</v>
      </c>
      <c r="B47" s="125" t="s">
        <v>98</v>
      </c>
      <c r="C47" s="177">
        <f>【入力シート】!$B$2*取引基本表!DG49/取引基本表!DG$112</f>
        <v>0</v>
      </c>
      <c r="D47" s="177">
        <f>【入力シート】!$B$3*取引基本表!DH49/取引基本表!DH$112</f>
        <v>0</v>
      </c>
      <c r="E47" s="177">
        <f>【入力シート】!$B$4*取引基本表!DI49/取引基本表!DI$112</f>
        <v>0</v>
      </c>
      <c r="F47" s="177">
        <f>【入力シート】!$B$5*取引基本表!DK49/取引基本表!DK$112</f>
        <v>0</v>
      </c>
      <c r="G47" s="177">
        <f>【入力シート】!$B$6*取引基本表!DL49/取引基本表!DL$112</f>
        <v>0</v>
      </c>
      <c r="H47" s="177">
        <f>【入力シート】!$B$7*取引基本表!DQ49/取引基本表!DQ$112</f>
        <v>0</v>
      </c>
      <c r="I47" s="177">
        <f>【入力シート】!$B$8*取引基本表!DR49/取引基本表!DR$112</f>
        <v>0</v>
      </c>
      <c r="J47" s="178">
        <f t="shared" si="1"/>
        <v>0</v>
      </c>
      <c r="K47" s="212">
        <f>SUM(C47:G47)*各係数!DK49+H47+I47</f>
        <v>0</v>
      </c>
    </row>
    <row r="48" spans="1:11" ht="21" customHeight="1" x14ac:dyDescent="0.15">
      <c r="A48" s="179">
        <v>311</v>
      </c>
      <c r="B48" s="180" t="s">
        <v>99</v>
      </c>
      <c r="C48" s="181">
        <f>【入力シート】!$B$2*取引基本表!DG50/取引基本表!DG$112</f>
        <v>0</v>
      </c>
      <c r="D48" s="181">
        <f>【入力シート】!$B$3*取引基本表!DH50/取引基本表!DH$112</f>
        <v>0</v>
      </c>
      <c r="E48" s="181">
        <f>【入力シート】!$B$4*取引基本表!DI50/取引基本表!DI$112</f>
        <v>0</v>
      </c>
      <c r="F48" s="181">
        <f>【入力シート】!$B$5*取引基本表!DK50/取引基本表!DK$112</f>
        <v>0</v>
      </c>
      <c r="G48" s="181">
        <f>【入力シート】!$B$6*取引基本表!DL50/取引基本表!DL$112</f>
        <v>0</v>
      </c>
      <c r="H48" s="181">
        <f>【入力シート】!$B$7*取引基本表!DQ50/取引基本表!DQ$112</f>
        <v>0</v>
      </c>
      <c r="I48" s="181">
        <f>【入力シート】!$B$8*取引基本表!DR50/取引基本表!DR$112</f>
        <v>0</v>
      </c>
      <c r="J48" s="182">
        <f t="shared" si="1"/>
        <v>0</v>
      </c>
      <c r="K48" s="213">
        <f>SUM(C48:G48)*各係数!DK50+H48+I48</f>
        <v>0</v>
      </c>
    </row>
    <row r="49" spans="1:11" ht="21" customHeight="1" x14ac:dyDescent="0.15">
      <c r="A49" s="126">
        <v>321</v>
      </c>
      <c r="B49" s="127" t="s">
        <v>100</v>
      </c>
      <c r="C49" s="175">
        <f>【入力シート】!$B$2*取引基本表!DG51/取引基本表!DG$112</f>
        <v>0</v>
      </c>
      <c r="D49" s="175">
        <f>【入力シート】!$B$3*取引基本表!DH51/取引基本表!DH$112</f>
        <v>0</v>
      </c>
      <c r="E49" s="175">
        <f>【入力シート】!$B$4*取引基本表!DI51/取引基本表!DI$112</f>
        <v>0</v>
      </c>
      <c r="F49" s="175">
        <f>【入力シート】!$B$5*取引基本表!DK51/取引基本表!DK$112</f>
        <v>0</v>
      </c>
      <c r="G49" s="175">
        <f>【入力シート】!$B$6*取引基本表!DL51/取引基本表!DL$112</f>
        <v>0</v>
      </c>
      <c r="H49" s="175">
        <f>【入力シート】!$B$7*取引基本表!DQ51/取引基本表!DQ$112</f>
        <v>0</v>
      </c>
      <c r="I49" s="175">
        <f>【入力シート】!$B$8*取引基本表!DR51/取引基本表!DR$112</f>
        <v>0</v>
      </c>
      <c r="J49" s="183">
        <f t="shared" si="1"/>
        <v>0</v>
      </c>
      <c r="K49" s="214">
        <f>SUM(C49:G49)*各係数!DK51+H49+I49</f>
        <v>0</v>
      </c>
    </row>
    <row r="50" spans="1:11" ht="21" customHeight="1" x14ac:dyDescent="0.15">
      <c r="A50" s="126">
        <v>329</v>
      </c>
      <c r="B50" s="127" t="s">
        <v>101</v>
      </c>
      <c r="C50" s="175">
        <f>【入力シート】!$B$2*取引基本表!DG52/取引基本表!DG$112</f>
        <v>0</v>
      </c>
      <c r="D50" s="175">
        <f>【入力シート】!$B$3*取引基本表!DH52/取引基本表!DH$112</f>
        <v>0</v>
      </c>
      <c r="E50" s="175">
        <f>【入力シート】!$B$4*取引基本表!DI52/取引基本表!DI$112</f>
        <v>0</v>
      </c>
      <c r="F50" s="175">
        <f>【入力シート】!$B$5*取引基本表!DK52/取引基本表!DK$112</f>
        <v>0</v>
      </c>
      <c r="G50" s="175">
        <f>【入力シート】!$B$6*取引基本表!DL52/取引基本表!DL$112</f>
        <v>0</v>
      </c>
      <c r="H50" s="175">
        <f>【入力シート】!$B$7*取引基本表!DQ52/取引基本表!DQ$112</f>
        <v>0</v>
      </c>
      <c r="I50" s="175">
        <f>【入力シート】!$B$8*取引基本表!DR52/取引基本表!DR$112</f>
        <v>0</v>
      </c>
      <c r="J50" s="183">
        <f t="shared" si="1"/>
        <v>0</v>
      </c>
      <c r="K50" s="214">
        <f>SUM(C50:G50)*各係数!DK52+H50+I50</f>
        <v>0</v>
      </c>
    </row>
    <row r="51" spans="1:11" ht="21" customHeight="1" x14ac:dyDescent="0.15">
      <c r="A51" s="122">
        <v>331</v>
      </c>
      <c r="B51" s="123" t="s">
        <v>102</v>
      </c>
      <c r="C51" s="175">
        <f>【入力シート】!$B$2*取引基本表!DG53/取引基本表!DG$112</f>
        <v>0</v>
      </c>
      <c r="D51" s="175">
        <f>【入力シート】!$B$3*取引基本表!DH53/取引基本表!DH$112</f>
        <v>0</v>
      </c>
      <c r="E51" s="175">
        <f>【入力シート】!$B$4*取引基本表!DI53/取引基本表!DI$112</f>
        <v>0</v>
      </c>
      <c r="F51" s="175">
        <f>【入力シート】!$B$5*取引基本表!DK53/取引基本表!DK$112</f>
        <v>0</v>
      </c>
      <c r="G51" s="175">
        <f>【入力シート】!$B$6*取引基本表!DL53/取引基本表!DL$112</f>
        <v>0</v>
      </c>
      <c r="H51" s="175">
        <f>【入力シート】!$B$7*取引基本表!DQ53/取引基本表!DQ$112</f>
        <v>0</v>
      </c>
      <c r="I51" s="175">
        <f>【入力シート】!$B$8*取引基本表!DR53/取引基本表!DR$112</f>
        <v>0</v>
      </c>
      <c r="J51" s="176">
        <f t="shared" si="1"/>
        <v>0</v>
      </c>
      <c r="K51" s="214">
        <f>SUM(C51:G51)*各係数!DK53+H51+I51</f>
        <v>0</v>
      </c>
    </row>
    <row r="52" spans="1:11" ht="21" customHeight="1" x14ac:dyDescent="0.15">
      <c r="A52" s="124">
        <v>332</v>
      </c>
      <c r="B52" s="125" t="s">
        <v>103</v>
      </c>
      <c r="C52" s="177">
        <f>【入力シート】!$B$2*取引基本表!DG54/取引基本表!DG$112</f>
        <v>0</v>
      </c>
      <c r="D52" s="177">
        <f>【入力シート】!$B$3*取引基本表!DH54/取引基本表!DH$112</f>
        <v>0</v>
      </c>
      <c r="E52" s="177">
        <f>【入力シート】!$B$4*取引基本表!DI54/取引基本表!DI$112</f>
        <v>0</v>
      </c>
      <c r="F52" s="177">
        <f>【入力シート】!$B$5*取引基本表!DK54/取引基本表!DK$112</f>
        <v>0</v>
      </c>
      <c r="G52" s="177">
        <f>【入力シート】!$B$6*取引基本表!DL54/取引基本表!DL$112</f>
        <v>0</v>
      </c>
      <c r="H52" s="177">
        <f>【入力シート】!$B$7*取引基本表!DQ54/取引基本表!DQ$112</f>
        <v>0</v>
      </c>
      <c r="I52" s="177">
        <f>【入力シート】!$B$8*取引基本表!DR54/取引基本表!DR$112</f>
        <v>0</v>
      </c>
      <c r="J52" s="178">
        <f t="shared" si="1"/>
        <v>0</v>
      </c>
      <c r="K52" s="212">
        <f>SUM(C52:G52)*各係数!DK54+H52+I52</f>
        <v>0</v>
      </c>
    </row>
    <row r="53" spans="1:11" ht="21" customHeight="1" x14ac:dyDescent="0.15">
      <c r="A53" s="179">
        <v>333</v>
      </c>
      <c r="B53" s="180" t="s">
        <v>104</v>
      </c>
      <c r="C53" s="181">
        <f>【入力シート】!$B$2*取引基本表!DG55/取引基本表!DG$112</f>
        <v>0</v>
      </c>
      <c r="D53" s="181">
        <f>【入力シート】!$B$3*取引基本表!DH55/取引基本表!DH$112</f>
        <v>0</v>
      </c>
      <c r="E53" s="181">
        <f>【入力シート】!$B$4*取引基本表!DI55/取引基本表!DI$112</f>
        <v>0</v>
      </c>
      <c r="F53" s="181">
        <f>【入力シート】!$B$5*取引基本表!DK55/取引基本表!DK$112</f>
        <v>0</v>
      </c>
      <c r="G53" s="181">
        <f>【入力シート】!$B$6*取引基本表!DL55/取引基本表!DL$112</f>
        <v>0</v>
      </c>
      <c r="H53" s="181">
        <f>【入力シート】!$B$7*取引基本表!DQ55/取引基本表!DQ$112</f>
        <v>0</v>
      </c>
      <c r="I53" s="181">
        <f>【入力シート】!$B$8*取引基本表!DR55/取引基本表!DR$112</f>
        <v>0</v>
      </c>
      <c r="J53" s="182">
        <f t="shared" si="1"/>
        <v>0</v>
      </c>
      <c r="K53" s="213">
        <f>SUM(C53:G53)*各係数!DK55+H53+I53</f>
        <v>0</v>
      </c>
    </row>
    <row r="54" spans="1:11" ht="21" customHeight="1" x14ac:dyDescent="0.15">
      <c r="A54" s="126">
        <v>339</v>
      </c>
      <c r="B54" s="127" t="s">
        <v>105</v>
      </c>
      <c r="C54" s="175">
        <f>【入力シート】!$B$2*取引基本表!DG56/取引基本表!DG$112</f>
        <v>0</v>
      </c>
      <c r="D54" s="175">
        <f>【入力シート】!$B$3*取引基本表!DH56/取引基本表!DH$112</f>
        <v>0</v>
      </c>
      <c r="E54" s="175">
        <f>【入力シート】!$B$4*取引基本表!DI56/取引基本表!DI$112</f>
        <v>0</v>
      </c>
      <c r="F54" s="175">
        <f>【入力シート】!$B$5*取引基本表!DK56/取引基本表!DK$112</f>
        <v>0</v>
      </c>
      <c r="G54" s="175">
        <f>【入力シート】!$B$6*取引基本表!DL56/取引基本表!DL$112</f>
        <v>0</v>
      </c>
      <c r="H54" s="175">
        <f>【入力シート】!$B$7*取引基本表!DQ56/取引基本表!DQ$112</f>
        <v>0</v>
      </c>
      <c r="I54" s="175">
        <f>【入力シート】!$B$8*取引基本表!DR56/取引基本表!DR$112</f>
        <v>0</v>
      </c>
      <c r="J54" s="183">
        <f t="shared" si="1"/>
        <v>0</v>
      </c>
      <c r="K54" s="214">
        <f>SUM(C54:G54)*各係数!DK56+H54+I54</f>
        <v>0</v>
      </c>
    </row>
    <row r="55" spans="1:11" ht="21" customHeight="1" x14ac:dyDescent="0.15">
      <c r="A55" s="126">
        <v>341</v>
      </c>
      <c r="B55" s="127" t="s">
        <v>133</v>
      </c>
      <c r="C55" s="175">
        <f>【入力シート】!$B$2*取引基本表!DG57/取引基本表!DG$112</f>
        <v>0</v>
      </c>
      <c r="D55" s="175">
        <f>【入力シート】!$B$3*取引基本表!DH57/取引基本表!DH$112</f>
        <v>0</v>
      </c>
      <c r="E55" s="175">
        <f>【入力シート】!$B$4*取引基本表!DI57/取引基本表!DI$112</f>
        <v>0</v>
      </c>
      <c r="F55" s="175">
        <f>【入力シート】!$B$5*取引基本表!DK57/取引基本表!DK$112</f>
        <v>0</v>
      </c>
      <c r="G55" s="175">
        <f>【入力シート】!$B$6*取引基本表!DL57/取引基本表!DL$112</f>
        <v>0</v>
      </c>
      <c r="H55" s="175">
        <f>【入力シート】!$B$7*取引基本表!DQ57/取引基本表!DQ$112</f>
        <v>0</v>
      </c>
      <c r="I55" s="175">
        <f>【入力シート】!$B$8*取引基本表!DR57/取引基本表!DR$112</f>
        <v>0</v>
      </c>
      <c r="J55" s="183">
        <f t="shared" si="1"/>
        <v>0</v>
      </c>
      <c r="K55" s="214">
        <f>SUM(C55:G55)*各係数!DK57+H55+I55</f>
        <v>0</v>
      </c>
    </row>
    <row r="56" spans="1:11" ht="21" customHeight="1" x14ac:dyDescent="0.15">
      <c r="A56" s="122">
        <v>342</v>
      </c>
      <c r="B56" s="123" t="s">
        <v>106</v>
      </c>
      <c r="C56" s="175">
        <f>【入力シート】!$B$2*取引基本表!DG58/取引基本表!DG$112</f>
        <v>0</v>
      </c>
      <c r="D56" s="175">
        <f>【入力シート】!$B$3*取引基本表!DH58/取引基本表!DH$112</f>
        <v>0</v>
      </c>
      <c r="E56" s="175">
        <f>【入力シート】!$B$4*取引基本表!DI58/取引基本表!DI$112</f>
        <v>0</v>
      </c>
      <c r="F56" s="175">
        <f>【入力シート】!$B$5*取引基本表!DK58/取引基本表!DK$112</f>
        <v>0</v>
      </c>
      <c r="G56" s="175">
        <f>【入力シート】!$B$6*取引基本表!DL58/取引基本表!DL$112</f>
        <v>0</v>
      </c>
      <c r="H56" s="175">
        <f>【入力シート】!$B$7*取引基本表!DQ58/取引基本表!DQ$112</f>
        <v>0</v>
      </c>
      <c r="I56" s="175">
        <f>【入力シート】!$B$8*取引基本表!DR58/取引基本表!DR$112</f>
        <v>0</v>
      </c>
      <c r="J56" s="176">
        <f t="shared" si="1"/>
        <v>0</v>
      </c>
      <c r="K56" s="214">
        <f>SUM(C56:G56)*各係数!DK58+H56+I56</f>
        <v>0</v>
      </c>
    </row>
    <row r="57" spans="1:11" ht="21" customHeight="1" x14ac:dyDescent="0.15">
      <c r="A57" s="124">
        <v>351</v>
      </c>
      <c r="B57" s="125" t="s">
        <v>31</v>
      </c>
      <c r="C57" s="177">
        <f>【入力シート】!$B$2*取引基本表!DG59/取引基本表!DG$112</f>
        <v>0</v>
      </c>
      <c r="D57" s="177">
        <f>【入力シート】!$B$3*取引基本表!DH59/取引基本表!DH$112</f>
        <v>0</v>
      </c>
      <c r="E57" s="177">
        <f>【入力シート】!$B$4*取引基本表!DI59/取引基本表!DI$112</f>
        <v>0</v>
      </c>
      <c r="F57" s="177">
        <f>【入力シート】!$B$5*取引基本表!DK59/取引基本表!DK$112</f>
        <v>0</v>
      </c>
      <c r="G57" s="177">
        <f>【入力シート】!$B$6*取引基本表!DL59/取引基本表!DL$112</f>
        <v>0</v>
      </c>
      <c r="H57" s="177">
        <f>【入力シート】!$B$7*取引基本表!DQ59/取引基本表!DQ$112</f>
        <v>0</v>
      </c>
      <c r="I57" s="177">
        <f>【入力シート】!$B$8*取引基本表!DR59/取引基本表!DR$112</f>
        <v>0</v>
      </c>
      <c r="J57" s="178">
        <f t="shared" si="1"/>
        <v>0</v>
      </c>
      <c r="K57" s="212">
        <f>SUM(C57:G57)*各係数!DK59+H57+I57</f>
        <v>0</v>
      </c>
    </row>
    <row r="58" spans="1:11" ht="21" customHeight="1" x14ac:dyDescent="0.15">
      <c r="A58" s="179">
        <v>352</v>
      </c>
      <c r="B58" s="180" t="s">
        <v>32</v>
      </c>
      <c r="C58" s="181">
        <f>【入力シート】!$B$2*取引基本表!DG60/取引基本表!DG$112</f>
        <v>0</v>
      </c>
      <c r="D58" s="181">
        <f>【入力シート】!$B$3*取引基本表!DH60/取引基本表!DH$112</f>
        <v>0</v>
      </c>
      <c r="E58" s="181">
        <f>【入力シート】!$B$4*取引基本表!DI60/取引基本表!DI$112</f>
        <v>0</v>
      </c>
      <c r="F58" s="181">
        <f>【入力シート】!$B$5*取引基本表!DK60/取引基本表!DK$112</f>
        <v>0</v>
      </c>
      <c r="G58" s="181">
        <f>【入力シート】!$B$6*取引基本表!DL60/取引基本表!DL$112</f>
        <v>0</v>
      </c>
      <c r="H58" s="181">
        <f>【入力シート】!$B$7*取引基本表!DQ60/取引基本表!DQ$112</f>
        <v>0</v>
      </c>
      <c r="I58" s="181">
        <f>【入力シート】!$B$8*取引基本表!DR60/取引基本表!DR$112</f>
        <v>0</v>
      </c>
      <c r="J58" s="182">
        <f t="shared" si="1"/>
        <v>0</v>
      </c>
      <c r="K58" s="213">
        <f>SUM(C58:G58)*各係数!DK60+H58+I58</f>
        <v>0</v>
      </c>
    </row>
    <row r="59" spans="1:11" ht="21" customHeight="1" x14ac:dyDescent="0.15">
      <c r="A59" s="126">
        <v>353</v>
      </c>
      <c r="B59" s="127" t="s">
        <v>107</v>
      </c>
      <c r="C59" s="175">
        <f>【入力シート】!$B$2*取引基本表!DG61/取引基本表!DG$112</f>
        <v>0</v>
      </c>
      <c r="D59" s="175">
        <f>【入力シート】!$B$3*取引基本表!DH61/取引基本表!DH$112</f>
        <v>0</v>
      </c>
      <c r="E59" s="175">
        <f>【入力シート】!$B$4*取引基本表!DI61/取引基本表!DI$112</f>
        <v>0</v>
      </c>
      <c r="F59" s="175">
        <f>【入力シート】!$B$5*取引基本表!DK61/取引基本表!DK$112</f>
        <v>0</v>
      </c>
      <c r="G59" s="175">
        <f>【入力シート】!$B$6*取引基本表!DL61/取引基本表!DL$112</f>
        <v>0</v>
      </c>
      <c r="H59" s="175">
        <f>【入力シート】!$B$7*取引基本表!DQ61/取引基本表!DQ$112</f>
        <v>0</v>
      </c>
      <c r="I59" s="175">
        <f>【入力シート】!$B$8*取引基本表!DR61/取引基本表!DR$112</f>
        <v>0</v>
      </c>
      <c r="J59" s="183">
        <f t="shared" si="1"/>
        <v>0</v>
      </c>
      <c r="K59" s="214">
        <f>SUM(C59:G59)*各係数!DK61+H59+I59</f>
        <v>0</v>
      </c>
    </row>
    <row r="60" spans="1:11" ht="21" customHeight="1" x14ac:dyDescent="0.15">
      <c r="A60" s="126">
        <v>354</v>
      </c>
      <c r="B60" s="127" t="s">
        <v>33</v>
      </c>
      <c r="C60" s="175">
        <f>【入力シート】!$B$2*取引基本表!DG62/取引基本表!DG$112</f>
        <v>0</v>
      </c>
      <c r="D60" s="175">
        <f>【入力シート】!$B$3*取引基本表!DH62/取引基本表!DH$112</f>
        <v>0</v>
      </c>
      <c r="E60" s="175">
        <f>【入力シート】!$B$4*取引基本表!DI62/取引基本表!DI$112</f>
        <v>0</v>
      </c>
      <c r="F60" s="175">
        <f>【入力シート】!$B$5*取引基本表!DK62/取引基本表!DK$112</f>
        <v>0</v>
      </c>
      <c r="G60" s="175">
        <f>【入力シート】!$B$6*取引基本表!DL62/取引基本表!DL$112</f>
        <v>0</v>
      </c>
      <c r="H60" s="175">
        <f>【入力シート】!$B$7*取引基本表!DQ62/取引基本表!DQ$112</f>
        <v>0</v>
      </c>
      <c r="I60" s="175">
        <f>【入力シート】!$B$8*取引基本表!DR62/取引基本表!DR$112</f>
        <v>0</v>
      </c>
      <c r="J60" s="183">
        <f t="shared" si="1"/>
        <v>0</v>
      </c>
      <c r="K60" s="214">
        <f>SUM(C60:G60)*各係数!DK62+H60+I60</f>
        <v>0</v>
      </c>
    </row>
    <row r="61" spans="1:11" ht="21" customHeight="1" x14ac:dyDescent="0.15">
      <c r="A61" s="122">
        <v>359</v>
      </c>
      <c r="B61" s="123" t="s">
        <v>34</v>
      </c>
      <c r="C61" s="175">
        <f>【入力シート】!$B$2*取引基本表!DG63/取引基本表!DG$112</f>
        <v>0</v>
      </c>
      <c r="D61" s="175">
        <f>【入力シート】!$B$3*取引基本表!DH63/取引基本表!DH$112</f>
        <v>0</v>
      </c>
      <c r="E61" s="175">
        <f>【入力シート】!$B$4*取引基本表!DI63/取引基本表!DI$112</f>
        <v>0</v>
      </c>
      <c r="F61" s="175">
        <f>【入力シート】!$B$5*取引基本表!DK63/取引基本表!DK$112</f>
        <v>0</v>
      </c>
      <c r="G61" s="175">
        <f>【入力シート】!$B$6*取引基本表!DL63/取引基本表!DL$112</f>
        <v>0</v>
      </c>
      <c r="H61" s="175">
        <f>【入力シート】!$B$7*取引基本表!DQ63/取引基本表!DQ$112</f>
        <v>0</v>
      </c>
      <c r="I61" s="175">
        <f>【入力シート】!$B$8*取引基本表!DR63/取引基本表!DR$112</f>
        <v>0</v>
      </c>
      <c r="J61" s="176">
        <f t="shared" si="1"/>
        <v>0</v>
      </c>
      <c r="K61" s="214">
        <f>SUM(C61:G61)*各係数!DK63+H61+I61</f>
        <v>0</v>
      </c>
    </row>
    <row r="62" spans="1:11" ht="21" customHeight="1" x14ac:dyDescent="0.15">
      <c r="A62" s="124">
        <v>391</v>
      </c>
      <c r="B62" s="125" t="s">
        <v>35</v>
      </c>
      <c r="C62" s="177">
        <f>【入力シート】!$B$2*取引基本表!DG64/取引基本表!DG$112</f>
        <v>0</v>
      </c>
      <c r="D62" s="177">
        <f>【入力シート】!$B$3*取引基本表!DH64/取引基本表!DH$112</f>
        <v>0</v>
      </c>
      <c r="E62" s="177">
        <f>【入力シート】!$B$4*取引基本表!DI64/取引基本表!DI$112</f>
        <v>0</v>
      </c>
      <c r="F62" s="177">
        <f>【入力シート】!$B$5*取引基本表!DK64/取引基本表!DK$112</f>
        <v>0</v>
      </c>
      <c r="G62" s="177">
        <f>【入力シート】!$B$6*取引基本表!DL64/取引基本表!DL$112</f>
        <v>0</v>
      </c>
      <c r="H62" s="177">
        <f>【入力シート】!$B$7*取引基本表!DQ64/取引基本表!DQ$112</f>
        <v>0</v>
      </c>
      <c r="I62" s="177">
        <f>【入力シート】!$B$8*取引基本表!DR64/取引基本表!DR$112</f>
        <v>0</v>
      </c>
      <c r="J62" s="178">
        <f t="shared" si="1"/>
        <v>0</v>
      </c>
      <c r="K62" s="212">
        <f>SUM(C62:G62)*各係数!DK64+H62+I62</f>
        <v>0</v>
      </c>
    </row>
    <row r="63" spans="1:11" ht="21" customHeight="1" x14ac:dyDescent="0.15">
      <c r="A63" s="179">
        <v>392</v>
      </c>
      <c r="B63" s="180" t="s">
        <v>36</v>
      </c>
      <c r="C63" s="181">
        <f>【入力シート】!$B$2*取引基本表!DG65/取引基本表!DG$112</f>
        <v>0</v>
      </c>
      <c r="D63" s="181">
        <f>【入力シート】!$B$3*取引基本表!DH65/取引基本表!DH$112</f>
        <v>0</v>
      </c>
      <c r="E63" s="181">
        <f>【入力シート】!$B$4*取引基本表!DI65/取引基本表!DI$112</f>
        <v>0</v>
      </c>
      <c r="F63" s="181">
        <f>【入力シート】!$B$5*取引基本表!DK65/取引基本表!DK$112</f>
        <v>0</v>
      </c>
      <c r="G63" s="181">
        <f>【入力シート】!$B$6*取引基本表!DL65/取引基本表!DL$112</f>
        <v>0</v>
      </c>
      <c r="H63" s="181">
        <f>【入力シート】!$B$7*取引基本表!DQ65/取引基本表!DQ$112</f>
        <v>0</v>
      </c>
      <c r="I63" s="181">
        <f>【入力シート】!$B$8*取引基本表!DR65/取引基本表!DR$112</f>
        <v>0</v>
      </c>
      <c r="J63" s="182">
        <f t="shared" si="1"/>
        <v>0</v>
      </c>
      <c r="K63" s="213">
        <f>SUM(C63:G63)*各係数!DK65+H63+I63</f>
        <v>0</v>
      </c>
    </row>
    <row r="64" spans="1:11" ht="21" customHeight="1" x14ac:dyDescent="0.15">
      <c r="A64" s="126">
        <v>411</v>
      </c>
      <c r="B64" s="127" t="s">
        <v>37</v>
      </c>
      <c r="C64" s="175">
        <f>【入力シート】!$B$2*取引基本表!DG66/取引基本表!DG$112</f>
        <v>0</v>
      </c>
      <c r="D64" s="175">
        <f>【入力シート】!$B$3*取引基本表!DH66/取引基本表!DH$112</f>
        <v>0</v>
      </c>
      <c r="E64" s="175">
        <f>【入力シート】!$B$4*取引基本表!DI66/取引基本表!DI$112</f>
        <v>0</v>
      </c>
      <c r="F64" s="175">
        <f>【入力シート】!$B$5*取引基本表!DK66/取引基本表!DK$112</f>
        <v>0</v>
      </c>
      <c r="G64" s="175">
        <f>【入力シート】!$B$6*取引基本表!DL66/取引基本表!DL$112</f>
        <v>0</v>
      </c>
      <c r="H64" s="175">
        <f>【入力シート】!$B$7*取引基本表!DQ66/取引基本表!DQ$112</f>
        <v>0</v>
      </c>
      <c r="I64" s="175">
        <f>【入力シート】!$B$8*取引基本表!DR66/取引基本表!DR$112</f>
        <v>0</v>
      </c>
      <c r="J64" s="183">
        <f t="shared" si="1"/>
        <v>0</v>
      </c>
      <c r="K64" s="214">
        <f>SUM(C64:G64)*各係数!DK66+H64+I64</f>
        <v>0</v>
      </c>
    </row>
    <row r="65" spans="1:11" ht="21" customHeight="1" x14ac:dyDescent="0.15">
      <c r="A65" s="126">
        <v>412</v>
      </c>
      <c r="B65" s="127" t="s">
        <v>38</v>
      </c>
      <c r="C65" s="175">
        <f>【入力シート】!$B$2*取引基本表!DG67/取引基本表!DG$112</f>
        <v>0</v>
      </c>
      <c r="D65" s="175">
        <f>【入力シート】!$B$3*取引基本表!DH67/取引基本表!DH$112</f>
        <v>0</v>
      </c>
      <c r="E65" s="175">
        <f>【入力シート】!$B$4*取引基本表!DI67/取引基本表!DI$112</f>
        <v>0</v>
      </c>
      <c r="F65" s="175">
        <f>【入力シート】!$B$5*取引基本表!DK67/取引基本表!DK$112</f>
        <v>0</v>
      </c>
      <c r="G65" s="175">
        <f>【入力シート】!$B$6*取引基本表!DL67/取引基本表!DL$112</f>
        <v>0</v>
      </c>
      <c r="H65" s="175">
        <f>【入力シート】!$B$7*取引基本表!DQ67/取引基本表!DQ$112</f>
        <v>0</v>
      </c>
      <c r="I65" s="175">
        <f>【入力シート】!$B$8*取引基本表!DR67/取引基本表!DR$112</f>
        <v>0</v>
      </c>
      <c r="J65" s="183">
        <f t="shared" si="1"/>
        <v>0</v>
      </c>
      <c r="K65" s="214">
        <f>SUM(C65:G65)*各係数!DK67+H65+I65</f>
        <v>0</v>
      </c>
    </row>
    <row r="66" spans="1:11" ht="21" customHeight="1" x14ac:dyDescent="0.15">
      <c r="A66" s="122">
        <v>413</v>
      </c>
      <c r="B66" s="123" t="s">
        <v>39</v>
      </c>
      <c r="C66" s="175">
        <f>【入力シート】!$B$2*取引基本表!DG68/取引基本表!DG$112</f>
        <v>0</v>
      </c>
      <c r="D66" s="175">
        <f>【入力シート】!$B$3*取引基本表!DH68/取引基本表!DH$112</f>
        <v>0</v>
      </c>
      <c r="E66" s="175">
        <f>【入力シート】!$B$4*取引基本表!DI68/取引基本表!DI$112</f>
        <v>0</v>
      </c>
      <c r="F66" s="175">
        <f>【入力シート】!$B$5*取引基本表!DK68/取引基本表!DK$112</f>
        <v>0</v>
      </c>
      <c r="G66" s="175">
        <f>【入力シート】!$B$6*取引基本表!DL68/取引基本表!DL$112</f>
        <v>0</v>
      </c>
      <c r="H66" s="175">
        <f>【入力シート】!$B$7*取引基本表!DQ68/取引基本表!DQ$112</f>
        <v>0</v>
      </c>
      <c r="I66" s="175">
        <f>【入力シート】!$B$8*取引基本表!DR68/取引基本表!DR$112</f>
        <v>0</v>
      </c>
      <c r="J66" s="176">
        <f t="shared" si="1"/>
        <v>0</v>
      </c>
      <c r="K66" s="214">
        <f>SUM(C66:G66)*各係数!DK68+H66+I66</f>
        <v>0</v>
      </c>
    </row>
    <row r="67" spans="1:11" ht="21" customHeight="1" x14ac:dyDescent="0.15">
      <c r="A67" s="124">
        <v>419</v>
      </c>
      <c r="B67" s="125" t="s">
        <v>40</v>
      </c>
      <c r="C67" s="177">
        <f>【入力シート】!$B$2*取引基本表!DG69/取引基本表!DG$112</f>
        <v>0</v>
      </c>
      <c r="D67" s="177">
        <f>【入力シート】!$B$3*取引基本表!DH69/取引基本表!DH$112</f>
        <v>0</v>
      </c>
      <c r="E67" s="177">
        <f>【入力シート】!$B$4*取引基本表!DI69/取引基本表!DI$112</f>
        <v>0</v>
      </c>
      <c r="F67" s="177">
        <f>【入力シート】!$B$5*取引基本表!DK69/取引基本表!DK$112</f>
        <v>0</v>
      </c>
      <c r="G67" s="177">
        <f>【入力シート】!$B$6*取引基本表!DL69/取引基本表!DL$112</f>
        <v>0</v>
      </c>
      <c r="H67" s="177">
        <f>【入力シート】!$B$7*取引基本表!DQ69/取引基本表!DQ$112</f>
        <v>0</v>
      </c>
      <c r="I67" s="177">
        <f>【入力シート】!$B$8*取引基本表!DR69/取引基本表!DR$112</f>
        <v>0</v>
      </c>
      <c r="J67" s="178">
        <f t="shared" ref="J67:J98" si="2">SUM(C67:I67)</f>
        <v>0</v>
      </c>
      <c r="K67" s="212">
        <f>SUM(C67:G67)*各係数!DK69+H67+I67</f>
        <v>0</v>
      </c>
    </row>
    <row r="68" spans="1:11" ht="21" customHeight="1" x14ac:dyDescent="0.15">
      <c r="A68" s="179">
        <v>461</v>
      </c>
      <c r="B68" s="180" t="s">
        <v>41</v>
      </c>
      <c r="C68" s="181">
        <f>【入力シート】!$B$2*取引基本表!DG70/取引基本表!DG$112</f>
        <v>0</v>
      </c>
      <c r="D68" s="181">
        <f>【入力シート】!$B$3*取引基本表!DH70/取引基本表!DH$112</f>
        <v>0</v>
      </c>
      <c r="E68" s="181">
        <f>【入力シート】!$B$4*取引基本表!DI70/取引基本表!DI$112</f>
        <v>0</v>
      </c>
      <c r="F68" s="181">
        <f>【入力シート】!$B$5*取引基本表!DK70/取引基本表!DK$112</f>
        <v>0</v>
      </c>
      <c r="G68" s="181">
        <f>【入力シート】!$B$6*取引基本表!DL70/取引基本表!DL$112</f>
        <v>0</v>
      </c>
      <c r="H68" s="181">
        <f>【入力シート】!$B$7*取引基本表!DQ70/取引基本表!DQ$112</f>
        <v>0</v>
      </c>
      <c r="I68" s="181">
        <f>【入力シート】!$B$8*取引基本表!DR70/取引基本表!DR$112</f>
        <v>0</v>
      </c>
      <c r="J68" s="182">
        <f t="shared" si="2"/>
        <v>0</v>
      </c>
      <c r="K68" s="213">
        <f>SUM(C68:G68)*各係数!DK70+H68+I68</f>
        <v>0</v>
      </c>
    </row>
    <row r="69" spans="1:11" ht="21" customHeight="1" x14ac:dyDescent="0.15">
      <c r="A69" s="126">
        <v>462</v>
      </c>
      <c r="B69" s="127" t="s">
        <v>42</v>
      </c>
      <c r="C69" s="175">
        <f>【入力シート】!$B$2*取引基本表!DG71/取引基本表!DG$112</f>
        <v>0</v>
      </c>
      <c r="D69" s="175">
        <f>【入力シート】!$B$3*取引基本表!DH71/取引基本表!DH$112</f>
        <v>0</v>
      </c>
      <c r="E69" s="175">
        <f>【入力シート】!$B$4*取引基本表!DI71/取引基本表!DI$112</f>
        <v>0</v>
      </c>
      <c r="F69" s="175">
        <f>【入力シート】!$B$5*取引基本表!DK71/取引基本表!DK$112</f>
        <v>0</v>
      </c>
      <c r="G69" s="175">
        <f>【入力シート】!$B$6*取引基本表!DL71/取引基本表!DL$112</f>
        <v>0</v>
      </c>
      <c r="H69" s="175">
        <f>【入力シート】!$B$7*取引基本表!DQ71/取引基本表!DQ$112</f>
        <v>0</v>
      </c>
      <c r="I69" s="175">
        <f>【入力シート】!$B$8*取引基本表!DR71/取引基本表!DR$112</f>
        <v>0</v>
      </c>
      <c r="J69" s="183">
        <f t="shared" si="2"/>
        <v>0</v>
      </c>
      <c r="K69" s="214">
        <f>SUM(C69:G69)*各係数!DK71+H69+I69</f>
        <v>0</v>
      </c>
    </row>
    <row r="70" spans="1:11" ht="21" customHeight="1" x14ac:dyDescent="0.15">
      <c r="A70" s="126">
        <v>471</v>
      </c>
      <c r="B70" s="127" t="s">
        <v>43</v>
      </c>
      <c r="C70" s="175">
        <f>【入力シート】!$B$2*取引基本表!DG72/取引基本表!DG$112</f>
        <v>0</v>
      </c>
      <c r="D70" s="175">
        <f>【入力シート】!$B$3*取引基本表!DH72/取引基本表!DH$112</f>
        <v>0</v>
      </c>
      <c r="E70" s="175">
        <f>【入力シート】!$B$4*取引基本表!DI72/取引基本表!DI$112</f>
        <v>0</v>
      </c>
      <c r="F70" s="175">
        <f>【入力シート】!$B$5*取引基本表!DK72/取引基本表!DK$112</f>
        <v>0</v>
      </c>
      <c r="G70" s="175">
        <f>【入力シート】!$B$6*取引基本表!DL72/取引基本表!DL$112</f>
        <v>0</v>
      </c>
      <c r="H70" s="175">
        <f>【入力シート】!$B$7*取引基本表!DQ72/取引基本表!DQ$112</f>
        <v>0</v>
      </c>
      <c r="I70" s="175">
        <f>【入力シート】!$B$8*取引基本表!DR72/取引基本表!DR$112</f>
        <v>0</v>
      </c>
      <c r="J70" s="183">
        <f t="shared" si="2"/>
        <v>0</v>
      </c>
      <c r="K70" s="214">
        <f>SUM(C70:G70)*各係数!DK72+H70+I70</f>
        <v>0</v>
      </c>
    </row>
    <row r="71" spans="1:11" ht="21" customHeight="1" x14ac:dyDescent="0.15">
      <c r="A71" s="122">
        <v>481</v>
      </c>
      <c r="B71" s="123" t="s">
        <v>44</v>
      </c>
      <c r="C71" s="175">
        <f>【入力シート】!$B$2*取引基本表!DG73/取引基本表!DG$112</f>
        <v>0</v>
      </c>
      <c r="D71" s="175">
        <f>【入力シート】!$B$3*取引基本表!DH73/取引基本表!DH$112</f>
        <v>0</v>
      </c>
      <c r="E71" s="175">
        <f>【入力シート】!$B$4*取引基本表!DI73/取引基本表!DI$112</f>
        <v>0</v>
      </c>
      <c r="F71" s="175">
        <f>【入力シート】!$B$5*取引基本表!DK73/取引基本表!DK$112</f>
        <v>0</v>
      </c>
      <c r="G71" s="175">
        <f>【入力シート】!$B$6*取引基本表!DL73/取引基本表!DL$112</f>
        <v>0</v>
      </c>
      <c r="H71" s="175">
        <f>【入力シート】!$B$7*取引基本表!DQ73/取引基本表!DQ$112</f>
        <v>0</v>
      </c>
      <c r="I71" s="175">
        <f>【入力シート】!$B$8*取引基本表!DR73/取引基本表!DR$112</f>
        <v>0</v>
      </c>
      <c r="J71" s="176">
        <f t="shared" si="2"/>
        <v>0</v>
      </c>
      <c r="K71" s="214">
        <f>SUM(C71:G71)*各係数!DK73+H71+I71</f>
        <v>0</v>
      </c>
    </row>
    <row r="72" spans="1:11" ht="21" customHeight="1" x14ac:dyDescent="0.15">
      <c r="A72" s="124">
        <v>511</v>
      </c>
      <c r="B72" s="125" t="s">
        <v>45</v>
      </c>
      <c r="C72" s="177">
        <f>【入力シート】!$B$2*取引基本表!DG74/取引基本表!DG$112</f>
        <v>0</v>
      </c>
      <c r="D72" s="177">
        <f>【入力シート】!$B$3*取引基本表!DH74/取引基本表!DH$112</f>
        <v>0</v>
      </c>
      <c r="E72" s="177">
        <f>【入力シート】!$B$4*取引基本表!DI74/取引基本表!DI$112</f>
        <v>0</v>
      </c>
      <c r="F72" s="177">
        <f>【入力シート】!$B$5*取引基本表!DK74/取引基本表!DK$112</f>
        <v>0</v>
      </c>
      <c r="G72" s="177">
        <f>【入力シート】!$B$6*取引基本表!DL74/取引基本表!DL$112</f>
        <v>0</v>
      </c>
      <c r="H72" s="177">
        <f>【入力シート】!$B$7*取引基本表!DQ74/取引基本表!DQ$112</f>
        <v>0</v>
      </c>
      <c r="I72" s="177">
        <f>【入力シート】!$B$8*取引基本表!DR74/取引基本表!DR$112</f>
        <v>0</v>
      </c>
      <c r="J72" s="178">
        <f t="shared" si="2"/>
        <v>0</v>
      </c>
      <c r="K72" s="212">
        <f>SUM(C72:G72)*各係数!DK74+H72+I72</f>
        <v>0</v>
      </c>
    </row>
    <row r="73" spans="1:11" ht="21" customHeight="1" x14ac:dyDescent="0.15">
      <c r="A73" s="179">
        <v>531</v>
      </c>
      <c r="B73" s="180" t="s">
        <v>46</v>
      </c>
      <c r="C73" s="181">
        <f>【入力シート】!$B$2*取引基本表!DG75/取引基本表!DG$112</f>
        <v>0</v>
      </c>
      <c r="D73" s="181">
        <f>【入力シート】!$B$3*取引基本表!DH75/取引基本表!DH$112</f>
        <v>0</v>
      </c>
      <c r="E73" s="181">
        <f>【入力シート】!$B$4*取引基本表!DI75/取引基本表!DI$112</f>
        <v>0</v>
      </c>
      <c r="F73" s="181">
        <f>【入力シート】!$B$5*取引基本表!DK75/取引基本表!DK$112</f>
        <v>0</v>
      </c>
      <c r="G73" s="181">
        <f>【入力シート】!$B$6*取引基本表!DL75/取引基本表!DL$112</f>
        <v>0</v>
      </c>
      <c r="H73" s="181">
        <f>【入力シート】!$B$7*取引基本表!DQ75/取引基本表!DQ$112</f>
        <v>0</v>
      </c>
      <c r="I73" s="181">
        <f>【入力シート】!$B$8*取引基本表!DR75/取引基本表!DR$112</f>
        <v>0</v>
      </c>
      <c r="J73" s="182">
        <f t="shared" si="2"/>
        <v>0</v>
      </c>
      <c r="K73" s="213">
        <f>SUM(C73:G73)*各係数!DK75+H73+I73</f>
        <v>0</v>
      </c>
    </row>
    <row r="74" spans="1:11" ht="21" customHeight="1" x14ac:dyDescent="0.15">
      <c r="A74" s="126">
        <v>551</v>
      </c>
      <c r="B74" s="127" t="s">
        <v>47</v>
      </c>
      <c r="C74" s="175">
        <f>【入力シート】!$B$2*取引基本表!DG76/取引基本表!DG$112</f>
        <v>0</v>
      </c>
      <c r="D74" s="175">
        <f>【入力シート】!$B$3*取引基本表!DH76/取引基本表!DH$112</f>
        <v>0</v>
      </c>
      <c r="E74" s="175">
        <f>【入力シート】!$B$4*取引基本表!DI76/取引基本表!DI$112</f>
        <v>0</v>
      </c>
      <c r="F74" s="175">
        <f>【入力シート】!$B$5*取引基本表!DK76/取引基本表!DK$112</f>
        <v>0</v>
      </c>
      <c r="G74" s="175">
        <f>【入力シート】!$B$6*取引基本表!DL76/取引基本表!DL$112</f>
        <v>0</v>
      </c>
      <c r="H74" s="175">
        <f>【入力シート】!$B$7*取引基本表!DQ76/取引基本表!DQ$112</f>
        <v>0</v>
      </c>
      <c r="I74" s="175">
        <f>【入力シート】!$B$8*取引基本表!DR76/取引基本表!DR$112</f>
        <v>0</v>
      </c>
      <c r="J74" s="183">
        <f t="shared" si="2"/>
        <v>0</v>
      </c>
      <c r="K74" s="214">
        <f>SUM(C74:G74)*各係数!DK76+H74+I74</f>
        <v>0</v>
      </c>
    </row>
    <row r="75" spans="1:11" ht="21" customHeight="1" x14ac:dyDescent="0.15">
      <c r="A75" s="126">
        <v>552</v>
      </c>
      <c r="B75" s="127" t="s">
        <v>48</v>
      </c>
      <c r="C75" s="175">
        <f>【入力シート】!$B$2*取引基本表!DG77/取引基本表!DG$112</f>
        <v>0</v>
      </c>
      <c r="D75" s="175">
        <f>【入力シート】!$B$3*取引基本表!DH77/取引基本表!DH$112</f>
        <v>0</v>
      </c>
      <c r="E75" s="175">
        <f>【入力シート】!$B$4*取引基本表!DI77/取引基本表!DI$112</f>
        <v>0</v>
      </c>
      <c r="F75" s="175">
        <f>【入力シート】!$B$5*取引基本表!DK77/取引基本表!DK$112</f>
        <v>0</v>
      </c>
      <c r="G75" s="175">
        <f>【入力シート】!$B$6*取引基本表!DL77/取引基本表!DL$112</f>
        <v>0</v>
      </c>
      <c r="H75" s="175">
        <f>【入力シート】!$B$7*取引基本表!DQ77/取引基本表!DQ$112</f>
        <v>0</v>
      </c>
      <c r="I75" s="175">
        <f>【入力シート】!$B$8*取引基本表!DR77/取引基本表!DR$112</f>
        <v>0</v>
      </c>
      <c r="J75" s="183">
        <f t="shared" si="2"/>
        <v>0</v>
      </c>
      <c r="K75" s="214">
        <f>SUM(C75:G75)*各係数!DK77+H75+I75</f>
        <v>0</v>
      </c>
    </row>
    <row r="76" spans="1:11" ht="21" customHeight="1" x14ac:dyDescent="0.15">
      <c r="A76" s="122">
        <v>553</v>
      </c>
      <c r="B76" s="123" t="s">
        <v>108</v>
      </c>
      <c r="C76" s="175">
        <f>【入力シート】!$B$2*取引基本表!DG78/取引基本表!DG$112</f>
        <v>0</v>
      </c>
      <c r="D76" s="175">
        <f>【入力シート】!$B$3*取引基本表!DH78/取引基本表!DH$112</f>
        <v>0</v>
      </c>
      <c r="E76" s="175">
        <f>【入力シート】!$B$4*取引基本表!DI78/取引基本表!DI$112</f>
        <v>0</v>
      </c>
      <c r="F76" s="175">
        <f>【入力シート】!$B$5*取引基本表!DK78/取引基本表!DK$112</f>
        <v>0</v>
      </c>
      <c r="G76" s="175">
        <f>【入力シート】!$B$6*取引基本表!DL78/取引基本表!DL$112</f>
        <v>0</v>
      </c>
      <c r="H76" s="175">
        <f>【入力シート】!$B$7*取引基本表!DQ78/取引基本表!DQ$112</f>
        <v>0</v>
      </c>
      <c r="I76" s="175">
        <f>【入力シート】!$B$8*取引基本表!DR78/取引基本表!DR$112</f>
        <v>0</v>
      </c>
      <c r="J76" s="176">
        <f t="shared" si="2"/>
        <v>0</v>
      </c>
      <c r="K76" s="214">
        <f>SUM(C76:G76)*各係数!DK78+H76+I76</f>
        <v>0</v>
      </c>
    </row>
    <row r="77" spans="1:11" ht="21" customHeight="1" x14ac:dyDescent="0.15">
      <c r="A77" s="124">
        <v>571</v>
      </c>
      <c r="B77" s="125" t="s">
        <v>49</v>
      </c>
      <c r="C77" s="177">
        <f>【入力シート】!$B$2*取引基本表!DG79/取引基本表!DG$112</f>
        <v>0</v>
      </c>
      <c r="D77" s="177">
        <f>【入力シート】!$B$3*取引基本表!DH79/取引基本表!DH$112</f>
        <v>0</v>
      </c>
      <c r="E77" s="177">
        <f>【入力シート】!$B$4*取引基本表!DI79/取引基本表!DI$112</f>
        <v>0</v>
      </c>
      <c r="F77" s="177">
        <f>【入力シート】!$B$5*取引基本表!DK79/取引基本表!DK$112</f>
        <v>0</v>
      </c>
      <c r="G77" s="177">
        <f>【入力シート】!$B$6*取引基本表!DL79/取引基本表!DL$112</f>
        <v>0</v>
      </c>
      <c r="H77" s="177">
        <f>【入力シート】!$B$7*取引基本表!DQ79/取引基本表!DQ$112</f>
        <v>0</v>
      </c>
      <c r="I77" s="177">
        <f>【入力シート】!$B$8*取引基本表!DR79/取引基本表!DR$112</f>
        <v>0</v>
      </c>
      <c r="J77" s="178">
        <f t="shared" si="2"/>
        <v>0</v>
      </c>
      <c r="K77" s="212">
        <f>SUM(C77:G77)*各係数!DK79+H77+I77</f>
        <v>0</v>
      </c>
    </row>
    <row r="78" spans="1:11" ht="21" customHeight="1" x14ac:dyDescent="0.15">
      <c r="A78" s="179">
        <v>572</v>
      </c>
      <c r="B78" s="180" t="s">
        <v>109</v>
      </c>
      <c r="C78" s="181">
        <f>【入力シート】!$B$2*取引基本表!DG80/取引基本表!DG$112</f>
        <v>0</v>
      </c>
      <c r="D78" s="181">
        <f>【入力シート】!$B$3*取引基本表!DH80/取引基本表!DH$112</f>
        <v>0</v>
      </c>
      <c r="E78" s="181">
        <f>【入力シート】!$B$4*取引基本表!DI80/取引基本表!DI$112</f>
        <v>0</v>
      </c>
      <c r="F78" s="181">
        <f>【入力シート】!$B$5*取引基本表!DK80/取引基本表!DK$112</f>
        <v>0</v>
      </c>
      <c r="G78" s="181">
        <f>【入力シート】!$B$6*取引基本表!DL80/取引基本表!DL$112</f>
        <v>0</v>
      </c>
      <c r="H78" s="181">
        <f>【入力シート】!$B$7*取引基本表!DQ80/取引基本表!DQ$112</f>
        <v>0</v>
      </c>
      <c r="I78" s="181">
        <f>【入力シート】!$B$8*取引基本表!DR80/取引基本表!DR$112</f>
        <v>0</v>
      </c>
      <c r="J78" s="182">
        <f t="shared" si="2"/>
        <v>0</v>
      </c>
      <c r="K78" s="213">
        <f>SUM(C78:G78)*各係数!DK80+H78+I78</f>
        <v>0</v>
      </c>
    </row>
    <row r="79" spans="1:11" ht="21" customHeight="1" x14ac:dyDescent="0.15">
      <c r="A79" s="126">
        <v>573</v>
      </c>
      <c r="B79" s="127" t="s">
        <v>50</v>
      </c>
      <c r="C79" s="175">
        <f>【入力シート】!$B$2*取引基本表!DG81/取引基本表!DG$112</f>
        <v>0</v>
      </c>
      <c r="D79" s="175">
        <f>【入力シート】!$B$3*取引基本表!DH81/取引基本表!DH$112</f>
        <v>0</v>
      </c>
      <c r="E79" s="175">
        <f>【入力シート】!$B$4*取引基本表!DI81/取引基本表!DI$112</f>
        <v>0</v>
      </c>
      <c r="F79" s="175">
        <f>【入力シート】!$B$5*取引基本表!DK81/取引基本表!DK$112</f>
        <v>0</v>
      </c>
      <c r="G79" s="175">
        <f>【入力シート】!$B$6*取引基本表!DL81/取引基本表!DL$112</f>
        <v>0</v>
      </c>
      <c r="H79" s="175">
        <f>【入力シート】!$B$7*取引基本表!DQ81/取引基本表!DQ$112</f>
        <v>0</v>
      </c>
      <c r="I79" s="175">
        <f>【入力シート】!$B$8*取引基本表!DR81/取引基本表!DR$112</f>
        <v>0</v>
      </c>
      <c r="J79" s="183">
        <f t="shared" si="2"/>
        <v>0</v>
      </c>
      <c r="K79" s="214">
        <f>SUM(C79:G79)*各係数!DK81+H79+I79</f>
        <v>0</v>
      </c>
    </row>
    <row r="80" spans="1:11" ht="21" customHeight="1" x14ac:dyDescent="0.15">
      <c r="A80" s="126">
        <v>574</v>
      </c>
      <c r="B80" s="127" t="s">
        <v>51</v>
      </c>
      <c r="C80" s="175">
        <f>【入力シート】!$B$2*取引基本表!DG82/取引基本表!DG$112</f>
        <v>0</v>
      </c>
      <c r="D80" s="175">
        <f>【入力シート】!$B$3*取引基本表!DH82/取引基本表!DH$112</f>
        <v>0</v>
      </c>
      <c r="E80" s="175">
        <f>【入力シート】!$B$4*取引基本表!DI82/取引基本表!DI$112</f>
        <v>0</v>
      </c>
      <c r="F80" s="175">
        <f>【入力シート】!$B$5*取引基本表!DK82/取引基本表!DK$112</f>
        <v>0</v>
      </c>
      <c r="G80" s="175">
        <f>【入力シート】!$B$6*取引基本表!DL82/取引基本表!DL$112</f>
        <v>0</v>
      </c>
      <c r="H80" s="175">
        <f>【入力シート】!$B$7*取引基本表!DQ82/取引基本表!DQ$112</f>
        <v>0</v>
      </c>
      <c r="I80" s="175">
        <f>【入力シート】!$B$8*取引基本表!DR82/取引基本表!DR$112</f>
        <v>0</v>
      </c>
      <c r="J80" s="183">
        <f t="shared" si="2"/>
        <v>0</v>
      </c>
      <c r="K80" s="214">
        <f>SUM(C80:G80)*各係数!DK82+H80+I80</f>
        <v>0</v>
      </c>
    </row>
    <row r="81" spans="1:11" ht="21" customHeight="1" x14ac:dyDescent="0.15">
      <c r="A81" s="122">
        <v>575</v>
      </c>
      <c r="B81" s="123" t="s">
        <v>52</v>
      </c>
      <c r="C81" s="175">
        <f>【入力シート】!$B$2*取引基本表!DG83/取引基本表!DG$112</f>
        <v>0</v>
      </c>
      <c r="D81" s="175">
        <f>【入力シート】!$B$3*取引基本表!DH83/取引基本表!DH$112</f>
        <v>0</v>
      </c>
      <c r="E81" s="175">
        <f>【入力シート】!$B$4*取引基本表!DI83/取引基本表!DI$112</f>
        <v>0</v>
      </c>
      <c r="F81" s="175">
        <f>【入力シート】!$B$5*取引基本表!DK83/取引基本表!DK$112</f>
        <v>0</v>
      </c>
      <c r="G81" s="175">
        <f>【入力シート】!$B$6*取引基本表!DL83/取引基本表!DL$112</f>
        <v>0</v>
      </c>
      <c r="H81" s="175">
        <f>【入力シート】!$B$7*取引基本表!DQ83/取引基本表!DQ$112</f>
        <v>0</v>
      </c>
      <c r="I81" s="175">
        <f>【入力シート】!$B$8*取引基本表!DR83/取引基本表!DR$112</f>
        <v>0</v>
      </c>
      <c r="J81" s="176">
        <f t="shared" si="2"/>
        <v>0</v>
      </c>
      <c r="K81" s="214">
        <f>SUM(C81:G81)*各係数!DK83+H81+I81</f>
        <v>0</v>
      </c>
    </row>
    <row r="82" spans="1:11" ht="21" customHeight="1" x14ac:dyDescent="0.15">
      <c r="A82" s="124">
        <v>576</v>
      </c>
      <c r="B82" s="125" t="s">
        <v>110</v>
      </c>
      <c r="C82" s="177">
        <f>【入力シート】!$B$2*取引基本表!DG84/取引基本表!DG$112</f>
        <v>0</v>
      </c>
      <c r="D82" s="177">
        <f>【入力シート】!$B$3*取引基本表!DH84/取引基本表!DH$112</f>
        <v>0</v>
      </c>
      <c r="E82" s="177">
        <f>【入力シート】!$B$4*取引基本表!DI84/取引基本表!DI$112</f>
        <v>0</v>
      </c>
      <c r="F82" s="177">
        <f>【入力シート】!$B$5*取引基本表!DK84/取引基本表!DK$112</f>
        <v>0</v>
      </c>
      <c r="G82" s="177">
        <f>【入力シート】!$B$6*取引基本表!DL84/取引基本表!DL$112</f>
        <v>0</v>
      </c>
      <c r="H82" s="177">
        <f>【入力シート】!$B$7*取引基本表!DQ84/取引基本表!DQ$112</f>
        <v>0</v>
      </c>
      <c r="I82" s="177">
        <f>【入力シート】!$B$8*取引基本表!DR84/取引基本表!DR$112</f>
        <v>0</v>
      </c>
      <c r="J82" s="178">
        <f t="shared" si="2"/>
        <v>0</v>
      </c>
      <c r="K82" s="212">
        <f>SUM(C82:G82)*各係数!DK84+H82+I82</f>
        <v>0</v>
      </c>
    </row>
    <row r="83" spans="1:11" ht="21" customHeight="1" x14ac:dyDescent="0.15">
      <c r="A83" s="179">
        <v>577</v>
      </c>
      <c r="B83" s="180" t="s">
        <v>53</v>
      </c>
      <c r="C83" s="181">
        <f>【入力シート】!$B$2*取引基本表!DG85/取引基本表!DG$112</f>
        <v>0</v>
      </c>
      <c r="D83" s="181">
        <f>【入力シート】!$B$3*取引基本表!DH85/取引基本表!DH$112</f>
        <v>0</v>
      </c>
      <c r="E83" s="181">
        <f>【入力シート】!$B$4*取引基本表!DI85/取引基本表!DI$112</f>
        <v>0</v>
      </c>
      <c r="F83" s="181">
        <f>【入力シート】!$B$5*取引基本表!DK85/取引基本表!DK$112</f>
        <v>0</v>
      </c>
      <c r="G83" s="181">
        <f>【入力シート】!$B$6*取引基本表!DL85/取引基本表!DL$112</f>
        <v>0</v>
      </c>
      <c r="H83" s="181">
        <f>【入力シート】!$B$7*取引基本表!DQ85/取引基本表!DQ$112</f>
        <v>0</v>
      </c>
      <c r="I83" s="181">
        <f>【入力シート】!$B$8*取引基本表!DR85/取引基本表!DR$112</f>
        <v>0</v>
      </c>
      <c r="J83" s="182">
        <f t="shared" si="2"/>
        <v>0</v>
      </c>
      <c r="K83" s="213">
        <f>SUM(C83:G83)*各係数!DK85+H83+I83</f>
        <v>0</v>
      </c>
    </row>
    <row r="84" spans="1:11" ht="21" customHeight="1" x14ac:dyDescent="0.15">
      <c r="A84" s="126">
        <v>578</v>
      </c>
      <c r="B84" s="127" t="s">
        <v>111</v>
      </c>
      <c r="C84" s="175">
        <f>【入力シート】!$B$2*取引基本表!DG86/取引基本表!DG$112</f>
        <v>0</v>
      </c>
      <c r="D84" s="175">
        <f>【入力シート】!$B$3*取引基本表!DH86/取引基本表!DH$112</f>
        <v>0</v>
      </c>
      <c r="E84" s="175">
        <f>【入力シート】!$B$4*取引基本表!DI86/取引基本表!DI$112</f>
        <v>0</v>
      </c>
      <c r="F84" s="175">
        <f>【入力シート】!$B$5*取引基本表!DK86/取引基本表!DK$112</f>
        <v>0</v>
      </c>
      <c r="G84" s="175">
        <f>【入力シート】!$B$6*取引基本表!DL86/取引基本表!DL$112</f>
        <v>0</v>
      </c>
      <c r="H84" s="175">
        <f>【入力シート】!$B$7*取引基本表!DQ86/取引基本表!DQ$112</f>
        <v>0</v>
      </c>
      <c r="I84" s="175">
        <f>【入力シート】!$B$8*取引基本表!DR86/取引基本表!DR$112</f>
        <v>0</v>
      </c>
      <c r="J84" s="183">
        <f t="shared" si="2"/>
        <v>0</v>
      </c>
      <c r="K84" s="214">
        <f>SUM(C84:G84)*各係数!DK86+H84+I84</f>
        <v>0</v>
      </c>
    </row>
    <row r="85" spans="1:11" ht="21" customHeight="1" x14ac:dyDescent="0.15">
      <c r="A85" s="126">
        <v>579</v>
      </c>
      <c r="B85" s="127" t="s">
        <v>112</v>
      </c>
      <c r="C85" s="175">
        <f>【入力シート】!$B$2*取引基本表!DG87/取引基本表!DG$112</f>
        <v>0</v>
      </c>
      <c r="D85" s="175">
        <f>【入力シート】!$B$3*取引基本表!DH87/取引基本表!DH$112</f>
        <v>0</v>
      </c>
      <c r="E85" s="175">
        <f>【入力シート】!$B$4*取引基本表!DI87/取引基本表!DI$112</f>
        <v>0</v>
      </c>
      <c r="F85" s="175">
        <f>【入力シート】!$B$5*取引基本表!DK87/取引基本表!DK$112</f>
        <v>0</v>
      </c>
      <c r="G85" s="175">
        <f>【入力シート】!$B$6*取引基本表!DL87/取引基本表!DL$112</f>
        <v>0</v>
      </c>
      <c r="H85" s="175">
        <f>【入力シート】!$B$7*取引基本表!DQ87/取引基本表!DQ$112</f>
        <v>0</v>
      </c>
      <c r="I85" s="175">
        <f>【入力シート】!$B$8*取引基本表!DR87/取引基本表!DR$112</f>
        <v>0</v>
      </c>
      <c r="J85" s="183">
        <f t="shared" si="2"/>
        <v>0</v>
      </c>
      <c r="K85" s="214">
        <f>SUM(C85:G85)*各係数!DK87+H85+I85</f>
        <v>0</v>
      </c>
    </row>
    <row r="86" spans="1:11" ht="21" customHeight="1" x14ac:dyDescent="0.15">
      <c r="A86" s="122">
        <v>591</v>
      </c>
      <c r="B86" s="123" t="s">
        <v>54</v>
      </c>
      <c r="C86" s="175">
        <f>【入力シート】!$B$2*取引基本表!DG88/取引基本表!DG$112</f>
        <v>0</v>
      </c>
      <c r="D86" s="175">
        <f>【入力シート】!$B$3*取引基本表!DH88/取引基本表!DH$112</f>
        <v>0</v>
      </c>
      <c r="E86" s="175">
        <f>【入力シート】!$B$4*取引基本表!DI88/取引基本表!DI$112</f>
        <v>0</v>
      </c>
      <c r="F86" s="175">
        <f>【入力シート】!$B$5*取引基本表!DK88/取引基本表!DK$112</f>
        <v>0</v>
      </c>
      <c r="G86" s="175">
        <f>【入力シート】!$B$6*取引基本表!DL88/取引基本表!DL$112</f>
        <v>0</v>
      </c>
      <c r="H86" s="175">
        <f>【入力シート】!$B$7*取引基本表!DQ88/取引基本表!DQ$112</f>
        <v>0</v>
      </c>
      <c r="I86" s="175">
        <f>【入力シート】!$B$8*取引基本表!DR88/取引基本表!DR$112</f>
        <v>0</v>
      </c>
      <c r="J86" s="176">
        <f t="shared" si="2"/>
        <v>0</v>
      </c>
      <c r="K86" s="214">
        <f>SUM(C86:G86)*各係数!DK88+H86+I86</f>
        <v>0</v>
      </c>
    </row>
    <row r="87" spans="1:11" ht="21" customHeight="1" x14ac:dyDescent="0.15">
      <c r="A87" s="124">
        <v>592</v>
      </c>
      <c r="B87" s="125" t="s">
        <v>55</v>
      </c>
      <c r="C87" s="177">
        <f>【入力シート】!$B$2*取引基本表!DG89/取引基本表!DG$112</f>
        <v>0</v>
      </c>
      <c r="D87" s="177">
        <f>【入力シート】!$B$3*取引基本表!DH89/取引基本表!DH$112</f>
        <v>0</v>
      </c>
      <c r="E87" s="177">
        <f>【入力シート】!$B$4*取引基本表!DI89/取引基本表!DI$112</f>
        <v>0</v>
      </c>
      <c r="F87" s="177">
        <f>【入力シート】!$B$5*取引基本表!DK89/取引基本表!DK$112</f>
        <v>0</v>
      </c>
      <c r="G87" s="177">
        <f>【入力シート】!$B$6*取引基本表!DL89/取引基本表!DL$112</f>
        <v>0</v>
      </c>
      <c r="H87" s="177">
        <f>【入力シート】!$B$7*取引基本表!DQ89/取引基本表!DQ$112</f>
        <v>0</v>
      </c>
      <c r="I87" s="177">
        <f>【入力シート】!$B$8*取引基本表!DR89/取引基本表!DR$112</f>
        <v>0</v>
      </c>
      <c r="J87" s="178">
        <f t="shared" si="2"/>
        <v>0</v>
      </c>
      <c r="K87" s="212">
        <f>SUM(C87:G87)*各係数!DK89+H87+I87</f>
        <v>0</v>
      </c>
    </row>
    <row r="88" spans="1:11" ht="21" customHeight="1" x14ac:dyDescent="0.15">
      <c r="A88" s="179">
        <v>593</v>
      </c>
      <c r="B88" s="180" t="s">
        <v>113</v>
      </c>
      <c r="C88" s="181">
        <f>【入力シート】!$B$2*取引基本表!DG90/取引基本表!DG$112</f>
        <v>0</v>
      </c>
      <c r="D88" s="181">
        <f>【入力シート】!$B$3*取引基本表!DH90/取引基本表!DH$112</f>
        <v>0</v>
      </c>
      <c r="E88" s="181">
        <f>【入力シート】!$B$4*取引基本表!DI90/取引基本表!DI$112</f>
        <v>0</v>
      </c>
      <c r="F88" s="181">
        <f>【入力シート】!$B$5*取引基本表!DK90/取引基本表!DK$112</f>
        <v>0</v>
      </c>
      <c r="G88" s="181">
        <f>【入力シート】!$B$6*取引基本表!DL90/取引基本表!DL$112</f>
        <v>0</v>
      </c>
      <c r="H88" s="181">
        <f>【入力シート】!$B$7*取引基本表!DQ90/取引基本表!DQ$112</f>
        <v>0</v>
      </c>
      <c r="I88" s="181">
        <f>【入力シート】!$B$8*取引基本表!DR90/取引基本表!DR$112</f>
        <v>0</v>
      </c>
      <c r="J88" s="182">
        <f t="shared" si="2"/>
        <v>0</v>
      </c>
      <c r="K88" s="213">
        <f>SUM(C88:G88)*各係数!DK90+H88+I88</f>
        <v>0</v>
      </c>
    </row>
    <row r="89" spans="1:11" ht="21" customHeight="1" x14ac:dyDescent="0.15">
      <c r="A89" s="126">
        <v>594</v>
      </c>
      <c r="B89" s="127" t="s">
        <v>114</v>
      </c>
      <c r="C89" s="175">
        <f>【入力シート】!$B$2*取引基本表!DG91/取引基本表!DG$112</f>
        <v>0</v>
      </c>
      <c r="D89" s="175">
        <f>【入力シート】!$B$3*取引基本表!DH91/取引基本表!DH$112</f>
        <v>0</v>
      </c>
      <c r="E89" s="175">
        <f>【入力シート】!$B$4*取引基本表!DI91/取引基本表!DI$112</f>
        <v>0</v>
      </c>
      <c r="F89" s="175">
        <f>【入力シート】!$B$5*取引基本表!DK91/取引基本表!DK$112</f>
        <v>0</v>
      </c>
      <c r="G89" s="175">
        <f>【入力シート】!$B$6*取引基本表!DL91/取引基本表!DL$112</f>
        <v>0</v>
      </c>
      <c r="H89" s="175">
        <f>【入力シート】!$B$7*取引基本表!DQ91/取引基本表!DQ$112</f>
        <v>0</v>
      </c>
      <c r="I89" s="175">
        <f>【入力シート】!$B$8*取引基本表!DR91/取引基本表!DR$112</f>
        <v>0</v>
      </c>
      <c r="J89" s="183">
        <f t="shared" si="2"/>
        <v>0</v>
      </c>
      <c r="K89" s="214">
        <f>SUM(C89:G89)*各係数!DK91+H89+I89</f>
        <v>0</v>
      </c>
    </row>
    <row r="90" spans="1:11" ht="21" customHeight="1" x14ac:dyDescent="0.15">
      <c r="A90" s="126">
        <v>595</v>
      </c>
      <c r="B90" s="127" t="s">
        <v>115</v>
      </c>
      <c r="C90" s="175">
        <f>【入力シート】!$B$2*取引基本表!DG92/取引基本表!DG$112</f>
        <v>0</v>
      </c>
      <c r="D90" s="175">
        <f>【入力シート】!$B$3*取引基本表!DH92/取引基本表!DH$112</f>
        <v>0</v>
      </c>
      <c r="E90" s="175">
        <f>【入力シート】!$B$4*取引基本表!DI92/取引基本表!DI$112</f>
        <v>0</v>
      </c>
      <c r="F90" s="175">
        <f>【入力シート】!$B$5*取引基本表!DK92/取引基本表!DK$112</f>
        <v>0</v>
      </c>
      <c r="G90" s="175">
        <f>【入力シート】!$B$6*取引基本表!DL92/取引基本表!DL$112</f>
        <v>0</v>
      </c>
      <c r="H90" s="175">
        <f>【入力シート】!$B$7*取引基本表!DQ92/取引基本表!DQ$112</f>
        <v>0</v>
      </c>
      <c r="I90" s="175">
        <f>【入力シート】!$B$8*取引基本表!DR92/取引基本表!DR$112</f>
        <v>0</v>
      </c>
      <c r="J90" s="183">
        <f t="shared" si="2"/>
        <v>0</v>
      </c>
      <c r="K90" s="214">
        <f>SUM(C90:G90)*各係数!DK92+H90+I90</f>
        <v>0</v>
      </c>
    </row>
    <row r="91" spans="1:11" ht="21" customHeight="1" x14ac:dyDescent="0.15">
      <c r="A91" s="122">
        <v>611</v>
      </c>
      <c r="B91" s="123" t="s">
        <v>56</v>
      </c>
      <c r="C91" s="175">
        <f>【入力シート】!$B$2*取引基本表!DG93/取引基本表!DG$112</f>
        <v>0</v>
      </c>
      <c r="D91" s="175">
        <f>【入力シート】!$B$3*取引基本表!DH93/取引基本表!DH$112</f>
        <v>0</v>
      </c>
      <c r="E91" s="175">
        <f>【入力シート】!$B$4*取引基本表!DI93/取引基本表!DI$112</f>
        <v>0</v>
      </c>
      <c r="F91" s="175">
        <f>【入力シート】!$B$5*取引基本表!DK93/取引基本表!DK$112</f>
        <v>0</v>
      </c>
      <c r="G91" s="175">
        <f>【入力シート】!$B$6*取引基本表!DL93/取引基本表!DL$112</f>
        <v>0</v>
      </c>
      <c r="H91" s="175">
        <f>【入力シート】!$B$7*取引基本表!DQ93/取引基本表!DQ$112</f>
        <v>0</v>
      </c>
      <c r="I91" s="175">
        <f>【入力シート】!$B$8*取引基本表!DR93/取引基本表!DR$112</f>
        <v>0</v>
      </c>
      <c r="J91" s="176">
        <f t="shared" si="2"/>
        <v>0</v>
      </c>
      <c r="K91" s="214">
        <f>SUM(C91:G91)*各係数!DK93+H91+I91</f>
        <v>0</v>
      </c>
    </row>
    <row r="92" spans="1:11" ht="21" customHeight="1" x14ac:dyDescent="0.15">
      <c r="A92" s="124">
        <v>631</v>
      </c>
      <c r="B92" s="125" t="s">
        <v>57</v>
      </c>
      <c r="C92" s="177">
        <f>【入力シート】!$B$2*取引基本表!DG94/取引基本表!DG$112</f>
        <v>0</v>
      </c>
      <c r="D92" s="177">
        <f>【入力シート】!$B$3*取引基本表!DH94/取引基本表!DH$112</f>
        <v>0</v>
      </c>
      <c r="E92" s="177">
        <f>【入力シート】!$B$4*取引基本表!DI94/取引基本表!DI$112</f>
        <v>0</v>
      </c>
      <c r="F92" s="177">
        <f>【入力シート】!$B$5*取引基本表!DK94/取引基本表!DK$112</f>
        <v>0</v>
      </c>
      <c r="G92" s="177">
        <f>【入力シート】!$B$6*取引基本表!DL94/取引基本表!DL$112</f>
        <v>0</v>
      </c>
      <c r="H92" s="177">
        <f>【入力シート】!$B$7*取引基本表!DQ94/取引基本表!DQ$112</f>
        <v>0</v>
      </c>
      <c r="I92" s="177">
        <f>【入力シート】!$B$8*取引基本表!DR94/取引基本表!DR$112</f>
        <v>0</v>
      </c>
      <c r="J92" s="178">
        <f t="shared" si="2"/>
        <v>0</v>
      </c>
      <c r="K92" s="212">
        <f>SUM(C92:G92)*各係数!DK94+H92+I92</f>
        <v>0</v>
      </c>
    </row>
    <row r="93" spans="1:11" ht="21" customHeight="1" x14ac:dyDescent="0.15">
      <c r="A93" s="179">
        <v>632</v>
      </c>
      <c r="B93" s="180" t="s">
        <v>58</v>
      </c>
      <c r="C93" s="181">
        <f>【入力シート】!$B$2*取引基本表!DG95/取引基本表!DG$112</f>
        <v>0</v>
      </c>
      <c r="D93" s="181">
        <f>【入力シート】!$B$3*取引基本表!DH95/取引基本表!DH$112</f>
        <v>0</v>
      </c>
      <c r="E93" s="181">
        <f>【入力シート】!$B$4*取引基本表!DI95/取引基本表!DI$112</f>
        <v>0</v>
      </c>
      <c r="F93" s="181">
        <f>【入力シート】!$B$5*取引基本表!DK95/取引基本表!DK$112</f>
        <v>0</v>
      </c>
      <c r="G93" s="181">
        <f>【入力シート】!$B$6*取引基本表!DL95/取引基本表!DL$112</f>
        <v>0</v>
      </c>
      <c r="H93" s="181">
        <f>【入力シート】!$B$7*取引基本表!DQ95/取引基本表!DQ$112</f>
        <v>0</v>
      </c>
      <c r="I93" s="181">
        <f>【入力シート】!$B$8*取引基本表!DR95/取引基本表!DR$112</f>
        <v>0</v>
      </c>
      <c r="J93" s="182">
        <f t="shared" si="2"/>
        <v>0</v>
      </c>
      <c r="K93" s="213">
        <f>SUM(C93:G93)*各係数!DK95+H93+I93</f>
        <v>0</v>
      </c>
    </row>
    <row r="94" spans="1:11" ht="21" customHeight="1" x14ac:dyDescent="0.15">
      <c r="A94" s="126">
        <v>641</v>
      </c>
      <c r="B94" s="127" t="s">
        <v>116</v>
      </c>
      <c r="C94" s="175">
        <f>【入力シート】!$B$2*取引基本表!DG96/取引基本表!DG$112</f>
        <v>0</v>
      </c>
      <c r="D94" s="175">
        <f>【入力シート】!$B$3*取引基本表!DH96/取引基本表!DH$112</f>
        <v>0</v>
      </c>
      <c r="E94" s="175">
        <f>【入力シート】!$B$4*取引基本表!DI96/取引基本表!DI$112</f>
        <v>0</v>
      </c>
      <c r="F94" s="175">
        <f>【入力シート】!$B$5*取引基本表!DK96/取引基本表!DK$112</f>
        <v>0</v>
      </c>
      <c r="G94" s="175">
        <f>【入力シート】!$B$6*取引基本表!DL96/取引基本表!DL$112</f>
        <v>0</v>
      </c>
      <c r="H94" s="175">
        <f>【入力シート】!$B$7*取引基本表!DQ96/取引基本表!DQ$112</f>
        <v>0</v>
      </c>
      <c r="I94" s="175">
        <f>【入力シート】!$B$8*取引基本表!DR96/取引基本表!DR$112</f>
        <v>0</v>
      </c>
      <c r="J94" s="183">
        <f t="shared" si="2"/>
        <v>0</v>
      </c>
      <c r="K94" s="214">
        <f>SUM(C94:G94)*各係数!DK96+H94+I94</f>
        <v>0</v>
      </c>
    </row>
    <row r="95" spans="1:11" ht="21" customHeight="1" x14ac:dyDescent="0.15">
      <c r="A95" s="126">
        <v>642</v>
      </c>
      <c r="B95" s="127" t="s">
        <v>117</v>
      </c>
      <c r="C95" s="175">
        <f>【入力シート】!$B$2*取引基本表!DG97/取引基本表!DG$112</f>
        <v>0</v>
      </c>
      <c r="D95" s="175">
        <f>【入力シート】!$B$3*取引基本表!DH97/取引基本表!DH$112</f>
        <v>0</v>
      </c>
      <c r="E95" s="175">
        <f>【入力シート】!$B$4*取引基本表!DI97/取引基本表!DI$112</f>
        <v>0</v>
      </c>
      <c r="F95" s="175">
        <f>【入力シート】!$B$5*取引基本表!DK97/取引基本表!DK$112</f>
        <v>0</v>
      </c>
      <c r="G95" s="175">
        <f>【入力シート】!$B$6*取引基本表!DL97/取引基本表!DL$112</f>
        <v>0</v>
      </c>
      <c r="H95" s="175">
        <f>【入力シート】!$B$7*取引基本表!DQ97/取引基本表!DQ$112</f>
        <v>0</v>
      </c>
      <c r="I95" s="175">
        <f>【入力シート】!$B$8*取引基本表!DR97/取引基本表!DR$112</f>
        <v>0</v>
      </c>
      <c r="J95" s="183">
        <f t="shared" si="2"/>
        <v>0</v>
      </c>
      <c r="K95" s="214">
        <f>SUM(C95:G95)*各係数!DK97+H95+I95</f>
        <v>0</v>
      </c>
    </row>
    <row r="96" spans="1:11" ht="21" customHeight="1" x14ac:dyDescent="0.15">
      <c r="A96" s="122">
        <v>643</v>
      </c>
      <c r="B96" s="123" t="s">
        <v>118</v>
      </c>
      <c r="C96" s="175">
        <f>【入力シート】!$B$2*取引基本表!DG98/取引基本表!DG$112</f>
        <v>0</v>
      </c>
      <c r="D96" s="175">
        <f>【入力シート】!$B$3*取引基本表!DH98/取引基本表!DH$112</f>
        <v>0</v>
      </c>
      <c r="E96" s="175">
        <f>【入力シート】!$B$4*取引基本表!DI98/取引基本表!DI$112</f>
        <v>0</v>
      </c>
      <c r="F96" s="175">
        <f>【入力シート】!$B$5*取引基本表!DK98/取引基本表!DK$112</f>
        <v>0</v>
      </c>
      <c r="G96" s="175">
        <f>【入力シート】!$B$6*取引基本表!DL98/取引基本表!DL$112</f>
        <v>0</v>
      </c>
      <c r="H96" s="175">
        <f>【入力シート】!$B$7*取引基本表!DQ98/取引基本表!DQ$112</f>
        <v>0</v>
      </c>
      <c r="I96" s="175">
        <f>【入力シート】!$B$8*取引基本表!DR98/取引基本表!DR$112</f>
        <v>0</v>
      </c>
      <c r="J96" s="176">
        <f t="shared" si="2"/>
        <v>0</v>
      </c>
      <c r="K96" s="214">
        <f>SUM(C96:G96)*各係数!DK98+H96+I96</f>
        <v>0</v>
      </c>
    </row>
    <row r="97" spans="1:11" ht="21" customHeight="1" x14ac:dyDescent="0.15">
      <c r="A97" s="124">
        <v>644</v>
      </c>
      <c r="B97" s="125" t="s">
        <v>59</v>
      </c>
      <c r="C97" s="177">
        <f>【入力シート】!$B$2*取引基本表!DG99/取引基本表!DG$112</f>
        <v>0</v>
      </c>
      <c r="D97" s="177">
        <f>【入力シート】!$B$3*取引基本表!DH99/取引基本表!DH$112</f>
        <v>0</v>
      </c>
      <c r="E97" s="177">
        <f>【入力シート】!$B$4*取引基本表!DI99/取引基本表!DI$112</f>
        <v>0</v>
      </c>
      <c r="F97" s="177">
        <f>【入力シート】!$B$5*取引基本表!DK99/取引基本表!DK$112</f>
        <v>0</v>
      </c>
      <c r="G97" s="177">
        <f>【入力シート】!$B$6*取引基本表!DL99/取引基本表!DL$112</f>
        <v>0</v>
      </c>
      <c r="H97" s="177">
        <f>【入力シート】!$B$7*取引基本表!DQ99/取引基本表!DQ$112</f>
        <v>0</v>
      </c>
      <c r="I97" s="177">
        <f>【入力シート】!$B$8*取引基本表!DR99/取引基本表!DR$112</f>
        <v>0</v>
      </c>
      <c r="J97" s="178">
        <f t="shared" si="2"/>
        <v>0</v>
      </c>
      <c r="K97" s="212">
        <f>SUM(C97:G97)*各係数!DK99+H97+I97</f>
        <v>0</v>
      </c>
    </row>
    <row r="98" spans="1:11" ht="21" customHeight="1" x14ac:dyDescent="0.15">
      <c r="A98" s="179">
        <v>659</v>
      </c>
      <c r="B98" s="180" t="s">
        <v>134</v>
      </c>
      <c r="C98" s="181">
        <f>【入力シート】!$B$2*取引基本表!DG100/取引基本表!DG$112</f>
        <v>0</v>
      </c>
      <c r="D98" s="181">
        <f>【入力シート】!$B$3*取引基本表!DH100/取引基本表!DH$112</f>
        <v>0</v>
      </c>
      <c r="E98" s="181">
        <f>【入力シート】!$B$4*取引基本表!DI100/取引基本表!DI$112</f>
        <v>0</v>
      </c>
      <c r="F98" s="181">
        <f>【入力シート】!$B$5*取引基本表!DK100/取引基本表!DK$112</f>
        <v>0</v>
      </c>
      <c r="G98" s="181">
        <f>【入力シート】!$B$6*取引基本表!DL100/取引基本表!DL$112</f>
        <v>0</v>
      </c>
      <c r="H98" s="181">
        <f>【入力シート】!$B$7*取引基本表!DQ100/取引基本表!DQ$112</f>
        <v>0</v>
      </c>
      <c r="I98" s="181">
        <f>【入力シート】!$B$8*取引基本表!DR100/取引基本表!DR$112</f>
        <v>0</v>
      </c>
      <c r="J98" s="182">
        <f t="shared" si="2"/>
        <v>0</v>
      </c>
      <c r="K98" s="213">
        <f>SUM(C98:G98)*各係数!DK100+H98+I98</f>
        <v>0</v>
      </c>
    </row>
    <row r="99" spans="1:11" ht="21" customHeight="1" x14ac:dyDescent="0.15">
      <c r="A99" s="126">
        <v>661</v>
      </c>
      <c r="B99" s="127" t="s">
        <v>60</v>
      </c>
      <c r="C99" s="175">
        <f>【入力シート】!$B$2*取引基本表!DG101/取引基本表!DG$112</f>
        <v>0</v>
      </c>
      <c r="D99" s="175">
        <f>【入力シート】!$B$3*取引基本表!DH101/取引基本表!DH$112</f>
        <v>0</v>
      </c>
      <c r="E99" s="175">
        <f>【入力シート】!$B$4*取引基本表!DI101/取引基本表!DI$112</f>
        <v>0</v>
      </c>
      <c r="F99" s="175">
        <f>【入力シート】!$B$5*取引基本表!DK101/取引基本表!DK$112</f>
        <v>0</v>
      </c>
      <c r="G99" s="175">
        <f>【入力シート】!$B$6*取引基本表!DL101/取引基本表!DL$112</f>
        <v>0</v>
      </c>
      <c r="H99" s="175">
        <f>【入力シート】!$B$7*取引基本表!DQ101/取引基本表!DQ$112</f>
        <v>0</v>
      </c>
      <c r="I99" s="175">
        <f>【入力シート】!$B$8*取引基本表!DR101/取引基本表!DR$112</f>
        <v>0</v>
      </c>
      <c r="J99" s="183">
        <f t="shared" ref="J99:J103" si="3">SUM(C99:I99)</f>
        <v>0</v>
      </c>
      <c r="K99" s="214">
        <f>SUM(C99:G99)*各係数!DK101+H99+I99</f>
        <v>0</v>
      </c>
    </row>
    <row r="100" spans="1:11" ht="21" customHeight="1" x14ac:dyDescent="0.15">
      <c r="A100" s="126">
        <v>662</v>
      </c>
      <c r="B100" s="127" t="s">
        <v>119</v>
      </c>
      <c r="C100" s="175">
        <f>【入力シート】!$B$2*取引基本表!DG102/取引基本表!DG$112</f>
        <v>0</v>
      </c>
      <c r="D100" s="175">
        <f>【入力シート】!$B$3*取引基本表!DH102/取引基本表!DH$112</f>
        <v>0</v>
      </c>
      <c r="E100" s="175">
        <f>【入力シート】!$B$4*取引基本表!DI102/取引基本表!DI$112</f>
        <v>0</v>
      </c>
      <c r="F100" s="175">
        <f>【入力シート】!$B$5*取引基本表!DK102/取引基本表!DK$112</f>
        <v>0</v>
      </c>
      <c r="G100" s="175">
        <f>【入力シート】!$B$6*取引基本表!DL102/取引基本表!DL$112</f>
        <v>0</v>
      </c>
      <c r="H100" s="175">
        <f>【入力シート】!$B$7*取引基本表!DQ102/取引基本表!DQ$112</f>
        <v>0</v>
      </c>
      <c r="I100" s="175">
        <f>【入力シート】!$B$8*取引基本表!DR102/取引基本表!DR$112</f>
        <v>0</v>
      </c>
      <c r="J100" s="183">
        <f t="shared" si="3"/>
        <v>0</v>
      </c>
      <c r="K100" s="214">
        <f>SUM(C100:G100)*各係数!DK102+H100+I100</f>
        <v>0</v>
      </c>
    </row>
    <row r="101" spans="1:11" ht="21" customHeight="1" x14ac:dyDescent="0.15">
      <c r="A101" s="122">
        <v>663</v>
      </c>
      <c r="B101" s="123" t="s">
        <v>120</v>
      </c>
      <c r="C101" s="175">
        <f>【入力シート】!$B$2*取引基本表!DG103/取引基本表!DG$112</f>
        <v>0</v>
      </c>
      <c r="D101" s="175">
        <f>【入力シート】!$B$3*取引基本表!DH103/取引基本表!DH$112</f>
        <v>0</v>
      </c>
      <c r="E101" s="175">
        <f>【入力シート】!$B$4*取引基本表!DI103/取引基本表!DI$112</f>
        <v>0</v>
      </c>
      <c r="F101" s="175">
        <f>【入力シート】!$B$5*取引基本表!DK103/取引基本表!DK$112</f>
        <v>0</v>
      </c>
      <c r="G101" s="175">
        <f>【入力シート】!$B$6*取引基本表!DL103/取引基本表!DL$112</f>
        <v>0</v>
      </c>
      <c r="H101" s="175">
        <f>【入力シート】!$B$7*取引基本表!DQ103/取引基本表!DQ$112</f>
        <v>0</v>
      </c>
      <c r="I101" s="175">
        <f>【入力シート】!$B$8*取引基本表!DR103/取引基本表!DR$112</f>
        <v>0</v>
      </c>
      <c r="J101" s="176">
        <f t="shared" si="3"/>
        <v>0</v>
      </c>
      <c r="K101" s="214">
        <f>SUM(C101:G101)*各係数!DK103+H101+I101</f>
        <v>0</v>
      </c>
    </row>
    <row r="102" spans="1:11" ht="21" customHeight="1" x14ac:dyDescent="0.15">
      <c r="A102" s="124">
        <v>669</v>
      </c>
      <c r="B102" s="125" t="s">
        <v>61</v>
      </c>
      <c r="C102" s="177">
        <f>【入力シート】!$B$2*取引基本表!DG104/取引基本表!DG$112</f>
        <v>0</v>
      </c>
      <c r="D102" s="177">
        <f>【入力シート】!$B$3*取引基本表!DH104/取引基本表!DH$112</f>
        <v>0</v>
      </c>
      <c r="E102" s="177">
        <f>【入力シート】!$B$4*取引基本表!DI104/取引基本表!DI$112</f>
        <v>0</v>
      </c>
      <c r="F102" s="177">
        <f>【入力シート】!$B$5*取引基本表!DK104/取引基本表!DK$112</f>
        <v>0</v>
      </c>
      <c r="G102" s="177">
        <f>【入力シート】!$B$6*取引基本表!DL104/取引基本表!DL$112</f>
        <v>0</v>
      </c>
      <c r="H102" s="177">
        <f>【入力シート】!$B$7*取引基本表!DQ104/取引基本表!DQ$112</f>
        <v>0</v>
      </c>
      <c r="I102" s="177">
        <f>【入力シート】!$B$8*取引基本表!DR104/取引基本表!DR$112</f>
        <v>0</v>
      </c>
      <c r="J102" s="178">
        <f t="shared" si="3"/>
        <v>0</v>
      </c>
      <c r="K102" s="212">
        <f>SUM(C102:G102)*各係数!DK104+H102+I102</f>
        <v>0</v>
      </c>
    </row>
    <row r="103" spans="1:11" ht="21" customHeight="1" x14ac:dyDescent="0.15">
      <c r="A103" s="179">
        <v>671</v>
      </c>
      <c r="B103" s="180" t="s">
        <v>121</v>
      </c>
      <c r="C103" s="181">
        <f>【入力シート】!$B$2*取引基本表!DG105/取引基本表!DG$112</f>
        <v>0</v>
      </c>
      <c r="D103" s="181">
        <f>【入力シート】!$B$3*取引基本表!DH105/取引基本表!DH$112</f>
        <v>0</v>
      </c>
      <c r="E103" s="181">
        <f>【入力シート】!$B$4*取引基本表!DI105/取引基本表!DI$112</f>
        <v>0</v>
      </c>
      <c r="F103" s="181">
        <f>【入力シート】!$B$5*取引基本表!DK105/取引基本表!DK$112</f>
        <v>0</v>
      </c>
      <c r="G103" s="181">
        <f>【入力シート】!$B$6*取引基本表!DL105/取引基本表!DL$112</f>
        <v>0</v>
      </c>
      <c r="H103" s="181">
        <f>【入力シート】!$B$7*取引基本表!DQ105/取引基本表!DQ$112</f>
        <v>0</v>
      </c>
      <c r="I103" s="181">
        <f>【入力シート】!$B$8*取引基本表!DR105/取引基本表!DR$112</f>
        <v>0</v>
      </c>
      <c r="J103" s="182">
        <f t="shared" si="3"/>
        <v>0</v>
      </c>
      <c r="K103" s="213">
        <f>SUM(C103:G103)*各係数!DK105+H103+I103</f>
        <v>0</v>
      </c>
    </row>
    <row r="104" spans="1:11" ht="21" customHeight="1" x14ac:dyDescent="0.15">
      <c r="A104" s="126">
        <v>672</v>
      </c>
      <c r="B104" s="127" t="s">
        <v>122</v>
      </c>
      <c r="C104" s="175">
        <f>【入力シート】!$B$2*取引基本表!DG106/取引基本表!DG$112</f>
        <v>0</v>
      </c>
      <c r="D104" s="175">
        <f>【入力シート】!$B$3*取引基本表!DH106/取引基本表!DH$112</f>
        <v>0</v>
      </c>
      <c r="E104" s="175">
        <f>【入力シート】!$B$4*取引基本表!DI106/取引基本表!DI$112</f>
        <v>0</v>
      </c>
      <c r="F104" s="175">
        <f>【入力シート】!$B$5*取引基本表!DK106/取引基本表!DK$112</f>
        <v>0</v>
      </c>
      <c r="G104" s="175">
        <f>【入力シート】!$B$6*取引基本表!DL106/取引基本表!DL$112</f>
        <v>0</v>
      </c>
      <c r="H104" s="175">
        <f>【入力シート】!$B$7*取引基本表!DQ106/取引基本表!DQ$112</f>
        <v>0</v>
      </c>
      <c r="I104" s="175">
        <f>【入力シート】!$B$8*取引基本表!DR106/取引基本表!DR$112</f>
        <v>0</v>
      </c>
      <c r="J104" s="183">
        <f t="shared" ref="J104:J108" si="4">SUM(C104:I104)</f>
        <v>0</v>
      </c>
      <c r="K104" s="214">
        <f>SUM(C104:G104)*各係数!DK106+H104+I104</f>
        <v>0</v>
      </c>
    </row>
    <row r="105" spans="1:11" ht="21" customHeight="1" x14ac:dyDescent="0.15">
      <c r="A105" s="126">
        <v>673</v>
      </c>
      <c r="B105" s="127" t="s">
        <v>123</v>
      </c>
      <c r="C105" s="175">
        <f>【入力シート】!$B$2*取引基本表!DG107/取引基本表!DG$112</f>
        <v>0</v>
      </c>
      <c r="D105" s="175">
        <f>【入力シート】!$B$3*取引基本表!DH107/取引基本表!DH$112</f>
        <v>0</v>
      </c>
      <c r="E105" s="175">
        <f>【入力シート】!$B$4*取引基本表!DI107/取引基本表!DI$112</f>
        <v>0</v>
      </c>
      <c r="F105" s="175">
        <f>【入力シート】!$B$5*取引基本表!DK107/取引基本表!DK$112</f>
        <v>0</v>
      </c>
      <c r="G105" s="175">
        <f>【入力シート】!$B$6*取引基本表!DL107/取引基本表!DL$112</f>
        <v>0</v>
      </c>
      <c r="H105" s="175">
        <f>【入力シート】!$B$7*取引基本表!DQ107/取引基本表!DQ$112</f>
        <v>0</v>
      </c>
      <c r="I105" s="175">
        <f>【入力シート】!$B$8*取引基本表!DR107/取引基本表!DR$112</f>
        <v>0</v>
      </c>
      <c r="J105" s="183">
        <f t="shared" si="4"/>
        <v>0</v>
      </c>
      <c r="K105" s="214">
        <f>SUM(C105:G105)*各係数!DK107+H105+I105</f>
        <v>0</v>
      </c>
    </row>
    <row r="106" spans="1:11" ht="21" customHeight="1" x14ac:dyDescent="0.15">
      <c r="A106" s="122">
        <v>674</v>
      </c>
      <c r="B106" s="123" t="s">
        <v>62</v>
      </c>
      <c r="C106" s="175">
        <f>【入力シート】!$B$2*取引基本表!DG108/取引基本表!DG$112</f>
        <v>0</v>
      </c>
      <c r="D106" s="175">
        <f>【入力シート】!$B$3*取引基本表!DH108/取引基本表!DH$112</f>
        <v>0</v>
      </c>
      <c r="E106" s="175">
        <f>【入力シート】!$B$4*取引基本表!DI108/取引基本表!DI$112</f>
        <v>0</v>
      </c>
      <c r="F106" s="175">
        <f>【入力シート】!$B$5*取引基本表!DK108/取引基本表!DK$112</f>
        <v>0</v>
      </c>
      <c r="G106" s="175">
        <f>【入力シート】!$B$6*取引基本表!DL108/取引基本表!DL$112</f>
        <v>0</v>
      </c>
      <c r="H106" s="175">
        <f>【入力シート】!$B$7*取引基本表!DQ108/取引基本表!DQ$112</f>
        <v>0</v>
      </c>
      <c r="I106" s="175">
        <f>【入力シート】!$B$8*取引基本表!DR108/取引基本表!DR$112</f>
        <v>0</v>
      </c>
      <c r="J106" s="176">
        <f t="shared" si="4"/>
        <v>0</v>
      </c>
      <c r="K106" s="214">
        <f>SUM(C106:G106)*各係数!DK108+H106+I106</f>
        <v>0</v>
      </c>
    </row>
    <row r="107" spans="1:11" ht="21" customHeight="1" x14ac:dyDescent="0.15">
      <c r="A107" s="124">
        <v>679</v>
      </c>
      <c r="B107" s="125" t="s">
        <v>63</v>
      </c>
      <c r="C107" s="177">
        <f>【入力シート】!$B$2*取引基本表!DG109/取引基本表!DG$112</f>
        <v>0</v>
      </c>
      <c r="D107" s="177">
        <f>【入力シート】!$B$3*取引基本表!DH109/取引基本表!DH$112</f>
        <v>0</v>
      </c>
      <c r="E107" s="177">
        <f>【入力シート】!$B$4*取引基本表!DI109/取引基本表!DI$112</f>
        <v>0</v>
      </c>
      <c r="F107" s="177">
        <f>【入力シート】!$B$5*取引基本表!DK109/取引基本表!DK$112</f>
        <v>0</v>
      </c>
      <c r="G107" s="177">
        <f>【入力シート】!$B$6*取引基本表!DL109/取引基本表!DL$112</f>
        <v>0</v>
      </c>
      <c r="H107" s="177">
        <f>【入力シート】!$B$7*取引基本表!DQ109/取引基本表!DQ$112</f>
        <v>0</v>
      </c>
      <c r="I107" s="177">
        <f>【入力シート】!$B$8*取引基本表!DR109/取引基本表!DR$112</f>
        <v>0</v>
      </c>
      <c r="J107" s="178">
        <f t="shared" si="4"/>
        <v>0</v>
      </c>
      <c r="K107" s="212">
        <f>SUM(C107:G107)*各係数!DK109+H107+I107</f>
        <v>0</v>
      </c>
    </row>
    <row r="108" spans="1:11" ht="21" customHeight="1" x14ac:dyDescent="0.15">
      <c r="A108" s="179">
        <v>681</v>
      </c>
      <c r="B108" s="180" t="s">
        <v>64</v>
      </c>
      <c r="C108" s="181">
        <f>【入力シート】!$B$2*取引基本表!DG110/取引基本表!DG$112</f>
        <v>0</v>
      </c>
      <c r="D108" s="181">
        <f>【入力シート】!$B$3*取引基本表!DH110/取引基本表!DH$112</f>
        <v>0</v>
      </c>
      <c r="E108" s="181">
        <f>【入力シート】!$B$4*取引基本表!DI110/取引基本表!DI$112</f>
        <v>0</v>
      </c>
      <c r="F108" s="181">
        <f>【入力シート】!$B$5*取引基本表!DK110/取引基本表!DK$112</f>
        <v>0</v>
      </c>
      <c r="G108" s="181">
        <f>【入力シート】!$B$6*取引基本表!DL110/取引基本表!DL$112</f>
        <v>0</v>
      </c>
      <c r="H108" s="181">
        <f>【入力シート】!$B$7*取引基本表!DQ110/取引基本表!DQ$112</f>
        <v>0</v>
      </c>
      <c r="I108" s="181">
        <f>【入力シート】!$B$8*取引基本表!DR110/取引基本表!DR$112</f>
        <v>0</v>
      </c>
      <c r="J108" s="182">
        <f t="shared" si="4"/>
        <v>0</v>
      </c>
      <c r="K108" s="213">
        <f>SUM(C108:G108)*各係数!DK110+H108+I108</f>
        <v>0</v>
      </c>
    </row>
    <row r="109" spans="1:11" ht="21" customHeight="1" thickBot="1" x14ac:dyDescent="0.2">
      <c r="A109" s="207">
        <v>691</v>
      </c>
      <c r="B109" s="208" t="s">
        <v>65</v>
      </c>
      <c r="C109" s="184">
        <f>【入力シート】!$B$2*取引基本表!DG111/取引基本表!DG$112</f>
        <v>0</v>
      </c>
      <c r="D109" s="184">
        <f>【入力シート】!$B$3*取引基本表!DH111/取引基本表!DH$112</f>
        <v>0</v>
      </c>
      <c r="E109" s="184">
        <f>【入力シート】!$B$4*取引基本表!DI111/取引基本表!DI$112</f>
        <v>0</v>
      </c>
      <c r="F109" s="184">
        <f>【入力シート】!$B$5*取引基本表!DK111/取引基本表!DK$112</f>
        <v>0</v>
      </c>
      <c r="G109" s="184">
        <f>【入力シート】!$B$6*取引基本表!DL111/取引基本表!DL$112</f>
        <v>0</v>
      </c>
      <c r="H109" s="184">
        <f>【入力シート】!$B$7*取引基本表!DQ111/取引基本表!DQ$112</f>
        <v>0</v>
      </c>
      <c r="I109" s="184">
        <f>【入力シート】!$B$8*取引基本表!DR111/取引基本表!DR$112</f>
        <v>0</v>
      </c>
      <c r="J109" s="216">
        <f>SUM(C109:I109)</f>
        <v>0</v>
      </c>
      <c r="K109" s="215">
        <f>SUM(C109:G109)*各係数!DK111+H109+I109</f>
        <v>0</v>
      </c>
    </row>
  </sheetData>
  <sheetProtection sheet="1" objects="1" scenarios="1" selectLockedCells="1" selectUnlockedCells="1"/>
  <phoneticPr fontId="6"/>
  <dataValidations count="1">
    <dataValidation imeMode="off" allowBlank="1" showInputMessage="1" showErrorMessage="1" sqref="J3:K109"/>
  </dataValidations>
  <pageMargins left="0.7" right="0.7" top="0.75" bottom="0.75" header="0.3" footer="0.3"/>
  <pageSetup paperSize="9" orientation="portrait"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786"/>
  <sheetViews>
    <sheetView zoomScaleNormal="100" workbookViewId="0">
      <pane xSplit="2" ySplit="4" topLeftCell="C5" activePane="bottomRight" state="frozen"/>
      <selection activeCell="B1" sqref="B1"/>
      <selection pane="topRight" activeCell="B1" sqref="B1"/>
      <selection pane="bottomLeft" activeCell="B1" sqref="B1"/>
      <selection pane="bottomRight"/>
    </sheetView>
  </sheetViews>
  <sheetFormatPr defaultColWidth="9" defaultRowHeight="18.75" x14ac:dyDescent="0.15"/>
  <cols>
    <col min="1" max="1" width="3.75" style="84" customWidth="1"/>
    <col min="2" max="2" width="35.5" style="84" bestFit="1" customWidth="1"/>
    <col min="3" max="109" width="13.875" style="84" customWidth="1"/>
    <col min="110" max="110" width="9" style="6"/>
    <col min="111" max="111" width="12.375" style="6" bestFit="1" customWidth="1"/>
    <col min="112" max="112" width="9.375" style="6" bestFit="1" customWidth="1"/>
    <col min="113" max="113" width="12.25" style="6" bestFit="1" customWidth="1"/>
    <col min="114" max="114" width="15.5" style="6" customWidth="1"/>
    <col min="115" max="115" width="10.25" style="6" bestFit="1" customWidth="1"/>
    <col min="116" max="116" width="9" style="6"/>
    <col min="117" max="16384" width="9" style="84"/>
  </cols>
  <sheetData>
    <row r="1" spans="1:117" ht="30" customHeight="1" x14ac:dyDescent="0.15">
      <c r="A1" s="82" t="s">
        <v>126</v>
      </c>
      <c r="B1" s="83"/>
      <c r="C1" s="83"/>
      <c r="D1" s="83"/>
      <c r="E1" s="83"/>
      <c r="F1" s="83"/>
      <c r="G1" s="83"/>
      <c r="H1" s="83"/>
      <c r="I1" s="83"/>
      <c r="J1" s="83"/>
      <c r="K1" s="83"/>
      <c r="DF1" s="84"/>
      <c r="DG1" s="84"/>
      <c r="DH1" s="84"/>
      <c r="DI1" s="84"/>
      <c r="DJ1" s="84"/>
      <c r="DK1" s="84"/>
      <c r="DL1" s="84"/>
    </row>
    <row r="2" spans="1:117" ht="30" customHeight="1" x14ac:dyDescent="0.15">
      <c r="A2" s="83"/>
      <c r="B2" s="85" t="s">
        <v>90</v>
      </c>
      <c r="C2" s="83"/>
      <c r="D2" s="83"/>
      <c r="E2" s="83"/>
      <c r="F2" s="83"/>
      <c r="G2" s="83"/>
      <c r="H2" s="83"/>
      <c r="I2" s="83"/>
      <c r="J2" s="83"/>
      <c r="K2" s="83"/>
      <c r="DF2" s="84"/>
      <c r="DG2" s="84"/>
      <c r="DH2" s="84"/>
      <c r="DI2" s="84"/>
      <c r="DJ2" s="84"/>
      <c r="DK2" s="84"/>
      <c r="DL2" s="84"/>
    </row>
    <row r="3" spans="1:117" ht="18" customHeight="1" x14ac:dyDescent="0.15">
      <c r="A3" s="86"/>
      <c r="B3" s="87"/>
      <c r="C3" s="88">
        <v>11</v>
      </c>
      <c r="D3" s="88">
        <v>12</v>
      </c>
      <c r="E3" s="88">
        <v>13</v>
      </c>
      <c r="F3" s="88">
        <v>15</v>
      </c>
      <c r="G3" s="88">
        <v>17</v>
      </c>
      <c r="H3" s="88">
        <v>61</v>
      </c>
      <c r="I3" s="88">
        <v>62</v>
      </c>
      <c r="J3" s="88">
        <v>111</v>
      </c>
      <c r="K3" s="88">
        <v>112</v>
      </c>
      <c r="L3" s="88">
        <v>113</v>
      </c>
      <c r="M3" s="88">
        <v>114</v>
      </c>
      <c r="N3" s="88">
        <v>151</v>
      </c>
      <c r="O3" s="88">
        <v>152</v>
      </c>
      <c r="P3" s="88">
        <v>161</v>
      </c>
      <c r="Q3" s="88">
        <v>162</v>
      </c>
      <c r="R3" s="88">
        <v>163</v>
      </c>
      <c r="S3" s="88">
        <v>164</v>
      </c>
      <c r="T3" s="88">
        <v>191</v>
      </c>
      <c r="U3" s="88">
        <v>201</v>
      </c>
      <c r="V3" s="88">
        <v>202</v>
      </c>
      <c r="W3" s="88">
        <v>203</v>
      </c>
      <c r="X3" s="88">
        <v>204</v>
      </c>
      <c r="Y3" s="88">
        <v>205</v>
      </c>
      <c r="Z3" s="88">
        <v>206</v>
      </c>
      <c r="AA3" s="88">
        <v>207</v>
      </c>
      <c r="AB3" s="88">
        <v>208</v>
      </c>
      <c r="AC3" s="88">
        <v>211</v>
      </c>
      <c r="AD3" s="88">
        <v>212</v>
      </c>
      <c r="AE3" s="88">
        <v>221</v>
      </c>
      <c r="AF3" s="88">
        <v>222</v>
      </c>
      <c r="AG3" s="88">
        <v>231</v>
      </c>
      <c r="AH3" s="88">
        <v>251</v>
      </c>
      <c r="AI3" s="88">
        <v>252</v>
      </c>
      <c r="AJ3" s="88">
        <v>253</v>
      </c>
      <c r="AK3" s="88">
        <v>259</v>
      </c>
      <c r="AL3" s="88">
        <v>261</v>
      </c>
      <c r="AM3" s="88">
        <v>262</v>
      </c>
      <c r="AN3" s="88">
        <v>263</v>
      </c>
      <c r="AO3" s="88">
        <v>269</v>
      </c>
      <c r="AP3" s="88">
        <v>271</v>
      </c>
      <c r="AQ3" s="88">
        <v>272</v>
      </c>
      <c r="AR3" s="88">
        <v>281</v>
      </c>
      <c r="AS3" s="88">
        <v>289</v>
      </c>
      <c r="AT3" s="88">
        <v>291</v>
      </c>
      <c r="AU3" s="88">
        <v>301</v>
      </c>
      <c r="AV3" s="88">
        <v>311</v>
      </c>
      <c r="AW3" s="88">
        <v>321</v>
      </c>
      <c r="AX3" s="88">
        <v>329</v>
      </c>
      <c r="AY3" s="88">
        <v>331</v>
      </c>
      <c r="AZ3" s="88">
        <v>332</v>
      </c>
      <c r="BA3" s="88">
        <v>333</v>
      </c>
      <c r="BB3" s="88">
        <v>339</v>
      </c>
      <c r="BC3" s="88">
        <v>341</v>
      </c>
      <c r="BD3" s="88">
        <v>342</v>
      </c>
      <c r="BE3" s="88">
        <v>351</v>
      </c>
      <c r="BF3" s="88">
        <v>352</v>
      </c>
      <c r="BG3" s="88">
        <v>353</v>
      </c>
      <c r="BH3" s="88">
        <v>354</v>
      </c>
      <c r="BI3" s="88">
        <v>359</v>
      </c>
      <c r="BJ3" s="88">
        <v>391</v>
      </c>
      <c r="BK3" s="88">
        <v>392</v>
      </c>
      <c r="BL3" s="88">
        <v>411</v>
      </c>
      <c r="BM3" s="88">
        <v>412</v>
      </c>
      <c r="BN3" s="88">
        <v>413</v>
      </c>
      <c r="BO3" s="88">
        <v>419</v>
      </c>
      <c r="BP3" s="88">
        <v>461</v>
      </c>
      <c r="BQ3" s="88">
        <v>462</v>
      </c>
      <c r="BR3" s="88">
        <v>471</v>
      </c>
      <c r="BS3" s="88">
        <v>481</v>
      </c>
      <c r="BT3" s="88">
        <v>511</v>
      </c>
      <c r="BU3" s="88">
        <v>531</v>
      </c>
      <c r="BV3" s="88">
        <v>551</v>
      </c>
      <c r="BW3" s="88">
        <v>552</v>
      </c>
      <c r="BX3" s="88">
        <v>553</v>
      </c>
      <c r="BY3" s="88">
        <v>571</v>
      </c>
      <c r="BZ3" s="88">
        <v>572</v>
      </c>
      <c r="CA3" s="88">
        <v>573</v>
      </c>
      <c r="CB3" s="88">
        <v>574</v>
      </c>
      <c r="CC3" s="88">
        <v>575</v>
      </c>
      <c r="CD3" s="88">
        <v>576</v>
      </c>
      <c r="CE3" s="88">
        <v>577</v>
      </c>
      <c r="CF3" s="88">
        <v>578</v>
      </c>
      <c r="CG3" s="88">
        <v>579</v>
      </c>
      <c r="CH3" s="88">
        <v>591</v>
      </c>
      <c r="CI3" s="88">
        <v>592</v>
      </c>
      <c r="CJ3" s="88">
        <v>593</v>
      </c>
      <c r="CK3" s="88">
        <v>594</v>
      </c>
      <c r="CL3" s="88">
        <v>595</v>
      </c>
      <c r="CM3" s="88">
        <v>611</v>
      </c>
      <c r="CN3" s="88">
        <v>631</v>
      </c>
      <c r="CO3" s="88">
        <v>632</v>
      </c>
      <c r="CP3" s="88">
        <v>641</v>
      </c>
      <c r="CQ3" s="88">
        <v>642</v>
      </c>
      <c r="CR3" s="88">
        <v>643</v>
      </c>
      <c r="CS3" s="88">
        <v>644</v>
      </c>
      <c r="CT3" s="88">
        <v>659</v>
      </c>
      <c r="CU3" s="88">
        <v>661</v>
      </c>
      <c r="CV3" s="88">
        <v>662</v>
      </c>
      <c r="CW3" s="88">
        <v>663</v>
      </c>
      <c r="CX3" s="88">
        <v>669</v>
      </c>
      <c r="CY3" s="88">
        <v>671</v>
      </c>
      <c r="CZ3" s="88">
        <v>672</v>
      </c>
      <c r="DA3" s="88">
        <v>673</v>
      </c>
      <c r="DB3" s="88">
        <v>674</v>
      </c>
      <c r="DC3" s="88">
        <v>679</v>
      </c>
      <c r="DD3" s="88">
        <v>681</v>
      </c>
      <c r="DE3" s="89">
        <v>691</v>
      </c>
      <c r="DF3" s="84"/>
      <c r="DG3" s="84"/>
      <c r="DH3" s="84"/>
      <c r="DI3" s="84"/>
      <c r="DJ3" s="84"/>
      <c r="DK3" s="84"/>
      <c r="DL3" s="84"/>
    </row>
    <row r="4" spans="1:117" ht="42" customHeight="1" x14ac:dyDescent="0.15">
      <c r="A4" s="90"/>
      <c r="B4" s="91"/>
      <c r="C4" s="92" t="s">
        <v>0</v>
      </c>
      <c r="D4" s="92" t="s">
        <v>1</v>
      </c>
      <c r="E4" s="92" t="s">
        <v>2</v>
      </c>
      <c r="F4" s="92" t="s">
        <v>3</v>
      </c>
      <c r="G4" s="92" t="s">
        <v>4</v>
      </c>
      <c r="H4" s="92" t="s">
        <v>91</v>
      </c>
      <c r="I4" s="92" t="s">
        <v>127</v>
      </c>
      <c r="J4" s="92" t="s">
        <v>5</v>
      </c>
      <c r="K4" s="92" t="s">
        <v>6</v>
      </c>
      <c r="L4" s="92" t="s">
        <v>92</v>
      </c>
      <c r="M4" s="92" t="s">
        <v>7</v>
      </c>
      <c r="N4" s="92" t="s">
        <v>8</v>
      </c>
      <c r="O4" s="92" t="s">
        <v>9</v>
      </c>
      <c r="P4" s="92" t="s">
        <v>93</v>
      </c>
      <c r="Q4" s="92" t="s">
        <v>10</v>
      </c>
      <c r="R4" s="92" t="s">
        <v>11</v>
      </c>
      <c r="S4" s="92" t="s">
        <v>12</v>
      </c>
      <c r="T4" s="92" t="s">
        <v>94</v>
      </c>
      <c r="U4" s="92" t="s">
        <v>13</v>
      </c>
      <c r="V4" s="92" t="s">
        <v>95</v>
      </c>
      <c r="W4" s="92" t="s">
        <v>128</v>
      </c>
      <c r="X4" s="92" t="s">
        <v>129</v>
      </c>
      <c r="Y4" s="92" t="s">
        <v>14</v>
      </c>
      <c r="Z4" s="92" t="s">
        <v>15</v>
      </c>
      <c r="AA4" s="92" t="s">
        <v>16</v>
      </c>
      <c r="AB4" s="92" t="s">
        <v>96</v>
      </c>
      <c r="AC4" s="92" t="s">
        <v>17</v>
      </c>
      <c r="AD4" s="92" t="s">
        <v>18</v>
      </c>
      <c r="AE4" s="92" t="s">
        <v>19</v>
      </c>
      <c r="AF4" s="92" t="s">
        <v>20</v>
      </c>
      <c r="AG4" s="92" t="s">
        <v>130</v>
      </c>
      <c r="AH4" s="92" t="s">
        <v>21</v>
      </c>
      <c r="AI4" s="92" t="s">
        <v>22</v>
      </c>
      <c r="AJ4" s="92" t="s">
        <v>23</v>
      </c>
      <c r="AK4" s="92" t="s">
        <v>24</v>
      </c>
      <c r="AL4" s="92" t="s">
        <v>25</v>
      </c>
      <c r="AM4" s="92" t="s">
        <v>26</v>
      </c>
      <c r="AN4" s="92" t="s">
        <v>131</v>
      </c>
      <c r="AO4" s="92" t="s">
        <v>27</v>
      </c>
      <c r="AP4" s="92" t="s">
        <v>28</v>
      </c>
      <c r="AQ4" s="92" t="s">
        <v>29</v>
      </c>
      <c r="AR4" s="92" t="s">
        <v>132</v>
      </c>
      <c r="AS4" s="92" t="s">
        <v>30</v>
      </c>
      <c r="AT4" s="92" t="s">
        <v>97</v>
      </c>
      <c r="AU4" s="92" t="s">
        <v>98</v>
      </c>
      <c r="AV4" s="92" t="s">
        <v>99</v>
      </c>
      <c r="AW4" s="92" t="s">
        <v>100</v>
      </c>
      <c r="AX4" s="92" t="s">
        <v>101</v>
      </c>
      <c r="AY4" s="92" t="s">
        <v>102</v>
      </c>
      <c r="AZ4" s="92" t="s">
        <v>103</v>
      </c>
      <c r="BA4" s="92" t="s">
        <v>104</v>
      </c>
      <c r="BB4" s="92" t="s">
        <v>105</v>
      </c>
      <c r="BC4" s="92" t="s">
        <v>133</v>
      </c>
      <c r="BD4" s="92" t="s">
        <v>106</v>
      </c>
      <c r="BE4" s="92" t="s">
        <v>31</v>
      </c>
      <c r="BF4" s="92" t="s">
        <v>32</v>
      </c>
      <c r="BG4" s="92" t="s">
        <v>107</v>
      </c>
      <c r="BH4" s="92" t="s">
        <v>33</v>
      </c>
      <c r="BI4" s="92" t="s">
        <v>34</v>
      </c>
      <c r="BJ4" s="92" t="s">
        <v>35</v>
      </c>
      <c r="BK4" s="92" t="s">
        <v>36</v>
      </c>
      <c r="BL4" s="92" t="s">
        <v>37</v>
      </c>
      <c r="BM4" s="92" t="s">
        <v>38</v>
      </c>
      <c r="BN4" s="92" t="s">
        <v>39</v>
      </c>
      <c r="BO4" s="92" t="s">
        <v>40</v>
      </c>
      <c r="BP4" s="92" t="s">
        <v>41</v>
      </c>
      <c r="BQ4" s="92" t="s">
        <v>42</v>
      </c>
      <c r="BR4" s="92" t="s">
        <v>43</v>
      </c>
      <c r="BS4" s="92" t="s">
        <v>44</v>
      </c>
      <c r="BT4" s="92" t="s">
        <v>45</v>
      </c>
      <c r="BU4" s="92" t="s">
        <v>46</v>
      </c>
      <c r="BV4" s="92" t="s">
        <v>47</v>
      </c>
      <c r="BW4" s="92" t="s">
        <v>48</v>
      </c>
      <c r="BX4" s="92" t="s">
        <v>108</v>
      </c>
      <c r="BY4" s="92" t="s">
        <v>49</v>
      </c>
      <c r="BZ4" s="92" t="s">
        <v>109</v>
      </c>
      <c r="CA4" s="92" t="s">
        <v>50</v>
      </c>
      <c r="CB4" s="92" t="s">
        <v>51</v>
      </c>
      <c r="CC4" s="92" t="s">
        <v>52</v>
      </c>
      <c r="CD4" s="92" t="s">
        <v>110</v>
      </c>
      <c r="CE4" s="92" t="s">
        <v>53</v>
      </c>
      <c r="CF4" s="92" t="s">
        <v>111</v>
      </c>
      <c r="CG4" s="92" t="s">
        <v>112</v>
      </c>
      <c r="CH4" s="92" t="s">
        <v>54</v>
      </c>
      <c r="CI4" s="92" t="s">
        <v>55</v>
      </c>
      <c r="CJ4" s="92" t="s">
        <v>113</v>
      </c>
      <c r="CK4" s="92" t="s">
        <v>114</v>
      </c>
      <c r="CL4" s="92" t="s">
        <v>115</v>
      </c>
      <c r="CM4" s="92" t="s">
        <v>56</v>
      </c>
      <c r="CN4" s="92" t="s">
        <v>57</v>
      </c>
      <c r="CO4" s="92" t="s">
        <v>58</v>
      </c>
      <c r="CP4" s="92" t="s">
        <v>116</v>
      </c>
      <c r="CQ4" s="92" t="s">
        <v>117</v>
      </c>
      <c r="CR4" s="92" t="s">
        <v>118</v>
      </c>
      <c r="CS4" s="92" t="s">
        <v>59</v>
      </c>
      <c r="CT4" s="92" t="s">
        <v>134</v>
      </c>
      <c r="CU4" s="92" t="s">
        <v>60</v>
      </c>
      <c r="CV4" s="92" t="s">
        <v>119</v>
      </c>
      <c r="CW4" s="92" t="s">
        <v>120</v>
      </c>
      <c r="CX4" s="92" t="s">
        <v>61</v>
      </c>
      <c r="CY4" s="92" t="s">
        <v>121</v>
      </c>
      <c r="CZ4" s="92" t="s">
        <v>122</v>
      </c>
      <c r="DA4" s="92" t="s">
        <v>123</v>
      </c>
      <c r="DB4" s="92" t="s">
        <v>62</v>
      </c>
      <c r="DC4" s="92" t="s">
        <v>63</v>
      </c>
      <c r="DD4" s="92" t="s">
        <v>64</v>
      </c>
      <c r="DE4" s="93" t="s">
        <v>65</v>
      </c>
      <c r="DF4" s="84"/>
      <c r="DG4" s="94" t="s">
        <v>76</v>
      </c>
      <c r="DH4" s="95" t="s">
        <v>124</v>
      </c>
      <c r="DI4" s="94" t="s">
        <v>77</v>
      </c>
      <c r="DJ4" s="96" t="s">
        <v>78</v>
      </c>
      <c r="DK4" s="95" t="s">
        <v>79</v>
      </c>
      <c r="DL4" s="84"/>
    </row>
    <row r="5" spans="1:117" ht="18" customHeight="1" x14ac:dyDescent="0.15">
      <c r="A5" s="97">
        <v>11</v>
      </c>
      <c r="B5" s="98" t="s">
        <v>0</v>
      </c>
      <c r="C5" s="99">
        <v>1.0014959999999999</v>
      </c>
      <c r="D5" s="99">
        <v>6.5970000000000004E-3</v>
      </c>
      <c r="E5" s="99">
        <v>3.0200000000000002E-4</v>
      </c>
      <c r="F5" s="99">
        <v>8.7000000000000001E-5</v>
      </c>
      <c r="G5" s="99">
        <v>2.0999999999999999E-5</v>
      </c>
      <c r="H5" s="99">
        <v>0</v>
      </c>
      <c r="I5" s="99">
        <v>1.9999999999999999E-6</v>
      </c>
      <c r="J5" s="99">
        <v>3.7880000000000001E-3</v>
      </c>
      <c r="K5" s="99">
        <v>9.1299999999999997E-4</v>
      </c>
      <c r="L5" s="99">
        <v>1.0119E-2</v>
      </c>
      <c r="M5" s="99">
        <v>0</v>
      </c>
      <c r="N5" s="99">
        <v>1.206E-3</v>
      </c>
      <c r="O5" s="99">
        <v>1.75E-4</v>
      </c>
      <c r="P5" s="99">
        <v>6.0000000000000002E-6</v>
      </c>
      <c r="Q5" s="99">
        <v>3.9999999999999998E-6</v>
      </c>
      <c r="R5" s="99">
        <v>3.9999999999999998E-6</v>
      </c>
      <c r="S5" s="99">
        <v>9.9999999999999995E-7</v>
      </c>
      <c r="T5" s="99">
        <v>9.9999999999999995E-7</v>
      </c>
      <c r="U5" s="99">
        <v>9.9999999999999995E-7</v>
      </c>
      <c r="V5" s="99">
        <v>9.9999999999999995E-7</v>
      </c>
      <c r="W5" s="99">
        <v>0</v>
      </c>
      <c r="X5" s="99">
        <v>5.0000000000000004E-6</v>
      </c>
      <c r="Y5" s="99">
        <v>9.9999999999999995E-7</v>
      </c>
      <c r="Z5" s="99">
        <v>5.8E-5</v>
      </c>
      <c r="AA5" s="99">
        <v>1.3300000000000001E-4</v>
      </c>
      <c r="AB5" s="99">
        <v>2.5999999999999998E-5</v>
      </c>
      <c r="AC5" s="99">
        <v>0</v>
      </c>
      <c r="AD5" s="99">
        <v>9.9999999999999995E-7</v>
      </c>
      <c r="AE5" s="99">
        <v>9.9999999999999995E-7</v>
      </c>
      <c r="AF5" s="99">
        <v>1.127E-3</v>
      </c>
      <c r="AG5" s="99">
        <v>4.3999999999999999E-5</v>
      </c>
      <c r="AH5" s="99">
        <v>9.9999999999999995E-7</v>
      </c>
      <c r="AI5" s="99">
        <v>0</v>
      </c>
      <c r="AJ5" s="99">
        <v>9.9999999999999995E-7</v>
      </c>
      <c r="AK5" s="99">
        <v>3.1999999999999999E-5</v>
      </c>
      <c r="AL5" s="99">
        <v>9.9999999999999995E-7</v>
      </c>
      <c r="AM5" s="99">
        <v>0</v>
      </c>
      <c r="AN5" s="99">
        <v>9.9999999999999995E-7</v>
      </c>
      <c r="AO5" s="99">
        <v>0</v>
      </c>
      <c r="AP5" s="99">
        <v>0</v>
      </c>
      <c r="AQ5" s="99">
        <v>1.9999999999999999E-6</v>
      </c>
      <c r="AR5" s="99">
        <v>9.9999999999999995E-7</v>
      </c>
      <c r="AS5" s="99">
        <v>9.9999999999999995E-7</v>
      </c>
      <c r="AT5" s="99">
        <v>1.9999999999999999E-6</v>
      </c>
      <c r="AU5" s="99">
        <v>5.0000000000000004E-6</v>
      </c>
      <c r="AV5" s="99">
        <v>1.9999999999999999E-6</v>
      </c>
      <c r="AW5" s="99">
        <v>9.9999999999999995E-7</v>
      </c>
      <c r="AX5" s="99">
        <v>1.9999999999999999E-6</v>
      </c>
      <c r="AY5" s="99">
        <v>1.9999999999999999E-6</v>
      </c>
      <c r="AZ5" s="99">
        <v>3.0000000000000001E-6</v>
      </c>
      <c r="BA5" s="99">
        <v>9.9999999999999995E-7</v>
      </c>
      <c r="BB5" s="99">
        <v>9.9999999999999995E-7</v>
      </c>
      <c r="BC5" s="99">
        <v>1.9999999999999999E-6</v>
      </c>
      <c r="BD5" s="99">
        <v>9.9999999999999995E-7</v>
      </c>
      <c r="BE5" s="99">
        <v>3.0000000000000001E-6</v>
      </c>
      <c r="BF5" s="99">
        <v>3.9999999999999998E-6</v>
      </c>
      <c r="BG5" s="99">
        <v>3.0000000000000001E-6</v>
      </c>
      <c r="BH5" s="99">
        <v>3.0000000000000001E-6</v>
      </c>
      <c r="BI5" s="99">
        <v>3.0000000000000001E-6</v>
      </c>
      <c r="BJ5" s="99">
        <v>1.2300000000000001E-4</v>
      </c>
      <c r="BK5" s="99">
        <v>1.9999999999999999E-6</v>
      </c>
      <c r="BL5" s="99">
        <v>6.9999999999999999E-6</v>
      </c>
      <c r="BM5" s="99">
        <v>1.9999999999999999E-6</v>
      </c>
      <c r="BN5" s="99">
        <v>2.4000000000000001E-5</v>
      </c>
      <c r="BO5" s="99">
        <v>1.7E-5</v>
      </c>
      <c r="BP5" s="99">
        <v>0</v>
      </c>
      <c r="BQ5" s="99">
        <v>0</v>
      </c>
      <c r="BR5" s="99">
        <v>9.9999999999999995E-7</v>
      </c>
      <c r="BS5" s="99">
        <v>3.9999999999999998E-6</v>
      </c>
      <c r="BT5" s="99">
        <v>9.9999999999999995E-7</v>
      </c>
      <c r="BU5" s="99">
        <v>0</v>
      </c>
      <c r="BV5" s="99">
        <v>0</v>
      </c>
      <c r="BW5" s="99">
        <v>0</v>
      </c>
      <c r="BX5" s="99">
        <v>0</v>
      </c>
      <c r="BY5" s="99">
        <v>1.9999999999999999E-6</v>
      </c>
      <c r="BZ5" s="99">
        <v>9.9999999999999995E-7</v>
      </c>
      <c r="CA5" s="99">
        <v>3.9999999999999998E-6</v>
      </c>
      <c r="CB5" s="99">
        <v>1.9999999999999999E-6</v>
      </c>
      <c r="CC5" s="99">
        <v>5.0000000000000004E-6</v>
      </c>
      <c r="CD5" s="99">
        <v>9.9999999999999995E-7</v>
      </c>
      <c r="CE5" s="99">
        <v>9.9999999999999995E-7</v>
      </c>
      <c r="CF5" s="99">
        <v>2.1999999999999999E-5</v>
      </c>
      <c r="CG5" s="99">
        <v>0</v>
      </c>
      <c r="CH5" s="99">
        <v>9.9999999999999995E-7</v>
      </c>
      <c r="CI5" s="99">
        <v>6.0000000000000002E-6</v>
      </c>
      <c r="CJ5" s="99">
        <v>9.9999999999999995E-7</v>
      </c>
      <c r="CK5" s="99">
        <v>1.9999999999999999E-6</v>
      </c>
      <c r="CL5" s="99">
        <v>5.0000000000000004E-6</v>
      </c>
      <c r="CM5" s="99">
        <v>3.0000000000000001E-6</v>
      </c>
      <c r="CN5" s="99">
        <v>9.2999999999999997E-5</v>
      </c>
      <c r="CO5" s="99">
        <v>1.9999999999999999E-6</v>
      </c>
      <c r="CP5" s="99">
        <v>6.2000000000000003E-5</v>
      </c>
      <c r="CQ5" s="99">
        <v>9.9999999999999995E-7</v>
      </c>
      <c r="CR5" s="99">
        <v>1.63E-4</v>
      </c>
      <c r="CS5" s="99">
        <v>2.9300000000000002E-4</v>
      </c>
      <c r="CT5" s="99">
        <v>7.8999999999999996E-5</v>
      </c>
      <c r="CU5" s="99">
        <v>1.9999999999999999E-6</v>
      </c>
      <c r="CV5" s="99">
        <v>3.0000000000000001E-6</v>
      </c>
      <c r="CW5" s="99">
        <v>5.0000000000000004E-6</v>
      </c>
      <c r="CX5" s="99">
        <v>9.9999999999999995E-7</v>
      </c>
      <c r="CY5" s="99">
        <v>5.9100000000000005E-4</v>
      </c>
      <c r="CZ5" s="99">
        <v>1.343E-3</v>
      </c>
      <c r="DA5" s="99">
        <v>1.9999999999999999E-6</v>
      </c>
      <c r="DB5" s="99">
        <v>1E-4</v>
      </c>
      <c r="DC5" s="99">
        <v>8.3999999999999995E-5</v>
      </c>
      <c r="DD5" s="99">
        <v>1.1E-5</v>
      </c>
      <c r="DE5" s="100">
        <v>1.9999999999999999E-6</v>
      </c>
      <c r="DF5" s="84"/>
      <c r="DG5" s="101">
        <v>0.589812</v>
      </c>
      <c r="DH5" s="101">
        <v>0.36800500000000003</v>
      </c>
      <c r="DI5" s="102">
        <v>7.2627999999999998E-2</v>
      </c>
      <c r="DJ5" s="102">
        <v>5.6999999999999998E-4</v>
      </c>
      <c r="DK5" s="102">
        <v>4.9757999999999997E-2</v>
      </c>
      <c r="DL5" s="84"/>
      <c r="DM5"/>
    </row>
    <row r="6" spans="1:117" s="83" customFormat="1" ht="18" customHeight="1" x14ac:dyDescent="0.15">
      <c r="A6" s="103">
        <v>12</v>
      </c>
      <c r="B6" s="104" t="s">
        <v>1</v>
      </c>
      <c r="C6" s="105">
        <v>6.0000000000000002E-5</v>
      </c>
      <c r="D6" s="105">
        <v>1.000956</v>
      </c>
      <c r="E6" s="105">
        <v>2.3E-5</v>
      </c>
      <c r="F6" s="105">
        <v>3.0000000000000001E-6</v>
      </c>
      <c r="G6" s="105">
        <v>3.9999999999999998E-6</v>
      </c>
      <c r="H6" s="105">
        <v>0</v>
      </c>
      <c r="I6" s="105">
        <v>0</v>
      </c>
      <c r="J6" s="105">
        <v>1.1670000000000001E-3</v>
      </c>
      <c r="K6" s="105">
        <v>3.9999999999999998E-6</v>
      </c>
      <c r="L6" s="105">
        <v>9.7E-5</v>
      </c>
      <c r="M6" s="105">
        <v>0</v>
      </c>
      <c r="N6" s="105">
        <v>4.6E-5</v>
      </c>
      <c r="O6" s="105">
        <v>1.7E-5</v>
      </c>
      <c r="P6" s="105">
        <v>0</v>
      </c>
      <c r="Q6" s="105">
        <v>0</v>
      </c>
      <c r="R6" s="105">
        <v>9.9999999999999995E-7</v>
      </c>
      <c r="S6" s="105">
        <v>0</v>
      </c>
      <c r="T6" s="105">
        <v>0</v>
      </c>
      <c r="U6" s="105">
        <v>0</v>
      </c>
      <c r="V6" s="105">
        <v>0</v>
      </c>
      <c r="W6" s="105">
        <v>0</v>
      </c>
      <c r="X6" s="105">
        <v>0</v>
      </c>
      <c r="Y6" s="105">
        <v>0</v>
      </c>
      <c r="Z6" s="105">
        <v>0</v>
      </c>
      <c r="AA6" s="105">
        <v>9.9999999999999995E-7</v>
      </c>
      <c r="AB6" s="105">
        <v>3.0000000000000001E-6</v>
      </c>
      <c r="AC6" s="105">
        <v>0</v>
      </c>
      <c r="AD6" s="105">
        <v>0</v>
      </c>
      <c r="AE6" s="105">
        <v>0</v>
      </c>
      <c r="AF6" s="105">
        <v>0</v>
      </c>
      <c r="AG6" s="105">
        <v>3.6099999999999999E-4</v>
      </c>
      <c r="AH6" s="105">
        <v>0</v>
      </c>
      <c r="AI6" s="105">
        <v>0</v>
      </c>
      <c r="AJ6" s="105">
        <v>0</v>
      </c>
      <c r="AK6" s="105">
        <v>0</v>
      </c>
      <c r="AL6" s="105">
        <v>0</v>
      </c>
      <c r="AM6" s="105">
        <v>0</v>
      </c>
      <c r="AN6" s="105">
        <v>0</v>
      </c>
      <c r="AO6" s="105">
        <v>0</v>
      </c>
      <c r="AP6" s="105">
        <v>0</v>
      </c>
      <c r="AQ6" s="105">
        <v>0</v>
      </c>
      <c r="AR6" s="105">
        <v>0</v>
      </c>
      <c r="AS6" s="105">
        <v>0</v>
      </c>
      <c r="AT6" s="105">
        <v>0</v>
      </c>
      <c r="AU6" s="105">
        <v>0</v>
      </c>
      <c r="AV6" s="105">
        <v>0</v>
      </c>
      <c r="AW6" s="105">
        <v>0</v>
      </c>
      <c r="AX6" s="105">
        <v>0</v>
      </c>
      <c r="AY6" s="105">
        <v>0</v>
      </c>
      <c r="AZ6" s="105">
        <v>0</v>
      </c>
      <c r="BA6" s="105">
        <v>0</v>
      </c>
      <c r="BB6" s="105">
        <v>0</v>
      </c>
      <c r="BC6" s="105">
        <v>0</v>
      </c>
      <c r="BD6" s="105">
        <v>0</v>
      </c>
      <c r="BE6" s="105">
        <v>0</v>
      </c>
      <c r="BF6" s="105">
        <v>0</v>
      </c>
      <c r="BG6" s="105">
        <v>0</v>
      </c>
      <c r="BH6" s="105">
        <v>0</v>
      </c>
      <c r="BI6" s="105">
        <v>0</v>
      </c>
      <c r="BJ6" s="105">
        <v>3.9999999999999998E-6</v>
      </c>
      <c r="BK6" s="105">
        <v>0</v>
      </c>
      <c r="BL6" s="105">
        <v>0</v>
      </c>
      <c r="BM6" s="105">
        <v>0</v>
      </c>
      <c r="BN6" s="105">
        <v>0</v>
      </c>
      <c r="BO6" s="105">
        <v>0</v>
      </c>
      <c r="BP6" s="105">
        <v>0</v>
      </c>
      <c r="BQ6" s="105">
        <v>0</v>
      </c>
      <c r="BR6" s="105">
        <v>0</v>
      </c>
      <c r="BS6" s="105">
        <v>0</v>
      </c>
      <c r="BT6" s="105">
        <v>0</v>
      </c>
      <c r="BU6" s="105">
        <v>0</v>
      </c>
      <c r="BV6" s="105">
        <v>0</v>
      </c>
      <c r="BW6" s="105">
        <v>0</v>
      </c>
      <c r="BX6" s="105">
        <v>0</v>
      </c>
      <c r="BY6" s="105">
        <v>0</v>
      </c>
      <c r="BZ6" s="105">
        <v>0</v>
      </c>
      <c r="CA6" s="105">
        <v>0</v>
      </c>
      <c r="CB6" s="105">
        <v>0</v>
      </c>
      <c r="CC6" s="105">
        <v>0</v>
      </c>
      <c r="CD6" s="105">
        <v>0</v>
      </c>
      <c r="CE6" s="105">
        <v>0</v>
      </c>
      <c r="CF6" s="105">
        <v>0</v>
      </c>
      <c r="CG6" s="105">
        <v>0</v>
      </c>
      <c r="CH6" s="105">
        <v>0</v>
      </c>
      <c r="CI6" s="105">
        <v>0</v>
      </c>
      <c r="CJ6" s="105">
        <v>0</v>
      </c>
      <c r="CK6" s="105">
        <v>0</v>
      </c>
      <c r="CL6" s="105">
        <v>0</v>
      </c>
      <c r="CM6" s="105">
        <v>0</v>
      </c>
      <c r="CN6" s="105">
        <v>9.9999999999999995E-7</v>
      </c>
      <c r="CO6" s="105">
        <v>3.8000000000000002E-5</v>
      </c>
      <c r="CP6" s="105">
        <v>9.9999999999999995E-7</v>
      </c>
      <c r="CQ6" s="105">
        <v>0</v>
      </c>
      <c r="CR6" s="105">
        <v>1.9999999999999999E-6</v>
      </c>
      <c r="CS6" s="105">
        <v>5.0000000000000004E-6</v>
      </c>
      <c r="CT6" s="105">
        <v>0</v>
      </c>
      <c r="CU6" s="105">
        <v>0</v>
      </c>
      <c r="CV6" s="105">
        <v>0</v>
      </c>
      <c r="CW6" s="105">
        <v>0</v>
      </c>
      <c r="CX6" s="105">
        <v>0</v>
      </c>
      <c r="CY6" s="105">
        <v>1.0000000000000001E-5</v>
      </c>
      <c r="CZ6" s="105">
        <v>3.4E-5</v>
      </c>
      <c r="DA6" s="105">
        <v>0</v>
      </c>
      <c r="DB6" s="105">
        <v>0</v>
      </c>
      <c r="DC6" s="105">
        <v>9.9999999999999995E-7</v>
      </c>
      <c r="DD6" s="105">
        <v>0</v>
      </c>
      <c r="DE6" s="106">
        <v>0</v>
      </c>
      <c r="DF6" s="84"/>
      <c r="DG6" s="101">
        <v>0.38115100000000002</v>
      </c>
      <c r="DH6" s="101">
        <v>0.110509</v>
      </c>
      <c r="DI6" s="102">
        <v>5.5879999999999999E-2</v>
      </c>
      <c r="DJ6" s="102">
        <v>1.5E-5</v>
      </c>
      <c r="DK6" s="102">
        <v>2.3484999999999999E-2</v>
      </c>
      <c r="DL6" s="84"/>
      <c r="DM6"/>
    </row>
    <row r="7" spans="1:117" s="83" customFormat="1" ht="18" customHeight="1" x14ac:dyDescent="0.15">
      <c r="A7" s="103">
        <v>13</v>
      </c>
      <c r="B7" s="104" t="s">
        <v>2</v>
      </c>
      <c r="C7" s="105">
        <v>5.0735000000000002E-2</v>
      </c>
      <c r="D7" s="105">
        <v>3.0804999999999999E-2</v>
      </c>
      <c r="E7" s="105">
        <v>1.000016</v>
      </c>
      <c r="F7" s="105">
        <v>5.0000000000000004E-6</v>
      </c>
      <c r="G7" s="105">
        <v>9.9999999999999995E-7</v>
      </c>
      <c r="H7" s="105">
        <v>0</v>
      </c>
      <c r="I7" s="105">
        <v>0</v>
      </c>
      <c r="J7" s="105">
        <v>2.2800000000000001E-4</v>
      </c>
      <c r="K7" s="105">
        <v>4.6999999999999997E-5</v>
      </c>
      <c r="L7" s="105">
        <v>5.1599999999999997E-4</v>
      </c>
      <c r="M7" s="105">
        <v>0</v>
      </c>
      <c r="N7" s="105">
        <v>6.3E-5</v>
      </c>
      <c r="O7" s="105">
        <v>9.0000000000000002E-6</v>
      </c>
      <c r="P7" s="105">
        <v>0</v>
      </c>
      <c r="Q7" s="105">
        <v>9.9999999999999995E-7</v>
      </c>
      <c r="R7" s="105">
        <v>0</v>
      </c>
      <c r="S7" s="105">
        <v>0</v>
      </c>
      <c r="T7" s="105">
        <v>0</v>
      </c>
      <c r="U7" s="105">
        <v>0</v>
      </c>
      <c r="V7" s="105">
        <v>0</v>
      </c>
      <c r="W7" s="105">
        <v>0</v>
      </c>
      <c r="X7" s="105">
        <v>0</v>
      </c>
      <c r="Y7" s="105">
        <v>0</v>
      </c>
      <c r="Z7" s="105">
        <v>3.0000000000000001E-6</v>
      </c>
      <c r="AA7" s="105">
        <v>6.9999999999999999E-6</v>
      </c>
      <c r="AB7" s="105">
        <v>1.9999999999999999E-6</v>
      </c>
      <c r="AC7" s="105">
        <v>0</v>
      </c>
      <c r="AD7" s="105">
        <v>0</v>
      </c>
      <c r="AE7" s="105">
        <v>0</v>
      </c>
      <c r="AF7" s="105">
        <v>5.7000000000000003E-5</v>
      </c>
      <c r="AG7" s="105">
        <v>1.2999999999999999E-5</v>
      </c>
      <c r="AH7" s="105">
        <v>0</v>
      </c>
      <c r="AI7" s="105">
        <v>0</v>
      </c>
      <c r="AJ7" s="105">
        <v>0</v>
      </c>
      <c r="AK7" s="105">
        <v>1.9999999999999999E-6</v>
      </c>
      <c r="AL7" s="105">
        <v>0</v>
      </c>
      <c r="AM7" s="105">
        <v>0</v>
      </c>
      <c r="AN7" s="105">
        <v>0</v>
      </c>
      <c r="AO7" s="105">
        <v>0</v>
      </c>
      <c r="AP7" s="105">
        <v>0</v>
      </c>
      <c r="AQ7" s="105">
        <v>0</v>
      </c>
      <c r="AR7" s="105">
        <v>0</v>
      </c>
      <c r="AS7" s="105">
        <v>0</v>
      </c>
      <c r="AT7" s="105">
        <v>9.9999999999999995E-7</v>
      </c>
      <c r="AU7" s="105">
        <v>9.9999999999999995E-7</v>
      </c>
      <c r="AV7" s="105">
        <v>0</v>
      </c>
      <c r="AW7" s="105">
        <v>0</v>
      </c>
      <c r="AX7" s="105">
        <v>1.9999999999999999E-6</v>
      </c>
      <c r="AY7" s="105">
        <v>0</v>
      </c>
      <c r="AZ7" s="105">
        <v>0</v>
      </c>
      <c r="BA7" s="105">
        <v>0</v>
      </c>
      <c r="BB7" s="105">
        <v>0</v>
      </c>
      <c r="BC7" s="105">
        <v>9.9999999999999995E-7</v>
      </c>
      <c r="BD7" s="105">
        <v>9.9999999999999995E-7</v>
      </c>
      <c r="BE7" s="105">
        <v>0</v>
      </c>
      <c r="BF7" s="105">
        <v>9.9999999999999995E-7</v>
      </c>
      <c r="BG7" s="105">
        <v>9.9999999999999995E-7</v>
      </c>
      <c r="BH7" s="105">
        <v>9.9999999999999995E-7</v>
      </c>
      <c r="BI7" s="105">
        <v>0</v>
      </c>
      <c r="BJ7" s="105">
        <v>6.9999999999999999E-6</v>
      </c>
      <c r="BK7" s="105">
        <v>0</v>
      </c>
      <c r="BL7" s="105">
        <v>9.9999999999999995E-7</v>
      </c>
      <c r="BM7" s="105">
        <v>0</v>
      </c>
      <c r="BN7" s="105">
        <v>9.9999999999999995E-7</v>
      </c>
      <c r="BO7" s="105">
        <v>9.9999999999999995E-7</v>
      </c>
      <c r="BP7" s="105">
        <v>0</v>
      </c>
      <c r="BQ7" s="105">
        <v>0</v>
      </c>
      <c r="BR7" s="105">
        <v>0</v>
      </c>
      <c r="BS7" s="105">
        <v>0</v>
      </c>
      <c r="BT7" s="105">
        <v>0</v>
      </c>
      <c r="BU7" s="105">
        <v>9.9999999999999995E-7</v>
      </c>
      <c r="BV7" s="105">
        <v>0</v>
      </c>
      <c r="BW7" s="105">
        <v>0</v>
      </c>
      <c r="BX7" s="105">
        <v>0</v>
      </c>
      <c r="BY7" s="105">
        <v>1.9999999999999999E-6</v>
      </c>
      <c r="BZ7" s="105">
        <v>0</v>
      </c>
      <c r="CA7" s="105">
        <v>0</v>
      </c>
      <c r="CB7" s="105">
        <v>0</v>
      </c>
      <c r="CC7" s="105">
        <v>0</v>
      </c>
      <c r="CD7" s="105">
        <v>0</v>
      </c>
      <c r="CE7" s="105">
        <v>0</v>
      </c>
      <c r="CF7" s="105">
        <v>9.9999999999999995E-7</v>
      </c>
      <c r="CG7" s="105">
        <v>0</v>
      </c>
      <c r="CH7" s="105">
        <v>1.9999999999999999E-6</v>
      </c>
      <c r="CI7" s="105">
        <v>3.1000000000000001E-5</v>
      </c>
      <c r="CJ7" s="105">
        <v>9.9999999999999995E-7</v>
      </c>
      <c r="CK7" s="105">
        <v>6.9999999999999999E-6</v>
      </c>
      <c r="CL7" s="105">
        <v>2.4000000000000001E-5</v>
      </c>
      <c r="CM7" s="105">
        <v>0</v>
      </c>
      <c r="CN7" s="105">
        <v>2.4600000000000002E-4</v>
      </c>
      <c r="CO7" s="105">
        <v>1.9999999999999999E-6</v>
      </c>
      <c r="CP7" s="105">
        <v>3.0000000000000001E-6</v>
      </c>
      <c r="CQ7" s="105">
        <v>0</v>
      </c>
      <c r="CR7" s="105">
        <v>9.0000000000000002E-6</v>
      </c>
      <c r="CS7" s="105">
        <v>1.5E-5</v>
      </c>
      <c r="CT7" s="105">
        <v>3.9999999999999998E-6</v>
      </c>
      <c r="CU7" s="105">
        <v>0</v>
      </c>
      <c r="CV7" s="105">
        <v>1.2E-5</v>
      </c>
      <c r="CW7" s="105">
        <v>0</v>
      </c>
      <c r="CX7" s="105">
        <v>0</v>
      </c>
      <c r="CY7" s="105">
        <v>3.1999999999999999E-5</v>
      </c>
      <c r="CZ7" s="105">
        <v>6.9999999999999994E-5</v>
      </c>
      <c r="DA7" s="105">
        <v>9.9999999999999995E-7</v>
      </c>
      <c r="DB7" s="105">
        <v>6.0700000000000001E-4</v>
      </c>
      <c r="DC7" s="105">
        <v>5.0000000000000004E-6</v>
      </c>
      <c r="DD7" s="105">
        <v>9.9999999999999995E-7</v>
      </c>
      <c r="DE7" s="106">
        <v>9.9999999999999995E-7</v>
      </c>
      <c r="DF7" s="84"/>
      <c r="DG7" s="101">
        <v>0.66413299999999997</v>
      </c>
      <c r="DH7" s="101">
        <v>7.0319999999999994E-2</v>
      </c>
      <c r="DI7" s="102">
        <v>0.40634300000000001</v>
      </c>
      <c r="DJ7" s="102">
        <v>1.3990000000000001E-3</v>
      </c>
      <c r="DK7" s="102">
        <v>1</v>
      </c>
      <c r="DL7" s="84"/>
      <c r="DM7"/>
    </row>
    <row r="8" spans="1:117" s="83" customFormat="1" ht="18" customHeight="1" x14ac:dyDescent="0.15">
      <c r="A8" s="103">
        <v>15</v>
      </c>
      <c r="B8" s="104" t="s">
        <v>3</v>
      </c>
      <c r="C8" s="105">
        <v>1.9999999999999999E-6</v>
      </c>
      <c r="D8" s="105">
        <v>0</v>
      </c>
      <c r="E8" s="105">
        <v>0</v>
      </c>
      <c r="F8" s="105">
        <v>1.0006170000000001</v>
      </c>
      <c r="G8" s="105">
        <v>0</v>
      </c>
      <c r="H8" s="105">
        <v>0</v>
      </c>
      <c r="I8" s="105">
        <v>0</v>
      </c>
      <c r="J8" s="105">
        <v>3.9999999999999998E-6</v>
      </c>
      <c r="K8" s="105">
        <v>0</v>
      </c>
      <c r="L8" s="105">
        <v>5.0000000000000004E-6</v>
      </c>
      <c r="M8" s="105">
        <v>0</v>
      </c>
      <c r="N8" s="105">
        <v>0</v>
      </c>
      <c r="O8" s="105">
        <v>0</v>
      </c>
      <c r="P8" s="105">
        <v>5.2099999999999998E-4</v>
      </c>
      <c r="Q8" s="105">
        <v>7.9999999999999996E-6</v>
      </c>
      <c r="R8" s="105">
        <v>0</v>
      </c>
      <c r="S8" s="105">
        <v>0</v>
      </c>
      <c r="T8" s="105">
        <v>0</v>
      </c>
      <c r="U8" s="105">
        <v>0</v>
      </c>
      <c r="V8" s="105">
        <v>3.9999999999999998E-6</v>
      </c>
      <c r="W8" s="105">
        <v>0</v>
      </c>
      <c r="X8" s="105">
        <v>0</v>
      </c>
      <c r="Y8" s="105">
        <v>0</v>
      </c>
      <c r="Z8" s="105">
        <v>0</v>
      </c>
      <c r="AA8" s="105">
        <v>0</v>
      </c>
      <c r="AB8" s="105">
        <v>6.0000000000000002E-6</v>
      </c>
      <c r="AC8" s="105">
        <v>0</v>
      </c>
      <c r="AD8" s="105">
        <v>0</v>
      </c>
      <c r="AE8" s="105">
        <v>0</v>
      </c>
      <c r="AF8" s="105">
        <v>0</v>
      </c>
      <c r="AG8" s="105">
        <v>2.8E-5</v>
      </c>
      <c r="AH8" s="105">
        <v>0</v>
      </c>
      <c r="AI8" s="105">
        <v>0</v>
      </c>
      <c r="AJ8" s="105">
        <v>1.9999999999999999E-6</v>
      </c>
      <c r="AK8" s="105">
        <v>0</v>
      </c>
      <c r="AL8" s="105">
        <v>0</v>
      </c>
      <c r="AM8" s="105">
        <v>0</v>
      </c>
      <c r="AN8" s="105">
        <v>0</v>
      </c>
      <c r="AO8" s="105">
        <v>0</v>
      </c>
      <c r="AP8" s="105">
        <v>0</v>
      </c>
      <c r="AQ8" s="105">
        <v>0</v>
      </c>
      <c r="AR8" s="105">
        <v>0</v>
      </c>
      <c r="AS8" s="105">
        <v>0</v>
      </c>
      <c r="AT8" s="105">
        <v>0</v>
      </c>
      <c r="AU8" s="105">
        <v>0</v>
      </c>
      <c r="AV8" s="105">
        <v>0</v>
      </c>
      <c r="AW8" s="105">
        <v>0</v>
      </c>
      <c r="AX8" s="105">
        <v>0</v>
      </c>
      <c r="AY8" s="105">
        <v>0</v>
      </c>
      <c r="AZ8" s="105">
        <v>0</v>
      </c>
      <c r="BA8" s="105">
        <v>0</v>
      </c>
      <c r="BB8" s="105">
        <v>0</v>
      </c>
      <c r="BC8" s="105">
        <v>0</v>
      </c>
      <c r="BD8" s="105">
        <v>0</v>
      </c>
      <c r="BE8" s="105">
        <v>0</v>
      </c>
      <c r="BF8" s="105">
        <v>0</v>
      </c>
      <c r="BG8" s="105">
        <v>0</v>
      </c>
      <c r="BH8" s="105">
        <v>9.9999999999999995E-7</v>
      </c>
      <c r="BI8" s="105">
        <v>0</v>
      </c>
      <c r="BJ8" s="105">
        <v>5.0000000000000004E-6</v>
      </c>
      <c r="BK8" s="105">
        <v>0</v>
      </c>
      <c r="BL8" s="105">
        <v>3.9999999999999998E-6</v>
      </c>
      <c r="BM8" s="105">
        <v>9.9999999999999995E-7</v>
      </c>
      <c r="BN8" s="105">
        <v>0</v>
      </c>
      <c r="BO8" s="105">
        <v>9.9999999999999995E-7</v>
      </c>
      <c r="BP8" s="105">
        <v>0</v>
      </c>
      <c r="BQ8" s="105">
        <v>0</v>
      </c>
      <c r="BR8" s="105">
        <v>0</v>
      </c>
      <c r="BS8" s="105">
        <v>0</v>
      </c>
      <c r="BT8" s="105">
        <v>0</v>
      </c>
      <c r="BU8" s="105">
        <v>0</v>
      </c>
      <c r="BV8" s="105">
        <v>0</v>
      </c>
      <c r="BW8" s="105">
        <v>0</v>
      </c>
      <c r="BX8" s="105">
        <v>0</v>
      </c>
      <c r="BY8" s="105">
        <v>0</v>
      </c>
      <c r="BZ8" s="105">
        <v>0</v>
      </c>
      <c r="CA8" s="105">
        <v>0</v>
      </c>
      <c r="CB8" s="105">
        <v>0</v>
      </c>
      <c r="CC8" s="105">
        <v>0</v>
      </c>
      <c r="CD8" s="105">
        <v>0</v>
      </c>
      <c r="CE8" s="105">
        <v>0</v>
      </c>
      <c r="CF8" s="105">
        <v>0</v>
      </c>
      <c r="CG8" s="105">
        <v>0</v>
      </c>
      <c r="CH8" s="105">
        <v>0</v>
      </c>
      <c r="CI8" s="105">
        <v>0</v>
      </c>
      <c r="CJ8" s="105">
        <v>0</v>
      </c>
      <c r="CK8" s="105">
        <v>0</v>
      </c>
      <c r="CL8" s="105">
        <v>0</v>
      </c>
      <c r="CM8" s="105">
        <v>0</v>
      </c>
      <c r="CN8" s="105">
        <v>9.9999999999999995E-7</v>
      </c>
      <c r="CO8" s="105">
        <v>0</v>
      </c>
      <c r="CP8" s="105">
        <v>0</v>
      </c>
      <c r="CQ8" s="105">
        <v>0</v>
      </c>
      <c r="CR8" s="105">
        <v>9.9999999999999995E-7</v>
      </c>
      <c r="CS8" s="105">
        <v>1.9999999999999999E-6</v>
      </c>
      <c r="CT8" s="105">
        <v>0</v>
      </c>
      <c r="CU8" s="105">
        <v>0</v>
      </c>
      <c r="CV8" s="105">
        <v>0</v>
      </c>
      <c r="CW8" s="105">
        <v>0</v>
      </c>
      <c r="CX8" s="105">
        <v>0</v>
      </c>
      <c r="CY8" s="105">
        <v>7.9999999999999996E-6</v>
      </c>
      <c r="CZ8" s="105">
        <v>1.5999999999999999E-5</v>
      </c>
      <c r="DA8" s="105">
        <v>0</v>
      </c>
      <c r="DB8" s="105">
        <v>0</v>
      </c>
      <c r="DC8" s="105">
        <v>9.9999999999999995E-7</v>
      </c>
      <c r="DD8" s="105">
        <v>0</v>
      </c>
      <c r="DE8" s="106">
        <v>0</v>
      </c>
      <c r="DF8" s="84"/>
      <c r="DG8" s="101">
        <v>0.74302500000000005</v>
      </c>
      <c r="DH8" s="101">
        <v>0.35242299999999999</v>
      </c>
      <c r="DI8" s="102">
        <v>0.25257000000000002</v>
      </c>
      <c r="DJ8" s="102">
        <v>6.0000000000000002E-6</v>
      </c>
      <c r="DK8" s="102">
        <v>7.9179999999999997E-3</v>
      </c>
      <c r="DL8" s="84"/>
      <c r="DM8"/>
    </row>
    <row r="9" spans="1:117" s="83" customFormat="1" ht="18" customHeight="1" x14ac:dyDescent="0.15">
      <c r="A9" s="107">
        <v>17</v>
      </c>
      <c r="B9" s="108" t="s">
        <v>4</v>
      </c>
      <c r="C9" s="109">
        <v>0</v>
      </c>
      <c r="D9" s="110">
        <v>3.0000000000000001E-6</v>
      </c>
      <c r="E9" s="110">
        <v>0</v>
      </c>
      <c r="F9" s="110">
        <v>3.0000000000000001E-6</v>
      </c>
      <c r="G9" s="110">
        <v>1.0007459999999999</v>
      </c>
      <c r="H9" s="110">
        <v>0</v>
      </c>
      <c r="I9" s="110">
        <v>0</v>
      </c>
      <c r="J9" s="110">
        <v>8.4999999999999995E-4</v>
      </c>
      <c r="K9" s="110">
        <v>3.0000000000000001E-6</v>
      </c>
      <c r="L9" s="110">
        <v>8.7000000000000001E-5</v>
      </c>
      <c r="M9" s="110">
        <v>0</v>
      </c>
      <c r="N9" s="110">
        <v>0</v>
      </c>
      <c r="O9" s="110">
        <v>1.9999999999999999E-6</v>
      </c>
      <c r="P9" s="110">
        <v>9.9999999999999995E-7</v>
      </c>
      <c r="Q9" s="110">
        <v>9.9999999999999995E-7</v>
      </c>
      <c r="R9" s="110">
        <v>9.9999999999999995E-7</v>
      </c>
      <c r="S9" s="110">
        <v>0</v>
      </c>
      <c r="T9" s="110">
        <v>0</v>
      </c>
      <c r="U9" s="110">
        <v>3.0000000000000001E-6</v>
      </c>
      <c r="V9" s="110">
        <v>0</v>
      </c>
      <c r="W9" s="110">
        <v>0</v>
      </c>
      <c r="X9" s="110">
        <v>0</v>
      </c>
      <c r="Y9" s="110">
        <v>0</v>
      </c>
      <c r="Z9" s="110">
        <v>0</v>
      </c>
      <c r="AA9" s="110">
        <v>3.9999999999999998E-6</v>
      </c>
      <c r="AB9" s="110">
        <v>1.9999999999999999E-6</v>
      </c>
      <c r="AC9" s="110">
        <v>0</v>
      </c>
      <c r="AD9" s="110">
        <v>0</v>
      </c>
      <c r="AE9" s="110">
        <v>0</v>
      </c>
      <c r="AF9" s="110">
        <v>0</v>
      </c>
      <c r="AG9" s="110">
        <v>6.9999999999999999E-6</v>
      </c>
      <c r="AH9" s="110">
        <v>0</v>
      </c>
      <c r="AI9" s="110">
        <v>0</v>
      </c>
      <c r="AJ9" s="110">
        <v>9.9999999999999995E-7</v>
      </c>
      <c r="AK9" s="110">
        <v>0</v>
      </c>
      <c r="AL9" s="110">
        <v>0</v>
      </c>
      <c r="AM9" s="110">
        <v>0</v>
      </c>
      <c r="AN9" s="110">
        <v>0</v>
      </c>
      <c r="AO9" s="110">
        <v>0</v>
      </c>
      <c r="AP9" s="110">
        <v>0</v>
      </c>
      <c r="AQ9" s="110">
        <v>0</v>
      </c>
      <c r="AR9" s="110">
        <v>0</v>
      </c>
      <c r="AS9" s="110">
        <v>0</v>
      </c>
      <c r="AT9" s="110">
        <v>0</v>
      </c>
      <c r="AU9" s="110">
        <v>0</v>
      </c>
      <c r="AV9" s="110">
        <v>0</v>
      </c>
      <c r="AW9" s="110">
        <v>0</v>
      </c>
      <c r="AX9" s="110">
        <v>0</v>
      </c>
      <c r="AY9" s="110">
        <v>0</v>
      </c>
      <c r="AZ9" s="110">
        <v>0</v>
      </c>
      <c r="BA9" s="110">
        <v>0</v>
      </c>
      <c r="BB9" s="110">
        <v>0</v>
      </c>
      <c r="BC9" s="110">
        <v>0</v>
      </c>
      <c r="BD9" s="110">
        <v>0</v>
      </c>
      <c r="BE9" s="110">
        <v>0</v>
      </c>
      <c r="BF9" s="110">
        <v>0</v>
      </c>
      <c r="BG9" s="110">
        <v>0</v>
      </c>
      <c r="BH9" s="110">
        <v>0</v>
      </c>
      <c r="BI9" s="110">
        <v>0</v>
      </c>
      <c r="BJ9" s="110">
        <v>4.5300000000000001E-4</v>
      </c>
      <c r="BK9" s="110">
        <v>0</v>
      </c>
      <c r="BL9" s="110">
        <v>0</v>
      </c>
      <c r="BM9" s="110">
        <v>9.9999999999999995E-7</v>
      </c>
      <c r="BN9" s="110">
        <v>0</v>
      </c>
      <c r="BO9" s="110">
        <v>0</v>
      </c>
      <c r="BP9" s="110">
        <v>0</v>
      </c>
      <c r="BQ9" s="110">
        <v>0</v>
      </c>
      <c r="BR9" s="110">
        <v>0</v>
      </c>
      <c r="BS9" s="110">
        <v>0</v>
      </c>
      <c r="BT9" s="110">
        <v>0</v>
      </c>
      <c r="BU9" s="110">
        <v>0</v>
      </c>
      <c r="BV9" s="110">
        <v>0</v>
      </c>
      <c r="BW9" s="110">
        <v>0</v>
      </c>
      <c r="BX9" s="110">
        <v>0</v>
      </c>
      <c r="BY9" s="110">
        <v>0</v>
      </c>
      <c r="BZ9" s="110">
        <v>0</v>
      </c>
      <c r="CA9" s="110">
        <v>0</v>
      </c>
      <c r="CB9" s="110">
        <v>0</v>
      </c>
      <c r="CC9" s="110">
        <v>9.9999999999999995E-7</v>
      </c>
      <c r="CD9" s="110">
        <v>0</v>
      </c>
      <c r="CE9" s="110">
        <v>0</v>
      </c>
      <c r="CF9" s="110">
        <v>1.9999999999999999E-6</v>
      </c>
      <c r="CG9" s="110">
        <v>0</v>
      </c>
      <c r="CH9" s="110">
        <v>0</v>
      </c>
      <c r="CI9" s="110">
        <v>0</v>
      </c>
      <c r="CJ9" s="110">
        <v>0</v>
      </c>
      <c r="CK9" s="110">
        <v>0</v>
      </c>
      <c r="CL9" s="110">
        <v>0</v>
      </c>
      <c r="CM9" s="110">
        <v>9.9999999999999995E-7</v>
      </c>
      <c r="CN9" s="110">
        <v>5.0000000000000004E-6</v>
      </c>
      <c r="CO9" s="110">
        <v>9.9999999999999995E-7</v>
      </c>
      <c r="CP9" s="110">
        <v>1.1E-5</v>
      </c>
      <c r="CQ9" s="110">
        <v>0</v>
      </c>
      <c r="CR9" s="110">
        <v>3.1000000000000001E-5</v>
      </c>
      <c r="CS9" s="110">
        <v>7.1000000000000005E-5</v>
      </c>
      <c r="CT9" s="110">
        <v>9.9999999999999995E-7</v>
      </c>
      <c r="CU9" s="110">
        <v>9.9999999999999995E-7</v>
      </c>
      <c r="CV9" s="110">
        <v>0</v>
      </c>
      <c r="CW9" s="110">
        <v>0</v>
      </c>
      <c r="CX9" s="110">
        <v>0</v>
      </c>
      <c r="CY9" s="110">
        <v>1.5200000000000001E-4</v>
      </c>
      <c r="CZ9" s="110">
        <v>2.7700000000000001E-4</v>
      </c>
      <c r="DA9" s="110">
        <v>9.9999999999999995E-7</v>
      </c>
      <c r="DB9" s="110">
        <v>1.9999999999999999E-6</v>
      </c>
      <c r="DC9" s="110">
        <v>1.5E-5</v>
      </c>
      <c r="DD9" s="110">
        <v>1.4E-5</v>
      </c>
      <c r="DE9" s="111">
        <v>0</v>
      </c>
      <c r="DF9" s="84"/>
      <c r="DG9" s="101">
        <v>0.68016100000000002</v>
      </c>
      <c r="DH9" s="101">
        <v>0.119033</v>
      </c>
      <c r="DI9" s="102">
        <v>0.20644499999999999</v>
      </c>
      <c r="DJ9" s="102">
        <v>6.8999999999999997E-5</v>
      </c>
      <c r="DK9" s="102">
        <v>3.6840999999999999E-2</v>
      </c>
      <c r="DL9" s="84"/>
      <c r="DM9"/>
    </row>
    <row r="10" spans="1:117" s="83" customFormat="1" ht="18" customHeight="1" x14ac:dyDescent="0.15">
      <c r="A10" s="103">
        <v>61</v>
      </c>
      <c r="B10" s="104" t="s">
        <v>91</v>
      </c>
      <c r="C10" s="105">
        <v>0</v>
      </c>
      <c r="D10" s="105">
        <v>0</v>
      </c>
      <c r="E10" s="105">
        <v>0</v>
      </c>
      <c r="F10" s="105">
        <v>0</v>
      </c>
      <c r="G10" s="105">
        <v>0</v>
      </c>
      <c r="H10" s="105">
        <v>1</v>
      </c>
      <c r="I10" s="105">
        <v>0</v>
      </c>
      <c r="J10" s="105">
        <v>0</v>
      </c>
      <c r="K10" s="105">
        <v>0</v>
      </c>
      <c r="L10" s="105">
        <v>0</v>
      </c>
      <c r="M10" s="105">
        <v>0</v>
      </c>
      <c r="N10" s="105">
        <v>0</v>
      </c>
      <c r="O10" s="105">
        <v>0</v>
      </c>
      <c r="P10" s="105">
        <v>0</v>
      </c>
      <c r="Q10" s="105">
        <v>0</v>
      </c>
      <c r="R10" s="105">
        <v>0</v>
      </c>
      <c r="S10" s="105">
        <v>0</v>
      </c>
      <c r="T10" s="105">
        <v>0</v>
      </c>
      <c r="U10" s="105">
        <v>0</v>
      </c>
      <c r="V10" s="105">
        <v>0</v>
      </c>
      <c r="W10" s="105">
        <v>0</v>
      </c>
      <c r="X10" s="105">
        <v>0</v>
      </c>
      <c r="Y10" s="105">
        <v>0</v>
      </c>
      <c r="Z10" s="105">
        <v>0</v>
      </c>
      <c r="AA10" s="105">
        <v>0</v>
      </c>
      <c r="AB10" s="105">
        <v>0</v>
      </c>
      <c r="AC10" s="105">
        <v>0</v>
      </c>
      <c r="AD10" s="105">
        <v>0</v>
      </c>
      <c r="AE10" s="105">
        <v>0</v>
      </c>
      <c r="AF10" s="105">
        <v>0</v>
      </c>
      <c r="AG10" s="105">
        <v>0</v>
      </c>
      <c r="AH10" s="105">
        <v>0</v>
      </c>
      <c r="AI10" s="105">
        <v>0</v>
      </c>
      <c r="AJ10" s="105">
        <v>0</v>
      </c>
      <c r="AK10" s="105">
        <v>0</v>
      </c>
      <c r="AL10" s="105">
        <v>0</v>
      </c>
      <c r="AM10" s="105">
        <v>0</v>
      </c>
      <c r="AN10" s="105">
        <v>0</v>
      </c>
      <c r="AO10" s="105">
        <v>0</v>
      </c>
      <c r="AP10" s="105">
        <v>0</v>
      </c>
      <c r="AQ10" s="105">
        <v>0</v>
      </c>
      <c r="AR10" s="105">
        <v>0</v>
      </c>
      <c r="AS10" s="105">
        <v>0</v>
      </c>
      <c r="AT10" s="105">
        <v>0</v>
      </c>
      <c r="AU10" s="105">
        <v>0</v>
      </c>
      <c r="AV10" s="105">
        <v>0</v>
      </c>
      <c r="AW10" s="105">
        <v>0</v>
      </c>
      <c r="AX10" s="105">
        <v>0</v>
      </c>
      <c r="AY10" s="105">
        <v>0</v>
      </c>
      <c r="AZ10" s="105">
        <v>0</v>
      </c>
      <c r="BA10" s="105">
        <v>0</v>
      </c>
      <c r="BB10" s="105">
        <v>0</v>
      </c>
      <c r="BC10" s="105">
        <v>0</v>
      </c>
      <c r="BD10" s="105">
        <v>0</v>
      </c>
      <c r="BE10" s="105">
        <v>0</v>
      </c>
      <c r="BF10" s="105">
        <v>0</v>
      </c>
      <c r="BG10" s="105">
        <v>0</v>
      </c>
      <c r="BH10" s="105">
        <v>0</v>
      </c>
      <c r="BI10" s="105">
        <v>0</v>
      </c>
      <c r="BJ10" s="105">
        <v>0</v>
      </c>
      <c r="BK10" s="105">
        <v>0</v>
      </c>
      <c r="BL10" s="105">
        <v>0</v>
      </c>
      <c r="BM10" s="105">
        <v>0</v>
      </c>
      <c r="BN10" s="105">
        <v>0</v>
      </c>
      <c r="BO10" s="105">
        <v>0</v>
      </c>
      <c r="BP10" s="105">
        <v>0</v>
      </c>
      <c r="BQ10" s="105">
        <v>0</v>
      </c>
      <c r="BR10" s="105">
        <v>0</v>
      </c>
      <c r="BS10" s="105">
        <v>0</v>
      </c>
      <c r="BT10" s="105">
        <v>0</v>
      </c>
      <c r="BU10" s="105">
        <v>0</v>
      </c>
      <c r="BV10" s="105">
        <v>0</v>
      </c>
      <c r="BW10" s="105">
        <v>0</v>
      </c>
      <c r="BX10" s="105">
        <v>0</v>
      </c>
      <c r="BY10" s="105">
        <v>0</v>
      </c>
      <c r="BZ10" s="105">
        <v>0</v>
      </c>
      <c r="CA10" s="105">
        <v>0</v>
      </c>
      <c r="CB10" s="105">
        <v>0</v>
      </c>
      <c r="CC10" s="105">
        <v>0</v>
      </c>
      <c r="CD10" s="105">
        <v>0</v>
      </c>
      <c r="CE10" s="105">
        <v>0</v>
      </c>
      <c r="CF10" s="105">
        <v>0</v>
      </c>
      <c r="CG10" s="105">
        <v>0</v>
      </c>
      <c r="CH10" s="105">
        <v>0</v>
      </c>
      <c r="CI10" s="105">
        <v>0</v>
      </c>
      <c r="CJ10" s="105">
        <v>0</v>
      </c>
      <c r="CK10" s="105">
        <v>0</v>
      </c>
      <c r="CL10" s="105">
        <v>0</v>
      </c>
      <c r="CM10" s="105">
        <v>0</v>
      </c>
      <c r="CN10" s="105">
        <v>0</v>
      </c>
      <c r="CO10" s="105">
        <v>0</v>
      </c>
      <c r="CP10" s="105">
        <v>0</v>
      </c>
      <c r="CQ10" s="105">
        <v>0</v>
      </c>
      <c r="CR10" s="105">
        <v>0</v>
      </c>
      <c r="CS10" s="105">
        <v>0</v>
      </c>
      <c r="CT10" s="105">
        <v>0</v>
      </c>
      <c r="CU10" s="105">
        <v>0</v>
      </c>
      <c r="CV10" s="105">
        <v>0</v>
      </c>
      <c r="CW10" s="105">
        <v>0</v>
      </c>
      <c r="CX10" s="105">
        <v>0</v>
      </c>
      <c r="CY10" s="105">
        <v>0</v>
      </c>
      <c r="CZ10" s="105">
        <v>0</v>
      </c>
      <c r="DA10" s="105">
        <v>0</v>
      </c>
      <c r="DB10" s="105">
        <v>0</v>
      </c>
      <c r="DC10" s="105">
        <v>0</v>
      </c>
      <c r="DD10" s="105">
        <v>0</v>
      </c>
      <c r="DE10" s="106">
        <v>0</v>
      </c>
      <c r="DF10" s="84"/>
      <c r="DG10" s="101">
        <v>0</v>
      </c>
      <c r="DH10" s="101">
        <v>0</v>
      </c>
      <c r="DI10" s="102">
        <v>0</v>
      </c>
      <c r="DJ10" s="102">
        <v>0</v>
      </c>
      <c r="DK10" s="102">
        <v>0</v>
      </c>
      <c r="DL10" s="84"/>
      <c r="DM10"/>
    </row>
    <row r="11" spans="1:117" s="83" customFormat="1" ht="18" customHeight="1" x14ac:dyDescent="0.15">
      <c r="A11" s="103">
        <v>62</v>
      </c>
      <c r="B11" s="104" t="s">
        <v>127</v>
      </c>
      <c r="C11" s="105">
        <v>9.9999999999999995E-7</v>
      </c>
      <c r="D11" s="105">
        <v>0</v>
      </c>
      <c r="E11" s="105">
        <v>0</v>
      </c>
      <c r="F11" s="105">
        <v>0</v>
      </c>
      <c r="G11" s="105">
        <v>0</v>
      </c>
      <c r="H11" s="105">
        <v>0</v>
      </c>
      <c r="I11" s="105">
        <v>1</v>
      </c>
      <c r="J11" s="105">
        <v>0</v>
      </c>
      <c r="K11" s="105">
        <v>0</v>
      </c>
      <c r="L11" s="105">
        <v>1.9999999999999999E-6</v>
      </c>
      <c r="M11" s="105">
        <v>0</v>
      </c>
      <c r="N11" s="105">
        <v>9.9999999999999995E-7</v>
      </c>
      <c r="O11" s="105">
        <v>0</v>
      </c>
      <c r="P11" s="105">
        <v>0</v>
      </c>
      <c r="Q11" s="105">
        <v>9.9999999999999995E-7</v>
      </c>
      <c r="R11" s="105">
        <v>5.0000000000000004E-6</v>
      </c>
      <c r="S11" s="105">
        <v>0</v>
      </c>
      <c r="T11" s="105">
        <v>0</v>
      </c>
      <c r="U11" s="105">
        <v>1.8E-5</v>
      </c>
      <c r="V11" s="105">
        <v>1.5300000000000001E-4</v>
      </c>
      <c r="W11" s="105">
        <v>0</v>
      </c>
      <c r="X11" s="105">
        <v>1.9999999999999999E-6</v>
      </c>
      <c r="Y11" s="105">
        <v>9.9999999999999995E-7</v>
      </c>
      <c r="Z11" s="105">
        <v>0</v>
      </c>
      <c r="AA11" s="105">
        <v>9.9999999999999995E-7</v>
      </c>
      <c r="AB11" s="105">
        <v>1.9999999999999999E-6</v>
      </c>
      <c r="AC11" s="105">
        <v>-3.0000000000000001E-6</v>
      </c>
      <c r="AD11" s="105">
        <v>4.3000000000000002E-5</v>
      </c>
      <c r="AE11" s="105">
        <v>0</v>
      </c>
      <c r="AF11" s="105">
        <v>1.9999999999999999E-6</v>
      </c>
      <c r="AG11" s="105">
        <v>0</v>
      </c>
      <c r="AH11" s="105">
        <v>9.7E-5</v>
      </c>
      <c r="AI11" s="105">
        <v>8.8999999999999995E-5</v>
      </c>
      <c r="AJ11" s="105">
        <v>1.0399999999999999E-4</v>
      </c>
      <c r="AK11" s="105">
        <v>1.2E-4</v>
      </c>
      <c r="AL11" s="105">
        <v>3.9999999999999998E-6</v>
      </c>
      <c r="AM11" s="105">
        <v>1.9999999999999999E-6</v>
      </c>
      <c r="AN11" s="105">
        <v>9.9999999999999995E-7</v>
      </c>
      <c r="AO11" s="105">
        <v>0</v>
      </c>
      <c r="AP11" s="105">
        <v>1.2099999999999999E-3</v>
      </c>
      <c r="AQ11" s="105">
        <v>2.3E-5</v>
      </c>
      <c r="AR11" s="105">
        <v>9.9999999999999995E-7</v>
      </c>
      <c r="AS11" s="105">
        <v>9.9999999999999995E-7</v>
      </c>
      <c r="AT11" s="105">
        <v>0</v>
      </c>
      <c r="AU11" s="105">
        <v>0</v>
      </c>
      <c r="AV11" s="105">
        <v>9.9999999999999995E-7</v>
      </c>
      <c r="AW11" s="105">
        <v>9.9999999999999995E-7</v>
      </c>
      <c r="AX11" s="105">
        <v>1.9999999999999999E-6</v>
      </c>
      <c r="AY11" s="105">
        <v>9.9999999999999995E-7</v>
      </c>
      <c r="AZ11" s="105">
        <v>0</v>
      </c>
      <c r="BA11" s="105">
        <v>0</v>
      </c>
      <c r="BB11" s="105">
        <v>3.0000000000000001E-6</v>
      </c>
      <c r="BC11" s="105">
        <v>0</v>
      </c>
      <c r="BD11" s="105">
        <v>0</v>
      </c>
      <c r="BE11" s="105">
        <v>0</v>
      </c>
      <c r="BF11" s="105">
        <v>0</v>
      </c>
      <c r="BG11" s="105">
        <v>0</v>
      </c>
      <c r="BH11" s="105">
        <v>0</v>
      </c>
      <c r="BI11" s="105">
        <v>0</v>
      </c>
      <c r="BJ11" s="105">
        <v>3.9999999999999998E-6</v>
      </c>
      <c r="BK11" s="105">
        <v>0</v>
      </c>
      <c r="BL11" s="105">
        <v>3.9999999999999998E-6</v>
      </c>
      <c r="BM11" s="105">
        <v>1.9999999999999999E-6</v>
      </c>
      <c r="BN11" s="105">
        <v>1.7E-5</v>
      </c>
      <c r="BO11" s="105">
        <v>1.5999999999999999E-5</v>
      </c>
      <c r="BP11" s="105">
        <v>0</v>
      </c>
      <c r="BQ11" s="105">
        <v>0</v>
      </c>
      <c r="BR11" s="105">
        <v>0</v>
      </c>
      <c r="BS11" s="105">
        <v>0</v>
      </c>
      <c r="BT11" s="105">
        <v>0</v>
      </c>
      <c r="BU11" s="105">
        <v>0</v>
      </c>
      <c r="BV11" s="105">
        <v>0</v>
      </c>
      <c r="BW11" s="105">
        <v>0</v>
      </c>
      <c r="BX11" s="105">
        <v>0</v>
      </c>
      <c r="BY11" s="105">
        <v>0</v>
      </c>
      <c r="BZ11" s="105">
        <v>0</v>
      </c>
      <c r="CA11" s="105">
        <v>0</v>
      </c>
      <c r="CB11" s="105">
        <v>0</v>
      </c>
      <c r="CC11" s="105">
        <v>0</v>
      </c>
      <c r="CD11" s="105">
        <v>0</v>
      </c>
      <c r="CE11" s="105">
        <v>0</v>
      </c>
      <c r="CF11" s="105">
        <v>0</v>
      </c>
      <c r="CG11" s="105">
        <v>0</v>
      </c>
      <c r="CH11" s="105">
        <v>0</v>
      </c>
      <c r="CI11" s="105">
        <v>0</v>
      </c>
      <c r="CJ11" s="105">
        <v>0</v>
      </c>
      <c r="CK11" s="105">
        <v>0</v>
      </c>
      <c r="CL11" s="105">
        <v>0</v>
      </c>
      <c r="CM11" s="105">
        <v>0</v>
      </c>
      <c r="CN11" s="105">
        <v>0</v>
      </c>
      <c r="CO11" s="105">
        <v>0</v>
      </c>
      <c r="CP11" s="105">
        <v>0</v>
      </c>
      <c r="CQ11" s="105">
        <v>9.9999999999999995E-7</v>
      </c>
      <c r="CR11" s="105">
        <v>0</v>
      </c>
      <c r="CS11" s="105">
        <v>0</v>
      </c>
      <c r="CT11" s="105">
        <v>0</v>
      </c>
      <c r="CU11" s="105">
        <v>0</v>
      </c>
      <c r="CV11" s="105">
        <v>0</v>
      </c>
      <c r="CW11" s="105">
        <v>0</v>
      </c>
      <c r="CX11" s="105">
        <v>0</v>
      </c>
      <c r="CY11" s="105">
        <v>0</v>
      </c>
      <c r="CZ11" s="105">
        <v>0</v>
      </c>
      <c r="DA11" s="105">
        <v>0</v>
      </c>
      <c r="DB11" s="105">
        <v>0</v>
      </c>
      <c r="DC11" s="105">
        <v>0</v>
      </c>
      <c r="DD11" s="105">
        <v>0</v>
      </c>
      <c r="DE11" s="106">
        <v>9.9999999999999995E-7</v>
      </c>
      <c r="DF11" s="84"/>
      <c r="DG11" s="101">
        <v>0.51620500000000002</v>
      </c>
      <c r="DH11" s="101">
        <v>5.1501999999999999E-2</v>
      </c>
      <c r="DI11" s="102">
        <v>0.26668599999999998</v>
      </c>
      <c r="DJ11" s="102">
        <v>0</v>
      </c>
      <c r="DK11" s="102">
        <v>2.647E-3</v>
      </c>
      <c r="DL11" s="84"/>
      <c r="DM11"/>
    </row>
    <row r="12" spans="1:117" s="83" customFormat="1" ht="18" customHeight="1" x14ac:dyDescent="0.15">
      <c r="A12" s="103">
        <v>111</v>
      </c>
      <c r="B12" s="104" t="s">
        <v>5</v>
      </c>
      <c r="C12" s="105">
        <v>2.4000000000000001E-5</v>
      </c>
      <c r="D12" s="105">
        <v>3.4819999999999999E-3</v>
      </c>
      <c r="E12" s="105">
        <v>1.9000000000000001E-5</v>
      </c>
      <c r="F12" s="105">
        <v>3.0370000000000002E-3</v>
      </c>
      <c r="G12" s="105">
        <v>2.9650000000000002E-3</v>
      </c>
      <c r="H12" s="105">
        <v>0</v>
      </c>
      <c r="I12" s="105">
        <v>1.1E-5</v>
      </c>
      <c r="J12" s="105">
        <v>1.0360339999999999</v>
      </c>
      <c r="K12" s="105">
        <v>3.6640000000000002E-3</v>
      </c>
      <c r="L12" s="105">
        <v>3.5128E-2</v>
      </c>
      <c r="M12" s="105">
        <v>0</v>
      </c>
      <c r="N12" s="105">
        <v>1.63E-4</v>
      </c>
      <c r="O12" s="105">
        <v>7.5100000000000004E-4</v>
      </c>
      <c r="P12" s="105">
        <v>2.9599999999999998E-4</v>
      </c>
      <c r="Q12" s="105">
        <v>1.5999999999999999E-5</v>
      </c>
      <c r="R12" s="105">
        <v>6.5499999999999998E-4</v>
      </c>
      <c r="S12" s="105">
        <v>2.5999999999999998E-5</v>
      </c>
      <c r="T12" s="105">
        <v>1.5999999999999999E-5</v>
      </c>
      <c r="U12" s="105">
        <v>2.9E-5</v>
      </c>
      <c r="V12" s="105">
        <v>8.1000000000000004E-5</v>
      </c>
      <c r="W12" s="105">
        <v>3.0000000000000001E-6</v>
      </c>
      <c r="X12" s="105">
        <v>2.99E-4</v>
      </c>
      <c r="Y12" s="105">
        <v>2.1999999999999999E-5</v>
      </c>
      <c r="Z12" s="105">
        <v>9.0000000000000002E-6</v>
      </c>
      <c r="AA12" s="105">
        <v>1.0139999999999999E-3</v>
      </c>
      <c r="AB12" s="105">
        <v>2.2699999999999999E-3</v>
      </c>
      <c r="AC12" s="105">
        <v>9.9999999999999995E-7</v>
      </c>
      <c r="AD12" s="105">
        <v>7.9999999999999996E-6</v>
      </c>
      <c r="AE12" s="105">
        <v>7.9999999999999996E-6</v>
      </c>
      <c r="AF12" s="105">
        <v>1.1E-5</v>
      </c>
      <c r="AG12" s="105">
        <v>8.0890000000000007E-3</v>
      </c>
      <c r="AH12" s="105">
        <v>1.1E-5</v>
      </c>
      <c r="AI12" s="105">
        <v>3.0000000000000001E-6</v>
      </c>
      <c r="AJ12" s="105">
        <v>1.2899999999999999E-4</v>
      </c>
      <c r="AK12" s="105">
        <v>3.28E-4</v>
      </c>
      <c r="AL12" s="105">
        <v>1.9999999999999999E-6</v>
      </c>
      <c r="AM12" s="105">
        <v>1.9999999999999999E-6</v>
      </c>
      <c r="AN12" s="105">
        <v>3.9999999999999998E-6</v>
      </c>
      <c r="AO12" s="105">
        <v>9.9999999999999995E-7</v>
      </c>
      <c r="AP12" s="105">
        <v>9.9999999999999995E-7</v>
      </c>
      <c r="AQ12" s="105">
        <v>1.9999999999999999E-6</v>
      </c>
      <c r="AR12" s="105">
        <v>3.9999999999999998E-6</v>
      </c>
      <c r="AS12" s="105">
        <v>3.0000000000000001E-6</v>
      </c>
      <c r="AT12" s="105">
        <v>3.9999999999999998E-6</v>
      </c>
      <c r="AU12" s="105">
        <v>3.0000000000000001E-6</v>
      </c>
      <c r="AV12" s="105">
        <v>6.9999999999999999E-6</v>
      </c>
      <c r="AW12" s="105">
        <v>3.0000000000000001E-6</v>
      </c>
      <c r="AX12" s="105">
        <v>1.1E-5</v>
      </c>
      <c r="AY12" s="105">
        <v>3.9999999999999998E-6</v>
      </c>
      <c r="AZ12" s="105">
        <v>3.0000000000000001E-6</v>
      </c>
      <c r="BA12" s="105">
        <v>3.0000000000000001E-6</v>
      </c>
      <c r="BB12" s="105">
        <v>3.9999999999999998E-6</v>
      </c>
      <c r="BC12" s="105">
        <v>3.0000000000000001E-6</v>
      </c>
      <c r="BD12" s="105">
        <v>3.9999999999999998E-6</v>
      </c>
      <c r="BE12" s="105">
        <v>3.9999999999999998E-6</v>
      </c>
      <c r="BF12" s="105">
        <v>5.0000000000000004E-6</v>
      </c>
      <c r="BG12" s="105">
        <v>6.0000000000000002E-6</v>
      </c>
      <c r="BH12" s="105">
        <v>7.9999999999999996E-6</v>
      </c>
      <c r="BI12" s="105">
        <v>3.0000000000000001E-6</v>
      </c>
      <c r="BJ12" s="105">
        <v>5.53E-4</v>
      </c>
      <c r="BK12" s="105">
        <v>1.9999999999999999E-6</v>
      </c>
      <c r="BL12" s="105">
        <v>6.0000000000000002E-6</v>
      </c>
      <c r="BM12" s="105">
        <v>6.0000000000000002E-6</v>
      </c>
      <c r="BN12" s="105">
        <v>3.0000000000000001E-6</v>
      </c>
      <c r="BO12" s="105">
        <v>3.0000000000000001E-6</v>
      </c>
      <c r="BP12" s="105">
        <v>9.9999999999999995E-7</v>
      </c>
      <c r="BQ12" s="105">
        <v>3.9999999999999998E-6</v>
      </c>
      <c r="BR12" s="105">
        <v>3.0000000000000001E-6</v>
      </c>
      <c r="BS12" s="105">
        <v>3.0000000000000001E-6</v>
      </c>
      <c r="BT12" s="105">
        <v>3.0000000000000001E-6</v>
      </c>
      <c r="BU12" s="105">
        <v>1.9999999999999999E-6</v>
      </c>
      <c r="BV12" s="105">
        <v>9.9999999999999995E-7</v>
      </c>
      <c r="BW12" s="105">
        <v>9.9999999999999995E-7</v>
      </c>
      <c r="BX12" s="105">
        <v>0</v>
      </c>
      <c r="BY12" s="105">
        <v>1.2E-5</v>
      </c>
      <c r="BZ12" s="105">
        <v>3.9999999999999998E-6</v>
      </c>
      <c r="CA12" s="105">
        <v>1.4E-5</v>
      </c>
      <c r="CB12" s="105">
        <v>6.0000000000000002E-6</v>
      </c>
      <c r="CC12" s="105">
        <v>2.9E-5</v>
      </c>
      <c r="CD12" s="105">
        <v>5.0000000000000004E-6</v>
      </c>
      <c r="CE12" s="105">
        <v>3.0000000000000001E-6</v>
      </c>
      <c r="CF12" s="105">
        <v>1.4300000000000001E-4</v>
      </c>
      <c r="CG12" s="105">
        <v>1.9999999999999999E-6</v>
      </c>
      <c r="CH12" s="105">
        <v>1.0000000000000001E-5</v>
      </c>
      <c r="CI12" s="105">
        <v>6.0000000000000002E-6</v>
      </c>
      <c r="CJ12" s="105">
        <v>6.9999999999999999E-6</v>
      </c>
      <c r="CK12" s="105">
        <v>1.1E-5</v>
      </c>
      <c r="CL12" s="105">
        <v>1.2999999999999999E-5</v>
      </c>
      <c r="CM12" s="105">
        <v>5.3000000000000001E-5</v>
      </c>
      <c r="CN12" s="105">
        <v>9.9299999999999996E-4</v>
      </c>
      <c r="CO12" s="105">
        <v>1.1E-5</v>
      </c>
      <c r="CP12" s="105">
        <v>6.5899999999999997E-4</v>
      </c>
      <c r="CQ12" s="105">
        <v>6.0000000000000002E-6</v>
      </c>
      <c r="CR12" s="105">
        <v>1.7179999999999999E-3</v>
      </c>
      <c r="CS12" s="105">
        <v>3.3939999999999999E-3</v>
      </c>
      <c r="CT12" s="105">
        <v>2.0799999999999999E-4</v>
      </c>
      <c r="CU12" s="105">
        <v>5.0000000000000004E-6</v>
      </c>
      <c r="CV12" s="105">
        <v>9.0000000000000002E-6</v>
      </c>
      <c r="CW12" s="105">
        <v>3.0000000000000001E-6</v>
      </c>
      <c r="CX12" s="105">
        <v>3.9999999999999998E-6</v>
      </c>
      <c r="CY12" s="105">
        <v>7.3660000000000002E-3</v>
      </c>
      <c r="CZ12" s="105">
        <v>2.7025E-2</v>
      </c>
      <c r="DA12" s="105">
        <v>1.2E-5</v>
      </c>
      <c r="DB12" s="105">
        <v>1.4E-5</v>
      </c>
      <c r="DC12" s="105">
        <v>6.8999999999999997E-4</v>
      </c>
      <c r="DD12" s="105">
        <v>3.1000000000000001E-5</v>
      </c>
      <c r="DE12" s="106">
        <v>2.3E-5</v>
      </c>
      <c r="DF12" s="84"/>
      <c r="DG12" s="101">
        <v>0.35980899999999999</v>
      </c>
      <c r="DH12" s="101">
        <v>5.5825E-2</v>
      </c>
      <c r="DI12" s="102">
        <v>0.18466199999999999</v>
      </c>
      <c r="DJ12" s="102">
        <v>1.2237E-2</v>
      </c>
      <c r="DK12" s="102">
        <v>0.15311900000000001</v>
      </c>
      <c r="DL12" s="84"/>
      <c r="DM12"/>
    </row>
    <row r="13" spans="1:117" s="83" customFormat="1" ht="18" customHeight="1" x14ac:dyDescent="0.15">
      <c r="A13" s="103">
        <v>112</v>
      </c>
      <c r="B13" s="104" t="s">
        <v>6</v>
      </c>
      <c r="C13" s="105">
        <v>6.9999999999999999E-6</v>
      </c>
      <c r="D13" s="105">
        <v>3.0000000000000001E-6</v>
      </c>
      <c r="E13" s="105">
        <v>1.2E-5</v>
      </c>
      <c r="F13" s="105">
        <v>3.0000000000000001E-6</v>
      </c>
      <c r="G13" s="105">
        <v>2.1679999999999998E-3</v>
      </c>
      <c r="H13" s="105">
        <v>0</v>
      </c>
      <c r="I13" s="105">
        <v>1.4E-5</v>
      </c>
      <c r="J13" s="105">
        <v>3.3199999999999999E-4</v>
      </c>
      <c r="K13" s="105">
        <v>1.005652</v>
      </c>
      <c r="L13" s="105">
        <v>3.0000000000000001E-5</v>
      </c>
      <c r="M13" s="105">
        <v>0</v>
      </c>
      <c r="N13" s="105">
        <v>3.0000000000000001E-6</v>
      </c>
      <c r="O13" s="105">
        <v>3.9999999999999998E-6</v>
      </c>
      <c r="P13" s="105">
        <v>6.9999999999999999E-6</v>
      </c>
      <c r="Q13" s="105">
        <v>6.0000000000000002E-6</v>
      </c>
      <c r="R13" s="105">
        <v>5.0000000000000004E-6</v>
      </c>
      <c r="S13" s="105">
        <v>3.0000000000000001E-6</v>
      </c>
      <c r="T13" s="105">
        <v>3.0000000000000001E-6</v>
      </c>
      <c r="U13" s="105">
        <v>1.9999999999999999E-6</v>
      </c>
      <c r="V13" s="105">
        <v>1.9999999999999999E-6</v>
      </c>
      <c r="W13" s="105">
        <v>9.9999999999999995E-7</v>
      </c>
      <c r="X13" s="105">
        <v>3.0000000000000001E-6</v>
      </c>
      <c r="Y13" s="105">
        <v>1.9999999999999999E-6</v>
      </c>
      <c r="Z13" s="105">
        <v>5.0000000000000004E-6</v>
      </c>
      <c r="AA13" s="105">
        <v>7.9999999999999996E-6</v>
      </c>
      <c r="AB13" s="105">
        <v>3.9999999999999998E-6</v>
      </c>
      <c r="AC13" s="105">
        <v>0</v>
      </c>
      <c r="AD13" s="105">
        <v>6.0000000000000002E-6</v>
      </c>
      <c r="AE13" s="105">
        <v>6.0000000000000002E-6</v>
      </c>
      <c r="AF13" s="105">
        <v>3.0000000000000001E-6</v>
      </c>
      <c r="AG13" s="105">
        <v>1.1E-5</v>
      </c>
      <c r="AH13" s="105">
        <v>3.9999999999999998E-6</v>
      </c>
      <c r="AI13" s="105">
        <v>3.0000000000000001E-6</v>
      </c>
      <c r="AJ13" s="105">
        <v>1.9999999999999999E-6</v>
      </c>
      <c r="AK13" s="105">
        <v>6.9999999999999999E-6</v>
      </c>
      <c r="AL13" s="105">
        <v>6.0000000000000002E-6</v>
      </c>
      <c r="AM13" s="105">
        <v>3.0000000000000001E-6</v>
      </c>
      <c r="AN13" s="105">
        <v>9.0000000000000002E-6</v>
      </c>
      <c r="AO13" s="105">
        <v>5.0000000000000004E-6</v>
      </c>
      <c r="AP13" s="105">
        <v>3.0000000000000001E-6</v>
      </c>
      <c r="AQ13" s="105">
        <v>6.9999999999999999E-6</v>
      </c>
      <c r="AR13" s="105">
        <v>3.0000000000000001E-6</v>
      </c>
      <c r="AS13" s="105">
        <v>5.0000000000000004E-6</v>
      </c>
      <c r="AT13" s="105">
        <v>1.0000000000000001E-5</v>
      </c>
      <c r="AU13" s="105">
        <v>6.9999999999999999E-6</v>
      </c>
      <c r="AV13" s="105">
        <v>3.9999999999999998E-6</v>
      </c>
      <c r="AW13" s="105">
        <v>1.9999999999999999E-6</v>
      </c>
      <c r="AX13" s="105">
        <v>5.0000000000000004E-6</v>
      </c>
      <c r="AY13" s="105">
        <v>1.9999999999999999E-6</v>
      </c>
      <c r="AZ13" s="105">
        <v>1.9999999999999999E-6</v>
      </c>
      <c r="BA13" s="105">
        <v>1.9999999999999999E-6</v>
      </c>
      <c r="BB13" s="105">
        <v>5.0000000000000004E-6</v>
      </c>
      <c r="BC13" s="105">
        <v>3.0000000000000001E-6</v>
      </c>
      <c r="BD13" s="105">
        <v>5.0000000000000004E-6</v>
      </c>
      <c r="BE13" s="105">
        <v>1.9999999999999999E-6</v>
      </c>
      <c r="BF13" s="105">
        <v>3.0000000000000001E-6</v>
      </c>
      <c r="BG13" s="105">
        <v>5.0000000000000004E-6</v>
      </c>
      <c r="BH13" s="105">
        <v>1.2E-5</v>
      </c>
      <c r="BI13" s="105">
        <v>1.4E-5</v>
      </c>
      <c r="BJ13" s="105">
        <v>6.0000000000000002E-6</v>
      </c>
      <c r="BK13" s="105">
        <v>5.0000000000000004E-6</v>
      </c>
      <c r="BL13" s="105">
        <v>1.2999999999999999E-5</v>
      </c>
      <c r="BM13" s="105">
        <v>1.4E-5</v>
      </c>
      <c r="BN13" s="105">
        <v>6.0000000000000002E-6</v>
      </c>
      <c r="BO13" s="105">
        <v>7.9999999999999996E-6</v>
      </c>
      <c r="BP13" s="105">
        <v>3.0000000000000001E-6</v>
      </c>
      <c r="BQ13" s="105">
        <v>3.0000000000000001E-6</v>
      </c>
      <c r="BR13" s="105">
        <v>9.0000000000000002E-6</v>
      </c>
      <c r="BS13" s="105">
        <v>1.5E-5</v>
      </c>
      <c r="BT13" s="105">
        <v>1.8E-5</v>
      </c>
      <c r="BU13" s="105">
        <v>3.9999999999999998E-6</v>
      </c>
      <c r="BV13" s="105">
        <v>6.0000000000000002E-6</v>
      </c>
      <c r="BW13" s="105">
        <v>1.9999999999999999E-6</v>
      </c>
      <c r="BX13" s="105">
        <v>0</v>
      </c>
      <c r="BY13" s="105">
        <v>1.2999999999999999E-5</v>
      </c>
      <c r="BZ13" s="105">
        <v>1.2999999999999999E-5</v>
      </c>
      <c r="CA13" s="105">
        <v>2.3E-5</v>
      </c>
      <c r="CB13" s="105">
        <v>1.7E-5</v>
      </c>
      <c r="CC13" s="105">
        <v>4.8999999999999998E-5</v>
      </c>
      <c r="CD13" s="105">
        <v>6.9999999999999999E-6</v>
      </c>
      <c r="CE13" s="105">
        <v>3.9999999999999998E-6</v>
      </c>
      <c r="CF13" s="105">
        <v>2.2599999999999999E-4</v>
      </c>
      <c r="CG13" s="105">
        <v>3.0000000000000001E-6</v>
      </c>
      <c r="CH13" s="105">
        <v>3.9999999999999998E-6</v>
      </c>
      <c r="CI13" s="105">
        <v>1.0000000000000001E-5</v>
      </c>
      <c r="CJ13" s="105">
        <v>3.0000000000000001E-6</v>
      </c>
      <c r="CK13" s="105">
        <v>5.0000000000000004E-6</v>
      </c>
      <c r="CL13" s="105">
        <v>5.0000000000000004E-6</v>
      </c>
      <c r="CM13" s="105">
        <v>9.0000000000000002E-6</v>
      </c>
      <c r="CN13" s="105">
        <v>7.3999999999999996E-5</v>
      </c>
      <c r="CO13" s="105">
        <v>7.9999999999999996E-6</v>
      </c>
      <c r="CP13" s="105">
        <v>1.37E-4</v>
      </c>
      <c r="CQ13" s="105">
        <v>1.1E-5</v>
      </c>
      <c r="CR13" s="105">
        <v>3.0600000000000001E-4</v>
      </c>
      <c r="CS13" s="105">
        <v>6.3299999999999999E-4</v>
      </c>
      <c r="CT13" s="105">
        <v>5.0000000000000004E-6</v>
      </c>
      <c r="CU13" s="105">
        <v>5.0000000000000004E-6</v>
      </c>
      <c r="CV13" s="105">
        <v>5.0000000000000004E-6</v>
      </c>
      <c r="CW13" s="105">
        <v>3.9999999999999998E-6</v>
      </c>
      <c r="CX13" s="105">
        <v>6.0000000000000002E-6</v>
      </c>
      <c r="CY13" s="105">
        <v>5.215E-3</v>
      </c>
      <c r="CZ13" s="105">
        <v>1.8048000000000002E-2</v>
      </c>
      <c r="DA13" s="105">
        <v>6.9999999999999999E-6</v>
      </c>
      <c r="DB13" s="105">
        <v>3.9999999999999998E-6</v>
      </c>
      <c r="DC13" s="105">
        <v>2.5999999999999998E-4</v>
      </c>
      <c r="DD13" s="105">
        <v>3.9999999999999998E-6</v>
      </c>
      <c r="DE13" s="106">
        <v>6.4199999999999999E-4</v>
      </c>
      <c r="DF13" s="84"/>
      <c r="DG13" s="101">
        <v>0.74473500000000004</v>
      </c>
      <c r="DH13" s="101">
        <v>1.2593999999999999E-2</v>
      </c>
      <c r="DI13" s="102">
        <v>6.9847000000000006E-2</v>
      </c>
      <c r="DJ13" s="102">
        <v>4.5079999999999999E-3</v>
      </c>
      <c r="DK13" s="102">
        <v>0.208838</v>
      </c>
      <c r="DL13" s="84"/>
      <c r="DM13"/>
    </row>
    <row r="14" spans="1:117" s="83" customFormat="1" ht="18" customHeight="1" x14ac:dyDescent="0.15">
      <c r="A14" s="107">
        <v>113</v>
      </c>
      <c r="B14" s="108" t="s">
        <v>92</v>
      </c>
      <c r="C14" s="110">
        <v>2.8600000000000001E-4</v>
      </c>
      <c r="D14" s="110">
        <v>8.567E-3</v>
      </c>
      <c r="E14" s="110">
        <v>3.0299999999999999E-4</v>
      </c>
      <c r="F14" s="110">
        <v>1.7899999999999999E-4</v>
      </c>
      <c r="G14" s="110">
        <v>3.0200000000000002E-4</v>
      </c>
      <c r="H14" s="110">
        <v>0</v>
      </c>
      <c r="I14" s="110">
        <v>0</v>
      </c>
      <c r="J14" s="110">
        <v>1.1E-5</v>
      </c>
      <c r="K14" s="110">
        <v>0</v>
      </c>
      <c r="L14" s="110">
        <v>1.0006349999999999</v>
      </c>
      <c r="M14" s="110">
        <v>0</v>
      </c>
      <c r="N14" s="110">
        <v>9.9999999999999995E-7</v>
      </c>
      <c r="O14" s="110">
        <v>0</v>
      </c>
      <c r="P14" s="110">
        <v>0</v>
      </c>
      <c r="Q14" s="110">
        <v>0</v>
      </c>
      <c r="R14" s="110">
        <v>0</v>
      </c>
      <c r="S14" s="110">
        <v>0</v>
      </c>
      <c r="T14" s="110">
        <v>0</v>
      </c>
      <c r="U14" s="110">
        <v>9.0000000000000002E-6</v>
      </c>
      <c r="V14" s="110">
        <v>0</v>
      </c>
      <c r="W14" s="110">
        <v>0</v>
      </c>
      <c r="X14" s="110">
        <v>0</v>
      </c>
      <c r="Y14" s="110">
        <v>0</v>
      </c>
      <c r="Z14" s="110">
        <v>0</v>
      </c>
      <c r="AA14" s="110">
        <v>0</v>
      </c>
      <c r="AB14" s="110">
        <v>0</v>
      </c>
      <c r="AC14" s="110">
        <v>0</v>
      </c>
      <c r="AD14" s="110">
        <v>0</v>
      </c>
      <c r="AE14" s="110">
        <v>0</v>
      </c>
      <c r="AF14" s="110">
        <v>0</v>
      </c>
      <c r="AG14" s="110">
        <v>3.0000000000000001E-6</v>
      </c>
      <c r="AH14" s="110">
        <v>0</v>
      </c>
      <c r="AI14" s="110">
        <v>0</v>
      </c>
      <c r="AJ14" s="110">
        <v>0</v>
      </c>
      <c r="AK14" s="110">
        <v>0</v>
      </c>
      <c r="AL14" s="110">
        <v>0</v>
      </c>
      <c r="AM14" s="110">
        <v>0</v>
      </c>
      <c r="AN14" s="110">
        <v>0</v>
      </c>
      <c r="AO14" s="110">
        <v>0</v>
      </c>
      <c r="AP14" s="110">
        <v>0</v>
      </c>
      <c r="AQ14" s="110">
        <v>0</v>
      </c>
      <c r="AR14" s="110">
        <v>0</v>
      </c>
      <c r="AS14" s="110">
        <v>0</v>
      </c>
      <c r="AT14" s="110">
        <v>0</v>
      </c>
      <c r="AU14" s="110">
        <v>0</v>
      </c>
      <c r="AV14" s="110">
        <v>0</v>
      </c>
      <c r="AW14" s="110">
        <v>0</v>
      </c>
      <c r="AX14" s="110">
        <v>0</v>
      </c>
      <c r="AY14" s="110">
        <v>0</v>
      </c>
      <c r="AZ14" s="110">
        <v>0</v>
      </c>
      <c r="BA14" s="110">
        <v>0</v>
      </c>
      <c r="BB14" s="110">
        <v>0</v>
      </c>
      <c r="BC14" s="110">
        <v>0</v>
      </c>
      <c r="BD14" s="110">
        <v>0</v>
      </c>
      <c r="BE14" s="110">
        <v>0</v>
      </c>
      <c r="BF14" s="110">
        <v>0</v>
      </c>
      <c r="BG14" s="110">
        <v>0</v>
      </c>
      <c r="BH14" s="110">
        <v>0</v>
      </c>
      <c r="BI14" s="110">
        <v>0</v>
      </c>
      <c r="BJ14" s="110">
        <v>0</v>
      </c>
      <c r="BK14" s="110">
        <v>0</v>
      </c>
      <c r="BL14" s="110">
        <v>0</v>
      </c>
      <c r="BM14" s="110">
        <v>0</v>
      </c>
      <c r="BN14" s="110">
        <v>0</v>
      </c>
      <c r="BO14" s="110">
        <v>0</v>
      </c>
      <c r="BP14" s="110">
        <v>0</v>
      </c>
      <c r="BQ14" s="110">
        <v>0</v>
      </c>
      <c r="BR14" s="110">
        <v>0</v>
      </c>
      <c r="BS14" s="110">
        <v>0</v>
      </c>
      <c r="BT14" s="110">
        <v>9.9999999999999995E-7</v>
      </c>
      <c r="BU14" s="110">
        <v>0</v>
      </c>
      <c r="BV14" s="110">
        <v>0</v>
      </c>
      <c r="BW14" s="110">
        <v>0</v>
      </c>
      <c r="BX14" s="110">
        <v>0</v>
      </c>
      <c r="BY14" s="110">
        <v>0</v>
      </c>
      <c r="BZ14" s="110">
        <v>0</v>
      </c>
      <c r="CA14" s="110">
        <v>0</v>
      </c>
      <c r="CB14" s="110">
        <v>0</v>
      </c>
      <c r="CC14" s="110">
        <v>0</v>
      </c>
      <c r="CD14" s="110">
        <v>0</v>
      </c>
      <c r="CE14" s="110">
        <v>0</v>
      </c>
      <c r="CF14" s="110">
        <v>0</v>
      </c>
      <c r="CG14" s="110">
        <v>0</v>
      </c>
      <c r="CH14" s="110">
        <v>0</v>
      </c>
      <c r="CI14" s="110">
        <v>9.9999999999999995E-7</v>
      </c>
      <c r="CJ14" s="110">
        <v>0</v>
      </c>
      <c r="CK14" s="110">
        <v>0</v>
      </c>
      <c r="CL14" s="110">
        <v>9.9999999999999995E-7</v>
      </c>
      <c r="CM14" s="110">
        <v>0</v>
      </c>
      <c r="CN14" s="110">
        <v>5.0000000000000004E-6</v>
      </c>
      <c r="CO14" s="110">
        <v>7.7999999999999999E-5</v>
      </c>
      <c r="CP14" s="110">
        <v>9.9999999999999995E-7</v>
      </c>
      <c r="CQ14" s="110">
        <v>0</v>
      </c>
      <c r="CR14" s="110">
        <v>9.9999999999999995E-7</v>
      </c>
      <c r="CS14" s="110">
        <v>0</v>
      </c>
      <c r="CT14" s="110">
        <v>0</v>
      </c>
      <c r="CU14" s="110">
        <v>0</v>
      </c>
      <c r="CV14" s="110">
        <v>0</v>
      </c>
      <c r="CW14" s="110">
        <v>0</v>
      </c>
      <c r="CX14" s="110">
        <v>0</v>
      </c>
      <c r="CY14" s="110">
        <v>0</v>
      </c>
      <c r="CZ14" s="110">
        <v>9.9999999999999995E-7</v>
      </c>
      <c r="DA14" s="110">
        <v>0</v>
      </c>
      <c r="DB14" s="110">
        <v>1.9000000000000001E-5</v>
      </c>
      <c r="DC14" s="110">
        <v>0</v>
      </c>
      <c r="DD14" s="110">
        <v>0</v>
      </c>
      <c r="DE14" s="111">
        <v>0</v>
      </c>
      <c r="DF14" s="84"/>
      <c r="DG14" s="101">
        <v>0.29759000000000002</v>
      </c>
      <c r="DH14" s="101">
        <v>4.3087E-2</v>
      </c>
      <c r="DI14" s="102">
        <v>8.9338000000000001E-2</v>
      </c>
      <c r="DJ14" s="102">
        <v>1.2999999999999999E-5</v>
      </c>
      <c r="DK14" s="102">
        <v>4.0481999999999997E-2</v>
      </c>
      <c r="DL14" s="84"/>
      <c r="DM14"/>
    </row>
    <row r="15" spans="1:117" s="83" customFormat="1" ht="18" customHeight="1" x14ac:dyDescent="0.15">
      <c r="A15" s="103">
        <v>114</v>
      </c>
      <c r="B15" s="104" t="s">
        <v>7</v>
      </c>
      <c r="C15" s="105">
        <v>0</v>
      </c>
      <c r="D15" s="105">
        <v>0</v>
      </c>
      <c r="E15" s="105">
        <v>0</v>
      </c>
      <c r="F15" s="105">
        <v>0</v>
      </c>
      <c r="G15" s="105">
        <v>0</v>
      </c>
      <c r="H15" s="105">
        <v>0</v>
      </c>
      <c r="I15" s="105">
        <v>0</v>
      </c>
      <c r="J15" s="105">
        <v>0</v>
      </c>
      <c r="K15" s="105">
        <v>0</v>
      </c>
      <c r="L15" s="105">
        <v>0</v>
      </c>
      <c r="M15" s="105">
        <v>1</v>
      </c>
      <c r="N15" s="105">
        <v>0</v>
      </c>
      <c r="O15" s="105">
        <v>0</v>
      </c>
      <c r="P15" s="105">
        <v>0</v>
      </c>
      <c r="Q15" s="105">
        <v>0</v>
      </c>
      <c r="R15" s="105">
        <v>0</v>
      </c>
      <c r="S15" s="105">
        <v>0</v>
      </c>
      <c r="T15" s="105">
        <v>0</v>
      </c>
      <c r="U15" s="105">
        <v>0</v>
      </c>
      <c r="V15" s="105">
        <v>0</v>
      </c>
      <c r="W15" s="105">
        <v>0</v>
      </c>
      <c r="X15" s="105">
        <v>0</v>
      </c>
      <c r="Y15" s="105">
        <v>0</v>
      </c>
      <c r="Z15" s="105">
        <v>0</v>
      </c>
      <c r="AA15" s="105">
        <v>0</v>
      </c>
      <c r="AB15" s="105">
        <v>0</v>
      </c>
      <c r="AC15" s="105">
        <v>0</v>
      </c>
      <c r="AD15" s="105">
        <v>0</v>
      </c>
      <c r="AE15" s="105">
        <v>0</v>
      </c>
      <c r="AF15" s="105">
        <v>0</v>
      </c>
      <c r="AG15" s="105">
        <v>0</v>
      </c>
      <c r="AH15" s="105">
        <v>0</v>
      </c>
      <c r="AI15" s="105">
        <v>0</v>
      </c>
      <c r="AJ15" s="105">
        <v>0</v>
      </c>
      <c r="AK15" s="105">
        <v>0</v>
      </c>
      <c r="AL15" s="105">
        <v>0</v>
      </c>
      <c r="AM15" s="105">
        <v>0</v>
      </c>
      <c r="AN15" s="105">
        <v>0</v>
      </c>
      <c r="AO15" s="105">
        <v>0</v>
      </c>
      <c r="AP15" s="105">
        <v>0</v>
      </c>
      <c r="AQ15" s="105">
        <v>0</v>
      </c>
      <c r="AR15" s="105">
        <v>0</v>
      </c>
      <c r="AS15" s="105">
        <v>0</v>
      </c>
      <c r="AT15" s="105">
        <v>0</v>
      </c>
      <c r="AU15" s="105">
        <v>0</v>
      </c>
      <c r="AV15" s="105">
        <v>0</v>
      </c>
      <c r="AW15" s="105">
        <v>0</v>
      </c>
      <c r="AX15" s="105">
        <v>0</v>
      </c>
      <c r="AY15" s="105">
        <v>0</v>
      </c>
      <c r="AZ15" s="105">
        <v>0</v>
      </c>
      <c r="BA15" s="105">
        <v>0</v>
      </c>
      <c r="BB15" s="105">
        <v>0</v>
      </c>
      <c r="BC15" s="105">
        <v>0</v>
      </c>
      <c r="BD15" s="105">
        <v>0</v>
      </c>
      <c r="BE15" s="105">
        <v>0</v>
      </c>
      <c r="BF15" s="105">
        <v>0</v>
      </c>
      <c r="BG15" s="105">
        <v>0</v>
      </c>
      <c r="BH15" s="105">
        <v>0</v>
      </c>
      <c r="BI15" s="105">
        <v>0</v>
      </c>
      <c r="BJ15" s="105">
        <v>0</v>
      </c>
      <c r="BK15" s="105">
        <v>0</v>
      </c>
      <c r="BL15" s="105">
        <v>0</v>
      </c>
      <c r="BM15" s="105">
        <v>0</v>
      </c>
      <c r="BN15" s="105">
        <v>0</v>
      </c>
      <c r="BO15" s="105">
        <v>0</v>
      </c>
      <c r="BP15" s="105">
        <v>0</v>
      </c>
      <c r="BQ15" s="105">
        <v>0</v>
      </c>
      <c r="BR15" s="105">
        <v>0</v>
      </c>
      <c r="BS15" s="105">
        <v>0</v>
      </c>
      <c r="BT15" s="105">
        <v>0</v>
      </c>
      <c r="BU15" s="105">
        <v>0</v>
      </c>
      <c r="BV15" s="105">
        <v>0</v>
      </c>
      <c r="BW15" s="105">
        <v>0</v>
      </c>
      <c r="BX15" s="105">
        <v>0</v>
      </c>
      <c r="BY15" s="105">
        <v>0</v>
      </c>
      <c r="BZ15" s="105">
        <v>0</v>
      </c>
      <c r="CA15" s="105">
        <v>0</v>
      </c>
      <c r="CB15" s="105">
        <v>0</v>
      </c>
      <c r="CC15" s="105">
        <v>0</v>
      </c>
      <c r="CD15" s="105">
        <v>0</v>
      </c>
      <c r="CE15" s="105">
        <v>0</v>
      </c>
      <c r="CF15" s="105">
        <v>0</v>
      </c>
      <c r="CG15" s="105">
        <v>0</v>
      </c>
      <c r="CH15" s="105">
        <v>0</v>
      </c>
      <c r="CI15" s="105">
        <v>0</v>
      </c>
      <c r="CJ15" s="105">
        <v>0</v>
      </c>
      <c r="CK15" s="105">
        <v>0</v>
      </c>
      <c r="CL15" s="105">
        <v>0</v>
      </c>
      <c r="CM15" s="105">
        <v>0</v>
      </c>
      <c r="CN15" s="105">
        <v>0</v>
      </c>
      <c r="CO15" s="105">
        <v>0</v>
      </c>
      <c r="CP15" s="105">
        <v>0</v>
      </c>
      <c r="CQ15" s="105">
        <v>0</v>
      </c>
      <c r="CR15" s="105">
        <v>0</v>
      </c>
      <c r="CS15" s="105">
        <v>0</v>
      </c>
      <c r="CT15" s="105">
        <v>0</v>
      </c>
      <c r="CU15" s="105">
        <v>0</v>
      </c>
      <c r="CV15" s="105">
        <v>0</v>
      </c>
      <c r="CW15" s="105">
        <v>0</v>
      </c>
      <c r="CX15" s="105">
        <v>0</v>
      </c>
      <c r="CY15" s="105">
        <v>0</v>
      </c>
      <c r="CZ15" s="105">
        <v>0</v>
      </c>
      <c r="DA15" s="105">
        <v>0</v>
      </c>
      <c r="DB15" s="105">
        <v>0</v>
      </c>
      <c r="DC15" s="105">
        <v>0</v>
      </c>
      <c r="DD15" s="105">
        <v>0</v>
      </c>
      <c r="DE15" s="106">
        <v>0</v>
      </c>
      <c r="DF15" s="84"/>
      <c r="DG15" s="101">
        <v>0</v>
      </c>
      <c r="DH15" s="101">
        <v>0</v>
      </c>
      <c r="DI15" s="102">
        <v>0</v>
      </c>
      <c r="DJ15" s="102">
        <v>0</v>
      </c>
      <c r="DK15" s="102">
        <v>0</v>
      </c>
      <c r="DL15" s="84"/>
      <c r="DM15"/>
    </row>
    <row r="16" spans="1:117" s="83" customFormat="1" ht="18" customHeight="1" x14ac:dyDescent="0.15">
      <c r="A16" s="103">
        <v>151</v>
      </c>
      <c r="B16" s="104" t="s">
        <v>8</v>
      </c>
      <c r="C16" s="105">
        <v>8.7000000000000001E-5</v>
      </c>
      <c r="D16" s="105">
        <v>1.4E-5</v>
      </c>
      <c r="E16" s="105">
        <v>6.2000000000000003E-5</v>
      </c>
      <c r="F16" s="105">
        <v>6.7699999999999998E-4</v>
      </c>
      <c r="G16" s="105">
        <v>4.0350000000000004E-3</v>
      </c>
      <c r="H16" s="105">
        <v>0</v>
      </c>
      <c r="I16" s="105">
        <v>3.8000000000000002E-5</v>
      </c>
      <c r="J16" s="105">
        <v>2.6999999999999999E-5</v>
      </c>
      <c r="K16" s="105">
        <v>2.5000000000000001E-5</v>
      </c>
      <c r="L16" s="105">
        <v>1.4E-5</v>
      </c>
      <c r="M16" s="105">
        <v>0</v>
      </c>
      <c r="N16" s="105">
        <v>1.0550839999999999</v>
      </c>
      <c r="O16" s="105">
        <v>5.0340000000000003E-2</v>
      </c>
      <c r="P16" s="105">
        <v>1.05E-4</v>
      </c>
      <c r="Q16" s="105">
        <v>2.369E-3</v>
      </c>
      <c r="R16" s="105">
        <v>7.1599999999999995E-4</v>
      </c>
      <c r="S16" s="105">
        <v>4.55E-4</v>
      </c>
      <c r="T16" s="105">
        <v>1.3100000000000001E-4</v>
      </c>
      <c r="U16" s="105">
        <v>3.0400000000000002E-4</v>
      </c>
      <c r="V16" s="105">
        <v>1.8E-5</v>
      </c>
      <c r="W16" s="105">
        <v>6.0000000000000002E-6</v>
      </c>
      <c r="X16" s="105">
        <v>1.5E-5</v>
      </c>
      <c r="Y16" s="105">
        <v>1.2999999999999999E-5</v>
      </c>
      <c r="Z16" s="105">
        <v>1.467E-3</v>
      </c>
      <c r="AA16" s="105">
        <v>1.4E-5</v>
      </c>
      <c r="AB16" s="105">
        <v>4.0000000000000003E-5</v>
      </c>
      <c r="AC16" s="105">
        <v>1.9999999999999999E-6</v>
      </c>
      <c r="AD16" s="105">
        <v>1.8E-5</v>
      </c>
      <c r="AE16" s="105">
        <v>1.5100000000000001E-4</v>
      </c>
      <c r="AF16" s="105">
        <v>5.2189999999999997E-3</v>
      </c>
      <c r="AG16" s="105">
        <v>4.7959999999999999E-3</v>
      </c>
      <c r="AH16" s="105">
        <v>4.2400000000000001E-4</v>
      </c>
      <c r="AI16" s="105">
        <v>1.4E-5</v>
      </c>
      <c r="AJ16" s="105">
        <v>2.9E-5</v>
      </c>
      <c r="AK16" s="105">
        <v>6.6500000000000001E-4</v>
      </c>
      <c r="AL16" s="105">
        <v>2.1999999999999999E-5</v>
      </c>
      <c r="AM16" s="105">
        <v>1.1E-5</v>
      </c>
      <c r="AN16" s="105">
        <v>2.0000000000000002E-5</v>
      </c>
      <c r="AO16" s="105">
        <v>1.2E-5</v>
      </c>
      <c r="AP16" s="105">
        <v>1.2E-5</v>
      </c>
      <c r="AQ16" s="105">
        <v>2.0900000000000001E-4</v>
      </c>
      <c r="AR16" s="105">
        <v>5.1E-5</v>
      </c>
      <c r="AS16" s="105">
        <v>8.5000000000000006E-5</v>
      </c>
      <c r="AT16" s="105">
        <v>4.0000000000000003E-5</v>
      </c>
      <c r="AU16" s="105">
        <v>6.3999999999999997E-5</v>
      </c>
      <c r="AV16" s="105">
        <v>7.3999999999999996E-5</v>
      </c>
      <c r="AW16" s="105">
        <v>2.4800000000000001E-4</v>
      </c>
      <c r="AX16" s="105">
        <v>6.7000000000000002E-5</v>
      </c>
      <c r="AY16" s="105">
        <v>2.8E-5</v>
      </c>
      <c r="AZ16" s="105">
        <v>5.5800000000000001E-4</v>
      </c>
      <c r="BA16" s="105">
        <v>1.7E-5</v>
      </c>
      <c r="BB16" s="105">
        <v>8.7999999999999998E-5</v>
      </c>
      <c r="BC16" s="105">
        <v>1.95E-4</v>
      </c>
      <c r="BD16" s="105">
        <v>3.6000000000000001E-5</v>
      </c>
      <c r="BE16" s="105">
        <v>2.4000000000000001E-4</v>
      </c>
      <c r="BF16" s="105">
        <v>6.7999999999999999E-5</v>
      </c>
      <c r="BG16" s="105">
        <v>1.63E-4</v>
      </c>
      <c r="BH16" s="105">
        <v>3.7300000000000001E-4</v>
      </c>
      <c r="BI16" s="105">
        <v>1.06E-4</v>
      </c>
      <c r="BJ16" s="105">
        <v>8.0900000000000004E-4</v>
      </c>
      <c r="BK16" s="105">
        <v>4.3000000000000002E-5</v>
      </c>
      <c r="BL16" s="105">
        <v>1.2300000000000001E-4</v>
      </c>
      <c r="BM16" s="105">
        <v>6.6799999999999997E-4</v>
      </c>
      <c r="BN16" s="105">
        <v>6.8999999999999997E-5</v>
      </c>
      <c r="BO16" s="105">
        <v>3.6000000000000001E-5</v>
      </c>
      <c r="BP16" s="105">
        <v>1.8E-5</v>
      </c>
      <c r="BQ16" s="105">
        <v>2.9E-5</v>
      </c>
      <c r="BR16" s="105">
        <v>7.8999999999999996E-5</v>
      </c>
      <c r="BS16" s="105">
        <v>5.5999999999999999E-5</v>
      </c>
      <c r="BT16" s="105">
        <v>9.1000000000000003E-5</v>
      </c>
      <c r="BU16" s="105">
        <v>3.3000000000000003E-5</v>
      </c>
      <c r="BV16" s="105">
        <v>1.5999999999999999E-5</v>
      </c>
      <c r="BW16" s="105">
        <v>1.7E-5</v>
      </c>
      <c r="BX16" s="105">
        <v>7.9999999999999996E-6</v>
      </c>
      <c r="BY16" s="105">
        <v>1.2999999999999999E-4</v>
      </c>
      <c r="BZ16" s="105">
        <v>3.4999999999999997E-5</v>
      </c>
      <c r="CA16" s="105">
        <v>6.0999999999999999E-5</v>
      </c>
      <c r="CB16" s="105">
        <v>5.0299999999999997E-4</v>
      </c>
      <c r="CC16" s="105">
        <v>7.1000000000000005E-5</v>
      </c>
      <c r="CD16" s="105">
        <v>1.6100000000000001E-4</v>
      </c>
      <c r="CE16" s="105">
        <v>1E-4</v>
      </c>
      <c r="CF16" s="105">
        <v>1.8900000000000001E-4</v>
      </c>
      <c r="CG16" s="105">
        <v>3.4E-5</v>
      </c>
      <c r="CH16" s="105">
        <v>3.3000000000000003E-5</v>
      </c>
      <c r="CI16" s="105">
        <v>6.2000000000000003E-5</v>
      </c>
      <c r="CJ16" s="105">
        <v>1.13E-4</v>
      </c>
      <c r="CK16" s="105">
        <v>4.3000000000000002E-5</v>
      </c>
      <c r="CL16" s="105">
        <v>7.4999999999999993E-5</v>
      </c>
      <c r="CM16" s="105">
        <v>6.9999999999999994E-5</v>
      </c>
      <c r="CN16" s="105">
        <v>2.4000000000000001E-5</v>
      </c>
      <c r="CO16" s="105">
        <v>5.0000000000000002E-5</v>
      </c>
      <c r="CP16" s="105">
        <v>4.3999999999999999E-5</v>
      </c>
      <c r="CQ16" s="105">
        <v>6.1300000000000005E-4</v>
      </c>
      <c r="CR16" s="105">
        <v>6.7000000000000002E-5</v>
      </c>
      <c r="CS16" s="105">
        <v>6.3E-5</v>
      </c>
      <c r="CT16" s="105">
        <v>9.2E-5</v>
      </c>
      <c r="CU16" s="105">
        <v>6.2000000000000003E-5</v>
      </c>
      <c r="CV16" s="105">
        <v>3.8999999999999999E-5</v>
      </c>
      <c r="CW16" s="105">
        <v>5.1999999999999997E-5</v>
      </c>
      <c r="CX16" s="105">
        <v>1.02E-4</v>
      </c>
      <c r="CY16" s="105">
        <v>1.8799999999999999E-4</v>
      </c>
      <c r="CZ16" s="105">
        <v>2.6999999999999999E-5</v>
      </c>
      <c r="DA16" s="105">
        <v>7.2000000000000002E-5</v>
      </c>
      <c r="DB16" s="105">
        <v>4.9399999999999997E-4</v>
      </c>
      <c r="DC16" s="105">
        <v>1.1400000000000001E-4</v>
      </c>
      <c r="DD16" s="105">
        <v>3.9230000000000003E-3</v>
      </c>
      <c r="DE16" s="106">
        <v>7.1000000000000005E-5</v>
      </c>
      <c r="DF16" s="84"/>
      <c r="DG16" s="101">
        <v>0.35760599999999998</v>
      </c>
      <c r="DH16" s="101">
        <v>0.124149</v>
      </c>
      <c r="DI16" s="102">
        <v>0.213537</v>
      </c>
      <c r="DJ16" s="102">
        <v>1.3799999999999999E-4</v>
      </c>
      <c r="DK16" s="102">
        <v>0.21421000000000001</v>
      </c>
      <c r="DL16" s="84"/>
      <c r="DM16"/>
    </row>
    <row r="17" spans="1:117" s="83" customFormat="1" ht="18" customHeight="1" x14ac:dyDescent="0.15">
      <c r="A17" s="103">
        <v>152</v>
      </c>
      <c r="B17" s="104" t="s">
        <v>9</v>
      </c>
      <c r="C17" s="105">
        <v>2.0900000000000001E-4</v>
      </c>
      <c r="D17" s="105">
        <v>1.5999999999999999E-5</v>
      </c>
      <c r="E17" s="105">
        <v>1.6799999999999999E-4</v>
      </c>
      <c r="F17" s="105">
        <v>6.9999999999999999E-6</v>
      </c>
      <c r="G17" s="105">
        <v>2.22E-4</v>
      </c>
      <c r="H17" s="105">
        <v>0</v>
      </c>
      <c r="I17" s="105">
        <v>1.6899999999999999E-4</v>
      </c>
      <c r="J17" s="105">
        <v>5.5999999999999999E-5</v>
      </c>
      <c r="K17" s="105">
        <v>1.2E-5</v>
      </c>
      <c r="L17" s="105">
        <v>1.7E-5</v>
      </c>
      <c r="M17" s="105">
        <v>0</v>
      </c>
      <c r="N17" s="105">
        <v>8.2999999999999998E-5</v>
      </c>
      <c r="O17" s="105">
        <v>1.000435</v>
      </c>
      <c r="P17" s="105">
        <v>8.2000000000000001E-5</v>
      </c>
      <c r="Q17" s="105">
        <v>8.6000000000000003E-5</v>
      </c>
      <c r="R17" s="105">
        <v>8.1000000000000004E-5</v>
      </c>
      <c r="S17" s="105">
        <v>6.0999999999999999E-5</v>
      </c>
      <c r="T17" s="105">
        <v>2.3E-5</v>
      </c>
      <c r="U17" s="105">
        <v>1.8900000000000001E-4</v>
      </c>
      <c r="V17" s="105">
        <v>3.6000000000000001E-5</v>
      </c>
      <c r="W17" s="105">
        <v>5.0000000000000004E-6</v>
      </c>
      <c r="X17" s="105">
        <v>2.9E-5</v>
      </c>
      <c r="Y17" s="105">
        <v>1.7E-5</v>
      </c>
      <c r="Z17" s="105">
        <v>1.9000000000000001E-5</v>
      </c>
      <c r="AA17" s="105">
        <v>2.5999999999999998E-5</v>
      </c>
      <c r="AB17" s="105">
        <v>4.0000000000000003E-5</v>
      </c>
      <c r="AC17" s="105">
        <v>1.9999999999999999E-6</v>
      </c>
      <c r="AD17" s="105">
        <v>6.2000000000000003E-5</v>
      </c>
      <c r="AE17" s="105">
        <v>2.4000000000000001E-5</v>
      </c>
      <c r="AF17" s="105">
        <v>1.05E-4</v>
      </c>
      <c r="AG17" s="105">
        <v>5.0000000000000002E-5</v>
      </c>
      <c r="AH17" s="105">
        <v>1.0900000000000001E-4</v>
      </c>
      <c r="AI17" s="105">
        <v>2.8E-5</v>
      </c>
      <c r="AJ17" s="105">
        <v>1.44E-4</v>
      </c>
      <c r="AK17" s="105">
        <v>7.7999999999999999E-5</v>
      </c>
      <c r="AL17" s="105">
        <v>1.0000000000000001E-5</v>
      </c>
      <c r="AM17" s="105">
        <v>1.7E-5</v>
      </c>
      <c r="AN17" s="105">
        <v>4.1999999999999998E-5</v>
      </c>
      <c r="AO17" s="105">
        <v>2.3E-5</v>
      </c>
      <c r="AP17" s="105">
        <v>9.0000000000000002E-6</v>
      </c>
      <c r="AQ17" s="105">
        <v>2.8E-5</v>
      </c>
      <c r="AR17" s="105">
        <v>4.1E-5</v>
      </c>
      <c r="AS17" s="105">
        <v>4.1E-5</v>
      </c>
      <c r="AT17" s="105">
        <v>4.8000000000000001E-5</v>
      </c>
      <c r="AU17" s="105">
        <v>3.4999999999999997E-5</v>
      </c>
      <c r="AV17" s="105">
        <v>3.6000000000000001E-5</v>
      </c>
      <c r="AW17" s="105">
        <v>2.0999999999999999E-5</v>
      </c>
      <c r="AX17" s="105">
        <v>1.0900000000000001E-4</v>
      </c>
      <c r="AY17" s="105">
        <v>7.3999999999999996E-5</v>
      </c>
      <c r="AZ17" s="105">
        <v>1.5699999999999999E-4</v>
      </c>
      <c r="BA17" s="105">
        <v>2.8E-5</v>
      </c>
      <c r="BB17" s="105">
        <v>4.1999999999999998E-5</v>
      </c>
      <c r="BC17" s="105">
        <v>3.8000000000000002E-5</v>
      </c>
      <c r="BD17" s="105">
        <v>4.1E-5</v>
      </c>
      <c r="BE17" s="105">
        <v>8.0000000000000007E-5</v>
      </c>
      <c r="BF17" s="105">
        <v>3.4999999999999997E-5</v>
      </c>
      <c r="BG17" s="105">
        <v>2.6999999999999999E-5</v>
      </c>
      <c r="BH17" s="105">
        <v>4.5000000000000003E-5</v>
      </c>
      <c r="BI17" s="105">
        <v>3.0000000000000001E-5</v>
      </c>
      <c r="BJ17" s="105">
        <v>1.55E-4</v>
      </c>
      <c r="BK17" s="105">
        <v>6.7999999999999999E-5</v>
      </c>
      <c r="BL17" s="105">
        <v>1.26E-4</v>
      </c>
      <c r="BM17" s="105">
        <v>7.2000000000000002E-5</v>
      </c>
      <c r="BN17" s="105">
        <v>5.8999999999999998E-5</v>
      </c>
      <c r="BO17" s="105">
        <v>6.3999999999999997E-5</v>
      </c>
      <c r="BP17" s="105">
        <v>1.0000000000000001E-5</v>
      </c>
      <c r="BQ17" s="105">
        <v>2.0000000000000002E-5</v>
      </c>
      <c r="BR17" s="105">
        <v>4.8999999999999998E-5</v>
      </c>
      <c r="BS17" s="105">
        <v>7.6000000000000004E-5</v>
      </c>
      <c r="BT17" s="105">
        <v>1.2999999999999999E-4</v>
      </c>
      <c r="BU17" s="105">
        <v>5.8999999999999998E-5</v>
      </c>
      <c r="BV17" s="105">
        <v>1.2999999999999999E-5</v>
      </c>
      <c r="BW17" s="105">
        <v>9.0000000000000002E-6</v>
      </c>
      <c r="BX17" s="105">
        <v>3.9999999999999998E-6</v>
      </c>
      <c r="BY17" s="105">
        <v>4.5000000000000003E-5</v>
      </c>
      <c r="BZ17" s="105">
        <v>4.3000000000000002E-5</v>
      </c>
      <c r="CA17" s="105">
        <v>5.8E-5</v>
      </c>
      <c r="CB17" s="105">
        <v>6.7999999999999999E-5</v>
      </c>
      <c r="CC17" s="105">
        <v>8.2000000000000001E-5</v>
      </c>
      <c r="CD17" s="105">
        <v>1.9000000000000001E-5</v>
      </c>
      <c r="CE17" s="105">
        <v>4.0000000000000003E-5</v>
      </c>
      <c r="CF17" s="105">
        <v>6.4999999999999994E-5</v>
      </c>
      <c r="CG17" s="105">
        <v>6.2000000000000003E-5</v>
      </c>
      <c r="CH17" s="105">
        <v>2.6999999999999999E-5</v>
      </c>
      <c r="CI17" s="105">
        <v>5.5999999999999999E-5</v>
      </c>
      <c r="CJ17" s="105">
        <v>4.3999999999999999E-5</v>
      </c>
      <c r="CK17" s="105">
        <v>5.3000000000000001E-5</v>
      </c>
      <c r="CL17" s="105">
        <v>8.0000000000000007E-5</v>
      </c>
      <c r="CM17" s="105">
        <v>1.64E-4</v>
      </c>
      <c r="CN17" s="105">
        <v>1.1E-5</v>
      </c>
      <c r="CO17" s="105">
        <v>4.5000000000000003E-5</v>
      </c>
      <c r="CP17" s="105">
        <v>8.5000000000000006E-5</v>
      </c>
      <c r="CQ17" s="105">
        <v>1.6200000000000001E-4</v>
      </c>
      <c r="CR17" s="105">
        <v>2.0100000000000001E-4</v>
      </c>
      <c r="CS17" s="105">
        <v>1.03E-4</v>
      </c>
      <c r="CT17" s="105">
        <v>6.3400000000000001E-4</v>
      </c>
      <c r="CU17" s="105">
        <v>1.2400000000000001E-4</v>
      </c>
      <c r="CV17" s="105">
        <v>4.1999999999999998E-5</v>
      </c>
      <c r="CW17" s="105">
        <v>4.1E-5</v>
      </c>
      <c r="CX17" s="105">
        <v>6.2000000000000003E-5</v>
      </c>
      <c r="CY17" s="105">
        <v>3.1100000000000002E-4</v>
      </c>
      <c r="CZ17" s="105">
        <v>4.3999999999999999E-5</v>
      </c>
      <c r="DA17" s="105">
        <v>1.92E-4</v>
      </c>
      <c r="DB17" s="105">
        <v>1.36E-4</v>
      </c>
      <c r="DC17" s="105">
        <v>1.34E-4</v>
      </c>
      <c r="DD17" s="105">
        <v>1.25E-4</v>
      </c>
      <c r="DE17" s="106">
        <v>6.9999999999999994E-5</v>
      </c>
      <c r="DF17" s="84"/>
      <c r="DG17" s="101">
        <v>0.42199599999999998</v>
      </c>
      <c r="DH17" s="101">
        <v>0.121598</v>
      </c>
      <c r="DI17" s="102">
        <v>0.25694699999999998</v>
      </c>
      <c r="DJ17" s="102">
        <v>5.8100000000000003E-4</v>
      </c>
      <c r="DK17" s="102">
        <v>3.0934E-2</v>
      </c>
      <c r="DL17" s="84"/>
      <c r="DM17"/>
    </row>
    <row r="18" spans="1:117" s="83" customFormat="1" ht="18" customHeight="1" x14ac:dyDescent="0.15">
      <c r="A18" s="103">
        <v>161</v>
      </c>
      <c r="B18" s="104" t="s">
        <v>93</v>
      </c>
      <c r="C18" s="105">
        <v>5.0000000000000002E-5</v>
      </c>
      <c r="D18" s="105">
        <v>6.0599999999999998E-4</v>
      </c>
      <c r="E18" s="105">
        <v>3.1999999999999999E-5</v>
      </c>
      <c r="F18" s="105">
        <v>1.023E-3</v>
      </c>
      <c r="G18" s="105">
        <v>2.1499999999999999E-4</v>
      </c>
      <c r="H18" s="105">
        <v>0</v>
      </c>
      <c r="I18" s="105">
        <v>1.7100000000000001E-4</v>
      </c>
      <c r="J18" s="105">
        <v>6.9999999999999994E-5</v>
      </c>
      <c r="K18" s="105">
        <v>5.5999999999999999E-5</v>
      </c>
      <c r="L18" s="105">
        <v>1.6299999999999999E-3</v>
      </c>
      <c r="M18" s="105">
        <v>0</v>
      </c>
      <c r="N18" s="105">
        <v>5.3999999999999998E-5</v>
      </c>
      <c r="O18" s="105">
        <v>6.7000000000000002E-5</v>
      </c>
      <c r="P18" s="105">
        <v>1.0369539999999999</v>
      </c>
      <c r="Q18" s="105">
        <v>1.6249E-2</v>
      </c>
      <c r="R18" s="105">
        <v>6.3999999999999997E-5</v>
      </c>
      <c r="S18" s="105">
        <v>4.8899999999999996E-4</v>
      </c>
      <c r="T18" s="105">
        <v>2.8E-5</v>
      </c>
      <c r="U18" s="105">
        <v>6.7999999999999999E-5</v>
      </c>
      <c r="V18" s="105">
        <v>3.6999999999999998E-5</v>
      </c>
      <c r="W18" s="105">
        <v>1.1E-5</v>
      </c>
      <c r="X18" s="105">
        <v>4.1E-5</v>
      </c>
      <c r="Y18" s="105">
        <v>3.4E-5</v>
      </c>
      <c r="Z18" s="105">
        <v>3.6999999999999998E-5</v>
      </c>
      <c r="AA18" s="105">
        <v>1.8E-5</v>
      </c>
      <c r="AB18" s="105">
        <v>6.4999999999999994E-5</v>
      </c>
      <c r="AC18" s="105">
        <v>3.0000000000000001E-6</v>
      </c>
      <c r="AD18" s="105">
        <v>3.1999999999999999E-5</v>
      </c>
      <c r="AE18" s="105">
        <v>6.7999999999999999E-5</v>
      </c>
      <c r="AF18" s="105">
        <v>3.0000000000000001E-5</v>
      </c>
      <c r="AG18" s="105">
        <v>1.8599999999999999E-4</v>
      </c>
      <c r="AH18" s="105">
        <v>8.03E-4</v>
      </c>
      <c r="AI18" s="105">
        <v>2.3E-5</v>
      </c>
      <c r="AJ18" s="105">
        <v>3.0999999999999999E-3</v>
      </c>
      <c r="AK18" s="105">
        <v>3.3399999999999999E-4</v>
      </c>
      <c r="AL18" s="105">
        <v>7.2000000000000002E-5</v>
      </c>
      <c r="AM18" s="105">
        <v>3.8000000000000002E-5</v>
      </c>
      <c r="AN18" s="105">
        <v>1.0399999999999999E-4</v>
      </c>
      <c r="AO18" s="105">
        <v>1.9000000000000001E-5</v>
      </c>
      <c r="AP18" s="105">
        <v>2.1999999999999999E-5</v>
      </c>
      <c r="AQ18" s="105">
        <v>4.6900000000000002E-4</v>
      </c>
      <c r="AR18" s="105">
        <v>1.65E-4</v>
      </c>
      <c r="AS18" s="105">
        <v>1.2300000000000001E-4</v>
      </c>
      <c r="AT18" s="105">
        <v>4.8000000000000001E-5</v>
      </c>
      <c r="AU18" s="105">
        <v>4.1999999999999998E-5</v>
      </c>
      <c r="AV18" s="105">
        <v>1.45E-4</v>
      </c>
      <c r="AW18" s="105">
        <v>3.1999999999999999E-5</v>
      </c>
      <c r="AX18" s="105">
        <v>1.3899999999999999E-4</v>
      </c>
      <c r="AY18" s="105">
        <v>4.0000000000000003E-5</v>
      </c>
      <c r="AZ18" s="105">
        <v>7.2999999999999999E-5</v>
      </c>
      <c r="BA18" s="105">
        <v>3.1000000000000001E-5</v>
      </c>
      <c r="BB18" s="105">
        <v>7.3999999999999996E-5</v>
      </c>
      <c r="BC18" s="105">
        <v>6.7000000000000002E-5</v>
      </c>
      <c r="BD18" s="105">
        <v>2.8E-5</v>
      </c>
      <c r="BE18" s="105">
        <v>3.6000000000000001E-5</v>
      </c>
      <c r="BF18" s="105">
        <v>9.5000000000000005E-5</v>
      </c>
      <c r="BG18" s="105">
        <v>6.3999999999999997E-5</v>
      </c>
      <c r="BH18" s="105">
        <v>6.1799999999999995E-4</v>
      </c>
      <c r="BI18" s="105">
        <v>1.8200000000000001E-4</v>
      </c>
      <c r="BJ18" s="105">
        <v>4.352E-3</v>
      </c>
      <c r="BK18" s="105">
        <v>2.0000000000000002E-5</v>
      </c>
      <c r="BL18" s="105">
        <v>8.1539999999999998E-3</v>
      </c>
      <c r="BM18" s="105">
        <v>2.2339999999999999E-3</v>
      </c>
      <c r="BN18" s="105">
        <v>2.3900000000000001E-4</v>
      </c>
      <c r="BO18" s="105">
        <v>7.45E-4</v>
      </c>
      <c r="BP18" s="105">
        <v>2.9399999999999999E-4</v>
      </c>
      <c r="BQ18" s="105">
        <v>7.3999999999999996E-5</v>
      </c>
      <c r="BR18" s="105">
        <v>1.12E-4</v>
      </c>
      <c r="BS18" s="105">
        <v>3.6000000000000001E-5</v>
      </c>
      <c r="BT18" s="105">
        <v>1.44E-4</v>
      </c>
      <c r="BU18" s="105">
        <v>3.1000000000000001E-5</v>
      </c>
      <c r="BV18" s="105">
        <v>1.9000000000000001E-5</v>
      </c>
      <c r="BW18" s="105">
        <v>3.6000000000000001E-5</v>
      </c>
      <c r="BX18" s="105">
        <v>2.0999999999999999E-5</v>
      </c>
      <c r="BY18" s="105">
        <v>7.4999999999999993E-5</v>
      </c>
      <c r="BZ18" s="105">
        <v>2.5000000000000001E-5</v>
      </c>
      <c r="CA18" s="105">
        <v>1.1900000000000001E-4</v>
      </c>
      <c r="CB18" s="105">
        <v>5.8E-5</v>
      </c>
      <c r="CC18" s="105">
        <v>1.64E-4</v>
      </c>
      <c r="CD18" s="105">
        <v>3.6000000000000001E-5</v>
      </c>
      <c r="CE18" s="105">
        <v>1.15E-4</v>
      </c>
      <c r="CF18" s="105">
        <v>7.8200000000000003E-4</v>
      </c>
      <c r="CG18" s="105">
        <v>1.9000000000000001E-5</v>
      </c>
      <c r="CH18" s="105">
        <v>3.4E-5</v>
      </c>
      <c r="CI18" s="105">
        <v>5.7000000000000003E-5</v>
      </c>
      <c r="CJ18" s="105">
        <v>2.4000000000000001E-5</v>
      </c>
      <c r="CK18" s="105">
        <v>4.6999999999999997E-5</v>
      </c>
      <c r="CL18" s="105">
        <v>5.3999999999999998E-5</v>
      </c>
      <c r="CM18" s="105">
        <v>5.5999999999999999E-5</v>
      </c>
      <c r="CN18" s="105">
        <v>4.1999999999999998E-5</v>
      </c>
      <c r="CO18" s="105">
        <v>5.8E-5</v>
      </c>
      <c r="CP18" s="105">
        <v>2.3E-5</v>
      </c>
      <c r="CQ18" s="105">
        <v>8.6000000000000003E-5</v>
      </c>
      <c r="CR18" s="105">
        <v>4.6999999999999997E-5</v>
      </c>
      <c r="CS18" s="105">
        <v>3.1999999999999999E-5</v>
      </c>
      <c r="CT18" s="105">
        <v>6.7000000000000002E-5</v>
      </c>
      <c r="CU18" s="105">
        <v>3.1000000000000001E-5</v>
      </c>
      <c r="CV18" s="105">
        <v>3.1000000000000001E-5</v>
      </c>
      <c r="CW18" s="105">
        <v>2.5000000000000001E-5</v>
      </c>
      <c r="CX18" s="105">
        <v>4.8999999999999998E-5</v>
      </c>
      <c r="CY18" s="105">
        <v>1.06E-4</v>
      </c>
      <c r="CZ18" s="105">
        <v>1.66E-4</v>
      </c>
      <c r="DA18" s="105">
        <v>7.2999999999999999E-5</v>
      </c>
      <c r="DB18" s="105">
        <v>1.16E-4</v>
      </c>
      <c r="DC18" s="105">
        <v>1.1400000000000001E-4</v>
      </c>
      <c r="DD18" s="105">
        <v>2.31E-4</v>
      </c>
      <c r="DE18" s="106">
        <v>4.1999999999999998E-5</v>
      </c>
      <c r="DF18" s="84"/>
      <c r="DG18" s="101">
        <v>0.37870399999999999</v>
      </c>
      <c r="DH18" s="101">
        <v>4.9230000000000003E-2</v>
      </c>
      <c r="DI18" s="102">
        <v>0.13727300000000001</v>
      </c>
      <c r="DJ18" s="102">
        <v>8.8999999999999995E-5</v>
      </c>
      <c r="DK18" s="102">
        <v>0.13270699999999999</v>
      </c>
      <c r="DL18" s="84"/>
      <c r="DM18"/>
    </row>
    <row r="19" spans="1:117" s="83" customFormat="1" ht="18" customHeight="1" x14ac:dyDescent="0.15">
      <c r="A19" s="107">
        <v>162</v>
      </c>
      <c r="B19" s="108" t="s">
        <v>10</v>
      </c>
      <c r="C19" s="110">
        <v>3.3000000000000003E-5</v>
      </c>
      <c r="D19" s="110">
        <v>2.0000000000000002E-5</v>
      </c>
      <c r="E19" s="110">
        <v>3.3000000000000003E-5</v>
      </c>
      <c r="F19" s="110">
        <v>1.4E-5</v>
      </c>
      <c r="G19" s="110">
        <v>4.0000000000000003E-5</v>
      </c>
      <c r="H19" s="110">
        <v>0</v>
      </c>
      <c r="I19" s="110">
        <v>2.12E-4</v>
      </c>
      <c r="J19" s="110">
        <v>6.7999999999999999E-5</v>
      </c>
      <c r="K19" s="110">
        <v>2.9E-5</v>
      </c>
      <c r="L19" s="110">
        <v>2.8E-5</v>
      </c>
      <c r="M19" s="110">
        <v>0</v>
      </c>
      <c r="N19" s="110">
        <v>1.0399999999999999E-4</v>
      </c>
      <c r="O19" s="110">
        <v>9.0000000000000006E-5</v>
      </c>
      <c r="P19" s="110">
        <v>5.5999999999999999E-5</v>
      </c>
      <c r="Q19" s="110">
        <v>1.0029710000000001</v>
      </c>
      <c r="R19" s="110">
        <v>1.4300000000000001E-4</v>
      </c>
      <c r="S19" s="110">
        <v>1.16E-4</v>
      </c>
      <c r="T19" s="110">
        <v>6.7999999999999999E-5</v>
      </c>
      <c r="U19" s="110">
        <v>1.55E-4</v>
      </c>
      <c r="V19" s="110">
        <v>1.4200000000000001E-4</v>
      </c>
      <c r="W19" s="110">
        <v>1.8E-5</v>
      </c>
      <c r="X19" s="110">
        <v>8.2000000000000001E-5</v>
      </c>
      <c r="Y19" s="110">
        <v>5.3000000000000001E-5</v>
      </c>
      <c r="Z19" s="110">
        <v>3.4999999999999997E-5</v>
      </c>
      <c r="AA19" s="110">
        <v>1.16E-4</v>
      </c>
      <c r="AB19" s="110">
        <v>9.0000000000000006E-5</v>
      </c>
      <c r="AC19" s="110">
        <v>5.0000000000000004E-6</v>
      </c>
      <c r="AD19" s="110">
        <v>1.3799999999999999E-4</v>
      </c>
      <c r="AE19" s="110">
        <v>1.2400000000000001E-4</v>
      </c>
      <c r="AF19" s="110">
        <v>1.94E-4</v>
      </c>
      <c r="AG19" s="110">
        <v>4.5000000000000003E-5</v>
      </c>
      <c r="AH19" s="110">
        <v>5.5000000000000002E-5</v>
      </c>
      <c r="AI19" s="110">
        <v>6.3E-5</v>
      </c>
      <c r="AJ19" s="110">
        <v>4.66E-4</v>
      </c>
      <c r="AK19" s="110">
        <v>1.7100000000000001E-4</v>
      </c>
      <c r="AL19" s="110">
        <v>6.0000000000000002E-5</v>
      </c>
      <c r="AM19" s="110">
        <v>4.1E-5</v>
      </c>
      <c r="AN19" s="110">
        <v>1.11E-4</v>
      </c>
      <c r="AO19" s="110">
        <v>2.0999999999999999E-5</v>
      </c>
      <c r="AP19" s="110">
        <v>2.5000000000000001E-5</v>
      </c>
      <c r="AQ19" s="110">
        <v>5.5999999999999999E-5</v>
      </c>
      <c r="AR19" s="110">
        <v>5.8999999999999998E-5</v>
      </c>
      <c r="AS19" s="110">
        <v>5.3999999999999998E-5</v>
      </c>
      <c r="AT19" s="110">
        <v>6.6000000000000005E-5</v>
      </c>
      <c r="AU19" s="110">
        <v>6.3999999999999997E-5</v>
      </c>
      <c r="AV19" s="110">
        <v>6.0999999999999999E-5</v>
      </c>
      <c r="AW19" s="110">
        <v>9.0000000000000006E-5</v>
      </c>
      <c r="AX19" s="110">
        <v>1.8900000000000001E-4</v>
      </c>
      <c r="AY19" s="110">
        <v>9.2999999999999997E-5</v>
      </c>
      <c r="AZ19" s="110">
        <v>1.3200000000000001E-4</v>
      </c>
      <c r="BA19" s="110">
        <v>8.2999999999999998E-5</v>
      </c>
      <c r="BB19" s="110">
        <v>8.7999999999999998E-5</v>
      </c>
      <c r="BC19" s="110">
        <v>4.6700000000000002E-4</v>
      </c>
      <c r="BD19" s="110">
        <v>1.6200000000000001E-4</v>
      </c>
      <c r="BE19" s="110">
        <v>5.7000000000000003E-5</v>
      </c>
      <c r="BF19" s="110">
        <v>7.8999999999999996E-5</v>
      </c>
      <c r="BG19" s="110">
        <v>7.3999999999999996E-5</v>
      </c>
      <c r="BH19" s="110">
        <v>2.5500000000000002E-4</v>
      </c>
      <c r="BI19" s="110">
        <v>8.2999999999999998E-5</v>
      </c>
      <c r="BJ19" s="110">
        <v>4.1399999999999998E-4</v>
      </c>
      <c r="BK19" s="110">
        <v>4.8999999999999998E-5</v>
      </c>
      <c r="BL19" s="110">
        <v>7.8799999999999996E-4</v>
      </c>
      <c r="BM19" s="110">
        <v>1.983E-3</v>
      </c>
      <c r="BN19" s="110">
        <v>4.6999999999999997E-5</v>
      </c>
      <c r="BO19" s="110">
        <v>4.8000000000000001E-5</v>
      </c>
      <c r="BP19" s="110">
        <v>1.06E-4</v>
      </c>
      <c r="BQ19" s="110">
        <v>1.1400000000000001E-4</v>
      </c>
      <c r="BR19" s="110">
        <v>4.6700000000000002E-4</v>
      </c>
      <c r="BS19" s="110">
        <v>3.2899999999999997E-4</v>
      </c>
      <c r="BT19" s="110">
        <v>1.5799999999999999E-4</v>
      </c>
      <c r="BU19" s="110">
        <v>2.6699999999999998E-4</v>
      </c>
      <c r="BV19" s="110">
        <v>8.2999999999999998E-5</v>
      </c>
      <c r="BW19" s="110">
        <v>1.6200000000000001E-4</v>
      </c>
      <c r="BX19" s="110">
        <v>4.1E-5</v>
      </c>
      <c r="BY19" s="110">
        <v>9.7E-5</v>
      </c>
      <c r="BZ19" s="110">
        <v>5.8999999999999998E-5</v>
      </c>
      <c r="CA19" s="110">
        <v>1.05E-4</v>
      </c>
      <c r="CB19" s="110">
        <v>1.0900000000000001E-4</v>
      </c>
      <c r="CC19" s="110">
        <v>1.45E-4</v>
      </c>
      <c r="CD19" s="110">
        <v>6.7999999999999999E-5</v>
      </c>
      <c r="CE19" s="110">
        <v>2.5999999999999998E-4</v>
      </c>
      <c r="CF19" s="110">
        <v>2.61E-4</v>
      </c>
      <c r="CG19" s="110">
        <v>5.0000000000000002E-5</v>
      </c>
      <c r="CH19" s="110">
        <v>3.4200000000000002E-4</v>
      </c>
      <c r="CI19" s="110">
        <v>1.7799999999999999E-4</v>
      </c>
      <c r="CJ19" s="110">
        <v>4.0299999999999998E-4</v>
      </c>
      <c r="CK19" s="110">
        <v>3.9399999999999998E-4</v>
      </c>
      <c r="CL19" s="110">
        <v>2.5700000000000001E-4</v>
      </c>
      <c r="CM19" s="110">
        <v>1.94E-4</v>
      </c>
      <c r="CN19" s="110">
        <v>2.6899999999999998E-4</v>
      </c>
      <c r="CO19" s="110">
        <v>4.4799999999999999E-4</v>
      </c>
      <c r="CP19" s="110">
        <v>2.0599999999999999E-4</v>
      </c>
      <c r="CQ19" s="110">
        <v>1.15E-4</v>
      </c>
      <c r="CR19" s="110">
        <v>8.4999999999999995E-4</v>
      </c>
      <c r="CS19" s="110">
        <v>4.0999999999999999E-4</v>
      </c>
      <c r="CT19" s="110">
        <v>1.5100000000000001E-3</v>
      </c>
      <c r="CU19" s="110">
        <v>1.75E-4</v>
      </c>
      <c r="CV19" s="110">
        <v>1.5100000000000001E-4</v>
      </c>
      <c r="CW19" s="110">
        <v>5.1E-5</v>
      </c>
      <c r="CX19" s="110">
        <v>2.0900000000000001E-4</v>
      </c>
      <c r="CY19" s="110">
        <v>3.5100000000000002E-4</v>
      </c>
      <c r="CZ19" s="110">
        <v>2.9999999999999997E-4</v>
      </c>
      <c r="DA19" s="110">
        <v>1.3100000000000001E-4</v>
      </c>
      <c r="DB19" s="110">
        <v>4.4499999999999997E-4</v>
      </c>
      <c r="DC19" s="110">
        <v>3.5E-4</v>
      </c>
      <c r="DD19" s="110">
        <v>6.2000000000000003E-5</v>
      </c>
      <c r="DE19" s="111">
        <v>1.22E-4</v>
      </c>
      <c r="DF19" s="84"/>
      <c r="DG19" s="101">
        <v>0.27098699999999998</v>
      </c>
      <c r="DH19" s="101">
        <v>6.8067000000000003E-2</v>
      </c>
      <c r="DI19" s="101">
        <v>0.162439</v>
      </c>
      <c r="DJ19" s="102">
        <v>1.9699999999999999E-4</v>
      </c>
      <c r="DK19" s="102">
        <v>9.5376000000000002E-2</v>
      </c>
      <c r="DL19" s="84"/>
      <c r="DM19"/>
    </row>
    <row r="20" spans="1:117" ht="18" customHeight="1" x14ac:dyDescent="0.15">
      <c r="A20" s="103">
        <v>163</v>
      </c>
      <c r="B20" s="104" t="s">
        <v>11</v>
      </c>
      <c r="C20" s="105">
        <v>4.6299999999999998E-4</v>
      </c>
      <c r="D20" s="105">
        <v>9.7E-5</v>
      </c>
      <c r="E20" s="105">
        <v>2.8800000000000001E-4</v>
      </c>
      <c r="F20" s="105">
        <v>8.2999999999999998E-5</v>
      </c>
      <c r="G20" s="105">
        <v>4.3000000000000002E-5</v>
      </c>
      <c r="H20" s="105">
        <v>0</v>
      </c>
      <c r="I20" s="105">
        <v>5.8E-5</v>
      </c>
      <c r="J20" s="105">
        <v>2.61E-4</v>
      </c>
      <c r="K20" s="105">
        <v>1.8799999999999999E-4</v>
      </c>
      <c r="L20" s="105">
        <v>5.8999999999999998E-5</v>
      </c>
      <c r="M20" s="105">
        <v>0</v>
      </c>
      <c r="N20" s="105">
        <v>1E-4</v>
      </c>
      <c r="O20" s="105">
        <v>3.3E-4</v>
      </c>
      <c r="P20" s="105">
        <v>1.152E-3</v>
      </c>
      <c r="Q20" s="105">
        <v>1.085E-3</v>
      </c>
      <c r="R20" s="105">
        <v>1.0179819999999999</v>
      </c>
      <c r="S20" s="105">
        <v>2.2690999999999999E-2</v>
      </c>
      <c r="T20" s="105">
        <v>1.1145E-2</v>
      </c>
      <c r="U20" s="105">
        <v>1.0900000000000001E-4</v>
      </c>
      <c r="V20" s="105">
        <v>6.8999999999999997E-5</v>
      </c>
      <c r="W20" s="105">
        <v>9.0000000000000002E-6</v>
      </c>
      <c r="X20" s="105">
        <v>3.8000000000000002E-5</v>
      </c>
      <c r="Y20" s="105">
        <v>5.1999999999999997E-5</v>
      </c>
      <c r="Z20" s="105">
        <v>2.04E-4</v>
      </c>
      <c r="AA20" s="105">
        <v>2.81E-4</v>
      </c>
      <c r="AB20" s="105">
        <v>5.6800000000000004E-4</v>
      </c>
      <c r="AC20" s="105">
        <v>5.0000000000000004E-6</v>
      </c>
      <c r="AD20" s="105">
        <v>3.8000000000000002E-5</v>
      </c>
      <c r="AE20" s="105">
        <v>3.0800000000000001E-4</v>
      </c>
      <c r="AF20" s="105">
        <v>4.7600000000000002E-4</v>
      </c>
      <c r="AG20" s="105">
        <v>2.12E-4</v>
      </c>
      <c r="AH20" s="105">
        <v>6.7299999999999999E-4</v>
      </c>
      <c r="AI20" s="105">
        <v>3.0000000000000001E-5</v>
      </c>
      <c r="AJ20" s="105">
        <v>1.3760000000000001E-3</v>
      </c>
      <c r="AK20" s="105">
        <v>4.84E-4</v>
      </c>
      <c r="AL20" s="105">
        <v>2.0000000000000002E-5</v>
      </c>
      <c r="AM20" s="105">
        <v>2.6999999999999999E-5</v>
      </c>
      <c r="AN20" s="105">
        <v>2.5999999999999998E-5</v>
      </c>
      <c r="AO20" s="105">
        <v>4.1999999999999998E-5</v>
      </c>
      <c r="AP20" s="105">
        <v>1.8E-5</v>
      </c>
      <c r="AQ20" s="105">
        <v>1.5200000000000001E-4</v>
      </c>
      <c r="AR20" s="105">
        <v>4.6E-5</v>
      </c>
      <c r="AS20" s="105">
        <v>1E-4</v>
      </c>
      <c r="AT20" s="105">
        <v>1.5100000000000001E-4</v>
      </c>
      <c r="AU20" s="105">
        <v>6.8999999999999997E-5</v>
      </c>
      <c r="AV20" s="105">
        <v>1.1900000000000001E-4</v>
      </c>
      <c r="AW20" s="105">
        <v>1.25E-4</v>
      </c>
      <c r="AX20" s="105">
        <v>4.3800000000000002E-4</v>
      </c>
      <c r="AY20" s="105">
        <v>5.5099999999999995E-4</v>
      </c>
      <c r="AZ20" s="105">
        <v>2.61E-4</v>
      </c>
      <c r="BA20" s="105">
        <v>6.0999999999999999E-5</v>
      </c>
      <c r="BB20" s="105">
        <v>3.5100000000000002E-4</v>
      </c>
      <c r="BC20" s="105">
        <v>2.5500000000000002E-4</v>
      </c>
      <c r="BD20" s="105">
        <v>2.3800000000000001E-4</v>
      </c>
      <c r="BE20" s="105">
        <v>7.1000000000000005E-5</v>
      </c>
      <c r="BF20" s="105">
        <v>6.3999999999999997E-5</v>
      </c>
      <c r="BG20" s="105">
        <v>1.45E-4</v>
      </c>
      <c r="BH20" s="105">
        <v>8.7999999999999998E-5</v>
      </c>
      <c r="BI20" s="105">
        <v>8.6000000000000003E-5</v>
      </c>
      <c r="BJ20" s="105">
        <v>1.1019999999999999E-3</v>
      </c>
      <c r="BK20" s="105">
        <v>7.2000000000000002E-5</v>
      </c>
      <c r="BL20" s="105">
        <v>3.3700000000000001E-4</v>
      </c>
      <c r="BM20" s="105">
        <v>2.8200000000000002E-4</v>
      </c>
      <c r="BN20" s="105">
        <v>7.8999999999999996E-5</v>
      </c>
      <c r="BO20" s="105">
        <v>4.3999999999999999E-5</v>
      </c>
      <c r="BP20" s="105">
        <v>2.8E-5</v>
      </c>
      <c r="BQ20" s="105">
        <v>4.5000000000000003E-5</v>
      </c>
      <c r="BR20" s="105">
        <v>9.2999999999999997E-5</v>
      </c>
      <c r="BS20" s="105">
        <v>1.1E-4</v>
      </c>
      <c r="BT20" s="105">
        <v>1.25E-4</v>
      </c>
      <c r="BU20" s="105">
        <v>2.0599999999999999E-4</v>
      </c>
      <c r="BV20" s="105">
        <v>6.2000000000000003E-5</v>
      </c>
      <c r="BW20" s="105">
        <v>5.0000000000000002E-5</v>
      </c>
      <c r="BX20" s="105">
        <v>1.8E-5</v>
      </c>
      <c r="BY20" s="105">
        <v>7.6000000000000004E-5</v>
      </c>
      <c r="BZ20" s="105">
        <v>8.0000000000000007E-5</v>
      </c>
      <c r="CA20" s="105">
        <v>9.8999999999999994E-5</v>
      </c>
      <c r="CB20" s="105">
        <v>7.4999999999999993E-5</v>
      </c>
      <c r="CC20" s="105">
        <v>1.75E-4</v>
      </c>
      <c r="CD20" s="105">
        <v>2.2699999999999999E-4</v>
      </c>
      <c r="CE20" s="105">
        <v>3.8099999999999999E-4</v>
      </c>
      <c r="CF20" s="105">
        <v>5.6099999999999998E-4</v>
      </c>
      <c r="CG20" s="105">
        <v>1.12E-4</v>
      </c>
      <c r="CH20" s="105">
        <v>1.5899999999999999E-4</v>
      </c>
      <c r="CI20" s="105">
        <v>9.68E-4</v>
      </c>
      <c r="CJ20" s="105">
        <v>6.0999999999999997E-4</v>
      </c>
      <c r="CK20" s="105">
        <v>3.2000000000000003E-4</v>
      </c>
      <c r="CL20" s="105">
        <v>5.607E-3</v>
      </c>
      <c r="CM20" s="105">
        <v>1.64E-4</v>
      </c>
      <c r="CN20" s="105">
        <v>2.5000000000000001E-4</v>
      </c>
      <c r="CO20" s="105">
        <v>6.0899999999999995E-4</v>
      </c>
      <c r="CP20" s="105">
        <v>7.2000000000000002E-5</v>
      </c>
      <c r="CQ20" s="105">
        <v>3.6099999999999999E-4</v>
      </c>
      <c r="CR20" s="105">
        <v>3.0299999999999999E-4</v>
      </c>
      <c r="CS20" s="105">
        <v>2.34E-4</v>
      </c>
      <c r="CT20" s="105">
        <v>4.5100000000000001E-4</v>
      </c>
      <c r="CU20" s="105">
        <v>5.8999999999999998E-5</v>
      </c>
      <c r="CV20" s="105">
        <v>1.157E-3</v>
      </c>
      <c r="CW20" s="105">
        <v>7.8999999999999996E-5</v>
      </c>
      <c r="CX20" s="105">
        <v>2.7599999999999999E-4</v>
      </c>
      <c r="CY20" s="105">
        <v>1.9100000000000001E-4</v>
      </c>
      <c r="CZ20" s="105">
        <v>1.0399999999999999E-4</v>
      </c>
      <c r="DA20" s="105">
        <v>1.7000000000000001E-4</v>
      </c>
      <c r="DB20" s="105">
        <v>2.02E-4</v>
      </c>
      <c r="DC20" s="105">
        <v>9.7999999999999997E-5</v>
      </c>
      <c r="DD20" s="105">
        <v>1.2819000000000001E-2</v>
      </c>
      <c r="DE20" s="106">
        <v>1.4899999999999999E-4</v>
      </c>
      <c r="DF20" s="84"/>
      <c r="DG20" s="101">
        <v>0.27404600000000001</v>
      </c>
      <c r="DH20" s="101">
        <v>1.8239999999999999E-2</v>
      </c>
      <c r="DI20" s="101">
        <v>0.104612</v>
      </c>
      <c r="DJ20" s="102">
        <v>9.0000000000000006E-5</v>
      </c>
      <c r="DK20" s="102">
        <v>7.6042999999999999E-2</v>
      </c>
      <c r="DL20" s="84"/>
      <c r="DM20"/>
    </row>
    <row r="21" spans="1:117" ht="18" customHeight="1" x14ac:dyDescent="0.15">
      <c r="A21" s="103">
        <v>164</v>
      </c>
      <c r="B21" s="104" t="s">
        <v>12</v>
      </c>
      <c r="C21" s="105">
        <v>1.9101E-2</v>
      </c>
      <c r="D21" s="105">
        <v>3.571E-3</v>
      </c>
      <c r="E21" s="105">
        <v>9.7800000000000005E-3</v>
      </c>
      <c r="F21" s="105">
        <v>2.3670000000000002E-3</v>
      </c>
      <c r="G21" s="105">
        <v>4.9299999999999995E-4</v>
      </c>
      <c r="H21" s="105">
        <v>0</v>
      </c>
      <c r="I21" s="105">
        <v>4.4499999999999997E-4</v>
      </c>
      <c r="J21" s="105">
        <v>7.1700000000000002E-3</v>
      </c>
      <c r="K21" s="105">
        <v>5.8869999999999999E-3</v>
      </c>
      <c r="L21" s="105">
        <v>1.3649999999999999E-3</v>
      </c>
      <c r="M21" s="105">
        <v>0</v>
      </c>
      <c r="N21" s="105">
        <v>1.116E-3</v>
      </c>
      <c r="O21" s="105">
        <v>2.581E-3</v>
      </c>
      <c r="P21" s="105">
        <v>1.209E-3</v>
      </c>
      <c r="Q21" s="105">
        <v>5.3969999999999999E-3</v>
      </c>
      <c r="R21" s="105">
        <v>7.7399999999999995E-4</v>
      </c>
      <c r="S21" s="105">
        <v>1.002257</v>
      </c>
      <c r="T21" s="105">
        <v>9.3700000000000001E-4</v>
      </c>
      <c r="U21" s="105">
        <v>2.5170000000000001E-3</v>
      </c>
      <c r="V21" s="105">
        <v>6.0899999999999995E-4</v>
      </c>
      <c r="W21" s="105">
        <v>8.2000000000000001E-5</v>
      </c>
      <c r="X21" s="105">
        <v>7.3700000000000002E-4</v>
      </c>
      <c r="Y21" s="105">
        <v>1.0629999999999999E-3</v>
      </c>
      <c r="Z21" s="105">
        <v>2.647E-3</v>
      </c>
      <c r="AA21" s="105">
        <v>6.2329999999999998E-3</v>
      </c>
      <c r="AB21" s="105">
        <v>1.2531E-2</v>
      </c>
      <c r="AC21" s="105">
        <v>4.0000000000000003E-5</v>
      </c>
      <c r="AD21" s="105">
        <v>3.2699999999999998E-4</v>
      </c>
      <c r="AE21" s="105">
        <v>1.1440000000000001E-3</v>
      </c>
      <c r="AF21" s="105">
        <v>1.075E-3</v>
      </c>
      <c r="AG21" s="105">
        <v>3.545E-3</v>
      </c>
      <c r="AH21" s="105">
        <v>3.6389999999999999E-3</v>
      </c>
      <c r="AI21" s="105">
        <v>6.4999999999999997E-4</v>
      </c>
      <c r="AJ21" s="105">
        <v>1.0888999999999999E-2</v>
      </c>
      <c r="AK21" s="105">
        <v>2.7469999999999999E-3</v>
      </c>
      <c r="AL21" s="105">
        <v>1.5899999999999999E-4</v>
      </c>
      <c r="AM21" s="105">
        <v>1.11E-4</v>
      </c>
      <c r="AN21" s="105">
        <v>1.9000000000000001E-4</v>
      </c>
      <c r="AO21" s="105">
        <v>4.4799999999999999E-4</v>
      </c>
      <c r="AP21" s="105">
        <v>1.46E-4</v>
      </c>
      <c r="AQ21" s="105">
        <v>4.6900000000000002E-4</v>
      </c>
      <c r="AR21" s="105">
        <v>3.3700000000000001E-4</v>
      </c>
      <c r="AS21" s="105">
        <v>1.3450000000000001E-3</v>
      </c>
      <c r="AT21" s="105">
        <v>7.7800000000000005E-4</v>
      </c>
      <c r="AU21" s="105">
        <v>5.7499999999999999E-4</v>
      </c>
      <c r="AV21" s="105">
        <v>1.604E-3</v>
      </c>
      <c r="AW21" s="105">
        <v>7.0200000000000004E-4</v>
      </c>
      <c r="AX21" s="105">
        <v>1.8339999999999999E-3</v>
      </c>
      <c r="AY21" s="105">
        <v>1.1360000000000001E-3</v>
      </c>
      <c r="AZ21" s="105">
        <v>2.7620000000000001E-3</v>
      </c>
      <c r="BA21" s="105">
        <v>5.7700000000000004E-4</v>
      </c>
      <c r="BB21" s="105">
        <v>2.3890000000000001E-3</v>
      </c>
      <c r="BC21" s="105">
        <v>1.423E-3</v>
      </c>
      <c r="BD21" s="105">
        <v>8.9999999999999998E-4</v>
      </c>
      <c r="BE21" s="105">
        <v>3.8000000000000002E-4</v>
      </c>
      <c r="BF21" s="105">
        <v>3.3300000000000002E-4</v>
      </c>
      <c r="BG21" s="105">
        <v>7.4100000000000001E-4</v>
      </c>
      <c r="BH21" s="105">
        <v>6.7900000000000002E-4</v>
      </c>
      <c r="BI21" s="105">
        <v>1.08E-3</v>
      </c>
      <c r="BJ21" s="105">
        <v>3.558E-3</v>
      </c>
      <c r="BK21" s="105">
        <v>7.7999999999999999E-4</v>
      </c>
      <c r="BL21" s="105">
        <v>4.15E-4</v>
      </c>
      <c r="BM21" s="105">
        <v>1.42E-3</v>
      </c>
      <c r="BN21" s="105">
        <v>6.4400000000000004E-4</v>
      </c>
      <c r="BO21" s="105">
        <v>3.2600000000000001E-4</v>
      </c>
      <c r="BP21" s="105">
        <v>1.4999999999999999E-4</v>
      </c>
      <c r="BQ21" s="105">
        <v>1.9599999999999999E-4</v>
      </c>
      <c r="BR21" s="105">
        <v>4.75E-4</v>
      </c>
      <c r="BS21" s="105">
        <v>9.7900000000000005E-4</v>
      </c>
      <c r="BT21" s="105">
        <v>3.47E-3</v>
      </c>
      <c r="BU21" s="105">
        <v>1.3470000000000001E-3</v>
      </c>
      <c r="BV21" s="105">
        <v>3.6099999999999999E-4</v>
      </c>
      <c r="BW21" s="105">
        <v>2.5799999999999998E-4</v>
      </c>
      <c r="BX21" s="105">
        <v>8.6000000000000003E-5</v>
      </c>
      <c r="BY21" s="105">
        <v>5.6700000000000001E-4</v>
      </c>
      <c r="BZ21" s="105">
        <v>5.5800000000000001E-4</v>
      </c>
      <c r="CA21" s="105">
        <v>8.1499999999999997E-4</v>
      </c>
      <c r="CB21" s="105">
        <v>7.2499999999999995E-4</v>
      </c>
      <c r="CC21" s="105">
        <v>1.126E-3</v>
      </c>
      <c r="CD21" s="105">
        <v>1.07E-3</v>
      </c>
      <c r="CE21" s="105">
        <v>1.1640000000000001E-3</v>
      </c>
      <c r="CF21" s="105">
        <v>2.8210000000000002E-3</v>
      </c>
      <c r="CG21" s="105">
        <v>8.2799999999999996E-4</v>
      </c>
      <c r="CH21" s="105">
        <v>7.18E-4</v>
      </c>
      <c r="CI21" s="105">
        <v>7.9500000000000003E-4</v>
      </c>
      <c r="CJ21" s="105">
        <v>7.8700000000000005E-4</v>
      </c>
      <c r="CK21" s="105">
        <v>8.0900000000000004E-4</v>
      </c>
      <c r="CL21" s="105">
        <v>8.9599999999999999E-4</v>
      </c>
      <c r="CM21" s="105">
        <v>9.0300000000000005E-4</v>
      </c>
      <c r="CN21" s="105">
        <v>7.3099999999999999E-4</v>
      </c>
      <c r="CO21" s="105">
        <v>2.0920000000000001E-3</v>
      </c>
      <c r="CP21" s="105">
        <v>9.990000000000001E-4</v>
      </c>
      <c r="CQ21" s="105">
        <v>2.0560000000000001E-3</v>
      </c>
      <c r="CR21" s="105">
        <v>3.699E-3</v>
      </c>
      <c r="CS21" s="105">
        <v>3.0330000000000001E-3</v>
      </c>
      <c r="CT21" s="105">
        <v>1.7459999999999999E-3</v>
      </c>
      <c r="CU21" s="105">
        <v>3.21E-4</v>
      </c>
      <c r="CV21" s="105">
        <v>8.2600000000000002E-4</v>
      </c>
      <c r="CW21" s="105">
        <v>4.86E-4</v>
      </c>
      <c r="CX21" s="105">
        <v>8.8199999999999997E-4</v>
      </c>
      <c r="CY21" s="105">
        <v>1.16E-3</v>
      </c>
      <c r="CZ21" s="105">
        <v>2.32E-3</v>
      </c>
      <c r="DA21" s="105">
        <v>1.0480000000000001E-3</v>
      </c>
      <c r="DB21" s="105">
        <v>7.7099999999999998E-4</v>
      </c>
      <c r="DC21" s="105">
        <v>1.24E-3</v>
      </c>
      <c r="DD21" s="105">
        <v>0.14610999999999999</v>
      </c>
      <c r="DE21" s="106">
        <v>6.69E-4</v>
      </c>
      <c r="DF21" s="84"/>
      <c r="DG21" s="101">
        <v>0.45852399999999999</v>
      </c>
      <c r="DH21" s="101">
        <v>4.7779000000000002E-2</v>
      </c>
      <c r="DI21" s="101">
        <v>0.23139699999999999</v>
      </c>
      <c r="DJ21" s="102">
        <v>1.5250000000000001E-3</v>
      </c>
      <c r="DK21" s="102">
        <v>0.45593099999999998</v>
      </c>
      <c r="DL21" s="84"/>
      <c r="DM21"/>
    </row>
    <row r="22" spans="1:117" ht="18" customHeight="1" x14ac:dyDescent="0.15">
      <c r="A22" s="103">
        <v>191</v>
      </c>
      <c r="B22" s="104" t="s">
        <v>94</v>
      </c>
      <c r="C22" s="105">
        <v>2.72E-4</v>
      </c>
      <c r="D22" s="105">
        <v>1.44E-4</v>
      </c>
      <c r="E22" s="105">
        <v>3.3100000000000002E-4</v>
      </c>
      <c r="F22" s="105">
        <v>1.3799999999999999E-4</v>
      </c>
      <c r="G22" s="105">
        <v>2.32E-4</v>
      </c>
      <c r="H22" s="105">
        <v>0</v>
      </c>
      <c r="I22" s="105">
        <v>5.0100000000000003E-4</v>
      </c>
      <c r="J22" s="105">
        <v>2.6940000000000002E-3</v>
      </c>
      <c r="K22" s="105">
        <v>5.3600000000000002E-4</v>
      </c>
      <c r="L22" s="105">
        <v>3.2600000000000001E-4</v>
      </c>
      <c r="M22" s="105">
        <v>0</v>
      </c>
      <c r="N22" s="105">
        <v>3.2000000000000003E-4</v>
      </c>
      <c r="O22" s="105">
        <v>7.9900000000000001E-4</v>
      </c>
      <c r="P22" s="105">
        <v>4.7600000000000002E-4</v>
      </c>
      <c r="Q22" s="105">
        <v>1.382E-3</v>
      </c>
      <c r="R22" s="105">
        <v>4.3300000000000001E-4</v>
      </c>
      <c r="S22" s="105">
        <v>3.4169999999999999E-3</v>
      </c>
      <c r="T22" s="105">
        <v>1.01088</v>
      </c>
      <c r="U22" s="105">
        <v>3.4900000000000003E-4</v>
      </c>
      <c r="V22" s="105">
        <v>2.1900000000000001E-4</v>
      </c>
      <c r="W22" s="105">
        <v>7.4999999999999993E-5</v>
      </c>
      <c r="X22" s="105">
        <v>2.2000000000000001E-4</v>
      </c>
      <c r="Y22" s="105">
        <v>1.83E-4</v>
      </c>
      <c r="Z22" s="105">
        <v>7.0500000000000001E-4</v>
      </c>
      <c r="AA22" s="105">
        <v>7.0399999999999998E-4</v>
      </c>
      <c r="AB22" s="105">
        <v>2.3119999999999998E-3</v>
      </c>
      <c r="AC22" s="105">
        <v>3.4E-5</v>
      </c>
      <c r="AD22" s="105">
        <v>3.4099999999999999E-4</v>
      </c>
      <c r="AE22" s="105">
        <v>4.6299999999999998E-4</v>
      </c>
      <c r="AF22" s="105">
        <v>4.8500000000000003E-4</v>
      </c>
      <c r="AG22" s="105">
        <v>4.8899999999999996E-4</v>
      </c>
      <c r="AH22" s="105">
        <v>1.0579999999999999E-3</v>
      </c>
      <c r="AI22" s="105">
        <v>1.36E-4</v>
      </c>
      <c r="AJ22" s="105">
        <v>5.8100000000000003E-4</v>
      </c>
      <c r="AK22" s="105">
        <v>2.1900000000000001E-4</v>
      </c>
      <c r="AL22" s="105">
        <v>1.3300000000000001E-4</v>
      </c>
      <c r="AM22" s="105">
        <v>1.25E-4</v>
      </c>
      <c r="AN22" s="105">
        <v>3.3700000000000001E-4</v>
      </c>
      <c r="AO22" s="105">
        <v>1.4300000000000001E-4</v>
      </c>
      <c r="AP22" s="105">
        <v>1.46E-4</v>
      </c>
      <c r="AQ22" s="105">
        <v>2.7399999999999999E-4</v>
      </c>
      <c r="AR22" s="105">
        <v>2.6899999999999998E-4</v>
      </c>
      <c r="AS22" s="105">
        <v>5.6099999999999998E-4</v>
      </c>
      <c r="AT22" s="105">
        <v>5.5400000000000002E-4</v>
      </c>
      <c r="AU22" s="105">
        <v>5.2599999999999999E-4</v>
      </c>
      <c r="AV22" s="105">
        <v>8.03E-4</v>
      </c>
      <c r="AW22" s="105">
        <v>1.897E-3</v>
      </c>
      <c r="AX22" s="105">
        <v>8.8800000000000001E-4</v>
      </c>
      <c r="AY22" s="105">
        <v>3.4600000000000001E-4</v>
      </c>
      <c r="AZ22" s="105">
        <v>2.6549999999999998E-3</v>
      </c>
      <c r="BA22" s="105">
        <v>5.1099999999999995E-4</v>
      </c>
      <c r="BB22" s="105">
        <v>3.0200000000000002E-4</v>
      </c>
      <c r="BC22" s="105">
        <v>1.387E-3</v>
      </c>
      <c r="BD22" s="105">
        <v>1.08E-3</v>
      </c>
      <c r="BE22" s="105">
        <v>6.2E-4</v>
      </c>
      <c r="BF22" s="105">
        <v>5.1199999999999998E-4</v>
      </c>
      <c r="BG22" s="105">
        <v>6.7599999999999995E-4</v>
      </c>
      <c r="BH22" s="105">
        <v>7.6400000000000003E-4</v>
      </c>
      <c r="BI22" s="105">
        <v>8.4999999999999995E-4</v>
      </c>
      <c r="BJ22" s="105">
        <v>1.807E-3</v>
      </c>
      <c r="BK22" s="105">
        <v>7.9100000000000004E-4</v>
      </c>
      <c r="BL22" s="105">
        <v>4.1800000000000002E-4</v>
      </c>
      <c r="BM22" s="105">
        <v>4.6299999999999998E-4</v>
      </c>
      <c r="BN22" s="105">
        <v>3.8499999999999998E-4</v>
      </c>
      <c r="BO22" s="105">
        <v>3.1700000000000001E-4</v>
      </c>
      <c r="BP22" s="105">
        <v>4.2099999999999999E-4</v>
      </c>
      <c r="BQ22" s="105">
        <v>9.7799999999999992E-4</v>
      </c>
      <c r="BR22" s="105">
        <v>1.1670000000000001E-3</v>
      </c>
      <c r="BS22" s="105">
        <v>1.044E-3</v>
      </c>
      <c r="BT22" s="105">
        <v>1.523E-3</v>
      </c>
      <c r="BU22" s="105">
        <v>3.9789999999999999E-3</v>
      </c>
      <c r="BV22" s="105">
        <v>5.8799999999999998E-4</v>
      </c>
      <c r="BW22" s="105">
        <v>5.04E-4</v>
      </c>
      <c r="BX22" s="105">
        <v>2.12E-4</v>
      </c>
      <c r="BY22" s="105">
        <v>6.8300000000000001E-4</v>
      </c>
      <c r="BZ22" s="105">
        <v>4.9399999999999997E-4</v>
      </c>
      <c r="CA22" s="105">
        <v>5.5699999999999999E-4</v>
      </c>
      <c r="CB22" s="105">
        <v>4.1399999999999998E-4</v>
      </c>
      <c r="CC22" s="105">
        <v>7.9199999999999995E-4</v>
      </c>
      <c r="CD22" s="105">
        <v>6.4099999999999997E-4</v>
      </c>
      <c r="CE22" s="105">
        <v>4.6200000000000001E-4</v>
      </c>
      <c r="CF22" s="105">
        <v>1.915E-3</v>
      </c>
      <c r="CG22" s="105">
        <v>1.709E-3</v>
      </c>
      <c r="CH22" s="105">
        <v>2.2790000000000002E-3</v>
      </c>
      <c r="CI22" s="105">
        <v>3.4849999999999998E-3</v>
      </c>
      <c r="CJ22" s="105">
        <v>2.0100000000000001E-3</v>
      </c>
      <c r="CK22" s="105">
        <v>3.0829999999999998E-3</v>
      </c>
      <c r="CL22" s="105">
        <v>1.5658999999999999E-2</v>
      </c>
      <c r="CM22" s="105">
        <v>2.4910000000000002E-3</v>
      </c>
      <c r="CN22" s="105">
        <v>1.523E-3</v>
      </c>
      <c r="CO22" s="105">
        <v>5.1700000000000001E-3</v>
      </c>
      <c r="CP22" s="105">
        <v>7.5600000000000005E-4</v>
      </c>
      <c r="CQ22" s="105">
        <v>1.753E-3</v>
      </c>
      <c r="CR22" s="105">
        <v>2.186E-3</v>
      </c>
      <c r="CS22" s="105">
        <v>6.1899999999999998E-4</v>
      </c>
      <c r="CT22" s="105">
        <v>1.091E-2</v>
      </c>
      <c r="CU22" s="105">
        <v>6.0999999999999997E-4</v>
      </c>
      <c r="CV22" s="105">
        <v>1.3747000000000001E-2</v>
      </c>
      <c r="CW22" s="105">
        <v>5.2099999999999998E-4</v>
      </c>
      <c r="CX22" s="105">
        <v>9.6000000000000002E-4</v>
      </c>
      <c r="CY22" s="105">
        <v>5.7200000000000003E-4</v>
      </c>
      <c r="CZ22" s="105">
        <v>6.2699999999999995E-4</v>
      </c>
      <c r="DA22" s="105">
        <v>8.2399999999999997E-4</v>
      </c>
      <c r="DB22" s="105">
        <v>1.6919999999999999E-3</v>
      </c>
      <c r="DC22" s="105">
        <v>1.0820000000000001E-3</v>
      </c>
      <c r="DD22" s="105">
        <v>8.3199999999999995E-4</v>
      </c>
      <c r="DE22" s="106">
        <v>1.098E-3</v>
      </c>
      <c r="DF22" s="84"/>
      <c r="DG22" s="101">
        <v>0.53034199999999998</v>
      </c>
      <c r="DH22" s="101">
        <v>6.9540000000000005E-2</v>
      </c>
      <c r="DI22" s="101">
        <v>0.25551699999999999</v>
      </c>
      <c r="DJ22" s="102">
        <v>1.029E-3</v>
      </c>
      <c r="DK22" s="102">
        <v>0.206453</v>
      </c>
      <c r="DL22" s="84"/>
      <c r="DM22"/>
    </row>
    <row r="23" spans="1:117" ht="18" customHeight="1" x14ac:dyDescent="0.15">
      <c r="A23" s="103">
        <v>201</v>
      </c>
      <c r="B23" s="104" t="s">
        <v>13</v>
      </c>
      <c r="C23" s="105">
        <v>3.0889E-2</v>
      </c>
      <c r="D23" s="105">
        <v>2.14E-4</v>
      </c>
      <c r="E23" s="105">
        <v>2.5300000000000002E-4</v>
      </c>
      <c r="F23" s="105">
        <v>5.0000000000000004E-6</v>
      </c>
      <c r="G23" s="105">
        <v>1.2E-5</v>
      </c>
      <c r="H23" s="105">
        <v>0</v>
      </c>
      <c r="I23" s="105">
        <v>1.4E-5</v>
      </c>
      <c r="J23" s="105">
        <v>1.35E-4</v>
      </c>
      <c r="K23" s="105">
        <v>4.8999999999999998E-5</v>
      </c>
      <c r="L23" s="105">
        <v>3.4099999999999999E-4</v>
      </c>
      <c r="M23" s="105">
        <v>0</v>
      </c>
      <c r="N23" s="105">
        <v>8.2000000000000001E-5</v>
      </c>
      <c r="O23" s="105">
        <v>1.5999999999999999E-5</v>
      </c>
      <c r="P23" s="105">
        <v>2.5999999999999998E-5</v>
      </c>
      <c r="Q23" s="105">
        <v>1.4E-5</v>
      </c>
      <c r="R23" s="105">
        <v>1.5E-5</v>
      </c>
      <c r="S23" s="105">
        <v>1.0000000000000001E-5</v>
      </c>
      <c r="T23" s="105">
        <v>1.1E-5</v>
      </c>
      <c r="U23" s="105">
        <v>1.1405510000000001</v>
      </c>
      <c r="V23" s="105">
        <v>8.378E-3</v>
      </c>
      <c r="W23" s="105">
        <v>2.5999999999999998E-5</v>
      </c>
      <c r="X23" s="105">
        <v>4.8960000000000002E-3</v>
      </c>
      <c r="Y23" s="105">
        <v>1.245E-3</v>
      </c>
      <c r="Z23" s="105">
        <v>3.86E-4</v>
      </c>
      <c r="AA23" s="105">
        <v>5.4500000000000002E-4</v>
      </c>
      <c r="AB23" s="105">
        <v>1.5089999999999999E-3</v>
      </c>
      <c r="AC23" s="105">
        <v>1.9999999999999999E-6</v>
      </c>
      <c r="AD23" s="105">
        <v>-2.2433000000000002E-2</v>
      </c>
      <c r="AE23" s="105">
        <v>5.3000000000000001E-5</v>
      </c>
      <c r="AF23" s="105">
        <v>2.1800000000000001E-4</v>
      </c>
      <c r="AG23" s="105">
        <v>1.8E-5</v>
      </c>
      <c r="AH23" s="105">
        <v>7.1000000000000005E-5</v>
      </c>
      <c r="AI23" s="105">
        <v>6.9999999999999999E-6</v>
      </c>
      <c r="AJ23" s="105">
        <v>3.4E-5</v>
      </c>
      <c r="AK23" s="105">
        <v>3.6000000000000001E-5</v>
      </c>
      <c r="AL23" s="105">
        <v>-9.9999999999999995E-7</v>
      </c>
      <c r="AM23" s="105">
        <v>2.7099999999999997E-4</v>
      </c>
      <c r="AN23" s="105">
        <v>-5.1E-5</v>
      </c>
      <c r="AO23" s="105">
        <v>3.0000000000000001E-5</v>
      </c>
      <c r="AP23" s="105">
        <v>9.3999999999999994E-5</v>
      </c>
      <c r="AQ23" s="105">
        <v>2.0999999999999999E-5</v>
      </c>
      <c r="AR23" s="105">
        <v>2.6999999999999999E-5</v>
      </c>
      <c r="AS23" s="105">
        <v>1.7E-5</v>
      </c>
      <c r="AT23" s="105">
        <v>2.0000000000000002E-5</v>
      </c>
      <c r="AU23" s="105">
        <v>1.8E-5</v>
      </c>
      <c r="AV23" s="105">
        <v>1.0000000000000001E-5</v>
      </c>
      <c r="AW23" s="105">
        <v>3.8000000000000002E-5</v>
      </c>
      <c r="AX23" s="105">
        <v>1.5999999999999999E-5</v>
      </c>
      <c r="AY23" s="105">
        <v>9.0000000000000002E-6</v>
      </c>
      <c r="AZ23" s="105">
        <v>1.4E-5</v>
      </c>
      <c r="BA23" s="105">
        <v>5.0000000000000004E-6</v>
      </c>
      <c r="BB23" s="105">
        <v>1.36E-4</v>
      </c>
      <c r="BC23" s="105">
        <v>1.0000000000000001E-5</v>
      </c>
      <c r="BD23" s="105">
        <v>6.9999999999999999E-6</v>
      </c>
      <c r="BE23" s="105">
        <v>6.9999999999999999E-6</v>
      </c>
      <c r="BF23" s="105">
        <v>9.0000000000000002E-6</v>
      </c>
      <c r="BG23" s="105">
        <v>6.9999999999999999E-6</v>
      </c>
      <c r="BH23" s="105">
        <v>2.3E-5</v>
      </c>
      <c r="BI23" s="105">
        <v>2.0999999999999999E-5</v>
      </c>
      <c r="BJ23" s="105">
        <v>3.8999999999999999E-5</v>
      </c>
      <c r="BK23" s="105">
        <v>6.0000000000000002E-6</v>
      </c>
      <c r="BL23" s="105">
        <v>1.4E-5</v>
      </c>
      <c r="BM23" s="105">
        <v>2.1999999999999999E-5</v>
      </c>
      <c r="BN23" s="105">
        <v>6.9999999999999999E-6</v>
      </c>
      <c r="BO23" s="105">
        <v>1.2400000000000001E-4</v>
      </c>
      <c r="BP23" s="105">
        <v>-1.5999999999999999E-5</v>
      </c>
      <c r="BQ23" s="105">
        <v>7.1000000000000005E-5</v>
      </c>
      <c r="BR23" s="105">
        <v>2.5999999999999998E-5</v>
      </c>
      <c r="BS23" s="105">
        <v>3.3000000000000003E-5</v>
      </c>
      <c r="BT23" s="105">
        <v>7.9999999999999996E-6</v>
      </c>
      <c r="BU23" s="105">
        <v>5.0000000000000004E-6</v>
      </c>
      <c r="BV23" s="105">
        <v>1.1E-5</v>
      </c>
      <c r="BW23" s="105">
        <v>3.0000000000000001E-6</v>
      </c>
      <c r="BX23" s="105">
        <v>9.9999999999999995E-7</v>
      </c>
      <c r="BY23" s="105">
        <v>6.9999999999999999E-6</v>
      </c>
      <c r="BZ23" s="105">
        <v>1.2E-5</v>
      </c>
      <c r="CA23" s="105">
        <v>5.0000000000000004E-6</v>
      </c>
      <c r="CB23" s="105">
        <v>1.4E-5</v>
      </c>
      <c r="CC23" s="105">
        <v>1.0000000000000001E-5</v>
      </c>
      <c r="CD23" s="105">
        <v>3.0000000000000001E-6</v>
      </c>
      <c r="CE23" s="105">
        <v>1.1E-5</v>
      </c>
      <c r="CF23" s="105">
        <v>1.2E-5</v>
      </c>
      <c r="CG23" s="105">
        <v>3.0000000000000001E-6</v>
      </c>
      <c r="CH23" s="105">
        <v>5.0000000000000004E-6</v>
      </c>
      <c r="CI23" s="105">
        <v>2.0999999999999999E-5</v>
      </c>
      <c r="CJ23" s="105">
        <v>3.9999999999999998E-6</v>
      </c>
      <c r="CK23" s="105">
        <v>6.9999999999999999E-6</v>
      </c>
      <c r="CL23" s="105">
        <v>1.2E-5</v>
      </c>
      <c r="CM23" s="105">
        <v>7.9999999999999996E-6</v>
      </c>
      <c r="CN23" s="105">
        <v>1.7E-5</v>
      </c>
      <c r="CO23" s="105">
        <v>2.6999999999999999E-5</v>
      </c>
      <c r="CP23" s="105">
        <v>1.5999999999999999E-5</v>
      </c>
      <c r="CQ23" s="105">
        <v>4.6999999999999997E-5</v>
      </c>
      <c r="CR23" s="105">
        <v>1.9000000000000001E-5</v>
      </c>
      <c r="CS23" s="105">
        <v>1.5999999999999999E-5</v>
      </c>
      <c r="CT23" s="105">
        <v>6.9999999999999999E-6</v>
      </c>
      <c r="CU23" s="105">
        <v>6.9999999999999999E-6</v>
      </c>
      <c r="CV23" s="105">
        <v>1.0000000000000001E-5</v>
      </c>
      <c r="CW23" s="105">
        <v>7.9999999999999996E-6</v>
      </c>
      <c r="CX23" s="105">
        <v>5.0000000000000004E-6</v>
      </c>
      <c r="CY23" s="105">
        <v>2.5000000000000001E-5</v>
      </c>
      <c r="CZ23" s="105">
        <v>4.5000000000000003E-5</v>
      </c>
      <c r="DA23" s="105">
        <v>1.5E-5</v>
      </c>
      <c r="DB23" s="105">
        <v>1.3200000000000001E-4</v>
      </c>
      <c r="DC23" s="105">
        <v>4.08E-4</v>
      </c>
      <c r="DD23" s="105">
        <v>7.9999999999999996E-6</v>
      </c>
      <c r="DE23" s="106">
        <v>8.9700000000000001E-4</v>
      </c>
      <c r="DF23" s="84"/>
      <c r="DG23" s="101">
        <v>0.27568799999999999</v>
      </c>
      <c r="DH23" s="101">
        <v>1.2645999999999999E-2</v>
      </c>
      <c r="DI23" s="101">
        <v>6.6611000000000004E-2</v>
      </c>
      <c r="DJ23" s="102">
        <v>5.1999999999999997E-5</v>
      </c>
      <c r="DK23" s="102">
        <v>0.60965000000000003</v>
      </c>
      <c r="DL23" s="84"/>
      <c r="DM23"/>
    </row>
    <row r="24" spans="1:117" ht="18" customHeight="1" x14ac:dyDescent="0.15">
      <c r="A24" s="107">
        <v>202</v>
      </c>
      <c r="B24" s="108" t="s">
        <v>95</v>
      </c>
      <c r="C24" s="110">
        <v>1.1299999999999999E-3</v>
      </c>
      <c r="D24" s="110">
        <v>2.9300000000000002E-4</v>
      </c>
      <c r="E24" s="110">
        <v>8.9700000000000001E-4</v>
      </c>
      <c r="F24" s="110">
        <v>1.8E-5</v>
      </c>
      <c r="G24" s="110">
        <v>2.0599999999999999E-4</v>
      </c>
      <c r="H24" s="110">
        <v>0</v>
      </c>
      <c r="I24" s="110">
        <v>5.8E-5</v>
      </c>
      <c r="J24" s="110">
        <v>1.503E-3</v>
      </c>
      <c r="K24" s="110">
        <v>4.1100000000000002E-4</v>
      </c>
      <c r="L24" s="110">
        <v>5.5800000000000001E-4</v>
      </c>
      <c r="M24" s="110">
        <v>0</v>
      </c>
      <c r="N24" s="110">
        <v>3.493E-3</v>
      </c>
      <c r="O24" s="110">
        <v>3.5500000000000001E-4</v>
      </c>
      <c r="P24" s="110">
        <v>1.9100000000000001E-4</v>
      </c>
      <c r="Q24" s="110">
        <v>2.1599999999999999E-4</v>
      </c>
      <c r="R24" s="110">
        <v>1.191E-3</v>
      </c>
      <c r="S24" s="110">
        <v>3.8499999999999998E-4</v>
      </c>
      <c r="T24" s="110">
        <v>7.2000000000000002E-5</v>
      </c>
      <c r="U24" s="110">
        <v>3.0124000000000001E-2</v>
      </c>
      <c r="V24" s="110">
        <v>1.0472649999999999</v>
      </c>
      <c r="W24" s="110">
        <v>1.8600000000000001E-3</v>
      </c>
      <c r="X24" s="110">
        <v>8.0999999999999996E-3</v>
      </c>
      <c r="Y24" s="110">
        <v>4.0130000000000001E-3</v>
      </c>
      <c r="Z24" s="110">
        <v>2.4190000000000001E-3</v>
      </c>
      <c r="AA24" s="110">
        <v>4.4060000000000002E-3</v>
      </c>
      <c r="AB24" s="110">
        <v>1.0052999999999999E-2</v>
      </c>
      <c r="AC24" s="110">
        <v>1.4E-5</v>
      </c>
      <c r="AD24" s="110">
        <v>-3.9999999999999998E-6</v>
      </c>
      <c r="AE24" s="110">
        <v>9.9400000000000009E-4</v>
      </c>
      <c r="AF24" s="110">
        <v>7.4229999999999999E-3</v>
      </c>
      <c r="AG24" s="110">
        <v>3.88E-4</v>
      </c>
      <c r="AH24" s="110">
        <v>6.313E-3</v>
      </c>
      <c r="AI24" s="110">
        <v>2.9700000000000001E-4</v>
      </c>
      <c r="AJ24" s="110">
        <v>3.9230000000000003E-3</v>
      </c>
      <c r="AK24" s="110">
        <v>7.2000000000000005E-4</v>
      </c>
      <c r="AL24" s="110">
        <v>2.598E-3</v>
      </c>
      <c r="AM24" s="110">
        <v>1.134E-3</v>
      </c>
      <c r="AN24" s="110">
        <v>4.95E-4</v>
      </c>
      <c r="AO24" s="110">
        <v>1.6200000000000001E-4</v>
      </c>
      <c r="AP24" s="110">
        <v>7.5799999999999999E-4</v>
      </c>
      <c r="AQ24" s="110">
        <v>2.7900000000000001E-4</v>
      </c>
      <c r="AR24" s="110">
        <v>1.6410000000000001E-3</v>
      </c>
      <c r="AS24" s="110">
        <v>2.9E-4</v>
      </c>
      <c r="AT24" s="110">
        <v>4.9399999999999997E-4</v>
      </c>
      <c r="AU24" s="110">
        <v>2.2699999999999999E-4</v>
      </c>
      <c r="AV24" s="110">
        <v>1.6799999999999999E-4</v>
      </c>
      <c r="AW24" s="110">
        <v>3.4780000000000002E-3</v>
      </c>
      <c r="AX24" s="110">
        <v>6.4099999999999997E-4</v>
      </c>
      <c r="AY24" s="110">
        <v>3.6099999999999999E-4</v>
      </c>
      <c r="AZ24" s="110">
        <v>7.9100000000000004E-4</v>
      </c>
      <c r="BA24" s="110">
        <v>2.1800000000000001E-4</v>
      </c>
      <c r="BB24" s="110">
        <v>3.3769999999999998E-3</v>
      </c>
      <c r="BC24" s="110">
        <v>4.8899999999999996E-4</v>
      </c>
      <c r="BD24" s="110">
        <v>1.8900000000000001E-4</v>
      </c>
      <c r="BE24" s="110">
        <v>1.26E-4</v>
      </c>
      <c r="BF24" s="110">
        <v>8.6000000000000003E-5</v>
      </c>
      <c r="BG24" s="110">
        <v>8.6000000000000003E-5</v>
      </c>
      <c r="BH24" s="110">
        <v>3.4200000000000002E-4</v>
      </c>
      <c r="BI24" s="110">
        <v>6.2399999999999999E-4</v>
      </c>
      <c r="BJ24" s="110">
        <v>1.049E-3</v>
      </c>
      <c r="BK24" s="110">
        <v>1.6200000000000001E-4</v>
      </c>
      <c r="BL24" s="110">
        <v>1.2300000000000001E-4</v>
      </c>
      <c r="BM24" s="110">
        <v>1.7000000000000001E-4</v>
      </c>
      <c r="BN24" s="110">
        <v>2.2699999999999999E-4</v>
      </c>
      <c r="BO24" s="110">
        <v>3.9300000000000001E-4</v>
      </c>
      <c r="BP24" s="110">
        <v>2.4000000000000001E-5</v>
      </c>
      <c r="BQ24" s="110">
        <v>2.8E-5</v>
      </c>
      <c r="BR24" s="110">
        <v>1.8339999999999999E-3</v>
      </c>
      <c r="BS24" s="110">
        <v>1.83E-3</v>
      </c>
      <c r="BT24" s="110">
        <v>1.7E-5</v>
      </c>
      <c r="BU24" s="110">
        <v>1.7E-5</v>
      </c>
      <c r="BV24" s="110">
        <v>1.1E-5</v>
      </c>
      <c r="BW24" s="110">
        <v>7.9999999999999996E-6</v>
      </c>
      <c r="BX24" s="110">
        <v>3.0000000000000001E-6</v>
      </c>
      <c r="BY24" s="110">
        <v>5.7000000000000003E-5</v>
      </c>
      <c r="BZ24" s="110">
        <v>3.3000000000000003E-5</v>
      </c>
      <c r="CA24" s="110">
        <v>6.4999999999999994E-5</v>
      </c>
      <c r="CB24" s="110">
        <v>1.9000000000000001E-5</v>
      </c>
      <c r="CC24" s="110">
        <v>4.5000000000000003E-5</v>
      </c>
      <c r="CD24" s="110">
        <v>1.5999999999999999E-5</v>
      </c>
      <c r="CE24" s="110">
        <v>2.61E-4</v>
      </c>
      <c r="CF24" s="110">
        <v>8.7999999999999998E-5</v>
      </c>
      <c r="CG24" s="110">
        <v>9.0000000000000002E-6</v>
      </c>
      <c r="CH24" s="110">
        <v>3.1999999999999999E-5</v>
      </c>
      <c r="CI24" s="110">
        <v>3.8999999999999999E-5</v>
      </c>
      <c r="CJ24" s="110">
        <v>1.5E-5</v>
      </c>
      <c r="CK24" s="110">
        <v>2.5000000000000001E-5</v>
      </c>
      <c r="CL24" s="110">
        <v>7.8999999999999996E-5</v>
      </c>
      <c r="CM24" s="110">
        <v>1.18E-4</v>
      </c>
      <c r="CN24" s="110">
        <v>4.6999999999999997E-5</v>
      </c>
      <c r="CO24" s="110">
        <v>1.637E-3</v>
      </c>
      <c r="CP24" s="110">
        <v>2.4699999999999999E-4</v>
      </c>
      <c r="CQ24" s="110">
        <v>3.6289999999999998E-3</v>
      </c>
      <c r="CR24" s="110">
        <v>1.3999999999999999E-4</v>
      </c>
      <c r="CS24" s="110">
        <v>1.35E-4</v>
      </c>
      <c r="CT24" s="110">
        <v>2.6999999999999999E-5</v>
      </c>
      <c r="CU24" s="110">
        <v>3.1000000000000001E-5</v>
      </c>
      <c r="CV24" s="110">
        <v>1.12E-4</v>
      </c>
      <c r="CW24" s="110">
        <v>1.93E-4</v>
      </c>
      <c r="CX24" s="110">
        <v>1.4E-5</v>
      </c>
      <c r="CY24" s="110">
        <v>1.22E-4</v>
      </c>
      <c r="CZ24" s="110">
        <v>1.8599999999999999E-4</v>
      </c>
      <c r="DA24" s="110">
        <v>1.16E-4</v>
      </c>
      <c r="DB24" s="110">
        <v>5.1999999999999997E-5</v>
      </c>
      <c r="DC24" s="110">
        <v>6.0999999999999999E-5</v>
      </c>
      <c r="DD24" s="110">
        <v>1.5300000000000001E-4</v>
      </c>
      <c r="DE24" s="111">
        <v>3.8400000000000001E-4</v>
      </c>
      <c r="DF24" s="84"/>
      <c r="DG24" s="101">
        <v>0.39763700000000002</v>
      </c>
      <c r="DH24" s="101">
        <v>2.1087999999999999E-2</v>
      </c>
      <c r="DI24" s="101">
        <v>0.12973999999999999</v>
      </c>
      <c r="DJ24" s="102">
        <v>1.02E-4</v>
      </c>
      <c r="DK24" s="102">
        <v>0.265046</v>
      </c>
      <c r="DL24" s="84"/>
      <c r="DM24"/>
    </row>
    <row r="25" spans="1:117" ht="18" customHeight="1" x14ac:dyDescent="0.15">
      <c r="A25" s="103">
        <v>203</v>
      </c>
      <c r="B25" s="104" t="s">
        <v>128</v>
      </c>
      <c r="C25" s="105">
        <v>5.2300000000000003E-4</v>
      </c>
      <c r="D25" s="105">
        <v>1.2999999999999999E-5</v>
      </c>
      <c r="E25" s="105">
        <v>3.6000000000000001E-5</v>
      </c>
      <c r="F25" s="105">
        <v>1.2999999999999999E-5</v>
      </c>
      <c r="G25" s="105">
        <v>2.4000000000000001E-5</v>
      </c>
      <c r="H25" s="105">
        <v>0</v>
      </c>
      <c r="I25" s="105">
        <v>3.8000000000000002E-5</v>
      </c>
      <c r="J25" s="105">
        <v>7.7000000000000001E-5</v>
      </c>
      <c r="K25" s="105">
        <v>5.3999999999999998E-5</v>
      </c>
      <c r="L25" s="105">
        <v>2.9E-5</v>
      </c>
      <c r="M25" s="105">
        <v>0</v>
      </c>
      <c r="N25" s="105">
        <v>4.15E-4</v>
      </c>
      <c r="O25" s="105">
        <v>8.7999999999999998E-5</v>
      </c>
      <c r="P25" s="105">
        <v>2.2900000000000001E-4</v>
      </c>
      <c r="Q25" s="105">
        <v>1.13E-4</v>
      </c>
      <c r="R25" s="105">
        <v>8.5599999999999999E-4</v>
      </c>
      <c r="S25" s="105">
        <v>1.37E-4</v>
      </c>
      <c r="T25" s="105">
        <v>1.21E-4</v>
      </c>
      <c r="U25" s="105">
        <v>1.6386000000000001E-2</v>
      </c>
      <c r="V25" s="105">
        <v>2.568E-3</v>
      </c>
      <c r="W25" s="105">
        <v>1.111494</v>
      </c>
      <c r="X25" s="105">
        <v>0.14957200000000001</v>
      </c>
      <c r="Y25" s="105">
        <v>0.139123</v>
      </c>
      <c r="Z25" s="105">
        <v>4.986E-3</v>
      </c>
      <c r="AA25" s="105">
        <v>9.3599999999999998E-4</v>
      </c>
      <c r="AB25" s="105">
        <v>1.3759E-2</v>
      </c>
      <c r="AC25" s="105">
        <v>9.7E-5</v>
      </c>
      <c r="AD25" s="105">
        <v>-1.76E-4</v>
      </c>
      <c r="AE25" s="105">
        <v>3.065E-3</v>
      </c>
      <c r="AF25" s="105">
        <v>2.624E-3</v>
      </c>
      <c r="AG25" s="105">
        <v>1.64E-4</v>
      </c>
      <c r="AH25" s="105">
        <v>5.22E-4</v>
      </c>
      <c r="AI25" s="105">
        <v>1.7E-5</v>
      </c>
      <c r="AJ25" s="105">
        <v>3.3000000000000003E-5</v>
      </c>
      <c r="AK25" s="105">
        <v>7.8600000000000002E-4</v>
      </c>
      <c r="AL25" s="105">
        <v>1.2999999999999999E-5</v>
      </c>
      <c r="AM25" s="105">
        <v>1.2999999999999999E-5</v>
      </c>
      <c r="AN25" s="105">
        <v>4.3999999999999999E-5</v>
      </c>
      <c r="AO25" s="105">
        <v>3.0000000000000001E-6</v>
      </c>
      <c r="AP25" s="105">
        <v>1.2999999999999999E-5</v>
      </c>
      <c r="AQ25" s="105">
        <v>2.1000000000000001E-4</v>
      </c>
      <c r="AR25" s="105">
        <v>2.5000000000000001E-5</v>
      </c>
      <c r="AS25" s="105">
        <v>2.0999999999999999E-5</v>
      </c>
      <c r="AT25" s="105">
        <v>4.1999999999999998E-5</v>
      </c>
      <c r="AU25" s="105">
        <v>2.5999999999999998E-5</v>
      </c>
      <c r="AV25" s="105">
        <v>1.22E-4</v>
      </c>
      <c r="AW25" s="105">
        <v>3.6600000000000001E-4</v>
      </c>
      <c r="AX25" s="105">
        <v>1.9799999999999999E-4</v>
      </c>
      <c r="AY25" s="105">
        <v>1.13E-4</v>
      </c>
      <c r="AZ25" s="105">
        <v>2.1900000000000001E-4</v>
      </c>
      <c r="BA25" s="105">
        <v>2.9E-5</v>
      </c>
      <c r="BB25" s="105">
        <v>1.65E-4</v>
      </c>
      <c r="BC25" s="105">
        <v>9.5000000000000005E-5</v>
      </c>
      <c r="BD25" s="105">
        <v>5.3000000000000001E-5</v>
      </c>
      <c r="BE25" s="105">
        <v>6.7000000000000002E-5</v>
      </c>
      <c r="BF25" s="105">
        <v>5.8999999999999998E-5</v>
      </c>
      <c r="BG25" s="105">
        <v>1.05E-4</v>
      </c>
      <c r="BH25" s="105">
        <v>9.2999999999999997E-5</v>
      </c>
      <c r="BI25" s="105">
        <v>2.6999999999999999E-5</v>
      </c>
      <c r="BJ25" s="105">
        <v>5.2599999999999999E-4</v>
      </c>
      <c r="BK25" s="105">
        <v>9.0000000000000002E-6</v>
      </c>
      <c r="BL25" s="105">
        <v>2.6999999999999999E-5</v>
      </c>
      <c r="BM25" s="105">
        <v>3.6999999999999998E-5</v>
      </c>
      <c r="BN25" s="105">
        <v>1.8E-5</v>
      </c>
      <c r="BO25" s="105">
        <v>2.5000000000000001E-5</v>
      </c>
      <c r="BP25" s="105">
        <v>3.9999999999999998E-6</v>
      </c>
      <c r="BQ25" s="105">
        <v>2.0799999999999999E-4</v>
      </c>
      <c r="BR25" s="105">
        <v>5.1999999999999997E-5</v>
      </c>
      <c r="BS25" s="105">
        <v>2.3E-5</v>
      </c>
      <c r="BT25" s="105">
        <v>6.9999999999999999E-6</v>
      </c>
      <c r="BU25" s="105">
        <v>6.0000000000000002E-6</v>
      </c>
      <c r="BV25" s="105">
        <v>3.0000000000000001E-6</v>
      </c>
      <c r="BW25" s="105">
        <v>3.0000000000000001E-6</v>
      </c>
      <c r="BX25" s="105">
        <v>9.9999999999999995E-7</v>
      </c>
      <c r="BY25" s="105">
        <v>3.9999999999999998E-6</v>
      </c>
      <c r="BZ25" s="105">
        <v>6.9999999999999999E-6</v>
      </c>
      <c r="CA25" s="105">
        <v>2.1999999999999999E-5</v>
      </c>
      <c r="CB25" s="105">
        <v>6.0000000000000002E-6</v>
      </c>
      <c r="CC25" s="105">
        <v>1.5E-5</v>
      </c>
      <c r="CD25" s="105">
        <v>5.0000000000000004E-6</v>
      </c>
      <c r="CE25" s="105">
        <v>9.0000000000000002E-6</v>
      </c>
      <c r="CF25" s="105">
        <v>1.2999999999999999E-5</v>
      </c>
      <c r="CG25" s="105">
        <v>1.9999999999999999E-6</v>
      </c>
      <c r="CH25" s="105">
        <v>3.9999999999999998E-6</v>
      </c>
      <c r="CI25" s="105">
        <v>1.1E-5</v>
      </c>
      <c r="CJ25" s="105">
        <v>1.2999999999999999E-5</v>
      </c>
      <c r="CK25" s="105">
        <v>6.0000000000000002E-6</v>
      </c>
      <c r="CL25" s="105">
        <v>3.6000000000000001E-5</v>
      </c>
      <c r="CM25" s="105">
        <v>7.9999999999999996E-6</v>
      </c>
      <c r="CN25" s="105">
        <v>1.4E-5</v>
      </c>
      <c r="CO25" s="105">
        <v>9.6699999999999998E-4</v>
      </c>
      <c r="CP25" s="105">
        <v>7.2000000000000002E-5</v>
      </c>
      <c r="CQ25" s="105">
        <v>1.0399999999999999E-4</v>
      </c>
      <c r="CR25" s="105">
        <v>1.4E-5</v>
      </c>
      <c r="CS25" s="105">
        <v>1.2999999999999999E-5</v>
      </c>
      <c r="CT25" s="105">
        <v>1.2999999999999999E-5</v>
      </c>
      <c r="CU25" s="105">
        <v>1.2E-5</v>
      </c>
      <c r="CV25" s="105">
        <v>2.1999999999999999E-5</v>
      </c>
      <c r="CW25" s="105">
        <v>4.0000000000000003E-5</v>
      </c>
      <c r="CX25" s="105">
        <v>1.0000000000000001E-5</v>
      </c>
      <c r="CY25" s="105">
        <v>1.5999999999999999E-5</v>
      </c>
      <c r="CZ25" s="105">
        <v>1.4E-5</v>
      </c>
      <c r="DA25" s="105">
        <v>6.3999999999999997E-5</v>
      </c>
      <c r="DB25" s="105">
        <v>1.7E-5</v>
      </c>
      <c r="DC25" s="105">
        <v>2.3E-5</v>
      </c>
      <c r="DD25" s="105">
        <v>9.7E-5</v>
      </c>
      <c r="DE25" s="106">
        <v>6.3E-5</v>
      </c>
      <c r="DF25" s="84"/>
      <c r="DG25" s="101">
        <v>9.2975000000000002E-2</v>
      </c>
      <c r="DH25" s="101">
        <v>3.7910000000000001E-3</v>
      </c>
      <c r="DI25" s="101">
        <v>1.8720000000000001E-2</v>
      </c>
      <c r="DJ25" s="102">
        <v>2.5999999999999998E-5</v>
      </c>
      <c r="DK25" s="102">
        <v>0.73083900000000002</v>
      </c>
      <c r="DL25" s="84"/>
      <c r="DM25"/>
    </row>
    <row r="26" spans="1:117" ht="18" customHeight="1" x14ac:dyDescent="0.15">
      <c r="A26" s="103">
        <v>204</v>
      </c>
      <c r="B26" s="104" t="s">
        <v>129</v>
      </c>
      <c r="C26" s="105">
        <v>1.25E-4</v>
      </c>
      <c r="D26" s="105">
        <v>2.0999999999999999E-5</v>
      </c>
      <c r="E26" s="105">
        <v>1.3799999999999999E-4</v>
      </c>
      <c r="F26" s="105">
        <v>2.1999999999999999E-5</v>
      </c>
      <c r="G26" s="105">
        <v>3.8999999999999999E-5</v>
      </c>
      <c r="H26" s="105">
        <v>0</v>
      </c>
      <c r="I26" s="105">
        <v>5.3000000000000001E-5</v>
      </c>
      <c r="J26" s="105">
        <v>3.6299999999999999E-4</v>
      </c>
      <c r="K26" s="105">
        <v>2.7799999999999998E-4</v>
      </c>
      <c r="L26" s="105">
        <v>1.25E-4</v>
      </c>
      <c r="M26" s="105">
        <v>0</v>
      </c>
      <c r="N26" s="105">
        <v>2.0929999999999998E-3</v>
      </c>
      <c r="O26" s="105">
        <v>3.7599999999999998E-4</v>
      </c>
      <c r="P26" s="105">
        <v>4.4200000000000001E-4</v>
      </c>
      <c r="Q26" s="105">
        <v>2.8200000000000002E-4</v>
      </c>
      <c r="R26" s="105">
        <v>1.934E-3</v>
      </c>
      <c r="S26" s="105">
        <v>2.1499999999999999E-4</v>
      </c>
      <c r="T26" s="105">
        <v>1.92E-4</v>
      </c>
      <c r="U26" s="105">
        <v>9.2000000000000003E-4</v>
      </c>
      <c r="V26" s="105">
        <v>2.2629999999999998E-3</v>
      </c>
      <c r="W26" s="105">
        <v>2.222E-3</v>
      </c>
      <c r="X26" s="105">
        <v>1.036613</v>
      </c>
      <c r="Y26" s="105">
        <v>4.4678000000000002E-2</v>
      </c>
      <c r="Z26" s="105">
        <v>1.8745000000000001E-2</v>
      </c>
      <c r="AA26" s="105">
        <v>4.7470000000000004E-3</v>
      </c>
      <c r="AB26" s="105">
        <v>1.4742999999999999E-2</v>
      </c>
      <c r="AC26" s="105">
        <v>2.5999999999999998E-5</v>
      </c>
      <c r="AD26" s="105">
        <v>6.6100000000000002E-4</v>
      </c>
      <c r="AE26" s="105">
        <v>4.3449999999999999E-3</v>
      </c>
      <c r="AF26" s="105">
        <v>1.4423E-2</v>
      </c>
      <c r="AG26" s="105">
        <v>4.17E-4</v>
      </c>
      <c r="AH26" s="105">
        <v>1.397E-3</v>
      </c>
      <c r="AI26" s="105">
        <v>3.0000000000000001E-5</v>
      </c>
      <c r="AJ26" s="105">
        <v>1.05E-4</v>
      </c>
      <c r="AK26" s="105">
        <v>2.2499999999999998E-3</v>
      </c>
      <c r="AL26" s="105">
        <v>2.5000000000000001E-5</v>
      </c>
      <c r="AM26" s="105">
        <v>1.4E-5</v>
      </c>
      <c r="AN26" s="105">
        <v>2.5000000000000001E-5</v>
      </c>
      <c r="AO26" s="105">
        <v>3.9999999999999998E-6</v>
      </c>
      <c r="AP26" s="105">
        <v>5.8999999999999998E-5</v>
      </c>
      <c r="AQ26" s="105">
        <v>6.11E-4</v>
      </c>
      <c r="AR26" s="105">
        <v>4.8000000000000001E-5</v>
      </c>
      <c r="AS26" s="105">
        <v>4.8000000000000001E-5</v>
      </c>
      <c r="AT26" s="105">
        <v>1.2300000000000001E-4</v>
      </c>
      <c r="AU26" s="105">
        <v>7.7000000000000001E-5</v>
      </c>
      <c r="AV26" s="105">
        <v>1.5300000000000001E-4</v>
      </c>
      <c r="AW26" s="105">
        <v>1.258E-3</v>
      </c>
      <c r="AX26" s="105">
        <v>1.7799999999999999E-4</v>
      </c>
      <c r="AY26" s="105">
        <v>2.23E-4</v>
      </c>
      <c r="AZ26" s="105">
        <v>5.7700000000000004E-4</v>
      </c>
      <c r="BA26" s="105">
        <v>1.16E-4</v>
      </c>
      <c r="BB26" s="105">
        <v>2.7999999999999998E-4</v>
      </c>
      <c r="BC26" s="105">
        <v>1.45E-4</v>
      </c>
      <c r="BD26" s="105">
        <v>7.4999999999999993E-5</v>
      </c>
      <c r="BE26" s="105">
        <v>1.07E-4</v>
      </c>
      <c r="BF26" s="105">
        <v>1.13E-4</v>
      </c>
      <c r="BG26" s="105">
        <v>1.26E-4</v>
      </c>
      <c r="BH26" s="105">
        <v>1.27E-4</v>
      </c>
      <c r="BI26" s="105">
        <v>6.3999999999999997E-5</v>
      </c>
      <c r="BJ26" s="105">
        <v>3.4299999999999999E-4</v>
      </c>
      <c r="BK26" s="105">
        <v>2.4000000000000001E-5</v>
      </c>
      <c r="BL26" s="105">
        <v>4.3999999999999999E-5</v>
      </c>
      <c r="BM26" s="105">
        <v>7.1000000000000005E-5</v>
      </c>
      <c r="BN26" s="105">
        <v>3.6999999999999998E-5</v>
      </c>
      <c r="BO26" s="105">
        <v>4.6999999999999997E-5</v>
      </c>
      <c r="BP26" s="105">
        <v>9.0000000000000002E-6</v>
      </c>
      <c r="BQ26" s="105">
        <v>1.0000000000000001E-5</v>
      </c>
      <c r="BR26" s="105">
        <v>8.2000000000000001E-5</v>
      </c>
      <c r="BS26" s="105">
        <v>5.8999999999999998E-5</v>
      </c>
      <c r="BT26" s="105">
        <v>1.0000000000000001E-5</v>
      </c>
      <c r="BU26" s="105">
        <v>7.9999999999999996E-6</v>
      </c>
      <c r="BV26" s="105">
        <v>3.9999999999999998E-6</v>
      </c>
      <c r="BW26" s="105">
        <v>3.9999999999999998E-6</v>
      </c>
      <c r="BX26" s="105">
        <v>9.9999999999999995E-7</v>
      </c>
      <c r="BY26" s="105">
        <v>7.9999999999999996E-6</v>
      </c>
      <c r="BZ26" s="105">
        <v>1.2E-5</v>
      </c>
      <c r="CA26" s="105">
        <v>3.6999999999999998E-5</v>
      </c>
      <c r="CB26" s="105">
        <v>1.1E-5</v>
      </c>
      <c r="CC26" s="105">
        <v>1.9000000000000001E-5</v>
      </c>
      <c r="CD26" s="105">
        <v>1.0000000000000001E-5</v>
      </c>
      <c r="CE26" s="105">
        <v>1.5E-5</v>
      </c>
      <c r="CF26" s="105">
        <v>5.0000000000000002E-5</v>
      </c>
      <c r="CG26" s="105">
        <v>5.0000000000000004E-6</v>
      </c>
      <c r="CH26" s="105">
        <v>6.9999999999999999E-6</v>
      </c>
      <c r="CI26" s="105">
        <v>1.7E-5</v>
      </c>
      <c r="CJ26" s="105">
        <v>1.9000000000000001E-5</v>
      </c>
      <c r="CK26" s="105">
        <v>1.0000000000000001E-5</v>
      </c>
      <c r="CL26" s="105">
        <v>5.8E-5</v>
      </c>
      <c r="CM26" s="105">
        <v>1.5E-5</v>
      </c>
      <c r="CN26" s="105">
        <v>6.6000000000000005E-5</v>
      </c>
      <c r="CO26" s="105">
        <v>5.71E-4</v>
      </c>
      <c r="CP26" s="105">
        <v>1.3799999999999999E-4</v>
      </c>
      <c r="CQ26" s="105">
        <v>1.4899999999999999E-4</v>
      </c>
      <c r="CR26" s="105">
        <v>2.4000000000000001E-5</v>
      </c>
      <c r="CS26" s="105">
        <v>2.6999999999999999E-5</v>
      </c>
      <c r="CT26" s="105">
        <v>2.6999999999999999E-5</v>
      </c>
      <c r="CU26" s="105">
        <v>2.1999999999999999E-5</v>
      </c>
      <c r="CV26" s="105">
        <v>3.0000000000000001E-5</v>
      </c>
      <c r="CW26" s="105">
        <v>1.27E-4</v>
      </c>
      <c r="CX26" s="105">
        <v>1.2E-5</v>
      </c>
      <c r="CY26" s="105">
        <v>2.5999999999999998E-5</v>
      </c>
      <c r="CZ26" s="105">
        <v>2.5999999999999998E-5</v>
      </c>
      <c r="DA26" s="105">
        <v>1.47E-4</v>
      </c>
      <c r="DB26" s="105">
        <v>2.5999999999999998E-5</v>
      </c>
      <c r="DC26" s="105">
        <v>2.8E-5</v>
      </c>
      <c r="DD26" s="105">
        <v>1.5799999999999999E-4</v>
      </c>
      <c r="DE26" s="106">
        <v>6.0000000000000002E-5</v>
      </c>
      <c r="DF26" s="84"/>
      <c r="DG26" s="101">
        <v>0.242169</v>
      </c>
      <c r="DH26" s="101">
        <v>8.0560000000000007E-3</v>
      </c>
      <c r="DI26" s="101">
        <v>7.2639999999999996E-2</v>
      </c>
      <c r="DJ26" s="102">
        <v>4.3999999999999999E-5</v>
      </c>
      <c r="DK26" s="102">
        <v>0.10284</v>
      </c>
      <c r="DL26" s="84"/>
      <c r="DM26"/>
    </row>
    <row r="27" spans="1:117" ht="18" customHeight="1" x14ac:dyDescent="0.15">
      <c r="A27" s="103">
        <v>205</v>
      </c>
      <c r="B27" s="104" t="s">
        <v>14</v>
      </c>
      <c r="C27" s="105">
        <v>7.3999999999999996E-5</v>
      </c>
      <c r="D27" s="105">
        <v>1.5999999999999999E-5</v>
      </c>
      <c r="E27" s="105">
        <v>2.1999999999999999E-5</v>
      </c>
      <c r="F27" s="105">
        <v>6.8999999999999997E-5</v>
      </c>
      <c r="G27" s="105">
        <v>8.7000000000000001E-5</v>
      </c>
      <c r="H27" s="105">
        <v>0</v>
      </c>
      <c r="I27" s="105">
        <v>1.9000000000000001E-5</v>
      </c>
      <c r="J27" s="105">
        <v>1.01E-4</v>
      </c>
      <c r="K27" s="105">
        <v>7.2999999999999999E-5</v>
      </c>
      <c r="L27" s="105">
        <v>1.9000000000000001E-5</v>
      </c>
      <c r="M27" s="105">
        <v>0</v>
      </c>
      <c r="N27" s="105">
        <v>2.1100000000000001E-4</v>
      </c>
      <c r="O27" s="105">
        <v>9.7999999999999997E-5</v>
      </c>
      <c r="P27" s="105">
        <v>7.9600000000000005E-4</v>
      </c>
      <c r="Q27" s="105">
        <v>2.8499999999999999E-4</v>
      </c>
      <c r="R27" s="105">
        <v>6.1600000000000001E-4</v>
      </c>
      <c r="S27" s="105">
        <v>5.5500000000000005E-4</v>
      </c>
      <c r="T27" s="105">
        <v>2.6600000000000001E-4</v>
      </c>
      <c r="U27" s="105">
        <v>6.8999999999999997E-5</v>
      </c>
      <c r="V27" s="105">
        <v>5.8999999999999998E-5</v>
      </c>
      <c r="W27" s="105">
        <v>3.9999999999999998E-6</v>
      </c>
      <c r="X27" s="105">
        <v>1.8E-5</v>
      </c>
      <c r="Y27" s="105">
        <v>1.0001580000000001</v>
      </c>
      <c r="Z27" s="105">
        <v>7.7910000000000002E-3</v>
      </c>
      <c r="AA27" s="105">
        <v>1.1900000000000001E-4</v>
      </c>
      <c r="AB27" s="105">
        <v>3.104E-3</v>
      </c>
      <c r="AC27" s="105">
        <v>1.9999999999999999E-6</v>
      </c>
      <c r="AD27" s="105">
        <v>2.1999999999999999E-5</v>
      </c>
      <c r="AE27" s="105">
        <v>1.8214000000000001E-2</v>
      </c>
      <c r="AF27" s="105">
        <v>4.8099999999999998E-4</v>
      </c>
      <c r="AG27" s="105">
        <v>7.2499999999999995E-4</v>
      </c>
      <c r="AH27" s="105">
        <v>1.5300000000000001E-4</v>
      </c>
      <c r="AI27" s="105">
        <v>9.0000000000000002E-6</v>
      </c>
      <c r="AJ27" s="105">
        <v>2.4000000000000001E-5</v>
      </c>
      <c r="AK27" s="105">
        <v>4.55E-4</v>
      </c>
      <c r="AL27" s="105">
        <v>7.9999999999999996E-6</v>
      </c>
      <c r="AM27" s="105">
        <v>6.9999999999999999E-6</v>
      </c>
      <c r="AN27" s="105">
        <v>1.0000000000000001E-5</v>
      </c>
      <c r="AO27" s="105">
        <v>5.0000000000000004E-6</v>
      </c>
      <c r="AP27" s="105">
        <v>6.0000000000000002E-6</v>
      </c>
      <c r="AQ27" s="105">
        <v>8.7600000000000004E-4</v>
      </c>
      <c r="AR27" s="105">
        <v>3.0000000000000001E-5</v>
      </c>
      <c r="AS27" s="105">
        <v>2.6999999999999999E-5</v>
      </c>
      <c r="AT27" s="105">
        <v>4.3999999999999999E-5</v>
      </c>
      <c r="AU27" s="105">
        <v>4.3999999999999999E-5</v>
      </c>
      <c r="AV27" s="105">
        <v>5.7399999999999997E-4</v>
      </c>
      <c r="AW27" s="105">
        <v>1.2819999999999999E-3</v>
      </c>
      <c r="AX27" s="105">
        <v>4.0499999999999998E-4</v>
      </c>
      <c r="AY27" s="105">
        <v>5.5099999999999995E-4</v>
      </c>
      <c r="AZ27" s="105">
        <v>9.6400000000000001E-4</v>
      </c>
      <c r="BA27" s="105">
        <v>5.1E-5</v>
      </c>
      <c r="BB27" s="105">
        <v>8.0000000000000004E-4</v>
      </c>
      <c r="BC27" s="105">
        <v>5.0900000000000001E-4</v>
      </c>
      <c r="BD27" s="105">
        <v>2.5300000000000002E-4</v>
      </c>
      <c r="BE27" s="105">
        <v>2.8800000000000001E-4</v>
      </c>
      <c r="BF27" s="105">
        <v>1.92E-4</v>
      </c>
      <c r="BG27" s="105">
        <v>5.5599999999999996E-4</v>
      </c>
      <c r="BH27" s="105">
        <v>4.35E-4</v>
      </c>
      <c r="BI27" s="105">
        <v>3.8000000000000002E-5</v>
      </c>
      <c r="BJ27" s="105">
        <v>9.68E-4</v>
      </c>
      <c r="BK27" s="105">
        <v>1.8E-5</v>
      </c>
      <c r="BL27" s="105">
        <v>7.7999999999999999E-5</v>
      </c>
      <c r="BM27" s="105">
        <v>1.03E-4</v>
      </c>
      <c r="BN27" s="105">
        <v>5.3000000000000001E-5</v>
      </c>
      <c r="BO27" s="105">
        <v>7.2999999999999999E-5</v>
      </c>
      <c r="BP27" s="105">
        <v>6.0000000000000002E-6</v>
      </c>
      <c r="BQ27" s="105">
        <v>7.9999999999999996E-6</v>
      </c>
      <c r="BR27" s="105">
        <v>2.33E-4</v>
      </c>
      <c r="BS27" s="105">
        <v>2.5000000000000001E-5</v>
      </c>
      <c r="BT27" s="105">
        <v>2.9E-5</v>
      </c>
      <c r="BU27" s="105">
        <v>2.1999999999999999E-5</v>
      </c>
      <c r="BV27" s="105">
        <v>9.0000000000000002E-6</v>
      </c>
      <c r="BW27" s="105">
        <v>1.1E-5</v>
      </c>
      <c r="BX27" s="105">
        <v>3.0000000000000001E-6</v>
      </c>
      <c r="BY27" s="105">
        <v>9.0000000000000002E-6</v>
      </c>
      <c r="BZ27" s="105">
        <v>1.0000000000000001E-5</v>
      </c>
      <c r="CA27" s="105">
        <v>2.0999999999999999E-5</v>
      </c>
      <c r="CB27" s="105">
        <v>9.0000000000000002E-6</v>
      </c>
      <c r="CC27" s="105">
        <v>1.5E-5</v>
      </c>
      <c r="CD27" s="105">
        <v>1.4E-5</v>
      </c>
      <c r="CE27" s="105">
        <v>2.4000000000000001E-5</v>
      </c>
      <c r="CF27" s="105">
        <v>2.4000000000000001E-5</v>
      </c>
      <c r="CG27" s="105">
        <v>3.9999999999999998E-6</v>
      </c>
      <c r="CH27" s="105">
        <v>7.9999999999999996E-6</v>
      </c>
      <c r="CI27" s="105">
        <v>2.0000000000000002E-5</v>
      </c>
      <c r="CJ27" s="105">
        <v>5.1999999999999997E-5</v>
      </c>
      <c r="CK27" s="105">
        <v>1.2E-5</v>
      </c>
      <c r="CL27" s="105">
        <v>3.6999999999999998E-5</v>
      </c>
      <c r="CM27" s="105">
        <v>1.5E-5</v>
      </c>
      <c r="CN27" s="105">
        <v>1.2999999999999999E-5</v>
      </c>
      <c r="CO27" s="105">
        <v>6.3999999999999997E-5</v>
      </c>
      <c r="CP27" s="105">
        <v>4.5000000000000003E-5</v>
      </c>
      <c r="CQ27" s="105">
        <v>5.7000000000000003E-5</v>
      </c>
      <c r="CR27" s="105">
        <v>1.5999999999999999E-5</v>
      </c>
      <c r="CS27" s="105">
        <v>1.5E-5</v>
      </c>
      <c r="CT27" s="105">
        <v>2.5999999999999998E-5</v>
      </c>
      <c r="CU27" s="105">
        <v>1.7E-5</v>
      </c>
      <c r="CV27" s="105">
        <v>3.8999999999999999E-5</v>
      </c>
      <c r="CW27" s="105">
        <v>8.1000000000000004E-5</v>
      </c>
      <c r="CX27" s="105">
        <v>1.4E-5</v>
      </c>
      <c r="CY27" s="105">
        <v>2.1999999999999999E-5</v>
      </c>
      <c r="CZ27" s="105">
        <v>2.0000000000000002E-5</v>
      </c>
      <c r="DA27" s="105">
        <v>3.8000000000000002E-5</v>
      </c>
      <c r="DB27" s="105">
        <v>3.1999999999999999E-5</v>
      </c>
      <c r="DC27" s="105">
        <v>1.5999999999999999E-5</v>
      </c>
      <c r="DD27" s="105">
        <v>3.0499999999999999E-4</v>
      </c>
      <c r="DE27" s="106">
        <v>2.7500000000000002E-4</v>
      </c>
      <c r="DF27" s="84"/>
      <c r="DG27" s="101">
        <v>0.27560000000000001</v>
      </c>
      <c r="DH27" s="101">
        <v>1.0518E-2</v>
      </c>
      <c r="DI27" s="101">
        <v>8.2638000000000003E-2</v>
      </c>
      <c r="DJ27" s="102">
        <v>2.9E-5</v>
      </c>
      <c r="DK27" s="102">
        <v>0.17554600000000001</v>
      </c>
      <c r="DL27" s="84"/>
      <c r="DM27"/>
    </row>
    <row r="28" spans="1:117" ht="18" customHeight="1" x14ac:dyDescent="0.15">
      <c r="A28" s="103">
        <v>206</v>
      </c>
      <c r="B28" s="104" t="s">
        <v>15</v>
      </c>
      <c r="C28" s="105">
        <v>9.9999999999999995E-7</v>
      </c>
      <c r="D28" s="105">
        <v>0</v>
      </c>
      <c r="E28" s="105">
        <v>9.9999999999999995E-7</v>
      </c>
      <c r="F28" s="105">
        <v>1.9999999999999999E-6</v>
      </c>
      <c r="G28" s="105">
        <v>1.2E-5</v>
      </c>
      <c r="H28" s="105">
        <v>0</v>
      </c>
      <c r="I28" s="105">
        <v>9.9999999999999995E-7</v>
      </c>
      <c r="J28" s="105">
        <v>0</v>
      </c>
      <c r="K28" s="105">
        <v>0</v>
      </c>
      <c r="L28" s="105">
        <v>0</v>
      </c>
      <c r="M28" s="105">
        <v>0</v>
      </c>
      <c r="N28" s="105">
        <v>2.826E-3</v>
      </c>
      <c r="O28" s="105">
        <v>2.245E-3</v>
      </c>
      <c r="P28" s="105">
        <v>3.9999999999999998E-6</v>
      </c>
      <c r="Q28" s="105">
        <v>3.4999999999999997E-5</v>
      </c>
      <c r="R28" s="105">
        <v>2.8E-5</v>
      </c>
      <c r="S28" s="105">
        <v>1.9999999999999999E-6</v>
      </c>
      <c r="T28" s="105">
        <v>9.9999999999999995E-7</v>
      </c>
      <c r="U28" s="105">
        <v>9.9999999999999995E-7</v>
      </c>
      <c r="V28" s="105">
        <v>9.9999999999999995E-7</v>
      </c>
      <c r="W28" s="105">
        <v>0</v>
      </c>
      <c r="X28" s="105">
        <v>0</v>
      </c>
      <c r="Y28" s="105">
        <v>0</v>
      </c>
      <c r="Z28" s="105">
        <v>1.0000039999999999</v>
      </c>
      <c r="AA28" s="105">
        <v>0</v>
      </c>
      <c r="AB28" s="105">
        <v>0</v>
      </c>
      <c r="AC28" s="105">
        <v>0</v>
      </c>
      <c r="AD28" s="105">
        <v>1.5E-5</v>
      </c>
      <c r="AE28" s="105">
        <v>6.9999999999999999E-6</v>
      </c>
      <c r="AF28" s="105">
        <v>2.0999999999999999E-5</v>
      </c>
      <c r="AG28" s="105">
        <v>4.0000000000000003E-5</v>
      </c>
      <c r="AH28" s="105">
        <v>7.9999999999999996E-6</v>
      </c>
      <c r="AI28" s="105">
        <v>0</v>
      </c>
      <c r="AJ28" s="105">
        <v>9.9999999999999995E-7</v>
      </c>
      <c r="AK28" s="105">
        <v>1.34E-4</v>
      </c>
      <c r="AL28" s="105">
        <v>9.9999999999999995E-7</v>
      </c>
      <c r="AM28" s="105">
        <v>0</v>
      </c>
      <c r="AN28" s="105">
        <v>9.9999999999999995E-7</v>
      </c>
      <c r="AO28" s="105">
        <v>0</v>
      </c>
      <c r="AP28" s="105">
        <v>0</v>
      </c>
      <c r="AQ28" s="105">
        <v>9.9999999999999995E-7</v>
      </c>
      <c r="AR28" s="105">
        <v>0</v>
      </c>
      <c r="AS28" s="105">
        <v>0</v>
      </c>
      <c r="AT28" s="105">
        <v>0</v>
      </c>
      <c r="AU28" s="105">
        <v>0</v>
      </c>
      <c r="AV28" s="105">
        <v>1.2999999999999999E-5</v>
      </c>
      <c r="AW28" s="105">
        <v>9.9999999999999995E-7</v>
      </c>
      <c r="AX28" s="105">
        <v>9.9999999999999995E-7</v>
      </c>
      <c r="AY28" s="105">
        <v>0</v>
      </c>
      <c r="AZ28" s="105">
        <v>1.9999999999999999E-6</v>
      </c>
      <c r="BA28" s="105">
        <v>0</v>
      </c>
      <c r="BB28" s="105">
        <v>9.9999999999999995E-7</v>
      </c>
      <c r="BC28" s="105">
        <v>9.9999999999999995E-7</v>
      </c>
      <c r="BD28" s="105">
        <v>0</v>
      </c>
      <c r="BE28" s="105">
        <v>9.9999999999999995E-7</v>
      </c>
      <c r="BF28" s="105">
        <v>0</v>
      </c>
      <c r="BG28" s="105">
        <v>9.9999999999999995E-7</v>
      </c>
      <c r="BH28" s="105">
        <v>9.9999999999999995E-7</v>
      </c>
      <c r="BI28" s="105">
        <v>9.9999999999999995E-7</v>
      </c>
      <c r="BJ28" s="105">
        <v>2.7900000000000001E-4</v>
      </c>
      <c r="BK28" s="105">
        <v>0</v>
      </c>
      <c r="BL28" s="105">
        <v>9.9999999999999995E-7</v>
      </c>
      <c r="BM28" s="105">
        <v>3.0000000000000001E-6</v>
      </c>
      <c r="BN28" s="105">
        <v>9.9999999999999995E-7</v>
      </c>
      <c r="BO28" s="105">
        <v>9.9999999999999995E-7</v>
      </c>
      <c r="BP28" s="105">
        <v>0</v>
      </c>
      <c r="BQ28" s="105">
        <v>0</v>
      </c>
      <c r="BR28" s="105">
        <v>9.9999999999999995E-7</v>
      </c>
      <c r="BS28" s="105">
        <v>9.9999999999999995E-7</v>
      </c>
      <c r="BT28" s="105">
        <v>9.9999999999999995E-7</v>
      </c>
      <c r="BU28" s="105">
        <v>0</v>
      </c>
      <c r="BV28" s="105">
        <v>0</v>
      </c>
      <c r="BW28" s="105">
        <v>0</v>
      </c>
      <c r="BX28" s="105">
        <v>0</v>
      </c>
      <c r="BY28" s="105">
        <v>9.9999999999999995E-7</v>
      </c>
      <c r="BZ28" s="105">
        <v>0</v>
      </c>
      <c r="CA28" s="105">
        <v>0</v>
      </c>
      <c r="CB28" s="105">
        <v>1.9999999999999999E-6</v>
      </c>
      <c r="CC28" s="105">
        <v>0</v>
      </c>
      <c r="CD28" s="105">
        <v>9.9999999999999995E-7</v>
      </c>
      <c r="CE28" s="105">
        <v>0</v>
      </c>
      <c r="CF28" s="105">
        <v>9.9999999999999995E-7</v>
      </c>
      <c r="CG28" s="105">
        <v>0</v>
      </c>
      <c r="CH28" s="105">
        <v>0</v>
      </c>
      <c r="CI28" s="105">
        <v>9.9999999999999995E-7</v>
      </c>
      <c r="CJ28" s="105">
        <v>9.9999999999999995E-7</v>
      </c>
      <c r="CK28" s="105">
        <v>0</v>
      </c>
      <c r="CL28" s="105">
        <v>9.9999999999999995E-7</v>
      </c>
      <c r="CM28" s="105">
        <v>9.9999999999999995E-7</v>
      </c>
      <c r="CN28" s="105">
        <v>0</v>
      </c>
      <c r="CO28" s="105">
        <v>9.9999999999999995E-7</v>
      </c>
      <c r="CP28" s="105">
        <v>0</v>
      </c>
      <c r="CQ28" s="105">
        <v>1.9999999999999999E-6</v>
      </c>
      <c r="CR28" s="105">
        <v>9.9999999999999995E-7</v>
      </c>
      <c r="CS28" s="105">
        <v>9.9999999999999995E-7</v>
      </c>
      <c r="CT28" s="105">
        <v>1.9999999999999999E-6</v>
      </c>
      <c r="CU28" s="105">
        <v>9.9999999999999995E-7</v>
      </c>
      <c r="CV28" s="105">
        <v>0</v>
      </c>
      <c r="CW28" s="105">
        <v>0</v>
      </c>
      <c r="CX28" s="105">
        <v>9.9999999999999995E-7</v>
      </c>
      <c r="CY28" s="105">
        <v>9.9999999999999995E-7</v>
      </c>
      <c r="CZ28" s="105">
        <v>0</v>
      </c>
      <c r="DA28" s="105">
        <v>9.9999999999999995E-7</v>
      </c>
      <c r="DB28" s="105">
        <v>1.9999999999999999E-6</v>
      </c>
      <c r="DC28" s="105">
        <v>9.9999999999999995E-7</v>
      </c>
      <c r="DD28" s="105">
        <v>2.0000000000000002E-5</v>
      </c>
      <c r="DE28" s="106">
        <v>3.9999999999999998E-6</v>
      </c>
      <c r="DF28" s="84"/>
      <c r="DG28" s="101">
        <v>0.57763500000000001</v>
      </c>
      <c r="DH28" s="101">
        <v>5.1000999999999998E-2</v>
      </c>
      <c r="DI28" s="101">
        <v>0.214583</v>
      </c>
      <c r="DJ28" s="102">
        <v>1.9999999999999999E-6</v>
      </c>
      <c r="DK28" s="102">
        <v>2.4686E-2</v>
      </c>
      <c r="DL28" s="84"/>
      <c r="DM28"/>
    </row>
    <row r="29" spans="1:117" ht="18" customHeight="1" x14ac:dyDescent="0.15">
      <c r="A29" s="107">
        <v>207</v>
      </c>
      <c r="B29" s="108" t="s">
        <v>16</v>
      </c>
      <c r="C29" s="110">
        <v>2.2599999999999999E-4</v>
      </c>
      <c r="D29" s="110">
        <v>9.9599999999999992E-4</v>
      </c>
      <c r="E29" s="110">
        <v>4.4250000000000001E-3</v>
      </c>
      <c r="F29" s="110">
        <v>9.9999999999999995E-7</v>
      </c>
      <c r="G29" s="110">
        <v>1.16E-4</v>
      </c>
      <c r="H29" s="110">
        <v>0</v>
      </c>
      <c r="I29" s="110">
        <v>3.0000000000000001E-6</v>
      </c>
      <c r="J29" s="110">
        <v>2.0000000000000002E-5</v>
      </c>
      <c r="K29" s="110">
        <v>9.9999999999999995E-7</v>
      </c>
      <c r="L29" s="110">
        <v>1.12E-4</v>
      </c>
      <c r="M29" s="110">
        <v>0</v>
      </c>
      <c r="N29" s="110">
        <v>9.9999999999999995E-7</v>
      </c>
      <c r="O29" s="110">
        <v>5.0000000000000004E-6</v>
      </c>
      <c r="P29" s="110">
        <v>1.9999999999999999E-6</v>
      </c>
      <c r="Q29" s="110">
        <v>1.9999999999999999E-6</v>
      </c>
      <c r="R29" s="110">
        <v>1.9999999999999999E-6</v>
      </c>
      <c r="S29" s="110">
        <v>9.9999999999999995E-7</v>
      </c>
      <c r="T29" s="110">
        <v>9.9999999999999995E-7</v>
      </c>
      <c r="U29" s="110">
        <v>1.9999999999999999E-6</v>
      </c>
      <c r="V29" s="110">
        <v>1.9999999999999999E-6</v>
      </c>
      <c r="W29" s="110">
        <v>9.9999999999999995E-7</v>
      </c>
      <c r="X29" s="110">
        <v>9.9999999999999995E-7</v>
      </c>
      <c r="Y29" s="110">
        <v>9.9999999999999995E-7</v>
      </c>
      <c r="Z29" s="110">
        <v>1.9999999999999999E-6</v>
      </c>
      <c r="AA29" s="110">
        <v>1.001768</v>
      </c>
      <c r="AB29" s="110">
        <v>1.26E-4</v>
      </c>
      <c r="AC29" s="110">
        <v>0</v>
      </c>
      <c r="AD29" s="110">
        <v>1.9999999999999999E-6</v>
      </c>
      <c r="AE29" s="110">
        <v>9.9999999999999995E-7</v>
      </c>
      <c r="AF29" s="110">
        <v>9.9999999999999995E-7</v>
      </c>
      <c r="AG29" s="110">
        <v>3.0000000000000001E-6</v>
      </c>
      <c r="AH29" s="110">
        <v>9.9999999999999995E-7</v>
      </c>
      <c r="AI29" s="110">
        <v>9.9999999999999995E-7</v>
      </c>
      <c r="AJ29" s="110">
        <v>9.9999999999999995E-7</v>
      </c>
      <c r="AK29" s="110">
        <v>1.9999999999999999E-6</v>
      </c>
      <c r="AL29" s="110">
        <v>1.9999999999999999E-6</v>
      </c>
      <c r="AM29" s="110">
        <v>9.9999999999999995E-7</v>
      </c>
      <c r="AN29" s="110">
        <v>1.9999999999999999E-6</v>
      </c>
      <c r="AO29" s="110">
        <v>9.9999999999999995E-7</v>
      </c>
      <c r="AP29" s="110">
        <v>9.9999999999999995E-7</v>
      </c>
      <c r="AQ29" s="110">
        <v>1.9999999999999999E-6</v>
      </c>
      <c r="AR29" s="110">
        <v>9.9999999999999995E-7</v>
      </c>
      <c r="AS29" s="110">
        <v>9.9999999999999995E-7</v>
      </c>
      <c r="AT29" s="110">
        <v>1.9999999999999999E-6</v>
      </c>
      <c r="AU29" s="110">
        <v>1.9999999999999999E-6</v>
      </c>
      <c r="AV29" s="110">
        <v>9.9999999999999995E-7</v>
      </c>
      <c r="AW29" s="110">
        <v>9.9999999999999995E-7</v>
      </c>
      <c r="AX29" s="110">
        <v>1.9999999999999999E-6</v>
      </c>
      <c r="AY29" s="110">
        <v>9.9999999999999995E-7</v>
      </c>
      <c r="AZ29" s="110">
        <v>0</v>
      </c>
      <c r="BA29" s="110">
        <v>9.9999999999999995E-7</v>
      </c>
      <c r="BB29" s="110">
        <v>9.9999999999999995E-7</v>
      </c>
      <c r="BC29" s="110">
        <v>9.9999999999999995E-7</v>
      </c>
      <c r="BD29" s="110">
        <v>9.9999999999999995E-7</v>
      </c>
      <c r="BE29" s="110">
        <v>9.9999999999999995E-7</v>
      </c>
      <c r="BF29" s="110">
        <v>9.9999999999999995E-7</v>
      </c>
      <c r="BG29" s="110">
        <v>9.9999999999999995E-7</v>
      </c>
      <c r="BH29" s="110">
        <v>3.0000000000000001E-6</v>
      </c>
      <c r="BI29" s="110">
        <v>6.0000000000000002E-6</v>
      </c>
      <c r="BJ29" s="110">
        <v>9.9999999999999995E-7</v>
      </c>
      <c r="BK29" s="110">
        <v>3.9999999999999998E-6</v>
      </c>
      <c r="BL29" s="110">
        <v>3.0000000000000001E-6</v>
      </c>
      <c r="BM29" s="110">
        <v>3.0000000000000001E-6</v>
      </c>
      <c r="BN29" s="110">
        <v>1.9999999999999999E-6</v>
      </c>
      <c r="BO29" s="110">
        <v>3.0000000000000001E-6</v>
      </c>
      <c r="BP29" s="110">
        <v>3.0000000000000001E-6</v>
      </c>
      <c r="BQ29" s="110">
        <v>1.9999999999999999E-6</v>
      </c>
      <c r="BR29" s="110">
        <v>5.0000000000000004E-6</v>
      </c>
      <c r="BS29" s="110">
        <v>3.8900000000000002E-4</v>
      </c>
      <c r="BT29" s="110">
        <v>1.9999999999999999E-6</v>
      </c>
      <c r="BU29" s="110">
        <v>1.9999999999999999E-6</v>
      </c>
      <c r="BV29" s="110">
        <v>9.9999999999999995E-7</v>
      </c>
      <c r="BW29" s="110">
        <v>9.9999999999999995E-7</v>
      </c>
      <c r="BX29" s="110">
        <v>0</v>
      </c>
      <c r="BY29" s="110">
        <v>6.0000000000000002E-6</v>
      </c>
      <c r="BZ29" s="110">
        <v>3.0000000000000001E-6</v>
      </c>
      <c r="CA29" s="110">
        <v>9.9999999999999995E-7</v>
      </c>
      <c r="CB29" s="110">
        <v>3.9999999999999998E-6</v>
      </c>
      <c r="CC29" s="110">
        <v>3.0000000000000001E-6</v>
      </c>
      <c r="CD29" s="110">
        <v>9.9999999999999995E-7</v>
      </c>
      <c r="CE29" s="110">
        <v>2.9E-5</v>
      </c>
      <c r="CF29" s="110">
        <v>3.9999999999999998E-6</v>
      </c>
      <c r="CG29" s="110">
        <v>6.3E-5</v>
      </c>
      <c r="CH29" s="110">
        <v>5.0000000000000004E-6</v>
      </c>
      <c r="CI29" s="110">
        <v>5.0000000000000004E-6</v>
      </c>
      <c r="CJ29" s="110">
        <v>9.9999999999999995E-7</v>
      </c>
      <c r="CK29" s="110">
        <v>3.0000000000000001E-6</v>
      </c>
      <c r="CL29" s="110">
        <v>1.9999999999999999E-6</v>
      </c>
      <c r="CM29" s="110">
        <v>3.4999999999999997E-5</v>
      </c>
      <c r="CN29" s="110">
        <v>5.0000000000000004E-6</v>
      </c>
      <c r="CO29" s="110">
        <v>5.3999999999999998E-5</v>
      </c>
      <c r="CP29" s="110">
        <v>1.5819E-2</v>
      </c>
      <c r="CQ29" s="110">
        <v>1.2719999999999999E-3</v>
      </c>
      <c r="CR29" s="110">
        <v>5.8900000000000001E-4</v>
      </c>
      <c r="CS29" s="110">
        <v>2.3000000000000001E-4</v>
      </c>
      <c r="CT29" s="110">
        <v>9.9999999999999995E-7</v>
      </c>
      <c r="CU29" s="110">
        <v>9.9999999999999995E-7</v>
      </c>
      <c r="CV29" s="110">
        <v>1.9999999999999999E-6</v>
      </c>
      <c r="CW29" s="110">
        <v>9.9999999999999995E-7</v>
      </c>
      <c r="CX29" s="110">
        <v>9.9999999999999995E-7</v>
      </c>
      <c r="CY29" s="110">
        <v>1.2E-5</v>
      </c>
      <c r="CZ29" s="110">
        <v>5.0000000000000004E-6</v>
      </c>
      <c r="DA29" s="110">
        <v>5.0000000000000004E-6</v>
      </c>
      <c r="DB29" s="110">
        <v>7.9999999999999996E-6</v>
      </c>
      <c r="DC29" s="110">
        <v>3.9999999999999998E-6</v>
      </c>
      <c r="DD29" s="110">
        <v>9.9999999999999995E-7</v>
      </c>
      <c r="DE29" s="111">
        <v>1.4999999999999999E-4</v>
      </c>
      <c r="DF29" s="84"/>
      <c r="DG29" s="101">
        <v>0.70756799999999997</v>
      </c>
      <c r="DH29" s="101">
        <v>1.9512000000000002E-2</v>
      </c>
      <c r="DI29" s="101">
        <v>0.111012</v>
      </c>
      <c r="DJ29" s="102">
        <v>7.0500000000000001E-4</v>
      </c>
      <c r="DK29" s="102">
        <v>7.0788000000000004E-2</v>
      </c>
      <c r="DL29" s="84"/>
      <c r="DM29"/>
    </row>
    <row r="30" spans="1:117" ht="18" customHeight="1" x14ac:dyDescent="0.15">
      <c r="A30" s="103">
        <v>208</v>
      </c>
      <c r="B30" s="104" t="s">
        <v>96</v>
      </c>
      <c r="C30" s="105">
        <v>4.7999999999999996E-3</v>
      </c>
      <c r="D30" s="105">
        <v>3.5599999999999998E-4</v>
      </c>
      <c r="E30" s="105">
        <v>4.0099999999999999E-4</v>
      </c>
      <c r="F30" s="105">
        <v>3.4E-5</v>
      </c>
      <c r="G30" s="105">
        <v>2.92E-4</v>
      </c>
      <c r="H30" s="105">
        <v>0</v>
      </c>
      <c r="I30" s="105">
        <v>2.1540000000000001E-3</v>
      </c>
      <c r="J30" s="105">
        <v>4.3399999999999998E-4</v>
      </c>
      <c r="K30" s="105">
        <v>1.3300000000000001E-4</v>
      </c>
      <c r="L30" s="105">
        <v>9.7E-5</v>
      </c>
      <c r="M30" s="105">
        <v>0</v>
      </c>
      <c r="N30" s="105">
        <v>2.1870000000000001E-3</v>
      </c>
      <c r="O30" s="105">
        <v>1.183E-3</v>
      </c>
      <c r="P30" s="105">
        <v>5.1770000000000002E-3</v>
      </c>
      <c r="Q30" s="105">
        <v>2.807E-3</v>
      </c>
      <c r="R30" s="105">
        <v>1.7049999999999999E-3</v>
      </c>
      <c r="S30" s="105">
        <v>1.854E-3</v>
      </c>
      <c r="T30" s="105">
        <v>3.607E-3</v>
      </c>
      <c r="U30" s="105">
        <v>6.6299999999999996E-4</v>
      </c>
      <c r="V30" s="105">
        <v>2.7309999999999999E-3</v>
      </c>
      <c r="W30" s="105">
        <v>6.8099999999999996E-4</v>
      </c>
      <c r="X30" s="105">
        <v>1.2080000000000001E-3</v>
      </c>
      <c r="Y30" s="105">
        <v>1.077E-3</v>
      </c>
      <c r="Z30" s="105">
        <v>1.0989999999999999E-3</v>
      </c>
      <c r="AA30" s="105">
        <v>1.1670000000000001E-3</v>
      </c>
      <c r="AB30" s="105">
        <v>1.012507</v>
      </c>
      <c r="AC30" s="105">
        <v>8.0000000000000007E-5</v>
      </c>
      <c r="AD30" s="105">
        <v>3.0999999999999999E-3</v>
      </c>
      <c r="AE30" s="105">
        <v>5.9500000000000004E-4</v>
      </c>
      <c r="AF30" s="105">
        <v>1.9220000000000001E-3</v>
      </c>
      <c r="AG30" s="105">
        <v>2.5500000000000002E-4</v>
      </c>
      <c r="AH30" s="105">
        <v>2.5700000000000001E-4</v>
      </c>
      <c r="AI30" s="105">
        <v>8.1400000000000005E-4</v>
      </c>
      <c r="AJ30" s="105">
        <v>1.6899999999999999E-4</v>
      </c>
      <c r="AK30" s="105">
        <v>2.7239999999999999E-3</v>
      </c>
      <c r="AL30" s="105">
        <v>7.4999999999999993E-5</v>
      </c>
      <c r="AM30" s="105">
        <v>1.66E-4</v>
      </c>
      <c r="AN30" s="105">
        <v>5.0000000000000001E-4</v>
      </c>
      <c r="AO30" s="105">
        <v>4.5000000000000003E-5</v>
      </c>
      <c r="AP30" s="105">
        <v>3.1000000000000001E-5</v>
      </c>
      <c r="AQ30" s="105">
        <v>3.0899999999999998E-4</v>
      </c>
      <c r="AR30" s="105">
        <v>8.6600000000000002E-4</v>
      </c>
      <c r="AS30" s="105">
        <v>7.54E-4</v>
      </c>
      <c r="AT30" s="105">
        <v>3.4699999999999998E-4</v>
      </c>
      <c r="AU30" s="105">
        <v>4.0000000000000002E-4</v>
      </c>
      <c r="AV30" s="105">
        <v>1.9170000000000001E-3</v>
      </c>
      <c r="AW30" s="105">
        <v>4.2700000000000002E-4</v>
      </c>
      <c r="AX30" s="105">
        <v>5.3700000000000004E-4</v>
      </c>
      <c r="AY30" s="105">
        <v>4.9899999999999999E-4</v>
      </c>
      <c r="AZ30" s="105">
        <v>4.1599999999999997E-4</v>
      </c>
      <c r="BA30" s="105">
        <v>3.01E-4</v>
      </c>
      <c r="BB30" s="105">
        <v>6.9399999999999996E-4</v>
      </c>
      <c r="BC30" s="105">
        <v>3.4000000000000002E-4</v>
      </c>
      <c r="BD30" s="105">
        <v>6.3100000000000005E-4</v>
      </c>
      <c r="BE30" s="105">
        <v>8.7399999999999999E-4</v>
      </c>
      <c r="BF30" s="105">
        <v>1.2769999999999999E-3</v>
      </c>
      <c r="BG30" s="105">
        <v>9.0799999999999995E-4</v>
      </c>
      <c r="BH30" s="105">
        <v>1.204E-3</v>
      </c>
      <c r="BI30" s="105">
        <v>7.6900000000000004E-4</v>
      </c>
      <c r="BJ30" s="105">
        <v>3.6059999999999998E-3</v>
      </c>
      <c r="BK30" s="105">
        <v>8.1000000000000004E-5</v>
      </c>
      <c r="BL30" s="105">
        <v>7.7999999999999999E-4</v>
      </c>
      <c r="BM30" s="105">
        <v>9.4300000000000004E-4</v>
      </c>
      <c r="BN30" s="105">
        <v>2.9100000000000003E-4</v>
      </c>
      <c r="BO30" s="105">
        <v>3.7300000000000001E-4</v>
      </c>
      <c r="BP30" s="105">
        <v>8.2000000000000001E-5</v>
      </c>
      <c r="BQ30" s="105">
        <v>3.3700000000000001E-4</v>
      </c>
      <c r="BR30" s="105">
        <v>2.8200000000000002E-4</v>
      </c>
      <c r="BS30" s="105">
        <v>3.7100000000000002E-4</v>
      </c>
      <c r="BT30" s="105">
        <v>6.0999999999999999E-5</v>
      </c>
      <c r="BU30" s="105">
        <v>7.8999999999999996E-5</v>
      </c>
      <c r="BV30" s="105">
        <v>4.5000000000000003E-5</v>
      </c>
      <c r="BW30" s="105">
        <v>4.5000000000000003E-5</v>
      </c>
      <c r="BX30" s="105">
        <v>1.5999999999999999E-5</v>
      </c>
      <c r="BY30" s="105">
        <v>7.4999999999999993E-5</v>
      </c>
      <c r="BZ30" s="105">
        <v>8.2000000000000001E-5</v>
      </c>
      <c r="CA30" s="105">
        <v>1.8799999999999999E-4</v>
      </c>
      <c r="CB30" s="105">
        <v>4.8000000000000001E-5</v>
      </c>
      <c r="CC30" s="105">
        <v>1.3799999999999999E-4</v>
      </c>
      <c r="CD30" s="105">
        <v>5.1999999999999997E-5</v>
      </c>
      <c r="CE30" s="105">
        <v>1.11E-4</v>
      </c>
      <c r="CF30" s="105">
        <v>1.37E-4</v>
      </c>
      <c r="CG30" s="105">
        <v>3.4E-5</v>
      </c>
      <c r="CH30" s="105">
        <v>8.2000000000000001E-5</v>
      </c>
      <c r="CI30" s="105">
        <v>3.1E-4</v>
      </c>
      <c r="CJ30" s="105">
        <v>1.8799999999999999E-4</v>
      </c>
      <c r="CK30" s="105">
        <v>1.6000000000000001E-4</v>
      </c>
      <c r="CL30" s="105">
        <v>1.0200000000000001E-3</v>
      </c>
      <c r="CM30" s="105">
        <v>1.6000000000000001E-4</v>
      </c>
      <c r="CN30" s="105">
        <v>5.5999999999999999E-5</v>
      </c>
      <c r="CO30" s="105">
        <v>1.023E-3</v>
      </c>
      <c r="CP30" s="105">
        <v>3.0600000000000001E-4</v>
      </c>
      <c r="CQ30" s="105">
        <v>1.2019999999999999E-3</v>
      </c>
      <c r="CR30" s="105">
        <v>4.8700000000000002E-4</v>
      </c>
      <c r="CS30" s="105">
        <v>4.6099999999999998E-4</v>
      </c>
      <c r="CT30" s="105">
        <v>3.6299999999999999E-4</v>
      </c>
      <c r="CU30" s="105">
        <v>4.57E-4</v>
      </c>
      <c r="CV30" s="105">
        <v>8.3900000000000001E-4</v>
      </c>
      <c r="CW30" s="105">
        <v>6.11E-4</v>
      </c>
      <c r="CX30" s="105">
        <v>4.57E-4</v>
      </c>
      <c r="CY30" s="105">
        <v>4.5300000000000001E-4</v>
      </c>
      <c r="CZ30" s="105">
        <v>3.3599999999999998E-4</v>
      </c>
      <c r="DA30" s="105">
        <v>3.2160000000000001E-3</v>
      </c>
      <c r="DB30" s="105">
        <v>4.5399999999999998E-4</v>
      </c>
      <c r="DC30" s="105">
        <v>8.3900000000000001E-4</v>
      </c>
      <c r="DD30" s="105">
        <v>1.4890000000000001E-3</v>
      </c>
      <c r="DE30" s="106">
        <v>2.2699999999999999E-4</v>
      </c>
      <c r="DF30" s="84"/>
      <c r="DG30" s="101">
        <v>0.33096199999999998</v>
      </c>
      <c r="DH30" s="101">
        <v>3.6207000000000003E-2</v>
      </c>
      <c r="DI30" s="101">
        <v>0.113355</v>
      </c>
      <c r="DJ30" s="102">
        <v>9.3300000000000002E-4</v>
      </c>
      <c r="DK30" s="102">
        <v>0.11179</v>
      </c>
      <c r="DL30" s="84"/>
      <c r="DM30"/>
    </row>
    <row r="31" spans="1:117" ht="18" customHeight="1" x14ac:dyDescent="0.15">
      <c r="A31" s="103">
        <v>211</v>
      </c>
      <c r="B31" s="104" t="s">
        <v>17</v>
      </c>
      <c r="C31" s="105">
        <v>8.5319999999999997E-3</v>
      </c>
      <c r="D31" s="105">
        <v>2.1210000000000001E-3</v>
      </c>
      <c r="E31" s="105">
        <v>2.722E-3</v>
      </c>
      <c r="F31" s="105">
        <v>4.9829999999999996E-3</v>
      </c>
      <c r="G31" s="105">
        <v>2.3036999999999998E-2</v>
      </c>
      <c r="H31" s="105">
        <v>0</v>
      </c>
      <c r="I31" s="105">
        <v>3.5213000000000001E-2</v>
      </c>
      <c r="J31" s="105">
        <v>2.8760000000000001E-3</v>
      </c>
      <c r="K31" s="105">
        <v>1.2229999999999999E-3</v>
      </c>
      <c r="L31" s="105">
        <v>8.9470000000000001E-3</v>
      </c>
      <c r="M31" s="105">
        <v>0</v>
      </c>
      <c r="N31" s="105">
        <v>7.0850000000000002E-3</v>
      </c>
      <c r="O31" s="105">
        <v>2.7190000000000001E-3</v>
      </c>
      <c r="P31" s="105">
        <v>4.3949999999999996E-3</v>
      </c>
      <c r="Q31" s="105">
        <v>3.5100000000000001E-3</v>
      </c>
      <c r="R31" s="105">
        <v>1.2236E-2</v>
      </c>
      <c r="S31" s="105">
        <v>2.0200000000000001E-3</v>
      </c>
      <c r="T31" s="105">
        <v>2.1059999999999998E-3</v>
      </c>
      <c r="U31" s="105">
        <v>2.7149E-2</v>
      </c>
      <c r="V31" s="105">
        <v>6.6569999999999997E-3</v>
      </c>
      <c r="W31" s="105">
        <v>0.24184900000000001</v>
      </c>
      <c r="X31" s="105">
        <v>3.8310999999999998E-2</v>
      </c>
      <c r="Y31" s="105">
        <v>3.1619000000000001E-2</v>
      </c>
      <c r="Z31" s="105">
        <v>3.5760000000000002E-3</v>
      </c>
      <c r="AA31" s="105">
        <v>1.2600000000000001E-3</v>
      </c>
      <c r="AB31" s="105">
        <v>6.3579999999999999E-3</v>
      </c>
      <c r="AC31" s="105">
        <v>1.0177670000000001</v>
      </c>
      <c r="AD31" s="105">
        <v>0.10093199999999999</v>
      </c>
      <c r="AE31" s="105">
        <v>2.2409999999999999E-3</v>
      </c>
      <c r="AF31" s="105">
        <v>2.882E-3</v>
      </c>
      <c r="AG31" s="105">
        <v>3.705E-3</v>
      </c>
      <c r="AH31" s="105">
        <v>1.1648E-2</v>
      </c>
      <c r="AI31" s="105">
        <v>8.1220000000000007E-3</v>
      </c>
      <c r="AJ31" s="105">
        <v>1.2584E-2</v>
      </c>
      <c r="AK31" s="105">
        <v>6.4590000000000003E-3</v>
      </c>
      <c r="AL31" s="105">
        <v>2.4780000000000002E-3</v>
      </c>
      <c r="AM31" s="105">
        <v>3.738E-3</v>
      </c>
      <c r="AN31" s="105">
        <v>3.1310000000000001E-3</v>
      </c>
      <c r="AO31" s="105">
        <v>1.5399999999999999E-3</v>
      </c>
      <c r="AP31" s="105">
        <v>2.3730000000000001E-3</v>
      </c>
      <c r="AQ31" s="105">
        <v>2.183E-3</v>
      </c>
      <c r="AR31" s="105">
        <v>2.3089999999999999E-3</v>
      </c>
      <c r="AS31" s="105">
        <v>2.5950000000000001E-3</v>
      </c>
      <c r="AT31" s="105">
        <v>2.1949999999999999E-3</v>
      </c>
      <c r="AU31" s="105">
        <v>1.544E-3</v>
      </c>
      <c r="AV31" s="105">
        <v>1.585E-3</v>
      </c>
      <c r="AW31" s="105">
        <v>1.3190000000000001E-3</v>
      </c>
      <c r="AX31" s="105">
        <v>3.454E-3</v>
      </c>
      <c r="AY31" s="105">
        <v>1.0399999999999999E-3</v>
      </c>
      <c r="AZ31" s="105">
        <v>1.0280000000000001E-3</v>
      </c>
      <c r="BA31" s="105">
        <v>8.61E-4</v>
      </c>
      <c r="BB31" s="105">
        <v>1.5529999999999999E-3</v>
      </c>
      <c r="BC31" s="105">
        <v>8.0500000000000005E-4</v>
      </c>
      <c r="BD31" s="105">
        <v>1.817E-3</v>
      </c>
      <c r="BE31" s="105">
        <v>1.4549999999999999E-3</v>
      </c>
      <c r="BF31" s="105">
        <v>1.431E-3</v>
      </c>
      <c r="BG31" s="105">
        <v>2.5990000000000002E-3</v>
      </c>
      <c r="BH31" s="105">
        <v>2.2929999999999999E-3</v>
      </c>
      <c r="BI31" s="105">
        <v>3.9560000000000003E-3</v>
      </c>
      <c r="BJ31" s="105">
        <v>5.7250000000000001E-3</v>
      </c>
      <c r="BK31" s="105">
        <v>8.9720000000000008E-3</v>
      </c>
      <c r="BL31" s="105">
        <v>3.2200000000000002E-3</v>
      </c>
      <c r="BM31" s="105">
        <v>3.6470000000000001E-3</v>
      </c>
      <c r="BN31" s="105">
        <v>6.5079999999999999E-3</v>
      </c>
      <c r="BO31" s="105">
        <v>4.1469999999999996E-3</v>
      </c>
      <c r="BP31" s="105">
        <v>1.1965999999999999E-2</v>
      </c>
      <c r="BQ31" s="105">
        <v>1.0442999999999999E-2</v>
      </c>
      <c r="BR31" s="105">
        <v>6.6620000000000004E-3</v>
      </c>
      <c r="BS31" s="105">
        <v>7.1970000000000003E-3</v>
      </c>
      <c r="BT31" s="105">
        <v>3.1519999999999999E-3</v>
      </c>
      <c r="BU31" s="105">
        <v>1.302E-3</v>
      </c>
      <c r="BV31" s="105">
        <v>1.217E-3</v>
      </c>
      <c r="BW31" s="105">
        <v>8.52E-4</v>
      </c>
      <c r="BX31" s="105">
        <v>1.4799999999999999E-4</v>
      </c>
      <c r="BY31" s="105">
        <v>1.9610000000000001E-3</v>
      </c>
      <c r="BZ31" s="105">
        <v>2.1443E-2</v>
      </c>
      <c r="CA31" s="105">
        <v>0.115032</v>
      </c>
      <c r="CB31" s="105">
        <v>2.4365999999999999E-2</v>
      </c>
      <c r="CC31" s="105">
        <v>8.5736999999999994E-2</v>
      </c>
      <c r="CD31" s="105">
        <v>8.5850000000000006E-3</v>
      </c>
      <c r="CE31" s="105">
        <v>1.289E-3</v>
      </c>
      <c r="CF31" s="105">
        <v>1.5920000000000001E-3</v>
      </c>
      <c r="CG31" s="105">
        <v>4.9109999999999996E-3</v>
      </c>
      <c r="CH31" s="105">
        <v>1.488E-3</v>
      </c>
      <c r="CI31" s="105">
        <v>2.2759999999999998E-3</v>
      </c>
      <c r="CJ31" s="105">
        <v>1.9819999999999998E-3</v>
      </c>
      <c r="CK31" s="105">
        <v>1.379E-3</v>
      </c>
      <c r="CL31" s="105">
        <v>3.166E-3</v>
      </c>
      <c r="CM31" s="105">
        <v>6.2009999999999999E-3</v>
      </c>
      <c r="CN31" s="105">
        <v>2.196E-3</v>
      </c>
      <c r="CO31" s="105">
        <v>3.5850000000000001E-3</v>
      </c>
      <c r="CP31" s="105">
        <v>1.673E-3</v>
      </c>
      <c r="CQ31" s="105">
        <v>2.3419999999999999E-3</v>
      </c>
      <c r="CR31" s="105">
        <v>1.8159999999999999E-3</v>
      </c>
      <c r="CS31" s="105">
        <v>2.1740000000000002E-3</v>
      </c>
      <c r="CT31" s="105">
        <v>2.856E-3</v>
      </c>
      <c r="CU31" s="105">
        <v>1.9059999999999999E-3</v>
      </c>
      <c r="CV31" s="105">
        <v>2.5360000000000001E-3</v>
      </c>
      <c r="CW31" s="105">
        <v>2.5929999999999998E-3</v>
      </c>
      <c r="CX31" s="105">
        <v>1.4859999999999999E-3</v>
      </c>
      <c r="CY31" s="105">
        <v>4.2180000000000004E-3</v>
      </c>
      <c r="CZ31" s="105">
        <v>2.6129999999999999E-3</v>
      </c>
      <c r="DA31" s="105">
        <v>4.5110000000000003E-3</v>
      </c>
      <c r="DB31" s="105">
        <v>4.751E-3</v>
      </c>
      <c r="DC31" s="105">
        <v>3.4870000000000001E-3</v>
      </c>
      <c r="DD31" s="105">
        <v>1.7129999999999999E-3</v>
      </c>
      <c r="DE31" s="106">
        <v>1.0133E-2</v>
      </c>
      <c r="DF31" s="84"/>
      <c r="DG31" s="101">
        <v>0.35627500000000001</v>
      </c>
      <c r="DH31" s="101">
        <v>9.6000000000000002E-4</v>
      </c>
      <c r="DI31" s="101">
        <v>9.5200000000000007E-3</v>
      </c>
      <c r="DJ31" s="102">
        <v>8.1650000000000004E-3</v>
      </c>
      <c r="DK31" s="102">
        <v>0.31094699999999997</v>
      </c>
      <c r="DL31" s="84"/>
      <c r="DM31"/>
    </row>
    <row r="32" spans="1:117" ht="18" customHeight="1" x14ac:dyDescent="0.15">
      <c r="A32" s="103">
        <v>212</v>
      </c>
      <c r="B32" s="104" t="s">
        <v>18</v>
      </c>
      <c r="C32" s="105">
        <v>7.4999999999999993E-5</v>
      </c>
      <c r="D32" s="105">
        <v>4.0000000000000003E-5</v>
      </c>
      <c r="E32" s="105">
        <v>6.8999999999999997E-5</v>
      </c>
      <c r="F32" s="105">
        <v>2.0000000000000002E-5</v>
      </c>
      <c r="G32" s="105">
        <v>1.5E-5</v>
      </c>
      <c r="H32" s="105">
        <v>0</v>
      </c>
      <c r="I32" s="105">
        <v>2.03E-4</v>
      </c>
      <c r="J32" s="105">
        <v>4.8000000000000001E-5</v>
      </c>
      <c r="K32" s="105">
        <v>2.0000000000000002E-5</v>
      </c>
      <c r="L32" s="105">
        <v>8.7000000000000001E-5</v>
      </c>
      <c r="M32" s="105">
        <v>0</v>
      </c>
      <c r="N32" s="105">
        <v>1.2E-4</v>
      </c>
      <c r="O32" s="105">
        <v>6.3E-5</v>
      </c>
      <c r="P32" s="105">
        <v>5.7000000000000003E-5</v>
      </c>
      <c r="Q32" s="105">
        <v>9.8999999999999994E-5</v>
      </c>
      <c r="R32" s="105">
        <v>5.8E-4</v>
      </c>
      <c r="S32" s="105">
        <v>5.1999999999999997E-5</v>
      </c>
      <c r="T32" s="105">
        <v>7.7000000000000001E-5</v>
      </c>
      <c r="U32" s="105">
        <v>1.7160000000000001E-3</v>
      </c>
      <c r="V32" s="105">
        <v>4.4499999999999997E-4</v>
      </c>
      <c r="W32" s="105">
        <v>9.6000000000000002E-5</v>
      </c>
      <c r="X32" s="105">
        <v>7.7899999999999996E-4</v>
      </c>
      <c r="Y32" s="105">
        <v>1.2E-4</v>
      </c>
      <c r="Z32" s="105">
        <v>1.5899999999999999E-4</v>
      </c>
      <c r="AA32" s="105">
        <v>5.8999999999999998E-5</v>
      </c>
      <c r="AB32" s="105">
        <v>9.6000000000000002E-5</v>
      </c>
      <c r="AC32" s="105">
        <v>1.7E-5</v>
      </c>
      <c r="AD32" s="105">
        <v>1.0007349999999999</v>
      </c>
      <c r="AE32" s="105">
        <v>1.06E-4</v>
      </c>
      <c r="AF32" s="105">
        <v>8.2000000000000001E-5</v>
      </c>
      <c r="AG32" s="105">
        <v>2.8E-5</v>
      </c>
      <c r="AH32" s="105">
        <v>1.54E-4</v>
      </c>
      <c r="AI32" s="105">
        <v>7.2000000000000002E-5</v>
      </c>
      <c r="AJ32" s="105">
        <v>1.45E-4</v>
      </c>
      <c r="AK32" s="105">
        <v>3.0469999999999998E-3</v>
      </c>
      <c r="AL32" s="105">
        <v>1.0870000000000001E-3</v>
      </c>
      <c r="AM32" s="105">
        <v>6.5620000000000001E-3</v>
      </c>
      <c r="AN32" s="105">
        <v>3.431E-3</v>
      </c>
      <c r="AO32" s="105">
        <v>6.3299999999999999E-4</v>
      </c>
      <c r="AP32" s="105">
        <v>6.0099999999999997E-4</v>
      </c>
      <c r="AQ32" s="105">
        <v>1.2E-4</v>
      </c>
      <c r="AR32" s="105">
        <v>3.0200000000000002E-4</v>
      </c>
      <c r="AS32" s="105">
        <v>2.8200000000000002E-4</v>
      </c>
      <c r="AT32" s="105">
        <v>2.0699999999999999E-4</v>
      </c>
      <c r="AU32" s="105">
        <v>1.47E-4</v>
      </c>
      <c r="AV32" s="105">
        <v>5.1E-5</v>
      </c>
      <c r="AW32" s="105">
        <v>1E-4</v>
      </c>
      <c r="AX32" s="105">
        <v>2.8299999999999999E-4</v>
      </c>
      <c r="AY32" s="105">
        <v>7.8999999999999996E-5</v>
      </c>
      <c r="AZ32" s="105">
        <v>6.9999999999999994E-5</v>
      </c>
      <c r="BA32" s="105">
        <v>3.1999999999999999E-5</v>
      </c>
      <c r="BB32" s="105">
        <v>8.7000000000000001E-5</v>
      </c>
      <c r="BC32" s="105">
        <v>3.3000000000000003E-5</v>
      </c>
      <c r="BD32" s="105">
        <v>3.4999999999999997E-5</v>
      </c>
      <c r="BE32" s="105">
        <v>1.06E-4</v>
      </c>
      <c r="BF32" s="105">
        <v>1.2799999999999999E-4</v>
      </c>
      <c r="BG32" s="105">
        <v>1.47E-4</v>
      </c>
      <c r="BH32" s="105">
        <v>1.85E-4</v>
      </c>
      <c r="BI32" s="105">
        <v>3.97E-4</v>
      </c>
      <c r="BJ32" s="105">
        <v>5.1E-5</v>
      </c>
      <c r="BK32" s="105">
        <v>1.3799999999999999E-4</v>
      </c>
      <c r="BL32" s="105">
        <v>3.2400000000000001E-4</v>
      </c>
      <c r="BM32" s="105">
        <v>5.3999999999999998E-5</v>
      </c>
      <c r="BN32" s="105">
        <v>8.5240000000000003E-3</v>
      </c>
      <c r="BO32" s="105">
        <v>4.326E-3</v>
      </c>
      <c r="BP32" s="105">
        <v>4.8970000000000003E-3</v>
      </c>
      <c r="BQ32" s="105">
        <v>5.0000000000000002E-5</v>
      </c>
      <c r="BR32" s="105">
        <v>1.6000000000000001E-4</v>
      </c>
      <c r="BS32" s="105">
        <v>2.5599999999999999E-4</v>
      </c>
      <c r="BT32" s="105">
        <v>5.8E-5</v>
      </c>
      <c r="BU32" s="105">
        <v>1.8E-5</v>
      </c>
      <c r="BV32" s="105">
        <v>4.1999999999999998E-5</v>
      </c>
      <c r="BW32" s="105">
        <v>2.1999999999999999E-5</v>
      </c>
      <c r="BX32" s="105">
        <v>1.9999999999999999E-6</v>
      </c>
      <c r="BY32" s="105">
        <v>1.6200000000000001E-4</v>
      </c>
      <c r="BZ32" s="105">
        <v>1.7E-5</v>
      </c>
      <c r="CA32" s="105">
        <v>2.4000000000000001E-5</v>
      </c>
      <c r="CB32" s="105">
        <v>9.0000000000000002E-6</v>
      </c>
      <c r="CC32" s="105">
        <v>2.9E-5</v>
      </c>
      <c r="CD32" s="105">
        <v>1.7E-5</v>
      </c>
      <c r="CE32" s="105">
        <v>1.2999999999999999E-4</v>
      </c>
      <c r="CF32" s="105">
        <v>3.1000000000000001E-5</v>
      </c>
      <c r="CG32" s="105">
        <v>2.0000000000000002E-5</v>
      </c>
      <c r="CH32" s="105">
        <v>3.6999999999999998E-5</v>
      </c>
      <c r="CI32" s="105">
        <v>2.9E-5</v>
      </c>
      <c r="CJ32" s="105">
        <v>1.2999999999999999E-5</v>
      </c>
      <c r="CK32" s="105">
        <v>2.5000000000000001E-5</v>
      </c>
      <c r="CL32" s="105">
        <v>3.3000000000000003E-5</v>
      </c>
      <c r="CM32" s="105">
        <v>4.8000000000000001E-5</v>
      </c>
      <c r="CN32" s="105">
        <v>7.7999999999999999E-5</v>
      </c>
      <c r="CO32" s="105">
        <v>3.4999999999999997E-5</v>
      </c>
      <c r="CP32" s="105">
        <v>3.1000000000000001E-5</v>
      </c>
      <c r="CQ32" s="105">
        <v>4.3999999999999999E-5</v>
      </c>
      <c r="CR32" s="105">
        <v>6.7000000000000002E-5</v>
      </c>
      <c r="CS32" s="105">
        <v>5.0000000000000002E-5</v>
      </c>
      <c r="CT32" s="105">
        <v>9.0000000000000006E-5</v>
      </c>
      <c r="CU32" s="105">
        <v>1.7E-5</v>
      </c>
      <c r="CV32" s="105">
        <v>2.8E-5</v>
      </c>
      <c r="CW32" s="105">
        <v>3.3000000000000003E-5</v>
      </c>
      <c r="CX32" s="105">
        <v>1.7E-5</v>
      </c>
      <c r="CY32" s="105">
        <v>1.2999999999999999E-4</v>
      </c>
      <c r="CZ32" s="105">
        <v>2.2100000000000001E-4</v>
      </c>
      <c r="DA32" s="105">
        <v>8.3999999999999995E-5</v>
      </c>
      <c r="DB32" s="105">
        <v>9.3999999999999994E-5</v>
      </c>
      <c r="DC32" s="105">
        <v>7.2000000000000002E-5</v>
      </c>
      <c r="DD32" s="105">
        <v>2.9E-5</v>
      </c>
      <c r="DE32" s="106">
        <v>4.8000000000000001E-5</v>
      </c>
      <c r="DF32" s="84"/>
      <c r="DG32" s="101">
        <v>0.25625799999999999</v>
      </c>
      <c r="DH32" s="101">
        <v>1.0475999999999999E-2</v>
      </c>
      <c r="DI32" s="101">
        <v>5.8816E-2</v>
      </c>
      <c r="DJ32" s="102">
        <v>1E-4</v>
      </c>
      <c r="DK32" s="102">
        <v>0.28072999999999998</v>
      </c>
      <c r="DL32" s="84"/>
      <c r="DM32"/>
    </row>
    <row r="33" spans="1:117" ht="18" customHeight="1" x14ac:dyDescent="0.15">
      <c r="A33" s="103">
        <v>221</v>
      </c>
      <c r="B33" s="104" t="s">
        <v>19</v>
      </c>
      <c r="C33" s="105">
        <v>2.8730000000000001E-3</v>
      </c>
      <c r="D33" s="105">
        <v>6.9499999999999998E-4</v>
      </c>
      <c r="E33" s="105">
        <v>8.6200000000000003E-4</v>
      </c>
      <c r="F33" s="105">
        <v>3.82E-3</v>
      </c>
      <c r="G33" s="105">
        <v>4.6709999999999998E-3</v>
      </c>
      <c r="H33" s="105">
        <v>0</v>
      </c>
      <c r="I33" s="105">
        <v>4.1800000000000002E-4</v>
      </c>
      <c r="J33" s="105">
        <v>4.5370000000000002E-3</v>
      </c>
      <c r="K33" s="105">
        <v>3.9329999999999999E-3</v>
      </c>
      <c r="L33" s="105">
        <v>5.3499999999999999E-4</v>
      </c>
      <c r="M33" s="105">
        <v>0</v>
      </c>
      <c r="N33" s="105">
        <v>1.2390000000000001E-3</v>
      </c>
      <c r="O33" s="105">
        <v>3.6440000000000001E-3</v>
      </c>
      <c r="P33" s="105">
        <v>3.784E-3</v>
      </c>
      <c r="Q33" s="105">
        <v>9.5099999999999994E-3</v>
      </c>
      <c r="R33" s="105">
        <v>2.055E-3</v>
      </c>
      <c r="S33" s="105">
        <v>7.9439999999999997E-3</v>
      </c>
      <c r="T33" s="105">
        <v>1.4033E-2</v>
      </c>
      <c r="U33" s="105">
        <v>3.7529999999999998E-3</v>
      </c>
      <c r="V33" s="105">
        <v>2.7980000000000001E-3</v>
      </c>
      <c r="W33" s="105">
        <v>9.2E-5</v>
      </c>
      <c r="X33" s="105">
        <v>7.4399999999999998E-4</v>
      </c>
      <c r="Y33" s="105">
        <v>9.2699999999999998E-4</v>
      </c>
      <c r="Z33" s="105">
        <v>1.3929999999999999E-3</v>
      </c>
      <c r="AA33" s="105">
        <v>6.5240000000000003E-3</v>
      </c>
      <c r="AB33" s="105">
        <v>1.0538E-2</v>
      </c>
      <c r="AC33" s="105">
        <v>6.6000000000000005E-5</v>
      </c>
      <c r="AD33" s="105">
        <v>5.5000000000000003E-4</v>
      </c>
      <c r="AE33" s="105">
        <v>1.0570809999999999</v>
      </c>
      <c r="AF33" s="105">
        <v>2.1409999999999998E-2</v>
      </c>
      <c r="AG33" s="105">
        <v>1.2564000000000001E-2</v>
      </c>
      <c r="AH33" s="105">
        <v>5.6699999999999997E-3</v>
      </c>
      <c r="AI33" s="105">
        <v>2.4899999999999998E-4</v>
      </c>
      <c r="AJ33" s="105">
        <v>7.76E-4</v>
      </c>
      <c r="AK33" s="105">
        <v>1.2899999999999999E-3</v>
      </c>
      <c r="AL33" s="105">
        <v>2.0900000000000001E-4</v>
      </c>
      <c r="AM33" s="105">
        <v>1.4200000000000001E-4</v>
      </c>
      <c r="AN33" s="105">
        <v>2.3699999999999999E-4</v>
      </c>
      <c r="AO33" s="105">
        <v>1.4300000000000001E-4</v>
      </c>
      <c r="AP33" s="105">
        <v>2.0799999999999999E-4</v>
      </c>
      <c r="AQ33" s="105">
        <v>4.1720000000000004E-3</v>
      </c>
      <c r="AR33" s="105">
        <v>8.0000000000000004E-4</v>
      </c>
      <c r="AS33" s="105">
        <v>8.3199999999999995E-4</v>
      </c>
      <c r="AT33" s="105">
        <v>1.75E-3</v>
      </c>
      <c r="AU33" s="105">
        <v>1.671E-3</v>
      </c>
      <c r="AV33" s="105">
        <v>6.7730000000000004E-3</v>
      </c>
      <c r="AW33" s="105">
        <v>2.8310000000000002E-3</v>
      </c>
      <c r="AX33" s="105">
        <v>3.7299999999999998E-3</v>
      </c>
      <c r="AY33" s="105">
        <v>5.0889999999999998E-3</v>
      </c>
      <c r="AZ33" s="105">
        <v>1.1083000000000001E-2</v>
      </c>
      <c r="BA33" s="105">
        <v>1.8730000000000001E-3</v>
      </c>
      <c r="BB33" s="105">
        <v>1.7781999999999999E-2</v>
      </c>
      <c r="BC33" s="105">
        <v>6.1960000000000001E-3</v>
      </c>
      <c r="BD33" s="105">
        <v>8.1279999999999998E-3</v>
      </c>
      <c r="BE33" s="105">
        <v>8.6239999999999997E-3</v>
      </c>
      <c r="BF33" s="105">
        <v>3.4780000000000002E-3</v>
      </c>
      <c r="BG33" s="105">
        <v>6.4660000000000004E-3</v>
      </c>
      <c r="BH33" s="105">
        <v>3.4160000000000002E-3</v>
      </c>
      <c r="BI33" s="105">
        <v>7.6599999999999997E-4</v>
      </c>
      <c r="BJ33" s="105">
        <v>1.9727999999999999E-2</v>
      </c>
      <c r="BK33" s="105">
        <v>8.6799999999999996E-4</v>
      </c>
      <c r="BL33" s="105">
        <v>3.5609999999999999E-3</v>
      </c>
      <c r="BM33" s="105">
        <v>5.1240000000000001E-3</v>
      </c>
      <c r="BN33" s="105">
        <v>2.771E-3</v>
      </c>
      <c r="BO33" s="105">
        <v>3.6419999999999998E-3</v>
      </c>
      <c r="BP33" s="105">
        <v>2.1699999999999999E-4</v>
      </c>
      <c r="BQ33" s="105">
        <v>2.99E-4</v>
      </c>
      <c r="BR33" s="105">
        <v>1.3188999999999999E-2</v>
      </c>
      <c r="BS33" s="105">
        <v>9.9500000000000001E-4</v>
      </c>
      <c r="BT33" s="105">
        <v>1.418E-3</v>
      </c>
      <c r="BU33" s="105">
        <v>1.109E-3</v>
      </c>
      <c r="BV33" s="105">
        <v>3.5100000000000002E-4</v>
      </c>
      <c r="BW33" s="105">
        <v>5.71E-4</v>
      </c>
      <c r="BX33" s="105">
        <v>1.83E-4</v>
      </c>
      <c r="BY33" s="105">
        <v>3.3799999999999998E-4</v>
      </c>
      <c r="BZ33" s="105">
        <v>2.7999999999999998E-4</v>
      </c>
      <c r="CA33" s="105">
        <v>8.2899999999999998E-4</v>
      </c>
      <c r="CB33" s="105">
        <v>2.2499999999999999E-4</v>
      </c>
      <c r="CC33" s="105">
        <v>5.9199999999999997E-4</v>
      </c>
      <c r="CD33" s="105">
        <v>7.0500000000000001E-4</v>
      </c>
      <c r="CE33" s="105">
        <v>1.1720000000000001E-3</v>
      </c>
      <c r="CF33" s="105">
        <v>1.0690000000000001E-3</v>
      </c>
      <c r="CG33" s="105">
        <v>1.56E-4</v>
      </c>
      <c r="CH33" s="105">
        <v>3.2400000000000001E-4</v>
      </c>
      <c r="CI33" s="105">
        <v>7.6599999999999997E-4</v>
      </c>
      <c r="CJ33" s="105">
        <v>2.8400000000000001E-3</v>
      </c>
      <c r="CK33" s="105">
        <v>4.86E-4</v>
      </c>
      <c r="CL33" s="105">
        <v>1.472E-3</v>
      </c>
      <c r="CM33" s="105">
        <v>7.1100000000000004E-4</v>
      </c>
      <c r="CN33" s="105">
        <v>4.2499999999999998E-4</v>
      </c>
      <c r="CO33" s="105">
        <v>3.1670000000000001E-3</v>
      </c>
      <c r="CP33" s="105">
        <v>7.0799999999999997E-4</v>
      </c>
      <c r="CQ33" s="105">
        <v>3.5599999999999998E-4</v>
      </c>
      <c r="CR33" s="105">
        <v>4.57E-4</v>
      </c>
      <c r="CS33" s="105">
        <v>4.4900000000000002E-4</v>
      </c>
      <c r="CT33" s="105">
        <v>1.204E-3</v>
      </c>
      <c r="CU33" s="105">
        <v>5.1400000000000003E-4</v>
      </c>
      <c r="CV33" s="105">
        <v>1.9269999999999999E-3</v>
      </c>
      <c r="CW33" s="105">
        <v>2.3449999999999999E-3</v>
      </c>
      <c r="CX33" s="105">
        <v>5.9599999999999996E-4</v>
      </c>
      <c r="CY33" s="105">
        <v>1.0150000000000001E-3</v>
      </c>
      <c r="CZ33" s="105">
        <v>9.3999999999999997E-4</v>
      </c>
      <c r="DA33" s="105">
        <v>1.42E-3</v>
      </c>
      <c r="DB33" s="105">
        <v>1.603E-3</v>
      </c>
      <c r="DC33" s="105">
        <v>5.3799999999999996E-4</v>
      </c>
      <c r="DD33" s="105">
        <v>1.2388E-2</v>
      </c>
      <c r="DE33" s="106">
        <v>1.372E-3</v>
      </c>
      <c r="DF33" s="84"/>
      <c r="DG33" s="101">
        <v>0.35587600000000003</v>
      </c>
      <c r="DH33" s="101">
        <v>6.7961999999999995E-2</v>
      </c>
      <c r="DI33" s="101">
        <v>0.21457300000000001</v>
      </c>
      <c r="DJ33" s="102">
        <v>1.1429999999999999E-3</v>
      </c>
      <c r="DK33" s="102">
        <v>0.26255499999999998</v>
      </c>
      <c r="DL33" s="84"/>
      <c r="DM33"/>
    </row>
    <row r="34" spans="1:117" ht="18" customHeight="1" x14ac:dyDescent="0.15">
      <c r="A34" s="107">
        <v>222</v>
      </c>
      <c r="B34" s="108" t="s">
        <v>20</v>
      </c>
      <c r="C34" s="110">
        <v>6.0099999999999997E-4</v>
      </c>
      <c r="D34" s="110">
        <v>1.21E-4</v>
      </c>
      <c r="E34" s="110">
        <v>1.848E-3</v>
      </c>
      <c r="F34" s="110">
        <v>8.8999999999999995E-5</v>
      </c>
      <c r="G34" s="110">
        <v>2.4800000000000001E-4</v>
      </c>
      <c r="H34" s="110">
        <v>0</v>
      </c>
      <c r="I34" s="110">
        <v>1.0560000000000001E-3</v>
      </c>
      <c r="J34" s="110">
        <v>1.15E-4</v>
      </c>
      <c r="K34" s="110">
        <v>4.6999999999999997E-5</v>
      </c>
      <c r="L34" s="110">
        <v>5.7000000000000003E-5</v>
      </c>
      <c r="M34" s="110">
        <v>0</v>
      </c>
      <c r="N34" s="110">
        <v>9.8999999999999994E-5</v>
      </c>
      <c r="O34" s="110">
        <v>8.8800000000000001E-4</v>
      </c>
      <c r="P34" s="110">
        <v>1.26E-4</v>
      </c>
      <c r="Q34" s="110">
        <v>3.3E-4</v>
      </c>
      <c r="R34" s="110">
        <v>1.4799999999999999E-4</v>
      </c>
      <c r="S34" s="110">
        <v>1.5300000000000001E-4</v>
      </c>
      <c r="T34" s="110">
        <v>1.5799999999999999E-4</v>
      </c>
      <c r="U34" s="110">
        <v>3.9500000000000001E-4</v>
      </c>
      <c r="V34" s="110">
        <v>1.06E-4</v>
      </c>
      <c r="W34" s="110">
        <v>1.3899999999999999E-4</v>
      </c>
      <c r="X34" s="110">
        <v>3.5300000000000002E-4</v>
      </c>
      <c r="Y34" s="110">
        <v>1.3799999999999999E-4</v>
      </c>
      <c r="Z34" s="110">
        <v>5.1E-5</v>
      </c>
      <c r="AA34" s="110">
        <v>2.13E-4</v>
      </c>
      <c r="AB34" s="110">
        <v>1.54E-4</v>
      </c>
      <c r="AC34" s="110">
        <v>1.0000000000000001E-5</v>
      </c>
      <c r="AD34" s="110">
        <v>2.8600000000000001E-4</v>
      </c>
      <c r="AE34" s="110">
        <v>2.33E-4</v>
      </c>
      <c r="AF34" s="110">
        <v>1.014426</v>
      </c>
      <c r="AG34" s="110">
        <v>5.3350000000000003E-3</v>
      </c>
      <c r="AH34" s="110">
        <v>9.5000000000000005E-5</v>
      </c>
      <c r="AI34" s="110">
        <v>2.2800000000000001E-4</v>
      </c>
      <c r="AJ34" s="110">
        <v>1.6699999999999999E-4</v>
      </c>
      <c r="AK34" s="110">
        <v>5.0799999999999999E-4</v>
      </c>
      <c r="AL34" s="110">
        <v>2.4399999999999999E-4</v>
      </c>
      <c r="AM34" s="110">
        <v>2.02E-4</v>
      </c>
      <c r="AN34" s="110">
        <v>3.6699999999999998E-4</v>
      </c>
      <c r="AO34" s="110">
        <v>6.2000000000000003E-5</v>
      </c>
      <c r="AP34" s="110">
        <v>5.8999999999999998E-5</v>
      </c>
      <c r="AQ34" s="110">
        <v>1.2300000000000001E-4</v>
      </c>
      <c r="AR34" s="110">
        <v>6.2500000000000001E-4</v>
      </c>
      <c r="AS34" s="110">
        <v>1.9799999999999999E-4</v>
      </c>
      <c r="AT34" s="110">
        <v>1.48E-3</v>
      </c>
      <c r="AU34" s="110">
        <v>4.006E-3</v>
      </c>
      <c r="AV34" s="110">
        <v>1.4350000000000001E-3</v>
      </c>
      <c r="AW34" s="110">
        <v>2.0100000000000001E-4</v>
      </c>
      <c r="AX34" s="110">
        <v>3.48E-4</v>
      </c>
      <c r="AY34" s="110">
        <v>1.4940000000000001E-3</v>
      </c>
      <c r="AZ34" s="110">
        <v>1.6169999999999999E-3</v>
      </c>
      <c r="BA34" s="110">
        <v>2.7500000000000002E-4</v>
      </c>
      <c r="BB34" s="110">
        <v>6.9399999999999996E-4</v>
      </c>
      <c r="BC34" s="110">
        <v>8.61E-4</v>
      </c>
      <c r="BD34" s="110">
        <v>4.4799999999999999E-4</v>
      </c>
      <c r="BE34" s="110">
        <v>2.3280000000000002E-3</v>
      </c>
      <c r="BF34" s="110">
        <v>3.4250000000000001E-3</v>
      </c>
      <c r="BG34" s="110">
        <v>2.385E-3</v>
      </c>
      <c r="BH34" s="110">
        <v>2.081E-3</v>
      </c>
      <c r="BI34" s="110">
        <v>2.137E-3</v>
      </c>
      <c r="BJ34" s="110">
        <v>1.426E-3</v>
      </c>
      <c r="BK34" s="110">
        <v>1.2110000000000001E-3</v>
      </c>
      <c r="BL34" s="110">
        <v>1.35E-4</v>
      </c>
      <c r="BM34" s="110">
        <v>1.46E-4</v>
      </c>
      <c r="BN34" s="110">
        <v>8.1999999999999998E-4</v>
      </c>
      <c r="BO34" s="110">
        <v>1.121E-3</v>
      </c>
      <c r="BP34" s="110">
        <v>1.1E-4</v>
      </c>
      <c r="BQ34" s="110">
        <v>4.3999999999999999E-5</v>
      </c>
      <c r="BR34" s="110">
        <v>4.8299999999999998E-4</v>
      </c>
      <c r="BS34" s="110">
        <v>2.8760000000000001E-3</v>
      </c>
      <c r="BT34" s="110">
        <v>6.7999999999999999E-5</v>
      </c>
      <c r="BU34" s="110">
        <v>4.8999999999999998E-5</v>
      </c>
      <c r="BV34" s="110">
        <v>2.4000000000000001E-5</v>
      </c>
      <c r="BW34" s="110">
        <v>1.9000000000000001E-5</v>
      </c>
      <c r="BX34" s="110">
        <v>3.9999999999999998E-6</v>
      </c>
      <c r="BY34" s="110">
        <v>1.12E-4</v>
      </c>
      <c r="BZ34" s="110">
        <v>4.2700000000000002E-4</v>
      </c>
      <c r="CA34" s="110">
        <v>1.2130000000000001E-3</v>
      </c>
      <c r="CB34" s="110">
        <v>3.8099999999999999E-4</v>
      </c>
      <c r="CC34" s="110">
        <v>1.5200000000000001E-4</v>
      </c>
      <c r="CD34" s="110">
        <v>2.3800000000000001E-4</v>
      </c>
      <c r="CE34" s="110">
        <v>1.7100000000000001E-4</v>
      </c>
      <c r="CF34" s="110">
        <v>7.7000000000000001E-5</v>
      </c>
      <c r="CG34" s="110">
        <v>1.1900000000000001E-4</v>
      </c>
      <c r="CH34" s="110">
        <v>1.11E-4</v>
      </c>
      <c r="CI34" s="110">
        <v>1.15E-4</v>
      </c>
      <c r="CJ34" s="110">
        <v>8.2000000000000001E-5</v>
      </c>
      <c r="CK34" s="110">
        <v>1.6100000000000001E-4</v>
      </c>
      <c r="CL34" s="110">
        <v>8.5000000000000006E-5</v>
      </c>
      <c r="CM34" s="110">
        <v>4.26E-4</v>
      </c>
      <c r="CN34" s="110">
        <v>6.4999999999999994E-5</v>
      </c>
      <c r="CO34" s="110">
        <v>1.7100000000000001E-4</v>
      </c>
      <c r="CP34" s="110">
        <v>2.7599999999999999E-4</v>
      </c>
      <c r="CQ34" s="110">
        <v>2.5999999999999998E-4</v>
      </c>
      <c r="CR34" s="110">
        <v>3.97E-4</v>
      </c>
      <c r="CS34" s="110">
        <v>4.08E-4</v>
      </c>
      <c r="CT34" s="110">
        <v>9.1399999999999999E-4</v>
      </c>
      <c r="CU34" s="110">
        <v>5.2400000000000005E-4</v>
      </c>
      <c r="CV34" s="110">
        <v>6.8999999999999997E-5</v>
      </c>
      <c r="CW34" s="110">
        <v>4.2259999999999997E-3</v>
      </c>
      <c r="CX34" s="110">
        <v>4.5000000000000003E-5</v>
      </c>
      <c r="CY34" s="110">
        <v>3.9399999999999998E-4</v>
      </c>
      <c r="CZ34" s="110">
        <v>9.8999999999999994E-5</v>
      </c>
      <c r="DA34" s="110">
        <v>1.8900000000000001E-4</v>
      </c>
      <c r="DB34" s="110">
        <v>5.9800000000000001E-4</v>
      </c>
      <c r="DC34" s="110">
        <v>1.8000000000000001E-4</v>
      </c>
      <c r="DD34" s="110">
        <v>2.1800000000000001E-3</v>
      </c>
      <c r="DE34" s="111">
        <v>2.52E-4</v>
      </c>
      <c r="DF34" s="84"/>
      <c r="DG34" s="101">
        <v>0.43009900000000001</v>
      </c>
      <c r="DH34" s="101">
        <v>6.6215999999999997E-2</v>
      </c>
      <c r="DI34" s="101">
        <v>0.23067699999999999</v>
      </c>
      <c r="DJ34" s="102">
        <v>4.9100000000000001E-4</v>
      </c>
      <c r="DK34" s="102">
        <v>0.20003399999999999</v>
      </c>
      <c r="DL34" s="84"/>
      <c r="DM34"/>
    </row>
    <row r="35" spans="1:117" ht="18" customHeight="1" x14ac:dyDescent="0.15">
      <c r="A35" s="103">
        <v>231</v>
      </c>
      <c r="B35" s="104" t="s">
        <v>130</v>
      </c>
      <c r="C35" s="105">
        <v>7.9999999999999996E-6</v>
      </c>
      <c r="D35" s="105">
        <v>9.9999999999999995E-7</v>
      </c>
      <c r="E35" s="105">
        <v>5.0000000000000004E-6</v>
      </c>
      <c r="F35" s="105">
        <v>9.9999999999999995E-7</v>
      </c>
      <c r="G35" s="105">
        <v>1.8E-5</v>
      </c>
      <c r="H35" s="105">
        <v>0</v>
      </c>
      <c r="I35" s="105">
        <v>2.6899999999999998E-4</v>
      </c>
      <c r="J35" s="105">
        <v>5.0000000000000004E-6</v>
      </c>
      <c r="K35" s="105">
        <v>3.0000000000000001E-6</v>
      </c>
      <c r="L35" s="105">
        <v>5.0000000000000004E-6</v>
      </c>
      <c r="M35" s="105">
        <v>0</v>
      </c>
      <c r="N35" s="105">
        <v>1.2999999999999999E-5</v>
      </c>
      <c r="O35" s="105">
        <v>3.4900000000000003E-4</v>
      </c>
      <c r="P35" s="105">
        <v>1.1E-5</v>
      </c>
      <c r="Q35" s="105">
        <v>8.1000000000000004E-5</v>
      </c>
      <c r="R35" s="105">
        <v>1.0000000000000001E-5</v>
      </c>
      <c r="S35" s="105">
        <v>1.1E-5</v>
      </c>
      <c r="T35" s="105">
        <v>9.0000000000000002E-6</v>
      </c>
      <c r="U35" s="105">
        <v>1.5999999999999999E-5</v>
      </c>
      <c r="V35" s="105">
        <v>3.0000000000000001E-6</v>
      </c>
      <c r="W35" s="105">
        <v>3.0000000000000001E-6</v>
      </c>
      <c r="X35" s="105">
        <v>3.0000000000000001E-6</v>
      </c>
      <c r="Y35" s="105">
        <v>1.9999999999999999E-6</v>
      </c>
      <c r="Z35" s="105">
        <v>1.9999999999999999E-6</v>
      </c>
      <c r="AA35" s="105">
        <v>3.9999999999999998E-6</v>
      </c>
      <c r="AB35" s="105">
        <v>1.9000000000000001E-5</v>
      </c>
      <c r="AC35" s="105">
        <v>0</v>
      </c>
      <c r="AD35" s="105">
        <v>4.5000000000000003E-5</v>
      </c>
      <c r="AE35" s="105">
        <v>1.1E-5</v>
      </c>
      <c r="AF35" s="105">
        <v>2.4000000000000001E-5</v>
      </c>
      <c r="AG35" s="105">
        <v>1.0096430000000001</v>
      </c>
      <c r="AH35" s="105">
        <v>3.0000000000000001E-6</v>
      </c>
      <c r="AI35" s="105">
        <v>6.0000000000000002E-6</v>
      </c>
      <c r="AJ35" s="105">
        <v>6.0999999999999999E-5</v>
      </c>
      <c r="AK35" s="105">
        <v>1.5E-5</v>
      </c>
      <c r="AL35" s="105">
        <v>6.0000000000000002E-6</v>
      </c>
      <c r="AM35" s="105">
        <v>5.0000000000000004E-6</v>
      </c>
      <c r="AN35" s="105">
        <v>3.6000000000000001E-5</v>
      </c>
      <c r="AO35" s="105">
        <v>3.0000000000000001E-6</v>
      </c>
      <c r="AP35" s="105">
        <v>1.9999999999999999E-6</v>
      </c>
      <c r="AQ35" s="105">
        <v>5.0000000000000004E-6</v>
      </c>
      <c r="AR35" s="105">
        <v>3.1000000000000001E-5</v>
      </c>
      <c r="AS35" s="105">
        <v>6.0000000000000002E-6</v>
      </c>
      <c r="AT35" s="105">
        <v>6.9999999999999999E-6</v>
      </c>
      <c r="AU35" s="105">
        <v>1.4E-5</v>
      </c>
      <c r="AV35" s="105">
        <v>8.7999999999999998E-5</v>
      </c>
      <c r="AW35" s="105">
        <v>2.0000000000000002E-5</v>
      </c>
      <c r="AX35" s="105">
        <v>2.0999999999999999E-5</v>
      </c>
      <c r="AY35" s="105">
        <v>6.9999999999999999E-6</v>
      </c>
      <c r="AZ35" s="105">
        <v>3.0000000000000001E-6</v>
      </c>
      <c r="BA35" s="105">
        <v>2.0000000000000002E-5</v>
      </c>
      <c r="BB35" s="105">
        <v>5.0000000000000004E-6</v>
      </c>
      <c r="BC35" s="105">
        <v>1.5E-5</v>
      </c>
      <c r="BD35" s="105">
        <v>3.0000000000000001E-6</v>
      </c>
      <c r="BE35" s="105">
        <v>1.2E-5</v>
      </c>
      <c r="BF35" s="105">
        <v>5.0000000000000004E-6</v>
      </c>
      <c r="BG35" s="105">
        <v>1.2E-5</v>
      </c>
      <c r="BH35" s="105">
        <v>9.0000000000000002E-6</v>
      </c>
      <c r="BI35" s="105">
        <v>1.8E-5</v>
      </c>
      <c r="BJ35" s="105">
        <v>2.2000000000000001E-4</v>
      </c>
      <c r="BK35" s="105">
        <v>1.1E-5</v>
      </c>
      <c r="BL35" s="105">
        <v>6.0000000000000002E-6</v>
      </c>
      <c r="BM35" s="105">
        <v>9.0000000000000002E-6</v>
      </c>
      <c r="BN35" s="105">
        <v>6.9999999999999999E-6</v>
      </c>
      <c r="BO35" s="105">
        <v>1.1E-5</v>
      </c>
      <c r="BP35" s="105">
        <v>6.0000000000000002E-6</v>
      </c>
      <c r="BQ35" s="105">
        <v>2.63E-4</v>
      </c>
      <c r="BR35" s="105">
        <v>1.7E-5</v>
      </c>
      <c r="BS35" s="105">
        <v>1.9000000000000001E-5</v>
      </c>
      <c r="BT35" s="105">
        <v>1.2E-5</v>
      </c>
      <c r="BU35" s="105">
        <v>1.4E-5</v>
      </c>
      <c r="BV35" s="105">
        <v>3.9999999999999998E-6</v>
      </c>
      <c r="BW35" s="105">
        <v>3.0000000000000001E-6</v>
      </c>
      <c r="BX35" s="105">
        <v>9.9999999999999995E-7</v>
      </c>
      <c r="BY35" s="105">
        <v>1.9000000000000001E-5</v>
      </c>
      <c r="BZ35" s="105">
        <v>6.0000000000000002E-6</v>
      </c>
      <c r="CA35" s="105">
        <v>1.1E-5</v>
      </c>
      <c r="CB35" s="105">
        <v>6.0000000000000002E-6</v>
      </c>
      <c r="CC35" s="105">
        <v>9.0000000000000002E-6</v>
      </c>
      <c r="CD35" s="105">
        <v>3.9999999999999998E-6</v>
      </c>
      <c r="CE35" s="105">
        <v>5.0000000000000004E-6</v>
      </c>
      <c r="CF35" s="105">
        <v>9.0000000000000002E-6</v>
      </c>
      <c r="CG35" s="105">
        <v>4.6999999999999997E-5</v>
      </c>
      <c r="CH35" s="105">
        <v>2.5900000000000001E-4</v>
      </c>
      <c r="CI35" s="105">
        <v>3.6000000000000001E-5</v>
      </c>
      <c r="CJ35" s="105">
        <v>3.9999999999999998E-6</v>
      </c>
      <c r="CK35" s="105">
        <v>1.46E-4</v>
      </c>
      <c r="CL35" s="105">
        <v>1.0000000000000001E-5</v>
      </c>
      <c r="CM35" s="105">
        <v>3.4E-5</v>
      </c>
      <c r="CN35" s="105">
        <v>1.0000000000000001E-5</v>
      </c>
      <c r="CO35" s="105">
        <v>3.6000000000000001E-5</v>
      </c>
      <c r="CP35" s="105">
        <v>6.0000000000000002E-6</v>
      </c>
      <c r="CQ35" s="105">
        <v>2.5000000000000001E-5</v>
      </c>
      <c r="CR35" s="105">
        <v>1.2999999999999999E-5</v>
      </c>
      <c r="CS35" s="105">
        <v>9.0000000000000002E-6</v>
      </c>
      <c r="CT35" s="105">
        <v>8.6000000000000003E-5</v>
      </c>
      <c r="CU35" s="105">
        <v>5.7000000000000003E-5</v>
      </c>
      <c r="CV35" s="105">
        <v>1.5E-5</v>
      </c>
      <c r="CW35" s="105">
        <v>5.0000000000000004E-6</v>
      </c>
      <c r="CX35" s="105">
        <v>1.1E-5</v>
      </c>
      <c r="CY35" s="105">
        <v>4.1999999999999998E-5</v>
      </c>
      <c r="CZ35" s="105">
        <v>9.0000000000000002E-6</v>
      </c>
      <c r="DA35" s="105">
        <v>3.6999999999999998E-5</v>
      </c>
      <c r="DB35" s="105">
        <v>2.3E-5</v>
      </c>
      <c r="DC35" s="105">
        <v>8.7000000000000001E-5</v>
      </c>
      <c r="DD35" s="105">
        <v>1.1E-5</v>
      </c>
      <c r="DE35" s="106">
        <v>1.02E-4</v>
      </c>
      <c r="DF35" s="84"/>
      <c r="DG35" s="101">
        <v>0.438855</v>
      </c>
      <c r="DH35" s="101">
        <v>0.18461</v>
      </c>
      <c r="DI35" s="101">
        <v>0.25770999999999999</v>
      </c>
      <c r="DJ35" s="102">
        <v>3.1500000000000001E-4</v>
      </c>
      <c r="DK35" s="102">
        <v>7.3422000000000001E-2</v>
      </c>
      <c r="DL35" s="84"/>
      <c r="DM35"/>
    </row>
    <row r="36" spans="1:117" ht="18" customHeight="1" x14ac:dyDescent="0.15">
      <c r="A36" s="103">
        <v>251</v>
      </c>
      <c r="B36" s="104" t="s">
        <v>21</v>
      </c>
      <c r="C36" s="105">
        <v>3.6999999999999998E-5</v>
      </c>
      <c r="D36" s="105">
        <v>1.4E-5</v>
      </c>
      <c r="E36" s="105">
        <v>3.1000000000000001E-5</v>
      </c>
      <c r="F36" s="105">
        <v>1.7E-5</v>
      </c>
      <c r="G36" s="105">
        <v>2.0999999999999999E-5</v>
      </c>
      <c r="H36" s="105">
        <v>0</v>
      </c>
      <c r="I36" s="105">
        <v>4.6E-5</v>
      </c>
      <c r="J36" s="105">
        <v>1.7699999999999999E-4</v>
      </c>
      <c r="K36" s="105">
        <v>2.3670000000000002E-3</v>
      </c>
      <c r="L36" s="105">
        <v>2.1999999999999999E-5</v>
      </c>
      <c r="M36" s="105">
        <v>0</v>
      </c>
      <c r="N36" s="105">
        <v>1.1E-4</v>
      </c>
      <c r="O36" s="105">
        <v>2.3699999999999999E-4</v>
      </c>
      <c r="P36" s="105">
        <v>5.5999999999999999E-5</v>
      </c>
      <c r="Q36" s="105">
        <v>3.529E-3</v>
      </c>
      <c r="R36" s="105">
        <v>5.7000000000000003E-5</v>
      </c>
      <c r="S36" s="105">
        <v>1.9000000000000001E-5</v>
      </c>
      <c r="T36" s="105">
        <v>2.9E-5</v>
      </c>
      <c r="U36" s="105">
        <v>5.8E-5</v>
      </c>
      <c r="V36" s="105">
        <v>6.7599999999999995E-4</v>
      </c>
      <c r="W36" s="105">
        <v>2.0000000000000002E-5</v>
      </c>
      <c r="X36" s="105">
        <v>1.54E-4</v>
      </c>
      <c r="Y36" s="105">
        <v>2.3E-5</v>
      </c>
      <c r="Z36" s="105">
        <v>2.0999999999999999E-5</v>
      </c>
      <c r="AA36" s="105">
        <v>1.6490000000000001E-3</v>
      </c>
      <c r="AB36" s="105">
        <v>2.542E-3</v>
      </c>
      <c r="AC36" s="105">
        <v>1.9999999999999999E-6</v>
      </c>
      <c r="AD36" s="105">
        <v>3.0000000000000001E-5</v>
      </c>
      <c r="AE36" s="105">
        <v>7.54E-4</v>
      </c>
      <c r="AF36" s="105">
        <v>3.6699999999999998E-4</v>
      </c>
      <c r="AG36" s="105">
        <v>3.0000000000000001E-5</v>
      </c>
      <c r="AH36" s="105">
        <v>1.006162</v>
      </c>
      <c r="AI36" s="105">
        <v>1.5999999999999999E-5</v>
      </c>
      <c r="AJ36" s="105">
        <v>1.8E-5</v>
      </c>
      <c r="AK36" s="105">
        <v>6.2699999999999995E-4</v>
      </c>
      <c r="AL36" s="105">
        <v>2.6999999999999999E-5</v>
      </c>
      <c r="AM36" s="105">
        <v>1.2E-5</v>
      </c>
      <c r="AN36" s="105">
        <v>2.0000000000000002E-5</v>
      </c>
      <c r="AO36" s="105">
        <v>6.9999999999999999E-6</v>
      </c>
      <c r="AP36" s="105">
        <v>1.1E-5</v>
      </c>
      <c r="AQ36" s="105">
        <v>8.0000000000000007E-5</v>
      </c>
      <c r="AR36" s="105">
        <v>9.7E-5</v>
      </c>
      <c r="AS36" s="105">
        <v>1.6699999999999999E-4</v>
      </c>
      <c r="AT36" s="105">
        <v>6.7000000000000002E-5</v>
      </c>
      <c r="AU36" s="105">
        <v>5.5000000000000002E-5</v>
      </c>
      <c r="AV36" s="105">
        <v>9.7599999999999998E-4</v>
      </c>
      <c r="AW36" s="105">
        <v>2.3419999999999999E-3</v>
      </c>
      <c r="AX36" s="105">
        <v>1.815E-3</v>
      </c>
      <c r="AY36" s="105">
        <v>8.2000000000000001E-5</v>
      </c>
      <c r="AZ36" s="105">
        <v>4.2299999999999998E-4</v>
      </c>
      <c r="BA36" s="105">
        <v>1.54E-4</v>
      </c>
      <c r="BB36" s="105">
        <v>2.4109999999999999E-3</v>
      </c>
      <c r="BC36" s="105">
        <v>1.2E-4</v>
      </c>
      <c r="BD36" s="105">
        <v>8.5000000000000006E-5</v>
      </c>
      <c r="BE36" s="105">
        <v>2.921E-3</v>
      </c>
      <c r="BF36" s="105">
        <v>1.1490000000000001E-3</v>
      </c>
      <c r="BG36" s="105">
        <v>4.5000000000000003E-5</v>
      </c>
      <c r="BH36" s="105">
        <v>1.03E-4</v>
      </c>
      <c r="BI36" s="105">
        <v>5.3600000000000002E-4</v>
      </c>
      <c r="BJ36" s="105">
        <v>1.4660000000000001E-3</v>
      </c>
      <c r="BK36" s="105">
        <v>2.4000000000000001E-5</v>
      </c>
      <c r="BL36" s="105">
        <v>9.77E-4</v>
      </c>
      <c r="BM36" s="105">
        <v>5.62E-4</v>
      </c>
      <c r="BN36" s="105">
        <v>3.4E-5</v>
      </c>
      <c r="BO36" s="105">
        <v>4.3000000000000002E-5</v>
      </c>
      <c r="BP36" s="105">
        <v>2.6999999999999999E-5</v>
      </c>
      <c r="BQ36" s="105">
        <v>2.3E-5</v>
      </c>
      <c r="BR36" s="105">
        <v>6.3E-5</v>
      </c>
      <c r="BS36" s="105">
        <v>5.8999999999999998E-5</v>
      </c>
      <c r="BT36" s="105">
        <v>2.8E-5</v>
      </c>
      <c r="BU36" s="105">
        <v>1.2E-5</v>
      </c>
      <c r="BV36" s="105">
        <v>9.0000000000000002E-6</v>
      </c>
      <c r="BW36" s="105">
        <v>1.1E-5</v>
      </c>
      <c r="BX36" s="105">
        <v>6.0000000000000002E-6</v>
      </c>
      <c r="BY36" s="105">
        <v>2.3E-5</v>
      </c>
      <c r="BZ36" s="105">
        <v>2.8E-5</v>
      </c>
      <c r="CA36" s="105">
        <v>1.1400000000000001E-4</v>
      </c>
      <c r="CB36" s="105">
        <v>2.4000000000000001E-5</v>
      </c>
      <c r="CC36" s="105">
        <v>4.6E-5</v>
      </c>
      <c r="CD36" s="105">
        <v>1.2999999999999999E-5</v>
      </c>
      <c r="CE36" s="105">
        <v>4.3000000000000002E-5</v>
      </c>
      <c r="CF36" s="105">
        <v>2.1999999999999999E-5</v>
      </c>
      <c r="CG36" s="105">
        <v>6.0000000000000002E-6</v>
      </c>
      <c r="CH36" s="105">
        <v>1.5E-5</v>
      </c>
      <c r="CI36" s="105">
        <v>3.0000000000000001E-5</v>
      </c>
      <c r="CJ36" s="105">
        <v>2.0000000000000002E-5</v>
      </c>
      <c r="CK36" s="105">
        <v>2.3E-5</v>
      </c>
      <c r="CL36" s="105">
        <v>2.5000000000000001E-5</v>
      </c>
      <c r="CM36" s="105">
        <v>5.8E-5</v>
      </c>
      <c r="CN36" s="105">
        <v>1.3200000000000001E-4</v>
      </c>
      <c r="CO36" s="105">
        <v>3.3E-4</v>
      </c>
      <c r="CP36" s="105">
        <v>1.45E-4</v>
      </c>
      <c r="CQ36" s="105">
        <v>1.1820000000000001E-3</v>
      </c>
      <c r="CR36" s="105">
        <v>9.6000000000000002E-5</v>
      </c>
      <c r="CS36" s="105">
        <v>9.0000000000000006E-5</v>
      </c>
      <c r="CT36" s="105">
        <v>7.2000000000000002E-5</v>
      </c>
      <c r="CU36" s="105">
        <v>8.6000000000000003E-5</v>
      </c>
      <c r="CV36" s="105">
        <v>2.5999999999999998E-5</v>
      </c>
      <c r="CW36" s="105">
        <v>8.0999999999999996E-4</v>
      </c>
      <c r="CX36" s="105">
        <v>1.2999999999999999E-5</v>
      </c>
      <c r="CY36" s="105">
        <v>2.2599999999999999E-4</v>
      </c>
      <c r="CZ36" s="105">
        <v>1.76E-4</v>
      </c>
      <c r="DA36" s="105">
        <v>5.3999999999999998E-5</v>
      </c>
      <c r="DB36" s="105">
        <v>1.5200000000000001E-4</v>
      </c>
      <c r="DC36" s="105">
        <v>3.1999999999999999E-5</v>
      </c>
      <c r="DD36" s="105">
        <v>6.8999999999999997E-5</v>
      </c>
      <c r="DE36" s="106">
        <v>3.3199999999999999E-4</v>
      </c>
      <c r="DF36" s="84"/>
      <c r="DG36" s="101">
        <v>0.62993299999999997</v>
      </c>
      <c r="DH36" s="101">
        <v>4.7840000000000001E-2</v>
      </c>
      <c r="DI36" s="101">
        <v>0.27071499999999998</v>
      </c>
      <c r="DJ36" s="102">
        <v>7.3999999999999996E-5</v>
      </c>
      <c r="DK36" s="102">
        <v>0.25830900000000001</v>
      </c>
      <c r="DL36" s="84"/>
      <c r="DM36"/>
    </row>
    <row r="37" spans="1:117" ht="18" customHeight="1" x14ac:dyDescent="0.15">
      <c r="A37" s="103">
        <v>252</v>
      </c>
      <c r="B37" s="104" t="s">
        <v>22</v>
      </c>
      <c r="C37" s="105">
        <v>7.4999999999999993E-5</v>
      </c>
      <c r="D37" s="105">
        <v>3.8000000000000002E-5</v>
      </c>
      <c r="E37" s="105">
        <v>3.1000000000000001E-5</v>
      </c>
      <c r="F37" s="105">
        <v>2.8E-5</v>
      </c>
      <c r="G37" s="105">
        <v>1.8E-5</v>
      </c>
      <c r="H37" s="105">
        <v>0</v>
      </c>
      <c r="I37" s="105">
        <v>1.13E-4</v>
      </c>
      <c r="J37" s="105">
        <v>2.5999999999999998E-5</v>
      </c>
      <c r="K37" s="105">
        <v>1.5E-5</v>
      </c>
      <c r="L37" s="105">
        <v>2.4000000000000001E-5</v>
      </c>
      <c r="M37" s="105">
        <v>0</v>
      </c>
      <c r="N37" s="105">
        <v>6.0999999999999999E-5</v>
      </c>
      <c r="O37" s="105">
        <v>3.4999999999999997E-5</v>
      </c>
      <c r="P37" s="105">
        <v>3.0000000000000001E-5</v>
      </c>
      <c r="Q37" s="105">
        <v>9.6000000000000002E-5</v>
      </c>
      <c r="R37" s="105">
        <v>1.05E-4</v>
      </c>
      <c r="S37" s="105">
        <v>5.3999999999999998E-5</v>
      </c>
      <c r="T37" s="105">
        <v>3.8999999999999999E-5</v>
      </c>
      <c r="U37" s="105">
        <v>6.8999999999999997E-5</v>
      </c>
      <c r="V37" s="105">
        <v>6.8999999999999997E-5</v>
      </c>
      <c r="W37" s="105">
        <v>4.1E-5</v>
      </c>
      <c r="X37" s="105">
        <v>7.2000000000000002E-5</v>
      </c>
      <c r="Y37" s="105">
        <v>8.2000000000000001E-5</v>
      </c>
      <c r="Z37" s="105">
        <v>1.37E-4</v>
      </c>
      <c r="AA37" s="105">
        <v>2.1999999999999999E-5</v>
      </c>
      <c r="AB37" s="105">
        <v>1.02E-4</v>
      </c>
      <c r="AC37" s="105">
        <v>6.0000000000000002E-6</v>
      </c>
      <c r="AD37" s="105">
        <v>1.5200000000000001E-4</v>
      </c>
      <c r="AE37" s="105">
        <v>1.92E-4</v>
      </c>
      <c r="AF37" s="105">
        <v>2.9E-5</v>
      </c>
      <c r="AG37" s="105">
        <v>5.1E-5</v>
      </c>
      <c r="AH37" s="105">
        <v>4.8000000000000001E-5</v>
      </c>
      <c r="AI37" s="105">
        <v>1.0384800000000001</v>
      </c>
      <c r="AJ37" s="105">
        <v>5.5000000000000002E-5</v>
      </c>
      <c r="AK37" s="105">
        <v>3.2200000000000002E-4</v>
      </c>
      <c r="AL37" s="105">
        <v>2.61E-4</v>
      </c>
      <c r="AM37" s="105">
        <v>8.8999999999999995E-5</v>
      </c>
      <c r="AN37" s="105">
        <v>1.37E-4</v>
      </c>
      <c r="AO37" s="105">
        <v>4.1E-5</v>
      </c>
      <c r="AP37" s="105">
        <v>6.3E-5</v>
      </c>
      <c r="AQ37" s="105">
        <v>9.1000000000000003E-5</v>
      </c>
      <c r="AR37" s="105">
        <v>8.7999999999999998E-5</v>
      </c>
      <c r="AS37" s="105">
        <v>9.5000000000000005E-5</v>
      </c>
      <c r="AT37" s="105">
        <v>6.7000000000000002E-5</v>
      </c>
      <c r="AU37" s="105">
        <v>4.8999999999999998E-5</v>
      </c>
      <c r="AV37" s="105">
        <v>4.0000000000000003E-5</v>
      </c>
      <c r="AW37" s="105">
        <v>5.1E-5</v>
      </c>
      <c r="AX37" s="105">
        <v>3.5599999999999998E-4</v>
      </c>
      <c r="AY37" s="105">
        <v>4.1E-5</v>
      </c>
      <c r="AZ37" s="105">
        <v>2.3E-5</v>
      </c>
      <c r="BA37" s="105">
        <v>3.4E-5</v>
      </c>
      <c r="BB37" s="105">
        <v>4.8000000000000001E-5</v>
      </c>
      <c r="BC37" s="105">
        <v>5.0000000000000002E-5</v>
      </c>
      <c r="BD37" s="105">
        <v>6.6000000000000005E-5</v>
      </c>
      <c r="BE37" s="105">
        <v>3.4E-5</v>
      </c>
      <c r="BF37" s="105">
        <v>4.3000000000000002E-5</v>
      </c>
      <c r="BG37" s="105">
        <v>8.2999999999999998E-5</v>
      </c>
      <c r="BH37" s="105">
        <v>1.1400000000000001E-4</v>
      </c>
      <c r="BI37" s="105">
        <v>7.6000000000000004E-5</v>
      </c>
      <c r="BJ37" s="105">
        <v>1.8100000000000001E-4</v>
      </c>
      <c r="BK37" s="105">
        <v>2.5999999999999998E-5</v>
      </c>
      <c r="BL37" s="105">
        <v>1.3406E-2</v>
      </c>
      <c r="BM37" s="105">
        <v>1.3559E-2</v>
      </c>
      <c r="BN37" s="105">
        <v>2.2367999999999999E-2</v>
      </c>
      <c r="BO37" s="105">
        <v>1.4744999999999999E-2</v>
      </c>
      <c r="BP37" s="105">
        <v>2.0900000000000001E-4</v>
      </c>
      <c r="BQ37" s="105">
        <v>3.8999999999999999E-4</v>
      </c>
      <c r="BR37" s="105">
        <v>5.4299999999999997E-4</v>
      </c>
      <c r="BS37" s="105">
        <v>1.1400000000000001E-4</v>
      </c>
      <c r="BT37" s="105">
        <v>6.3E-5</v>
      </c>
      <c r="BU37" s="105">
        <v>4.8000000000000001E-5</v>
      </c>
      <c r="BV37" s="105">
        <v>6.8999999999999997E-5</v>
      </c>
      <c r="BW37" s="105">
        <v>1.8200000000000001E-4</v>
      </c>
      <c r="BX37" s="105">
        <v>1.3200000000000001E-4</v>
      </c>
      <c r="BY37" s="105">
        <v>2.33E-4</v>
      </c>
      <c r="BZ37" s="105">
        <v>2.5999999999999998E-5</v>
      </c>
      <c r="CA37" s="105">
        <v>2.12E-4</v>
      </c>
      <c r="CB37" s="105">
        <v>4.1999999999999998E-5</v>
      </c>
      <c r="CC37" s="105">
        <v>4.3999999999999999E-5</v>
      </c>
      <c r="CD37" s="105">
        <v>7.6000000000000004E-5</v>
      </c>
      <c r="CE37" s="105">
        <v>1.8699999999999999E-4</v>
      </c>
      <c r="CF37" s="105">
        <v>1.6899999999999999E-4</v>
      </c>
      <c r="CG37" s="105">
        <v>3.1999999999999999E-5</v>
      </c>
      <c r="CH37" s="105">
        <v>8.5000000000000006E-5</v>
      </c>
      <c r="CI37" s="105">
        <v>1.3899999999999999E-4</v>
      </c>
      <c r="CJ37" s="105">
        <v>2.0999999999999999E-5</v>
      </c>
      <c r="CK37" s="105">
        <v>1.3899999999999999E-4</v>
      </c>
      <c r="CL37" s="105">
        <v>6.3E-5</v>
      </c>
      <c r="CM37" s="105">
        <v>2.23E-4</v>
      </c>
      <c r="CN37" s="105">
        <v>1.3999999999999999E-4</v>
      </c>
      <c r="CO37" s="105">
        <v>9.0000000000000006E-5</v>
      </c>
      <c r="CP37" s="105">
        <v>4.5000000000000003E-5</v>
      </c>
      <c r="CQ37" s="105">
        <v>4.3000000000000002E-5</v>
      </c>
      <c r="CR37" s="105">
        <v>8.2000000000000001E-5</v>
      </c>
      <c r="CS37" s="105">
        <v>5.3999999999999998E-5</v>
      </c>
      <c r="CT37" s="105">
        <v>3.4E-5</v>
      </c>
      <c r="CU37" s="105">
        <v>3.6000000000000001E-5</v>
      </c>
      <c r="CV37" s="105">
        <v>5.0000000000000002E-5</v>
      </c>
      <c r="CW37" s="105">
        <v>2.6999999999999999E-5</v>
      </c>
      <c r="CX37" s="105">
        <v>3.0000000000000001E-5</v>
      </c>
      <c r="CY37" s="105">
        <v>6.6000000000000005E-5</v>
      </c>
      <c r="CZ37" s="105">
        <v>4.6999999999999997E-5</v>
      </c>
      <c r="DA37" s="105">
        <v>6.3999999999999997E-5</v>
      </c>
      <c r="DB37" s="105">
        <v>7.8999999999999996E-5</v>
      </c>
      <c r="DC37" s="105">
        <v>5.5000000000000002E-5</v>
      </c>
      <c r="DD37" s="105">
        <v>2.9E-5</v>
      </c>
      <c r="DE37" s="106">
        <v>2.4800000000000001E-4</v>
      </c>
      <c r="DF37" s="84"/>
      <c r="DG37" s="101">
        <v>0.651644</v>
      </c>
      <c r="DH37" s="101">
        <v>3.6886000000000002E-2</v>
      </c>
      <c r="DI37" s="101">
        <v>0.27671000000000001</v>
      </c>
      <c r="DJ37" s="102">
        <v>7.1000000000000005E-5</v>
      </c>
      <c r="DK37" s="102">
        <v>0.48492600000000002</v>
      </c>
      <c r="DL37" s="84"/>
      <c r="DM37"/>
    </row>
    <row r="38" spans="1:117" ht="18" customHeight="1" x14ac:dyDescent="0.15">
      <c r="A38" s="103">
        <v>253</v>
      </c>
      <c r="B38" s="104" t="s">
        <v>23</v>
      </c>
      <c r="C38" s="105">
        <v>3.9999999999999998E-6</v>
      </c>
      <c r="D38" s="105">
        <v>9.9999999999999995E-7</v>
      </c>
      <c r="E38" s="105">
        <v>1.9999999999999999E-6</v>
      </c>
      <c r="F38" s="105">
        <v>1.9999999999999999E-6</v>
      </c>
      <c r="G38" s="105">
        <v>3.0000000000000001E-6</v>
      </c>
      <c r="H38" s="105">
        <v>0</v>
      </c>
      <c r="I38" s="105">
        <v>6.9999999999999999E-6</v>
      </c>
      <c r="J38" s="105">
        <v>1.9999999999999999E-6</v>
      </c>
      <c r="K38" s="105">
        <v>1.9999999999999999E-6</v>
      </c>
      <c r="L38" s="105">
        <v>6.9999999999999999E-6</v>
      </c>
      <c r="M38" s="105">
        <v>0</v>
      </c>
      <c r="N38" s="105">
        <v>1.9999999999999999E-6</v>
      </c>
      <c r="O38" s="105">
        <v>1.9999999999999999E-6</v>
      </c>
      <c r="P38" s="105">
        <v>3.0000000000000001E-6</v>
      </c>
      <c r="Q38" s="105">
        <v>2.8699999999999998E-4</v>
      </c>
      <c r="R38" s="105">
        <v>3.0000000000000001E-6</v>
      </c>
      <c r="S38" s="105">
        <v>1.9999999999999999E-6</v>
      </c>
      <c r="T38" s="105">
        <v>1.9999999999999999E-6</v>
      </c>
      <c r="U38" s="105">
        <v>1.9999999999999999E-6</v>
      </c>
      <c r="V38" s="105">
        <v>1.5E-5</v>
      </c>
      <c r="W38" s="105">
        <v>9.9999999999999995E-7</v>
      </c>
      <c r="X38" s="105">
        <v>1.9999999999999999E-6</v>
      </c>
      <c r="Y38" s="105">
        <v>1.9999999999999999E-6</v>
      </c>
      <c r="Z38" s="105">
        <v>3.9999999999999998E-6</v>
      </c>
      <c r="AA38" s="105">
        <v>9.9999999999999995E-7</v>
      </c>
      <c r="AB38" s="105">
        <v>1.1E-5</v>
      </c>
      <c r="AC38" s="105">
        <v>0</v>
      </c>
      <c r="AD38" s="105">
        <v>3.9999999999999998E-6</v>
      </c>
      <c r="AE38" s="105">
        <v>1.0000000000000001E-5</v>
      </c>
      <c r="AF38" s="105">
        <v>1.9999999999999999E-6</v>
      </c>
      <c r="AG38" s="105">
        <v>3.9999999999999998E-6</v>
      </c>
      <c r="AH38" s="105">
        <v>1.9999999999999999E-6</v>
      </c>
      <c r="AI38" s="105">
        <v>9.0000000000000002E-6</v>
      </c>
      <c r="AJ38" s="105">
        <v>1.0010239999999999</v>
      </c>
      <c r="AK38" s="105">
        <v>3.9999999999999998E-6</v>
      </c>
      <c r="AL38" s="105">
        <v>6.0000000000000002E-6</v>
      </c>
      <c r="AM38" s="105">
        <v>1.9999999999999999E-6</v>
      </c>
      <c r="AN38" s="105">
        <v>6.0000000000000002E-6</v>
      </c>
      <c r="AO38" s="105">
        <v>1.9999999999999999E-6</v>
      </c>
      <c r="AP38" s="105">
        <v>1.9999999999999999E-6</v>
      </c>
      <c r="AQ38" s="105">
        <v>5.0000000000000004E-6</v>
      </c>
      <c r="AR38" s="105">
        <v>3.0000000000000001E-6</v>
      </c>
      <c r="AS38" s="105">
        <v>1.9000000000000001E-5</v>
      </c>
      <c r="AT38" s="105">
        <v>1.9000000000000001E-5</v>
      </c>
      <c r="AU38" s="105">
        <v>2.0000000000000002E-5</v>
      </c>
      <c r="AV38" s="105">
        <v>1.5899999999999999E-4</v>
      </c>
      <c r="AW38" s="105">
        <v>7.6000000000000004E-5</v>
      </c>
      <c r="AX38" s="105">
        <v>8.5520000000000006E-3</v>
      </c>
      <c r="AY38" s="105">
        <v>9.6500000000000004E-4</v>
      </c>
      <c r="AZ38" s="105">
        <v>2.4000000000000001E-5</v>
      </c>
      <c r="BA38" s="105">
        <v>1.21E-4</v>
      </c>
      <c r="BB38" s="105">
        <v>1.2E-4</v>
      </c>
      <c r="BC38" s="105">
        <v>1.3899999999999999E-4</v>
      </c>
      <c r="BD38" s="105">
        <v>3.3000000000000003E-5</v>
      </c>
      <c r="BE38" s="105">
        <v>1.2999999999999999E-5</v>
      </c>
      <c r="BF38" s="105">
        <v>1.1E-5</v>
      </c>
      <c r="BG38" s="105">
        <v>2.9E-5</v>
      </c>
      <c r="BH38" s="105">
        <v>1.0000000000000001E-5</v>
      </c>
      <c r="BI38" s="105">
        <v>2.1999999999999999E-5</v>
      </c>
      <c r="BJ38" s="105">
        <v>6.2000000000000003E-5</v>
      </c>
      <c r="BK38" s="105">
        <v>1.9999999999999999E-6</v>
      </c>
      <c r="BL38" s="105">
        <v>1.2030000000000001E-3</v>
      </c>
      <c r="BM38" s="105">
        <v>1.8799999999999999E-4</v>
      </c>
      <c r="BN38" s="105">
        <v>5.8E-5</v>
      </c>
      <c r="BO38" s="105">
        <v>3.4999999999999997E-5</v>
      </c>
      <c r="BP38" s="105">
        <v>5.0000000000000004E-6</v>
      </c>
      <c r="BQ38" s="105">
        <v>6.0000000000000002E-6</v>
      </c>
      <c r="BR38" s="105">
        <v>1.2E-5</v>
      </c>
      <c r="BS38" s="105">
        <v>2.8E-5</v>
      </c>
      <c r="BT38" s="105">
        <v>3.0000000000000001E-6</v>
      </c>
      <c r="BU38" s="105">
        <v>1.9999999999999999E-6</v>
      </c>
      <c r="BV38" s="105">
        <v>3.0000000000000001E-6</v>
      </c>
      <c r="BW38" s="105">
        <v>3.0000000000000001E-6</v>
      </c>
      <c r="BX38" s="105">
        <v>1.9999999999999999E-6</v>
      </c>
      <c r="BY38" s="105">
        <v>6.0000000000000002E-6</v>
      </c>
      <c r="BZ38" s="105">
        <v>5.0000000000000004E-6</v>
      </c>
      <c r="CA38" s="105">
        <v>9.0000000000000002E-6</v>
      </c>
      <c r="CB38" s="105">
        <v>6.9999999999999999E-6</v>
      </c>
      <c r="CC38" s="105">
        <v>3.9999999999999998E-6</v>
      </c>
      <c r="CD38" s="105">
        <v>1.9999999999999999E-6</v>
      </c>
      <c r="CE38" s="105">
        <v>3.9999999999999998E-6</v>
      </c>
      <c r="CF38" s="105">
        <v>5.0000000000000004E-6</v>
      </c>
      <c r="CG38" s="105">
        <v>9.9999999999999995E-7</v>
      </c>
      <c r="CH38" s="105">
        <v>3.0000000000000001E-6</v>
      </c>
      <c r="CI38" s="105">
        <v>6.0000000000000002E-6</v>
      </c>
      <c r="CJ38" s="105">
        <v>1.9999999999999999E-6</v>
      </c>
      <c r="CK38" s="105">
        <v>3.9999999999999998E-6</v>
      </c>
      <c r="CL38" s="105">
        <v>1.9999999999999999E-6</v>
      </c>
      <c r="CM38" s="105">
        <v>6.9999999999999999E-6</v>
      </c>
      <c r="CN38" s="105">
        <v>9.0000000000000002E-6</v>
      </c>
      <c r="CO38" s="105">
        <v>5.0000000000000004E-6</v>
      </c>
      <c r="CP38" s="105">
        <v>3.0000000000000001E-6</v>
      </c>
      <c r="CQ38" s="105">
        <v>6.9999999999999999E-6</v>
      </c>
      <c r="CR38" s="105">
        <v>1.1E-5</v>
      </c>
      <c r="CS38" s="105">
        <v>7.9999999999999996E-6</v>
      </c>
      <c r="CT38" s="105">
        <v>5.0000000000000004E-6</v>
      </c>
      <c r="CU38" s="105">
        <v>6.0000000000000002E-6</v>
      </c>
      <c r="CV38" s="105">
        <v>1.9999999999999999E-6</v>
      </c>
      <c r="CW38" s="105">
        <v>4.1999999999999998E-5</v>
      </c>
      <c r="CX38" s="105">
        <v>1.9999999999999999E-6</v>
      </c>
      <c r="CY38" s="105">
        <v>1.0000000000000001E-5</v>
      </c>
      <c r="CZ38" s="105">
        <v>1.0000000000000001E-5</v>
      </c>
      <c r="DA38" s="105">
        <v>3.9999999999999998E-6</v>
      </c>
      <c r="DB38" s="105">
        <v>1.9999999999999999E-6</v>
      </c>
      <c r="DC38" s="105">
        <v>3.9999999999999998E-6</v>
      </c>
      <c r="DD38" s="105">
        <v>1.5E-5</v>
      </c>
      <c r="DE38" s="106">
        <v>2.5000000000000001E-4</v>
      </c>
      <c r="DF38" s="84"/>
      <c r="DG38" s="101">
        <v>0.56776800000000005</v>
      </c>
      <c r="DH38" s="101">
        <v>0.109074</v>
      </c>
      <c r="DI38" s="101">
        <v>0.34305000000000002</v>
      </c>
      <c r="DJ38" s="102">
        <v>3.9999999999999998E-6</v>
      </c>
      <c r="DK38" s="102">
        <v>0.22197900000000001</v>
      </c>
      <c r="DL38" s="84"/>
      <c r="DM38"/>
    </row>
    <row r="39" spans="1:117" ht="18" customHeight="1" x14ac:dyDescent="0.15">
      <c r="A39" s="107">
        <v>259</v>
      </c>
      <c r="B39" s="108" t="s">
        <v>24</v>
      </c>
      <c r="C39" s="110">
        <v>3.3799999999999998E-4</v>
      </c>
      <c r="D39" s="110">
        <v>1.1400000000000001E-4</v>
      </c>
      <c r="E39" s="110">
        <v>1.9799999999999999E-4</v>
      </c>
      <c r="F39" s="110">
        <v>5.0000000000000004E-6</v>
      </c>
      <c r="G39" s="110">
        <v>6.9999999999999999E-6</v>
      </c>
      <c r="H39" s="110">
        <v>0</v>
      </c>
      <c r="I39" s="110">
        <v>2.1999999999999999E-5</v>
      </c>
      <c r="J39" s="110">
        <v>3.0000000000000001E-5</v>
      </c>
      <c r="K39" s="110">
        <v>1.1E-5</v>
      </c>
      <c r="L39" s="110">
        <v>2.14E-4</v>
      </c>
      <c r="M39" s="110">
        <v>0</v>
      </c>
      <c r="N39" s="110">
        <v>2.0999999999999999E-5</v>
      </c>
      <c r="O39" s="110">
        <v>1.0000000000000001E-5</v>
      </c>
      <c r="P39" s="110">
        <v>3.4E-5</v>
      </c>
      <c r="Q39" s="110">
        <v>1.06E-4</v>
      </c>
      <c r="R39" s="110">
        <v>1.4300000000000001E-4</v>
      </c>
      <c r="S39" s="110">
        <v>1.5999999999999999E-5</v>
      </c>
      <c r="T39" s="110">
        <v>1.1E-5</v>
      </c>
      <c r="U39" s="110">
        <v>7.0399999999999998E-4</v>
      </c>
      <c r="V39" s="110">
        <v>3.2239999999999999E-3</v>
      </c>
      <c r="W39" s="110">
        <v>1.2999999999999999E-5</v>
      </c>
      <c r="X39" s="110">
        <v>9.2999999999999997E-5</v>
      </c>
      <c r="Y39" s="110">
        <v>7.6000000000000004E-5</v>
      </c>
      <c r="Z39" s="110">
        <v>2.6999999999999999E-5</v>
      </c>
      <c r="AA39" s="110">
        <v>1.0399999999999999E-4</v>
      </c>
      <c r="AB39" s="110">
        <v>1.01E-4</v>
      </c>
      <c r="AC39" s="110">
        <v>3.0000000000000001E-6</v>
      </c>
      <c r="AD39" s="110">
        <v>1.0059999999999999E-3</v>
      </c>
      <c r="AE39" s="110">
        <v>4.1E-5</v>
      </c>
      <c r="AF39" s="110">
        <v>7.8999999999999996E-5</v>
      </c>
      <c r="AG39" s="110">
        <v>2.0000000000000002E-5</v>
      </c>
      <c r="AH39" s="110">
        <v>1.0380000000000001E-3</v>
      </c>
      <c r="AI39" s="110">
        <v>1.683E-3</v>
      </c>
      <c r="AJ39" s="110">
        <v>2.431E-3</v>
      </c>
      <c r="AK39" s="110">
        <v>1.00474</v>
      </c>
      <c r="AL39" s="110">
        <v>4.4489999999999998E-3</v>
      </c>
      <c r="AM39" s="110">
        <v>2.3499999999999999E-4</v>
      </c>
      <c r="AN39" s="110">
        <v>1.7329999999999999E-3</v>
      </c>
      <c r="AO39" s="110">
        <v>2.6999999999999999E-5</v>
      </c>
      <c r="AP39" s="110">
        <v>1.364E-3</v>
      </c>
      <c r="AQ39" s="110">
        <v>1.0900000000000001E-4</v>
      </c>
      <c r="AR39" s="110">
        <v>4.3199999999999998E-4</v>
      </c>
      <c r="AS39" s="110">
        <v>3.1399999999999999E-4</v>
      </c>
      <c r="AT39" s="110">
        <v>6.2299999999999996E-4</v>
      </c>
      <c r="AU39" s="110">
        <v>3.8000000000000002E-4</v>
      </c>
      <c r="AV39" s="110">
        <v>1.35E-4</v>
      </c>
      <c r="AW39" s="110">
        <v>2.8299999999999999E-4</v>
      </c>
      <c r="AX39" s="110">
        <v>3.79E-4</v>
      </c>
      <c r="AY39" s="110">
        <v>4.0499999999999998E-4</v>
      </c>
      <c r="AZ39" s="110">
        <v>2.03E-4</v>
      </c>
      <c r="BA39" s="110">
        <v>1.73E-4</v>
      </c>
      <c r="BB39" s="110">
        <v>6.4499999999999996E-4</v>
      </c>
      <c r="BC39" s="110">
        <v>2.1900000000000001E-4</v>
      </c>
      <c r="BD39" s="110">
        <v>1.26E-4</v>
      </c>
      <c r="BE39" s="110">
        <v>2.5799999999999998E-4</v>
      </c>
      <c r="BF39" s="110">
        <v>1.2799999999999999E-4</v>
      </c>
      <c r="BG39" s="110">
        <v>1.7200000000000001E-4</v>
      </c>
      <c r="BH39" s="110">
        <v>1.66E-4</v>
      </c>
      <c r="BI39" s="110">
        <v>1.8699999999999999E-4</v>
      </c>
      <c r="BJ39" s="110">
        <v>4.0099999999999999E-4</v>
      </c>
      <c r="BK39" s="110">
        <v>7.9999999999999996E-6</v>
      </c>
      <c r="BL39" s="110">
        <v>1.1119999999999999E-3</v>
      </c>
      <c r="BM39" s="110">
        <v>1.307E-3</v>
      </c>
      <c r="BN39" s="110">
        <v>6.8999999999999997E-4</v>
      </c>
      <c r="BO39" s="110">
        <v>1.067E-3</v>
      </c>
      <c r="BP39" s="110">
        <v>3.1999999999999999E-5</v>
      </c>
      <c r="BQ39" s="110">
        <v>4.6E-5</v>
      </c>
      <c r="BR39" s="110">
        <v>7.0799999999999997E-4</v>
      </c>
      <c r="BS39" s="110">
        <v>2.8E-5</v>
      </c>
      <c r="BT39" s="110">
        <v>1.9000000000000001E-5</v>
      </c>
      <c r="BU39" s="110">
        <v>1.0000000000000001E-5</v>
      </c>
      <c r="BV39" s="110">
        <v>1.1E-5</v>
      </c>
      <c r="BW39" s="110">
        <v>1.9000000000000001E-5</v>
      </c>
      <c r="BX39" s="110">
        <v>1.2E-5</v>
      </c>
      <c r="BY39" s="110">
        <v>3.3000000000000003E-5</v>
      </c>
      <c r="BZ39" s="110">
        <v>7.9999999999999996E-6</v>
      </c>
      <c r="CA39" s="110">
        <v>3.6999999999999998E-5</v>
      </c>
      <c r="CB39" s="110">
        <v>1.0000000000000001E-5</v>
      </c>
      <c r="CC39" s="110">
        <v>1.4E-5</v>
      </c>
      <c r="CD39" s="110">
        <v>1.2999999999999999E-5</v>
      </c>
      <c r="CE39" s="110">
        <v>2.3E-5</v>
      </c>
      <c r="CF39" s="110">
        <v>2.4000000000000001E-5</v>
      </c>
      <c r="CG39" s="110">
        <v>6.9999999999999999E-6</v>
      </c>
      <c r="CH39" s="110">
        <v>1.5999999999999999E-5</v>
      </c>
      <c r="CI39" s="110">
        <v>2.5000000000000001E-5</v>
      </c>
      <c r="CJ39" s="110">
        <v>6.0000000000000002E-6</v>
      </c>
      <c r="CK39" s="110">
        <v>2.0999999999999999E-5</v>
      </c>
      <c r="CL39" s="110">
        <v>2.5000000000000001E-5</v>
      </c>
      <c r="CM39" s="110">
        <v>4.0000000000000003E-5</v>
      </c>
      <c r="CN39" s="110">
        <v>1.73E-4</v>
      </c>
      <c r="CO39" s="110">
        <v>4.8000000000000001E-5</v>
      </c>
      <c r="CP39" s="110">
        <v>1.7E-5</v>
      </c>
      <c r="CQ39" s="110">
        <v>2.5000000000000001E-5</v>
      </c>
      <c r="CR39" s="110">
        <v>2.0000000000000002E-5</v>
      </c>
      <c r="CS39" s="110">
        <v>1.8E-5</v>
      </c>
      <c r="CT39" s="110">
        <v>1.2E-5</v>
      </c>
      <c r="CU39" s="110">
        <v>1.1E-5</v>
      </c>
      <c r="CV39" s="110">
        <v>1.2999999999999999E-5</v>
      </c>
      <c r="CW39" s="110">
        <v>5.3000000000000001E-5</v>
      </c>
      <c r="CX39" s="110">
        <v>6.9999999999999999E-6</v>
      </c>
      <c r="CY39" s="110">
        <v>2.5000000000000001E-5</v>
      </c>
      <c r="CZ39" s="110">
        <v>2.5999999999999998E-5</v>
      </c>
      <c r="DA39" s="110">
        <v>2.8E-5</v>
      </c>
      <c r="DB39" s="110">
        <v>8.2000000000000001E-5</v>
      </c>
      <c r="DC39" s="110">
        <v>8.2000000000000001E-5</v>
      </c>
      <c r="DD39" s="110">
        <v>6.0499999999999996E-4</v>
      </c>
      <c r="DE39" s="111">
        <v>1.9100000000000001E-4</v>
      </c>
      <c r="DF39" s="84"/>
      <c r="DG39" s="101">
        <v>0.57147800000000004</v>
      </c>
      <c r="DH39" s="101">
        <v>4.8512E-2</v>
      </c>
      <c r="DI39" s="101">
        <v>0.25065999999999999</v>
      </c>
      <c r="DJ39" s="102">
        <v>6.4999999999999994E-5</v>
      </c>
      <c r="DK39" s="102">
        <v>0.116423</v>
      </c>
      <c r="DL39" s="84"/>
      <c r="DM39"/>
    </row>
    <row r="40" spans="1:117" ht="18" customHeight="1" x14ac:dyDescent="0.15">
      <c r="A40" s="103">
        <v>261</v>
      </c>
      <c r="B40" s="104" t="s">
        <v>25</v>
      </c>
      <c r="C40" s="105">
        <v>1.9999999999999999E-6</v>
      </c>
      <c r="D40" s="105">
        <v>9.9999999999999995E-7</v>
      </c>
      <c r="E40" s="105">
        <v>9.9999999999999995E-7</v>
      </c>
      <c r="F40" s="105">
        <v>9.9999999999999995E-7</v>
      </c>
      <c r="G40" s="105">
        <v>9.9999999999999995E-7</v>
      </c>
      <c r="H40" s="105">
        <v>0</v>
      </c>
      <c r="I40" s="105">
        <v>1.2E-5</v>
      </c>
      <c r="J40" s="105">
        <v>9.9999999999999995E-7</v>
      </c>
      <c r="K40" s="105">
        <v>5.0000000000000004E-6</v>
      </c>
      <c r="L40" s="105">
        <v>9.9999999999999995E-7</v>
      </c>
      <c r="M40" s="105">
        <v>0</v>
      </c>
      <c r="N40" s="105">
        <v>9.9999999999999995E-7</v>
      </c>
      <c r="O40" s="105">
        <v>3.0000000000000001E-6</v>
      </c>
      <c r="P40" s="105">
        <v>1.0000000000000001E-5</v>
      </c>
      <c r="Q40" s="105">
        <v>2.2900000000000001E-4</v>
      </c>
      <c r="R40" s="105">
        <v>1.9999999999999999E-6</v>
      </c>
      <c r="S40" s="105">
        <v>9.9999999999999995E-7</v>
      </c>
      <c r="T40" s="105">
        <v>9.9999999999999995E-7</v>
      </c>
      <c r="U40" s="105">
        <v>9.9999999999999995E-7</v>
      </c>
      <c r="V40" s="105">
        <v>1.1E-5</v>
      </c>
      <c r="W40" s="105">
        <v>0</v>
      </c>
      <c r="X40" s="105">
        <v>1.9999999999999999E-6</v>
      </c>
      <c r="Y40" s="105">
        <v>9.9999999999999995E-7</v>
      </c>
      <c r="Z40" s="105">
        <v>9.9999999999999995E-7</v>
      </c>
      <c r="AA40" s="105">
        <v>1.9999999999999999E-6</v>
      </c>
      <c r="AB40" s="105">
        <v>3.9999999999999998E-6</v>
      </c>
      <c r="AC40" s="105">
        <v>0</v>
      </c>
      <c r="AD40" s="105">
        <v>3.9999999999999998E-6</v>
      </c>
      <c r="AE40" s="105">
        <v>1.0000000000000001E-5</v>
      </c>
      <c r="AF40" s="105">
        <v>5.3999999999999998E-5</v>
      </c>
      <c r="AG40" s="105">
        <v>3.9999999999999998E-6</v>
      </c>
      <c r="AH40" s="105">
        <v>3.0000000000000001E-6</v>
      </c>
      <c r="AI40" s="105">
        <v>3.8000000000000002E-5</v>
      </c>
      <c r="AJ40" s="105">
        <v>2.9E-5</v>
      </c>
      <c r="AK40" s="105">
        <v>3.8000000000000002E-5</v>
      </c>
      <c r="AL40" s="105">
        <v>1.061429</v>
      </c>
      <c r="AM40" s="105">
        <v>3.5879000000000001E-2</v>
      </c>
      <c r="AN40" s="105">
        <v>2.743E-2</v>
      </c>
      <c r="AO40" s="105">
        <v>3.339E-3</v>
      </c>
      <c r="AP40" s="105">
        <v>9.9999999999999995E-7</v>
      </c>
      <c r="AQ40" s="105">
        <v>9.0000000000000002E-6</v>
      </c>
      <c r="AR40" s="105">
        <v>1.3780000000000001E-3</v>
      </c>
      <c r="AS40" s="105">
        <v>7.9900000000000001E-4</v>
      </c>
      <c r="AT40" s="105">
        <v>6.4999999999999997E-4</v>
      </c>
      <c r="AU40" s="105">
        <v>5.22E-4</v>
      </c>
      <c r="AV40" s="105">
        <v>7.1000000000000005E-5</v>
      </c>
      <c r="AW40" s="105">
        <v>1.5999999999999999E-5</v>
      </c>
      <c r="AX40" s="105">
        <v>4.8999999999999998E-5</v>
      </c>
      <c r="AY40" s="105">
        <v>2.81E-4</v>
      </c>
      <c r="AZ40" s="105">
        <v>2.22E-4</v>
      </c>
      <c r="BA40" s="105">
        <v>4.1999999999999998E-5</v>
      </c>
      <c r="BB40" s="105">
        <v>9.8999999999999994E-5</v>
      </c>
      <c r="BC40" s="105">
        <v>-1.5100000000000001E-4</v>
      </c>
      <c r="BD40" s="105">
        <v>2.4000000000000001E-5</v>
      </c>
      <c r="BE40" s="105">
        <v>2.2800000000000001E-4</v>
      </c>
      <c r="BF40" s="105">
        <v>3.1199999999999999E-4</v>
      </c>
      <c r="BG40" s="105">
        <v>3.0000000000000001E-5</v>
      </c>
      <c r="BH40" s="105">
        <v>4.6700000000000002E-4</v>
      </c>
      <c r="BI40" s="105">
        <v>-1.7E-5</v>
      </c>
      <c r="BJ40" s="105">
        <v>5.7000000000000003E-5</v>
      </c>
      <c r="BK40" s="105">
        <v>9.9999999999999995E-7</v>
      </c>
      <c r="BL40" s="105">
        <v>1.76E-4</v>
      </c>
      <c r="BM40" s="105">
        <v>6.4999999999999994E-5</v>
      </c>
      <c r="BN40" s="105">
        <v>1.35E-4</v>
      </c>
      <c r="BO40" s="105">
        <v>3.7399999999999998E-4</v>
      </c>
      <c r="BP40" s="105">
        <v>1.9999999999999999E-6</v>
      </c>
      <c r="BQ40" s="105">
        <v>1.9999999999999999E-6</v>
      </c>
      <c r="BR40" s="105">
        <v>6.0000000000000002E-6</v>
      </c>
      <c r="BS40" s="105">
        <v>1.9999999999999999E-6</v>
      </c>
      <c r="BT40" s="105">
        <v>9.9999999999999995E-7</v>
      </c>
      <c r="BU40" s="105">
        <v>9.9999999999999995E-7</v>
      </c>
      <c r="BV40" s="105">
        <v>9.9999999999999995E-7</v>
      </c>
      <c r="BW40" s="105">
        <v>9.9999999999999995E-7</v>
      </c>
      <c r="BX40" s="105">
        <v>9.9999999999999995E-7</v>
      </c>
      <c r="BY40" s="105">
        <v>1.9999999999999999E-6</v>
      </c>
      <c r="BZ40" s="105">
        <v>1.9999999999999999E-6</v>
      </c>
      <c r="CA40" s="105">
        <v>5.0000000000000004E-6</v>
      </c>
      <c r="CB40" s="105">
        <v>1.9999999999999999E-6</v>
      </c>
      <c r="CC40" s="105">
        <v>1.9999999999999999E-6</v>
      </c>
      <c r="CD40" s="105">
        <v>9.9999999999999995E-7</v>
      </c>
      <c r="CE40" s="105">
        <v>1.9999999999999999E-6</v>
      </c>
      <c r="CF40" s="105">
        <v>9.0000000000000002E-6</v>
      </c>
      <c r="CG40" s="105">
        <v>0</v>
      </c>
      <c r="CH40" s="105">
        <v>9.9999999999999995E-7</v>
      </c>
      <c r="CI40" s="105">
        <v>1.9999999999999999E-6</v>
      </c>
      <c r="CJ40" s="105">
        <v>9.9999999999999995E-7</v>
      </c>
      <c r="CK40" s="105">
        <v>9.9999999999999995E-7</v>
      </c>
      <c r="CL40" s="105">
        <v>9.9999999999999995E-7</v>
      </c>
      <c r="CM40" s="105">
        <v>3.0000000000000001E-6</v>
      </c>
      <c r="CN40" s="105">
        <v>9.9999999999999995E-7</v>
      </c>
      <c r="CO40" s="105">
        <v>9.9999999999999995E-7</v>
      </c>
      <c r="CP40" s="105">
        <v>9.9999999999999995E-7</v>
      </c>
      <c r="CQ40" s="105">
        <v>9.9999999999999995E-7</v>
      </c>
      <c r="CR40" s="105">
        <v>1.9999999999999999E-6</v>
      </c>
      <c r="CS40" s="105">
        <v>9.9999999999999995E-7</v>
      </c>
      <c r="CT40" s="105">
        <v>1.9999999999999999E-6</v>
      </c>
      <c r="CU40" s="105">
        <v>3.0000000000000001E-6</v>
      </c>
      <c r="CV40" s="105">
        <v>9.9999999999999995E-7</v>
      </c>
      <c r="CW40" s="105">
        <v>2.4000000000000001E-5</v>
      </c>
      <c r="CX40" s="105">
        <v>9.9999999999999995E-7</v>
      </c>
      <c r="CY40" s="105">
        <v>1.9999999999999999E-6</v>
      </c>
      <c r="CZ40" s="105">
        <v>1.9999999999999999E-6</v>
      </c>
      <c r="DA40" s="105">
        <v>1.9999999999999999E-6</v>
      </c>
      <c r="DB40" s="105">
        <v>9.9999999999999995E-7</v>
      </c>
      <c r="DC40" s="105">
        <v>3.0000000000000001E-6</v>
      </c>
      <c r="DD40" s="105">
        <v>3.0000000000000001E-6</v>
      </c>
      <c r="DE40" s="106">
        <v>3.6000000000000001E-5</v>
      </c>
      <c r="DF40" s="84"/>
      <c r="DG40" s="101">
        <v>0.31156099999999998</v>
      </c>
      <c r="DH40" s="101">
        <v>7.2119999999999997E-3</v>
      </c>
      <c r="DI40" s="101">
        <v>4.4093E-2</v>
      </c>
      <c r="DJ40" s="102">
        <v>-1.8E-5</v>
      </c>
      <c r="DK40" s="102">
        <v>0.16547700000000001</v>
      </c>
      <c r="DL40" s="84"/>
      <c r="DM40"/>
    </row>
    <row r="41" spans="1:117" ht="18" customHeight="1" x14ac:dyDescent="0.15">
      <c r="A41" s="103">
        <v>262</v>
      </c>
      <c r="B41" s="104" t="s">
        <v>26</v>
      </c>
      <c r="C41" s="105">
        <v>6.8999999999999997E-5</v>
      </c>
      <c r="D41" s="105">
        <v>2.5000000000000001E-5</v>
      </c>
      <c r="E41" s="105">
        <v>2.6999999999999999E-5</v>
      </c>
      <c r="F41" s="105">
        <v>2.4000000000000001E-5</v>
      </c>
      <c r="G41" s="105">
        <v>4.3000000000000002E-5</v>
      </c>
      <c r="H41" s="105">
        <v>0</v>
      </c>
      <c r="I41" s="105">
        <v>4.28E-4</v>
      </c>
      <c r="J41" s="105">
        <v>4.6999999999999997E-5</v>
      </c>
      <c r="K41" s="105">
        <v>1.9699999999999999E-4</v>
      </c>
      <c r="L41" s="105">
        <v>4.3000000000000002E-5</v>
      </c>
      <c r="M41" s="105">
        <v>0</v>
      </c>
      <c r="N41" s="105">
        <v>4.3999999999999999E-5</v>
      </c>
      <c r="O41" s="105">
        <v>1.0399999999999999E-4</v>
      </c>
      <c r="P41" s="105">
        <v>3.1399999999999999E-4</v>
      </c>
      <c r="Q41" s="105">
        <v>6.692E-3</v>
      </c>
      <c r="R41" s="105">
        <v>7.1000000000000005E-5</v>
      </c>
      <c r="S41" s="105">
        <v>4.1E-5</v>
      </c>
      <c r="T41" s="105">
        <v>3.0000000000000001E-5</v>
      </c>
      <c r="U41" s="105">
        <v>4.1999999999999998E-5</v>
      </c>
      <c r="V41" s="105">
        <v>1.7000000000000001E-4</v>
      </c>
      <c r="W41" s="105">
        <v>1.9000000000000001E-5</v>
      </c>
      <c r="X41" s="105">
        <v>6.8999999999999997E-5</v>
      </c>
      <c r="Y41" s="105">
        <v>4.3000000000000002E-5</v>
      </c>
      <c r="Z41" s="105">
        <v>5.7000000000000003E-5</v>
      </c>
      <c r="AA41" s="105">
        <v>7.7000000000000001E-5</v>
      </c>
      <c r="AB41" s="105">
        <v>1.4799999999999999E-4</v>
      </c>
      <c r="AC41" s="105">
        <v>6.9999999999999999E-6</v>
      </c>
      <c r="AD41" s="105">
        <v>1.46E-4</v>
      </c>
      <c r="AE41" s="105">
        <v>3.28E-4</v>
      </c>
      <c r="AF41" s="105">
        <v>1.686E-3</v>
      </c>
      <c r="AG41" s="105">
        <v>1.1900000000000001E-4</v>
      </c>
      <c r="AH41" s="105">
        <v>9.7E-5</v>
      </c>
      <c r="AI41" s="105">
        <v>1.132E-3</v>
      </c>
      <c r="AJ41" s="105">
        <v>2.5999999999999998E-4</v>
      </c>
      <c r="AK41" s="105">
        <v>1.011E-3</v>
      </c>
      <c r="AL41" s="105">
        <v>1E-4</v>
      </c>
      <c r="AM41" s="105">
        <v>1.0720639999999999</v>
      </c>
      <c r="AN41" s="105">
        <v>9.587E-3</v>
      </c>
      <c r="AO41" s="105">
        <v>9.5835000000000004E-2</v>
      </c>
      <c r="AP41" s="105">
        <v>4.3000000000000002E-5</v>
      </c>
      <c r="AQ41" s="105">
        <v>2.9799999999999998E-4</v>
      </c>
      <c r="AR41" s="105">
        <v>3.8568999999999999E-2</v>
      </c>
      <c r="AS41" s="105">
        <v>3.1E-2</v>
      </c>
      <c r="AT41" s="105">
        <v>1.5889E-2</v>
      </c>
      <c r="AU41" s="105">
        <v>1.1764999999999999E-2</v>
      </c>
      <c r="AV41" s="105">
        <v>2.3879999999999999E-3</v>
      </c>
      <c r="AW41" s="105">
        <v>4.9600000000000002E-4</v>
      </c>
      <c r="AX41" s="105">
        <v>1.5150000000000001E-3</v>
      </c>
      <c r="AY41" s="105">
        <v>6.8500000000000002E-3</v>
      </c>
      <c r="AZ41" s="105">
        <v>7.5059999999999997E-3</v>
      </c>
      <c r="BA41" s="105">
        <v>7.7899999999999996E-4</v>
      </c>
      <c r="BB41" s="105">
        <v>3.9740000000000001E-3</v>
      </c>
      <c r="BC41" s="105">
        <v>1.689E-3</v>
      </c>
      <c r="BD41" s="105">
        <v>5.3300000000000005E-4</v>
      </c>
      <c r="BE41" s="105">
        <v>8.0160000000000006E-3</v>
      </c>
      <c r="BF41" s="105">
        <v>1.2408000000000001E-2</v>
      </c>
      <c r="BG41" s="105">
        <v>3.4499999999999999E-3</v>
      </c>
      <c r="BH41" s="105">
        <v>1.145E-2</v>
      </c>
      <c r="BI41" s="105">
        <v>5.2950000000000002E-3</v>
      </c>
      <c r="BJ41" s="105">
        <v>1.3979999999999999E-3</v>
      </c>
      <c r="BK41" s="105">
        <v>3.1000000000000001E-5</v>
      </c>
      <c r="BL41" s="105">
        <v>5.1780000000000003E-3</v>
      </c>
      <c r="BM41" s="105">
        <v>4.1139999999999996E-3</v>
      </c>
      <c r="BN41" s="105">
        <v>4.2579999999999996E-3</v>
      </c>
      <c r="BO41" s="105">
        <v>8.7290000000000006E-3</v>
      </c>
      <c r="BP41" s="105">
        <v>8.5000000000000006E-5</v>
      </c>
      <c r="BQ41" s="105">
        <v>1.34E-4</v>
      </c>
      <c r="BR41" s="105">
        <v>2.3599999999999999E-4</v>
      </c>
      <c r="BS41" s="105">
        <v>6.7000000000000002E-5</v>
      </c>
      <c r="BT41" s="105">
        <v>5.5999999999999999E-5</v>
      </c>
      <c r="BU41" s="105">
        <v>2.6999999999999999E-5</v>
      </c>
      <c r="BV41" s="105">
        <v>3.1000000000000001E-5</v>
      </c>
      <c r="BW41" s="105">
        <v>6.0999999999999999E-5</v>
      </c>
      <c r="BX41" s="105">
        <v>3.8000000000000002E-5</v>
      </c>
      <c r="BY41" s="105">
        <v>1.47E-4</v>
      </c>
      <c r="BZ41" s="105">
        <v>5.0000000000000002E-5</v>
      </c>
      <c r="CA41" s="105">
        <v>1.9100000000000001E-4</v>
      </c>
      <c r="CB41" s="105">
        <v>5.1E-5</v>
      </c>
      <c r="CC41" s="105">
        <v>2.2499999999999999E-4</v>
      </c>
      <c r="CD41" s="105">
        <v>4.8000000000000001E-5</v>
      </c>
      <c r="CE41" s="105">
        <v>8.7999999999999998E-5</v>
      </c>
      <c r="CF41" s="105">
        <v>3.1199999999999999E-4</v>
      </c>
      <c r="CG41" s="105">
        <v>2.0000000000000002E-5</v>
      </c>
      <c r="CH41" s="105">
        <v>4.3000000000000002E-5</v>
      </c>
      <c r="CI41" s="105">
        <v>6.7000000000000002E-5</v>
      </c>
      <c r="CJ41" s="105">
        <v>2.8E-5</v>
      </c>
      <c r="CK41" s="105">
        <v>6.3999999999999997E-5</v>
      </c>
      <c r="CL41" s="105">
        <v>3.8999999999999999E-5</v>
      </c>
      <c r="CM41" s="105">
        <v>1.35E-4</v>
      </c>
      <c r="CN41" s="105">
        <v>6.3999999999999997E-5</v>
      </c>
      <c r="CO41" s="105">
        <v>5.5999999999999999E-5</v>
      </c>
      <c r="CP41" s="105">
        <v>2.9E-5</v>
      </c>
      <c r="CQ41" s="105">
        <v>3.8999999999999999E-5</v>
      </c>
      <c r="CR41" s="105">
        <v>5.3999999999999998E-5</v>
      </c>
      <c r="CS41" s="105">
        <v>3.4999999999999997E-5</v>
      </c>
      <c r="CT41" s="105">
        <v>5.3000000000000001E-5</v>
      </c>
      <c r="CU41" s="105">
        <v>1.01E-4</v>
      </c>
      <c r="CV41" s="105">
        <v>2.9E-5</v>
      </c>
      <c r="CW41" s="105">
        <v>7.8700000000000005E-4</v>
      </c>
      <c r="CX41" s="105">
        <v>2.1999999999999999E-5</v>
      </c>
      <c r="CY41" s="105">
        <v>5.5999999999999999E-5</v>
      </c>
      <c r="CZ41" s="105">
        <v>5.3000000000000001E-5</v>
      </c>
      <c r="DA41" s="105">
        <v>6.4999999999999994E-5</v>
      </c>
      <c r="DB41" s="105">
        <v>4.1999999999999998E-5</v>
      </c>
      <c r="DC41" s="105">
        <v>7.4999999999999993E-5</v>
      </c>
      <c r="DD41" s="105">
        <v>7.7000000000000001E-5</v>
      </c>
      <c r="DE41" s="106">
        <v>8.43E-4</v>
      </c>
      <c r="DF41" s="84"/>
      <c r="DG41" s="101">
        <v>0.25580999999999998</v>
      </c>
      <c r="DH41" s="101">
        <v>9.3369999999999998E-3</v>
      </c>
      <c r="DI41" s="101">
        <v>6.5948000000000007E-2</v>
      </c>
      <c r="DJ41" s="112">
        <v>7.7999999999999999E-5</v>
      </c>
      <c r="DK41" s="112">
        <v>0.180038</v>
      </c>
      <c r="DL41" s="84"/>
      <c r="DM41"/>
    </row>
    <row r="42" spans="1:117" ht="18" customHeight="1" x14ac:dyDescent="0.15">
      <c r="A42" s="103">
        <v>263</v>
      </c>
      <c r="B42" s="104" t="s">
        <v>131</v>
      </c>
      <c r="C42" s="105">
        <v>1.5999999999999999E-5</v>
      </c>
      <c r="D42" s="105">
        <v>6.9999999999999999E-6</v>
      </c>
      <c r="E42" s="105">
        <v>1.0000000000000001E-5</v>
      </c>
      <c r="F42" s="105">
        <v>1.1E-5</v>
      </c>
      <c r="G42" s="105">
        <v>2.4000000000000001E-5</v>
      </c>
      <c r="H42" s="105">
        <v>0</v>
      </c>
      <c r="I42" s="105">
        <v>5.3999999999999998E-5</v>
      </c>
      <c r="J42" s="105">
        <v>9.0000000000000002E-6</v>
      </c>
      <c r="K42" s="105">
        <v>1.8E-5</v>
      </c>
      <c r="L42" s="105">
        <v>1.2999999999999999E-5</v>
      </c>
      <c r="M42" s="105">
        <v>0</v>
      </c>
      <c r="N42" s="105">
        <v>7.9999999999999996E-6</v>
      </c>
      <c r="O42" s="105">
        <v>7.9999999999999996E-6</v>
      </c>
      <c r="P42" s="105">
        <v>1.9000000000000001E-5</v>
      </c>
      <c r="Q42" s="105">
        <v>2.5999999999999998E-4</v>
      </c>
      <c r="R42" s="105">
        <v>1.0000000000000001E-5</v>
      </c>
      <c r="S42" s="105">
        <v>6.0000000000000002E-6</v>
      </c>
      <c r="T42" s="105">
        <v>6.0000000000000002E-6</v>
      </c>
      <c r="U42" s="105">
        <v>1.1E-5</v>
      </c>
      <c r="V42" s="105">
        <v>1.9000000000000001E-5</v>
      </c>
      <c r="W42" s="105">
        <v>3.9999999999999998E-6</v>
      </c>
      <c r="X42" s="105">
        <v>2.0000000000000002E-5</v>
      </c>
      <c r="Y42" s="105">
        <v>6.0000000000000002E-6</v>
      </c>
      <c r="Z42" s="105">
        <v>9.0000000000000002E-6</v>
      </c>
      <c r="AA42" s="105">
        <v>7.9999999999999996E-6</v>
      </c>
      <c r="AB42" s="105">
        <v>1.5999999999999999E-5</v>
      </c>
      <c r="AC42" s="105">
        <v>1.9999999999999999E-6</v>
      </c>
      <c r="AD42" s="105">
        <v>2.1999999999999999E-5</v>
      </c>
      <c r="AE42" s="105">
        <v>2.9E-5</v>
      </c>
      <c r="AF42" s="105">
        <v>2.6999999999999999E-5</v>
      </c>
      <c r="AG42" s="105">
        <v>5.0000000000000002E-5</v>
      </c>
      <c r="AH42" s="105">
        <v>1.2999999999999999E-5</v>
      </c>
      <c r="AI42" s="105">
        <v>2.8E-5</v>
      </c>
      <c r="AJ42" s="105">
        <v>8.2399999999999997E-4</v>
      </c>
      <c r="AK42" s="105">
        <v>1.8699999999999999E-4</v>
      </c>
      <c r="AL42" s="105">
        <v>1.5E-5</v>
      </c>
      <c r="AM42" s="105">
        <v>6.9999999999999999E-6</v>
      </c>
      <c r="AN42" s="105">
        <v>1.001403</v>
      </c>
      <c r="AO42" s="105">
        <v>6.0000000000000002E-6</v>
      </c>
      <c r="AP42" s="105">
        <v>6.9999999999999999E-6</v>
      </c>
      <c r="AQ42" s="105">
        <v>1.5E-5</v>
      </c>
      <c r="AR42" s="105">
        <v>6.0000000000000001E-3</v>
      </c>
      <c r="AS42" s="105">
        <v>2.1410000000000001E-3</v>
      </c>
      <c r="AT42" s="105">
        <v>9.4000000000000004E-3</v>
      </c>
      <c r="AU42" s="105">
        <v>1.0279999999999999E-2</v>
      </c>
      <c r="AV42" s="105">
        <v>1.403E-3</v>
      </c>
      <c r="AW42" s="105">
        <v>2.9E-5</v>
      </c>
      <c r="AX42" s="105">
        <v>2.0699999999999999E-4</v>
      </c>
      <c r="AY42" s="105">
        <v>3.4139999999999999E-3</v>
      </c>
      <c r="AZ42" s="105">
        <v>4.46E-4</v>
      </c>
      <c r="BA42" s="105">
        <v>6.5700000000000003E-4</v>
      </c>
      <c r="BB42" s="105">
        <v>4.4700000000000002E-4</v>
      </c>
      <c r="BC42" s="105">
        <v>1.9799999999999999E-4</v>
      </c>
      <c r="BD42" s="105">
        <v>3.2600000000000001E-4</v>
      </c>
      <c r="BE42" s="105">
        <v>1.864E-3</v>
      </c>
      <c r="BF42" s="105">
        <v>1.7830000000000001E-3</v>
      </c>
      <c r="BG42" s="105">
        <v>5.6389999999999999E-3</v>
      </c>
      <c r="BH42" s="105">
        <v>1.5972E-2</v>
      </c>
      <c r="BI42" s="105">
        <v>3.326E-3</v>
      </c>
      <c r="BJ42" s="105">
        <v>6.3400000000000001E-4</v>
      </c>
      <c r="BK42" s="105">
        <v>1.1E-5</v>
      </c>
      <c r="BL42" s="105">
        <v>2.0100000000000001E-4</v>
      </c>
      <c r="BM42" s="105">
        <v>2.41E-4</v>
      </c>
      <c r="BN42" s="105">
        <v>3.9300000000000001E-4</v>
      </c>
      <c r="BO42" s="105">
        <v>3.7299999999999998E-3</v>
      </c>
      <c r="BP42" s="105">
        <v>1.8E-5</v>
      </c>
      <c r="BQ42" s="105">
        <v>1.1E-5</v>
      </c>
      <c r="BR42" s="105">
        <v>6.0000000000000002E-5</v>
      </c>
      <c r="BS42" s="105">
        <v>2.3E-5</v>
      </c>
      <c r="BT42" s="105">
        <v>9.0000000000000002E-6</v>
      </c>
      <c r="BU42" s="105">
        <v>6.0000000000000002E-6</v>
      </c>
      <c r="BV42" s="105">
        <v>6.0000000000000002E-6</v>
      </c>
      <c r="BW42" s="105">
        <v>6.0000000000000002E-6</v>
      </c>
      <c r="BX42" s="105">
        <v>3.0000000000000001E-6</v>
      </c>
      <c r="BY42" s="105">
        <v>4.5000000000000003E-5</v>
      </c>
      <c r="BZ42" s="105">
        <v>2.0000000000000002E-5</v>
      </c>
      <c r="CA42" s="105">
        <v>8.8999999999999995E-5</v>
      </c>
      <c r="CB42" s="105">
        <v>1.2999999999999999E-5</v>
      </c>
      <c r="CC42" s="105">
        <v>1.05E-4</v>
      </c>
      <c r="CD42" s="105">
        <v>1.0000000000000001E-5</v>
      </c>
      <c r="CE42" s="105">
        <v>1.2E-5</v>
      </c>
      <c r="CF42" s="105">
        <v>1.5999999999999999E-5</v>
      </c>
      <c r="CG42" s="105">
        <v>5.0000000000000004E-6</v>
      </c>
      <c r="CH42" s="105">
        <v>7.9999999999999996E-6</v>
      </c>
      <c r="CI42" s="105">
        <v>1.5E-5</v>
      </c>
      <c r="CJ42" s="105">
        <v>1.2E-5</v>
      </c>
      <c r="CK42" s="105">
        <v>1.2999999999999999E-5</v>
      </c>
      <c r="CL42" s="105">
        <v>9.0000000000000002E-6</v>
      </c>
      <c r="CM42" s="105">
        <v>2.5000000000000001E-5</v>
      </c>
      <c r="CN42" s="105">
        <v>1.2E-5</v>
      </c>
      <c r="CO42" s="105">
        <v>1.7E-5</v>
      </c>
      <c r="CP42" s="105">
        <v>6.9999999999999999E-6</v>
      </c>
      <c r="CQ42" s="105">
        <v>1.4E-5</v>
      </c>
      <c r="CR42" s="105">
        <v>1.4E-5</v>
      </c>
      <c r="CS42" s="105">
        <v>1.1E-5</v>
      </c>
      <c r="CT42" s="105">
        <v>1.2999999999999999E-5</v>
      </c>
      <c r="CU42" s="105">
        <v>6.7999999999999999E-5</v>
      </c>
      <c r="CV42" s="105">
        <v>7.9999999999999996E-6</v>
      </c>
      <c r="CW42" s="105">
        <v>6.6600000000000003E-4</v>
      </c>
      <c r="CX42" s="105">
        <v>6.0000000000000002E-6</v>
      </c>
      <c r="CY42" s="105">
        <v>1.7E-5</v>
      </c>
      <c r="CZ42" s="105">
        <v>1.7E-5</v>
      </c>
      <c r="DA42" s="105">
        <v>1.2999999999999999E-5</v>
      </c>
      <c r="DB42" s="105">
        <v>1.0000000000000001E-5</v>
      </c>
      <c r="DC42" s="105">
        <v>1.7E-5</v>
      </c>
      <c r="DD42" s="105">
        <v>3.6000000000000001E-5</v>
      </c>
      <c r="DE42" s="106">
        <v>3.2899999999999997E-4</v>
      </c>
      <c r="DF42" s="84"/>
      <c r="DG42" s="101">
        <v>0.51336199999999999</v>
      </c>
      <c r="DH42" s="101">
        <v>3.7350000000000001E-2</v>
      </c>
      <c r="DI42" s="101">
        <v>0.18559700000000001</v>
      </c>
      <c r="DJ42" s="112">
        <v>1.5E-5</v>
      </c>
      <c r="DK42" s="112">
        <v>0.37719799999999998</v>
      </c>
      <c r="DL42" s="84"/>
      <c r="DM42"/>
    </row>
    <row r="43" spans="1:117" ht="18" customHeight="1" x14ac:dyDescent="0.15">
      <c r="A43" s="103">
        <v>269</v>
      </c>
      <c r="B43" s="104" t="s">
        <v>27</v>
      </c>
      <c r="C43" s="105">
        <v>7.1000000000000005E-5</v>
      </c>
      <c r="D43" s="105">
        <v>3.1999999999999999E-5</v>
      </c>
      <c r="E43" s="105">
        <v>3.1999999999999999E-5</v>
      </c>
      <c r="F43" s="105">
        <v>3.0000000000000001E-5</v>
      </c>
      <c r="G43" s="105">
        <v>6.3E-5</v>
      </c>
      <c r="H43" s="105">
        <v>0</v>
      </c>
      <c r="I43" s="105">
        <v>4.75E-4</v>
      </c>
      <c r="J43" s="105">
        <v>7.6000000000000004E-5</v>
      </c>
      <c r="K43" s="105">
        <v>3.68E-4</v>
      </c>
      <c r="L43" s="105">
        <v>4.6999999999999997E-5</v>
      </c>
      <c r="M43" s="105">
        <v>0</v>
      </c>
      <c r="N43" s="105">
        <v>3.6000000000000001E-5</v>
      </c>
      <c r="O43" s="105">
        <v>5.8999999999999998E-5</v>
      </c>
      <c r="P43" s="105">
        <v>2.9E-4</v>
      </c>
      <c r="Q43" s="105">
        <v>2.6134999999999999E-2</v>
      </c>
      <c r="R43" s="105">
        <v>9.1000000000000003E-5</v>
      </c>
      <c r="S43" s="105">
        <v>5.3999999999999998E-5</v>
      </c>
      <c r="T43" s="105">
        <v>3.4E-5</v>
      </c>
      <c r="U43" s="105">
        <v>5.3000000000000001E-5</v>
      </c>
      <c r="V43" s="105">
        <v>3.7599999999999998E-4</v>
      </c>
      <c r="W43" s="105">
        <v>2.0999999999999999E-5</v>
      </c>
      <c r="X43" s="105">
        <v>1.0399999999999999E-4</v>
      </c>
      <c r="Y43" s="105">
        <v>4.8999999999999998E-5</v>
      </c>
      <c r="Z43" s="105">
        <v>5.0000000000000002E-5</v>
      </c>
      <c r="AA43" s="105">
        <v>1.37E-4</v>
      </c>
      <c r="AB43" s="105">
        <v>2.4800000000000001E-4</v>
      </c>
      <c r="AC43" s="105">
        <v>1.0000000000000001E-5</v>
      </c>
      <c r="AD43" s="105">
        <v>2.31E-4</v>
      </c>
      <c r="AE43" s="105">
        <v>1.46E-4</v>
      </c>
      <c r="AF43" s="105">
        <v>5.8600000000000004E-4</v>
      </c>
      <c r="AG43" s="105">
        <v>1.7799999999999999E-4</v>
      </c>
      <c r="AH43" s="105">
        <v>1.8200000000000001E-4</v>
      </c>
      <c r="AI43" s="105">
        <v>8.9700000000000001E-4</v>
      </c>
      <c r="AJ43" s="105">
        <v>1.0250000000000001E-3</v>
      </c>
      <c r="AK43" s="105">
        <v>2.4069999999999999E-3</v>
      </c>
      <c r="AL43" s="105">
        <v>8.7000000000000001E-5</v>
      </c>
      <c r="AM43" s="105">
        <v>3.6000000000000001E-5</v>
      </c>
      <c r="AN43" s="105">
        <v>4.2999999999999999E-4</v>
      </c>
      <c r="AO43" s="105">
        <v>1.0000230000000001</v>
      </c>
      <c r="AP43" s="105">
        <v>4.3000000000000002E-5</v>
      </c>
      <c r="AQ43" s="105">
        <v>2.1599999999999999E-4</v>
      </c>
      <c r="AR43" s="105">
        <v>7.3923000000000003E-2</v>
      </c>
      <c r="AS43" s="105">
        <v>6.0033000000000003E-2</v>
      </c>
      <c r="AT43" s="105">
        <v>1.3140000000000001E-2</v>
      </c>
      <c r="AU43" s="105">
        <v>1.5866999999999999E-2</v>
      </c>
      <c r="AV43" s="105">
        <v>3.2049999999999999E-3</v>
      </c>
      <c r="AW43" s="105">
        <v>2.61E-4</v>
      </c>
      <c r="AX43" s="105">
        <v>3.4269999999999999E-3</v>
      </c>
      <c r="AY43" s="105">
        <v>8.3879999999999996E-3</v>
      </c>
      <c r="AZ43" s="105">
        <v>1.9369999999999998E-2</v>
      </c>
      <c r="BA43" s="105">
        <v>3.1300000000000002E-4</v>
      </c>
      <c r="BB43" s="105">
        <v>5.2620000000000002E-3</v>
      </c>
      <c r="BC43" s="105">
        <v>1.01E-3</v>
      </c>
      <c r="BD43" s="105">
        <v>8.3699999999999996E-4</v>
      </c>
      <c r="BE43" s="105">
        <v>5.4180000000000001E-3</v>
      </c>
      <c r="BF43" s="105">
        <v>4.934E-3</v>
      </c>
      <c r="BG43" s="105">
        <v>5.0740000000000004E-3</v>
      </c>
      <c r="BH43" s="105">
        <v>2.4278999999999998E-2</v>
      </c>
      <c r="BI43" s="105">
        <v>1.2518E-2</v>
      </c>
      <c r="BJ43" s="105">
        <v>2.0470000000000002E-3</v>
      </c>
      <c r="BK43" s="105">
        <v>3.6999999999999998E-5</v>
      </c>
      <c r="BL43" s="105">
        <v>1.41E-3</v>
      </c>
      <c r="BM43" s="105">
        <v>2.735E-3</v>
      </c>
      <c r="BN43" s="105">
        <v>6.7400000000000001E-4</v>
      </c>
      <c r="BO43" s="105">
        <v>7.8299999999999995E-4</v>
      </c>
      <c r="BP43" s="105">
        <v>8.0000000000000007E-5</v>
      </c>
      <c r="BQ43" s="105">
        <v>1.08E-4</v>
      </c>
      <c r="BR43" s="105">
        <v>2.05E-4</v>
      </c>
      <c r="BS43" s="105">
        <v>7.3999999999999996E-5</v>
      </c>
      <c r="BT43" s="105">
        <v>7.7000000000000001E-5</v>
      </c>
      <c r="BU43" s="105">
        <v>3.1000000000000001E-5</v>
      </c>
      <c r="BV43" s="105">
        <v>2.5999999999999998E-5</v>
      </c>
      <c r="BW43" s="105">
        <v>4.8999999999999998E-5</v>
      </c>
      <c r="BX43" s="105">
        <v>2.9E-5</v>
      </c>
      <c r="BY43" s="105">
        <v>1.9799999999999999E-4</v>
      </c>
      <c r="BZ43" s="105">
        <v>6.3999999999999997E-5</v>
      </c>
      <c r="CA43" s="105">
        <v>2.34E-4</v>
      </c>
      <c r="CB43" s="105">
        <v>5.5999999999999999E-5</v>
      </c>
      <c r="CC43" s="105">
        <v>3.88E-4</v>
      </c>
      <c r="CD43" s="105">
        <v>5.0000000000000002E-5</v>
      </c>
      <c r="CE43" s="105">
        <v>9.3999999999999994E-5</v>
      </c>
      <c r="CF43" s="105">
        <v>1.06E-4</v>
      </c>
      <c r="CG43" s="105">
        <v>2.1999999999999999E-5</v>
      </c>
      <c r="CH43" s="105">
        <v>5.0000000000000002E-5</v>
      </c>
      <c r="CI43" s="105">
        <v>6.3E-5</v>
      </c>
      <c r="CJ43" s="105">
        <v>4.5000000000000003E-5</v>
      </c>
      <c r="CK43" s="105">
        <v>6.7000000000000002E-5</v>
      </c>
      <c r="CL43" s="105">
        <v>4.8000000000000001E-5</v>
      </c>
      <c r="CM43" s="105">
        <v>1.8900000000000001E-4</v>
      </c>
      <c r="CN43" s="105">
        <v>5.7000000000000003E-5</v>
      </c>
      <c r="CO43" s="105">
        <v>6.7999999999999999E-5</v>
      </c>
      <c r="CP43" s="105">
        <v>3.6000000000000001E-5</v>
      </c>
      <c r="CQ43" s="105">
        <v>4.3999999999999999E-5</v>
      </c>
      <c r="CR43" s="105">
        <v>6.8999999999999997E-5</v>
      </c>
      <c r="CS43" s="105">
        <v>4.5000000000000003E-5</v>
      </c>
      <c r="CT43" s="105">
        <v>1E-4</v>
      </c>
      <c r="CU43" s="105">
        <v>1.66E-4</v>
      </c>
      <c r="CV43" s="105">
        <v>3.3000000000000003E-5</v>
      </c>
      <c r="CW43" s="105">
        <v>1.4139999999999999E-3</v>
      </c>
      <c r="CX43" s="105">
        <v>2.8E-5</v>
      </c>
      <c r="CY43" s="105">
        <v>5.8999999999999998E-5</v>
      </c>
      <c r="CZ43" s="105">
        <v>8.2000000000000001E-5</v>
      </c>
      <c r="DA43" s="105">
        <v>9.2E-5</v>
      </c>
      <c r="DB43" s="105">
        <v>4.8999999999999998E-5</v>
      </c>
      <c r="DC43" s="105">
        <v>1E-4</v>
      </c>
      <c r="DD43" s="105">
        <v>1.06E-4</v>
      </c>
      <c r="DE43" s="106">
        <v>6.3299999999999999E-4</v>
      </c>
      <c r="DF43" s="84"/>
      <c r="DG43" s="101">
        <v>0.37012800000000001</v>
      </c>
      <c r="DH43" s="101">
        <v>1.6296000000000001E-2</v>
      </c>
      <c r="DI43" s="101">
        <v>0.13245999999999999</v>
      </c>
      <c r="DJ43" s="112">
        <v>1.17E-4</v>
      </c>
      <c r="DK43" s="112">
        <v>0.65209899999999998</v>
      </c>
      <c r="DL43" s="84"/>
      <c r="DM43"/>
    </row>
    <row r="44" spans="1:117" ht="18" customHeight="1" x14ac:dyDescent="0.15">
      <c r="A44" s="107">
        <v>271</v>
      </c>
      <c r="B44" s="108" t="s">
        <v>28</v>
      </c>
      <c r="C44" s="110">
        <v>5.0000000000000004E-6</v>
      </c>
      <c r="D44" s="110">
        <v>9.9999999999999995E-7</v>
      </c>
      <c r="E44" s="110">
        <v>3.0000000000000001E-6</v>
      </c>
      <c r="F44" s="110">
        <v>9.9999999999999995E-7</v>
      </c>
      <c r="G44" s="110">
        <v>3.9999999999999998E-6</v>
      </c>
      <c r="H44" s="110">
        <v>0</v>
      </c>
      <c r="I44" s="110">
        <v>9.0000000000000002E-6</v>
      </c>
      <c r="J44" s="110">
        <v>1.1E-5</v>
      </c>
      <c r="K44" s="110">
        <v>1.2E-5</v>
      </c>
      <c r="L44" s="110">
        <v>3.9999999999999998E-6</v>
      </c>
      <c r="M44" s="110">
        <v>0</v>
      </c>
      <c r="N44" s="110">
        <v>7.9999999999999996E-6</v>
      </c>
      <c r="O44" s="110">
        <v>3.9999999999999998E-6</v>
      </c>
      <c r="P44" s="110">
        <v>1.2999999999999999E-5</v>
      </c>
      <c r="Q44" s="110">
        <v>8.0000000000000007E-5</v>
      </c>
      <c r="R44" s="110">
        <v>1.2E-5</v>
      </c>
      <c r="S44" s="110">
        <v>3.0000000000000001E-6</v>
      </c>
      <c r="T44" s="110">
        <v>-1.2E-5</v>
      </c>
      <c r="U44" s="110">
        <v>5.5999999999999999E-5</v>
      </c>
      <c r="V44" s="110">
        <v>1.8910000000000001E-3</v>
      </c>
      <c r="W44" s="110">
        <v>3.9999999999999998E-6</v>
      </c>
      <c r="X44" s="110">
        <v>8.1000000000000004E-5</v>
      </c>
      <c r="Y44" s="110">
        <v>1.1E-5</v>
      </c>
      <c r="Z44" s="110">
        <v>6.9999999999999999E-6</v>
      </c>
      <c r="AA44" s="110">
        <v>1.2999999999999999E-5</v>
      </c>
      <c r="AB44" s="110">
        <v>1.4200000000000001E-4</v>
      </c>
      <c r="AC44" s="110">
        <v>0</v>
      </c>
      <c r="AD44" s="110">
        <v>5.0000000000000004E-6</v>
      </c>
      <c r="AE44" s="110">
        <v>2.5999999999999998E-5</v>
      </c>
      <c r="AF44" s="110">
        <v>3.1999999999999999E-5</v>
      </c>
      <c r="AG44" s="110">
        <v>9.0000000000000002E-6</v>
      </c>
      <c r="AH44" s="110">
        <v>1.45E-4</v>
      </c>
      <c r="AI44" s="110">
        <v>3.9999999999999998E-6</v>
      </c>
      <c r="AJ44" s="110">
        <v>1.1230000000000001E-3</v>
      </c>
      <c r="AK44" s="110">
        <v>4.3199999999999998E-4</v>
      </c>
      <c r="AL44" s="110">
        <v>6.9700000000000003E-4</v>
      </c>
      <c r="AM44" s="110">
        <v>8.0699999999999999E-4</v>
      </c>
      <c r="AN44" s="110">
        <v>9.1000000000000003E-5</v>
      </c>
      <c r="AO44" s="110">
        <v>6.6000000000000005E-5</v>
      </c>
      <c r="AP44" s="110">
        <v>1.0050809999999999</v>
      </c>
      <c r="AQ44" s="110">
        <v>1.8713E-2</v>
      </c>
      <c r="AR44" s="110">
        <v>2.3499999999999999E-4</v>
      </c>
      <c r="AS44" s="110">
        <v>9.2599999999999996E-4</v>
      </c>
      <c r="AT44" s="110">
        <v>1.4300000000000001E-4</v>
      </c>
      <c r="AU44" s="110">
        <v>1E-4</v>
      </c>
      <c r="AV44" s="110">
        <v>6.0099999999999997E-4</v>
      </c>
      <c r="AW44" s="110">
        <v>-1.16E-4</v>
      </c>
      <c r="AX44" s="110">
        <v>7.5799999999999999E-4</v>
      </c>
      <c r="AY44" s="110">
        <v>5.9299999999999999E-4</v>
      </c>
      <c r="AZ44" s="110">
        <v>1.92E-4</v>
      </c>
      <c r="BA44" s="110">
        <v>9.2999999999999997E-5</v>
      </c>
      <c r="BB44" s="110">
        <v>1.555E-3</v>
      </c>
      <c r="BC44" s="110">
        <v>8.8999999999999995E-5</v>
      </c>
      <c r="BD44" s="110">
        <v>3.6000000000000001E-5</v>
      </c>
      <c r="BE44" s="110">
        <v>1.02E-4</v>
      </c>
      <c r="BF44" s="110">
        <v>1.01E-4</v>
      </c>
      <c r="BG44" s="110">
        <v>2.24E-4</v>
      </c>
      <c r="BH44" s="110">
        <v>1.08E-4</v>
      </c>
      <c r="BI44" s="110">
        <v>1.3799999999999999E-4</v>
      </c>
      <c r="BJ44" s="110">
        <v>6.87E-4</v>
      </c>
      <c r="BK44" s="110">
        <v>1.9999999999999999E-6</v>
      </c>
      <c r="BL44" s="110">
        <v>4.1E-5</v>
      </c>
      <c r="BM44" s="110">
        <v>5.5000000000000002E-5</v>
      </c>
      <c r="BN44" s="110">
        <v>2.1999999999999999E-5</v>
      </c>
      <c r="BO44" s="110">
        <v>9.7999999999999997E-5</v>
      </c>
      <c r="BP44" s="110">
        <v>3.0000000000000001E-6</v>
      </c>
      <c r="BQ44" s="110">
        <v>1.9999999999999999E-6</v>
      </c>
      <c r="BR44" s="110">
        <v>1.0000000000000001E-5</v>
      </c>
      <c r="BS44" s="110">
        <v>6.0000000000000002E-6</v>
      </c>
      <c r="BT44" s="110">
        <v>1.9999999999999999E-6</v>
      </c>
      <c r="BU44" s="110">
        <v>9.9999999999999995E-7</v>
      </c>
      <c r="BV44" s="110">
        <v>9.9999999999999995E-7</v>
      </c>
      <c r="BW44" s="110">
        <v>9.9999999999999995E-7</v>
      </c>
      <c r="BX44" s="110">
        <v>9.9999999999999995E-7</v>
      </c>
      <c r="BY44" s="110">
        <v>3.9999999999999998E-6</v>
      </c>
      <c r="BZ44" s="110">
        <v>1.9999999999999999E-6</v>
      </c>
      <c r="CA44" s="110">
        <v>6.0000000000000002E-6</v>
      </c>
      <c r="CB44" s="110">
        <v>1.9999999999999999E-6</v>
      </c>
      <c r="CC44" s="110">
        <v>6.0000000000000002E-6</v>
      </c>
      <c r="CD44" s="110">
        <v>9.9999999999999995E-7</v>
      </c>
      <c r="CE44" s="110">
        <v>3.0000000000000001E-6</v>
      </c>
      <c r="CF44" s="110">
        <v>3.0000000000000001E-6</v>
      </c>
      <c r="CG44" s="110">
        <v>9.9999999999999995E-7</v>
      </c>
      <c r="CH44" s="110">
        <v>1.9999999999999999E-6</v>
      </c>
      <c r="CI44" s="110">
        <v>3.9999999999999998E-6</v>
      </c>
      <c r="CJ44" s="110">
        <v>1.9999999999999999E-6</v>
      </c>
      <c r="CK44" s="110">
        <v>1.9999999999999999E-6</v>
      </c>
      <c r="CL44" s="110">
        <v>1.0000000000000001E-5</v>
      </c>
      <c r="CM44" s="110">
        <v>5.0000000000000004E-6</v>
      </c>
      <c r="CN44" s="110">
        <v>3.0000000000000001E-6</v>
      </c>
      <c r="CO44" s="110">
        <v>1.0000000000000001E-5</v>
      </c>
      <c r="CP44" s="110">
        <v>7.9999999999999996E-6</v>
      </c>
      <c r="CQ44" s="110">
        <v>9.0000000000000002E-6</v>
      </c>
      <c r="CR44" s="110">
        <v>3.0000000000000001E-6</v>
      </c>
      <c r="CS44" s="110">
        <v>3.0000000000000001E-6</v>
      </c>
      <c r="CT44" s="110">
        <v>3.0000000000000001E-6</v>
      </c>
      <c r="CU44" s="110">
        <v>6.0000000000000002E-6</v>
      </c>
      <c r="CV44" s="110">
        <v>3.0000000000000001E-6</v>
      </c>
      <c r="CW44" s="110">
        <v>3.6999999999999998E-5</v>
      </c>
      <c r="CX44" s="110">
        <v>1.9999999999999999E-6</v>
      </c>
      <c r="CY44" s="110">
        <v>3.9999999999999998E-6</v>
      </c>
      <c r="CZ44" s="110">
        <v>3.9999999999999998E-6</v>
      </c>
      <c r="DA44" s="110">
        <v>6.0000000000000002E-6</v>
      </c>
      <c r="DB44" s="110">
        <v>1.9999999999999999E-6</v>
      </c>
      <c r="DC44" s="110">
        <v>5.0000000000000004E-6</v>
      </c>
      <c r="DD44" s="110">
        <v>2.8E-5</v>
      </c>
      <c r="DE44" s="111">
        <v>7.3999999999999996E-5</v>
      </c>
      <c r="DF44" s="84"/>
      <c r="DG44" s="101">
        <v>0.20823</v>
      </c>
      <c r="DH44" s="101">
        <v>6.999E-3</v>
      </c>
      <c r="DI44" s="101">
        <v>3.4745999999999999E-2</v>
      </c>
      <c r="DJ44" s="112">
        <v>2.5000000000000001E-5</v>
      </c>
      <c r="DK44" s="112">
        <v>3.6781000000000001E-2</v>
      </c>
      <c r="DL44" s="84"/>
      <c r="DM44"/>
    </row>
    <row r="45" spans="1:117" ht="18" customHeight="1" x14ac:dyDescent="0.15">
      <c r="A45" s="103">
        <v>272</v>
      </c>
      <c r="B45" s="104" t="s">
        <v>29</v>
      </c>
      <c r="C45" s="105">
        <v>3.4999999999999997E-5</v>
      </c>
      <c r="D45" s="105">
        <v>1.8E-5</v>
      </c>
      <c r="E45" s="105">
        <v>2.1999999999999999E-5</v>
      </c>
      <c r="F45" s="105">
        <v>2.0999999999999999E-5</v>
      </c>
      <c r="G45" s="105">
        <v>2.8E-5</v>
      </c>
      <c r="H45" s="105">
        <v>0</v>
      </c>
      <c r="I45" s="105">
        <v>1.01E-4</v>
      </c>
      <c r="J45" s="105">
        <v>3.8200000000000002E-4</v>
      </c>
      <c r="K45" s="105">
        <v>2.8200000000000002E-4</v>
      </c>
      <c r="L45" s="105">
        <v>3.4999999999999997E-5</v>
      </c>
      <c r="M45" s="105">
        <v>0</v>
      </c>
      <c r="N45" s="105">
        <v>2.5000000000000001E-5</v>
      </c>
      <c r="O45" s="105">
        <v>2.5999999999999998E-5</v>
      </c>
      <c r="P45" s="105">
        <v>3.5E-4</v>
      </c>
      <c r="Q45" s="105">
        <v>2.2529999999999998E-3</v>
      </c>
      <c r="R45" s="105">
        <v>3.1999999999999999E-5</v>
      </c>
      <c r="S45" s="105">
        <v>6.8999999999999997E-5</v>
      </c>
      <c r="T45" s="105">
        <v>4.75E-4</v>
      </c>
      <c r="U45" s="105">
        <v>2.9E-5</v>
      </c>
      <c r="V45" s="105">
        <v>1.22E-4</v>
      </c>
      <c r="W45" s="105">
        <v>1.2E-5</v>
      </c>
      <c r="X45" s="105">
        <v>4.1E-5</v>
      </c>
      <c r="Y45" s="105">
        <v>2.0999999999999999E-5</v>
      </c>
      <c r="Z45" s="105">
        <v>3.0000000000000001E-5</v>
      </c>
      <c r="AA45" s="105">
        <v>1.4899999999999999E-4</v>
      </c>
      <c r="AB45" s="105">
        <v>3.2899999999999997E-4</v>
      </c>
      <c r="AC45" s="105">
        <v>6.0000000000000002E-6</v>
      </c>
      <c r="AD45" s="105">
        <v>5.5999999999999999E-5</v>
      </c>
      <c r="AE45" s="105">
        <v>3.2899999999999997E-4</v>
      </c>
      <c r="AF45" s="105">
        <v>4.2900000000000002E-4</v>
      </c>
      <c r="AG45" s="105">
        <v>2.0699999999999999E-4</v>
      </c>
      <c r="AH45" s="105">
        <v>1.2799999999999999E-4</v>
      </c>
      <c r="AI45" s="105">
        <v>3.4E-5</v>
      </c>
      <c r="AJ45" s="105">
        <v>2.9700000000000001E-4</v>
      </c>
      <c r="AK45" s="105">
        <v>6.6E-4</v>
      </c>
      <c r="AL45" s="105">
        <v>5.3000000000000001E-5</v>
      </c>
      <c r="AM45" s="105">
        <v>3.0600000000000001E-4</v>
      </c>
      <c r="AN45" s="105">
        <v>6.2000000000000003E-5</v>
      </c>
      <c r="AO45" s="105">
        <v>3.8000000000000002E-5</v>
      </c>
      <c r="AP45" s="105">
        <v>2.3000000000000001E-4</v>
      </c>
      <c r="AQ45" s="105">
        <v>1.00726</v>
      </c>
      <c r="AR45" s="105">
        <v>1.0305E-2</v>
      </c>
      <c r="AS45" s="105">
        <v>6.705E-3</v>
      </c>
      <c r="AT45" s="105">
        <v>6.3340000000000002E-3</v>
      </c>
      <c r="AU45" s="105">
        <v>2.8570000000000002E-3</v>
      </c>
      <c r="AV45" s="105">
        <v>4.6230000000000004E-3</v>
      </c>
      <c r="AW45" s="105">
        <v>1.078E-3</v>
      </c>
      <c r="AX45" s="105">
        <v>8.8100000000000001E-3</v>
      </c>
      <c r="AY45" s="105">
        <v>9.2250000000000006E-3</v>
      </c>
      <c r="AZ45" s="105">
        <v>7.3930000000000003E-3</v>
      </c>
      <c r="BA45" s="105">
        <v>3.0460000000000001E-3</v>
      </c>
      <c r="BB45" s="105">
        <v>6.2769999999999996E-3</v>
      </c>
      <c r="BC45" s="105">
        <v>3.5999999999999999E-3</v>
      </c>
      <c r="BD45" s="105">
        <v>1.861E-3</v>
      </c>
      <c r="BE45" s="105">
        <v>2.421E-3</v>
      </c>
      <c r="BF45" s="105">
        <v>2.993E-3</v>
      </c>
      <c r="BG45" s="105">
        <v>4.1180000000000001E-3</v>
      </c>
      <c r="BH45" s="105">
        <v>3.9509999999999997E-3</v>
      </c>
      <c r="BI45" s="105">
        <v>4.346E-3</v>
      </c>
      <c r="BJ45" s="105">
        <v>2.7950000000000002E-3</v>
      </c>
      <c r="BK45" s="105">
        <v>2.0999999999999999E-5</v>
      </c>
      <c r="BL45" s="105">
        <v>1.273E-3</v>
      </c>
      <c r="BM45" s="105">
        <v>1.702E-3</v>
      </c>
      <c r="BN45" s="105">
        <v>8.1300000000000003E-4</v>
      </c>
      <c r="BO45" s="105">
        <v>4.627E-3</v>
      </c>
      <c r="BP45" s="105">
        <v>8.5000000000000006E-5</v>
      </c>
      <c r="BQ45" s="105">
        <v>5.8E-5</v>
      </c>
      <c r="BR45" s="105">
        <v>1.63E-4</v>
      </c>
      <c r="BS45" s="105">
        <v>4.6E-5</v>
      </c>
      <c r="BT45" s="105">
        <v>2.8E-5</v>
      </c>
      <c r="BU45" s="105">
        <v>1.9000000000000001E-5</v>
      </c>
      <c r="BV45" s="105">
        <v>1.7E-5</v>
      </c>
      <c r="BW45" s="105">
        <v>2.6999999999999999E-5</v>
      </c>
      <c r="BX45" s="105">
        <v>1.5999999999999999E-5</v>
      </c>
      <c r="BY45" s="105">
        <v>8.7000000000000001E-5</v>
      </c>
      <c r="BZ45" s="105">
        <v>3.1999999999999999E-5</v>
      </c>
      <c r="CA45" s="105">
        <v>1.4799999999999999E-4</v>
      </c>
      <c r="CB45" s="105">
        <v>3.6000000000000001E-5</v>
      </c>
      <c r="CC45" s="105">
        <v>1.46E-4</v>
      </c>
      <c r="CD45" s="105">
        <v>2.5000000000000001E-5</v>
      </c>
      <c r="CE45" s="105">
        <v>4.0000000000000003E-5</v>
      </c>
      <c r="CF45" s="105">
        <v>4.8000000000000001E-5</v>
      </c>
      <c r="CG45" s="105">
        <v>1.2999999999999999E-5</v>
      </c>
      <c r="CH45" s="105">
        <v>2.5000000000000001E-5</v>
      </c>
      <c r="CI45" s="105">
        <v>5.3000000000000001E-5</v>
      </c>
      <c r="CJ45" s="105">
        <v>2.5000000000000001E-5</v>
      </c>
      <c r="CK45" s="105">
        <v>4.0000000000000003E-5</v>
      </c>
      <c r="CL45" s="105">
        <v>1.0900000000000001E-4</v>
      </c>
      <c r="CM45" s="105">
        <v>1.0399999999999999E-4</v>
      </c>
      <c r="CN45" s="105">
        <v>3.4999999999999997E-5</v>
      </c>
      <c r="CO45" s="105">
        <v>6.7000000000000002E-5</v>
      </c>
      <c r="CP45" s="105">
        <v>3.6400000000000001E-4</v>
      </c>
      <c r="CQ45" s="105">
        <v>3.0000000000000001E-5</v>
      </c>
      <c r="CR45" s="105">
        <v>6.0000000000000002E-5</v>
      </c>
      <c r="CS45" s="105">
        <v>9.2999999999999997E-5</v>
      </c>
      <c r="CT45" s="105">
        <v>7.1000000000000005E-5</v>
      </c>
      <c r="CU45" s="105">
        <v>1.0399999999999999E-4</v>
      </c>
      <c r="CV45" s="105">
        <v>4.0000000000000003E-5</v>
      </c>
      <c r="CW45" s="105">
        <v>9.2199999999999997E-4</v>
      </c>
      <c r="CX45" s="105">
        <v>2.3E-5</v>
      </c>
      <c r="CY45" s="105">
        <v>1.4799999999999999E-4</v>
      </c>
      <c r="CZ45" s="105">
        <v>1E-4</v>
      </c>
      <c r="DA45" s="105">
        <v>1.54E-4</v>
      </c>
      <c r="DB45" s="105">
        <v>2.9E-5</v>
      </c>
      <c r="DC45" s="105">
        <v>8.7000000000000001E-5</v>
      </c>
      <c r="DD45" s="105">
        <v>2.9799999999999998E-4</v>
      </c>
      <c r="DE45" s="106">
        <v>4.3800000000000002E-4</v>
      </c>
      <c r="DF45" s="84"/>
      <c r="DG45" s="101">
        <v>0.20336000000000001</v>
      </c>
      <c r="DH45" s="101">
        <v>2.3262000000000001E-2</v>
      </c>
      <c r="DI45" s="101">
        <v>0.12736900000000001</v>
      </c>
      <c r="DJ45" s="112">
        <v>8.3999999999999995E-5</v>
      </c>
      <c r="DK45" s="112">
        <v>0.180227</v>
      </c>
      <c r="DL45" s="84"/>
      <c r="DM45"/>
    </row>
    <row r="46" spans="1:117" ht="18" customHeight="1" x14ac:dyDescent="0.15">
      <c r="A46" s="103">
        <v>281</v>
      </c>
      <c r="B46" s="104" t="s">
        <v>132</v>
      </c>
      <c r="C46" s="105">
        <v>7.4999999999999993E-5</v>
      </c>
      <c r="D46" s="105">
        <v>3.8000000000000002E-5</v>
      </c>
      <c r="E46" s="105">
        <v>3.1000000000000001E-5</v>
      </c>
      <c r="F46" s="105">
        <v>2.8E-5</v>
      </c>
      <c r="G46" s="105">
        <v>4.3000000000000002E-5</v>
      </c>
      <c r="H46" s="105">
        <v>0</v>
      </c>
      <c r="I46" s="105">
        <v>1.1400000000000001E-4</v>
      </c>
      <c r="J46" s="105">
        <v>2.5999999999999998E-5</v>
      </c>
      <c r="K46" s="105">
        <v>1.5E-5</v>
      </c>
      <c r="L46" s="105">
        <v>2.1999999999999999E-5</v>
      </c>
      <c r="M46" s="105">
        <v>0</v>
      </c>
      <c r="N46" s="105">
        <v>6.0999999999999999E-5</v>
      </c>
      <c r="O46" s="105">
        <v>3.6999999999999998E-5</v>
      </c>
      <c r="P46" s="105">
        <v>4.1E-5</v>
      </c>
      <c r="Q46" s="105">
        <v>2.3599999999999999E-4</v>
      </c>
      <c r="R46" s="105">
        <v>1.06E-4</v>
      </c>
      <c r="S46" s="105">
        <v>5.3999999999999998E-5</v>
      </c>
      <c r="T46" s="105">
        <v>3.8999999999999999E-5</v>
      </c>
      <c r="U46" s="105">
        <v>6.8999999999999997E-5</v>
      </c>
      <c r="V46" s="105">
        <v>6.8999999999999997E-5</v>
      </c>
      <c r="W46" s="105">
        <v>4.1E-5</v>
      </c>
      <c r="X46" s="105">
        <v>7.2000000000000002E-5</v>
      </c>
      <c r="Y46" s="105">
        <v>8.2000000000000001E-5</v>
      </c>
      <c r="Z46" s="105">
        <v>1.37E-4</v>
      </c>
      <c r="AA46" s="105">
        <v>2.1999999999999999E-5</v>
      </c>
      <c r="AB46" s="105">
        <v>1.01E-4</v>
      </c>
      <c r="AC46" s="105">
        <v>6.0000000000000002E-6</v>
      </c>
      <c r="AD46" s="105">
        <v>1.1E-4</v>
      </c>
      <c r="AE46" s="105">
        <v>1.93E-4</v>
      </c>
      <c r="AF46" s="105">
        <v>3.0000000000000001E-5</v>
      </c>
      <c r="AG46" s="105">
        <v>5.1999999999999997E-5</v>
      </c>
      <c r="AH46" s="105">
        <v>4.8000000000000001E-5</v>
      </c>
      <c r="AI46" s="105">
        <v>5.1E-5</v>
      </c>
      <c r="AJ46" s="105">
        <v>5.5999999999999999E-5</v>
      </c>
      <c r="AK46" s="105">
        <v>7.2999999999999999E-5</v>
      </c>
      <c r="AL46" s="105">
        <v>2.5900000000000001E-4</v>
      </c>
      <c r="AM46" s="105">
        <v>8.8999999999999995E-5</v>
      </c>
      <c r="AN46" s="105">
        <v>1.05E-4</v>
      </c>
      <c r="AO46" s="105">
        <v>4.1E-5</v>
      </c>
      <c r="AP46" s="105">
        <v>6.2000000000000003E-5</v>
      </c>
      <c r="AQ46" s="105">
        <v>9.1000000000000003E-5</v>
      </c>
      <c r="AR46" s="105">
        <v>1.0026010000000001</v>
      </c>
      <c r="AS46" s="105">
        <v>2.22E-4</v>
      </c>
      <c r="AT46" s="105">
        <v>1.34E-4</v>
      </c>
      <c r="AU46" s="105">
        <v>5.8999999999999998E-5</v>
      </c>
      <c r="AV46" s="105">
        <v>4.1E-5</v>
      </c>
      <c r="AW46" s="105">
        <v>5.1E-5</v>
      </c>
      <c r="AX46" s="105">
        <v>3.6299999999999999E-4</v>
      </c>
      <c r="AY46" s="105">
        <v>4.1999999999999998E-5</v>
      </c>
      <c r="AZ46" s="105">
        <v>2.4000000000000001E-5</v>
      </c>
      <c r="BA46" s="105">
        <v>3.4999999999999997E-5</v>
      </c>
      <c r="BB46" s="105">
        <v>4.5000000000000003E-5</v>
      </c>
      <c r="BC46" s="105">
        <v>5.3999999999999998E-5</v>
      </c>
      <c r="BD46" s="105">
        <v>6.7000000000000002E-5</v>
      </c>
      <c r="BE46" s="105">
        <v>3.4999999999999997E-5</v>
      </c>
      <c r="BF46" s="105">
        <v>4.3000000000000002E-5</v>
      </c>
      <c r="BG46" s="105">
        <v>8.2999999999999998E-5</v>
      </c>
      <c r="BH46" s="105">
        <v>5.7300000000000005E-4</v>
      </c>
      <c r="BI46" s="105">
        <v>5.5699999999999999E-4</v>
      </c>
      <c r="BJ46" s="105">
        <v>1.047E-3</v>
      </c>
      <c r="BK46" s="105">
        <v>2.6999999999999999E-5</v>
      </c>
      <c r="BL46" s="105">
        <v>1.1398E-2</v>
      </c>
      <c r="BM46" s="105">
        <v>1.3579000000000001E-2</v>
      </c>
      <c r="BN46" s="105">
        <v>3.3730000000000001E-3</v>
      </c>
      <c r="BO46" s="105">
        <v>7.2769999999999996E-3</v>
      </c>
      <c r="BP46" s="105">
        <v>2.0900000000000001E-4</v>
      </c>
      <c r="BQ46" s="105">
        <v>3.8900000000000002E-4</v>
      </c>
      <c r="BR46" s="105">
        <v>5.4299999999999997E-4</v>
      </c>
      <c r="BS46" s="105">
        <v>7.6000000000000004E-5</v>
      </c>
      <c r="BT46" s="105">
        <v>6.3E-5</v>
      </c>
      <c r="BU46" s="105">
        <v>4.8000000000000001E-5</v>
      </c>
      <c r="BV46" s="105">
        <v>6.8999999999999997E-5</v>
      </c>
      <c r="BW46" s="105">
        <v>1.8599999999999999E-4</v>
      </c>
      <c r="BX46" s="105">
        <v>1.18E-4</v>
      </c>
      <c r="BY46" s="105">
        <v>2.4000000000000001E-4</v>
      </c>
      <c r="BZ46" s="105">
        <v>2.5999999999999998E-5</v>
      </c>
      <c r="CA46" s="105">
        <v>2.1599999999999999E-4</v>
      </c>
      <c r="CB46" s="105">
        <v>8.2000000000000001E-5</v>
      </c>
      <c r="CC46" s="105">
        <v>5.8E-5</v>
      </c>
      <c r="CD46" s="105">
        <v>7.6000000000000004E-5</v>
      </c>
      <c r="CE46" s="105">
        <v>1.8699999999999999E-4</v>
      </c>
      <c r="CF46" s="105">
        <v>1.7000000000000001E-4</v>
      </c>
      <c r="CG46" s="105">
        <v>3.1999999999999999E-5</v>
      </c>
      <c r="CH46" s="105">
        <v>8.5000000000000006E-5</v>
      </c>
      <c r="CI46" s="105">
        <v>1.3899999999999999E-4</v>
      </c>
      <c r="CJ46" s="105">
        <v>2.1999999999999999E-5</v>
      </c>
      <c r="CK46" s="105">
        <v>1.3999999999999999E-4</v>
      </c>
      <c r="CL46" s="105">
        <v>6.3999999999999997E-5</v>
      </c>
      <c r="CM46" s="105">
        <v>2.23E-4</v>
      </c>
      <c r="CN46" s="105">
        <v>1.3999999999999999E-4</v>
      </c>
      <c r="CO46" s="105">
        <v>8.5000000000000006E-5</v>
      </c>
      <c r="CP46" s="105">
        <v>4.5000000000000003E-5</v>
      </c>
      <c r="CQ46" s="105">
        <v>4.1999999999999998E-5</v>
      </c>
      <c r="CR46" s="105">
        <v>8.2000000000000001E-5</v>
      </c>
      <c r="CS46" s="105">
        <v>5.3999999999999998E-5</v>
      </c>
      <c r="CT46" s="105">
        <v>3.4999999999999997E-5</v>
      </c>
      <c r="CU46" s="105">
        <v>5.1999999999999997E-5</v>
      </c>
      <c r="CV46" s="105">
        <v>5.1E-5</v>
      </c>
      <c r="CW46" s="105">
        <v>4.3999999999999999E-5</v>
      </c>
      <c r="CX46" s="105">
        <v>3.1000000000000001E-5</v>
      </c>
      <c r="CY46" s="105">
        <v>6.6000000000000005E-5</v>
      </c>
      <c r="CZ46" s="105">
        <v>4.6999999999999997E-5</v>
      </c>
      <c r="DA46" s="105">
        <v>6.3999999999999997E-5</v>
      </c>
      <c r="DB46" s="105">
        <v>8.0000000000000007E-5</v>
      </c>
      <c r="DC46" s="105">
        <v>5.7000000000000003E-5</v>
      </c>
      <c r="DD46" s="105">
        <v>5.5999999999999999E-5</v>
      </c>
      <c r="DE46" s="106">
        <v>1.4100000000000001E-4</v>
      </c>
      <c r="DF46" s="84"/>
      <c r="DG46" s="101">
        <v>0.40928399999999998</v>
      </c>
      <c r="DH46" s="101">
        <v>8.2347000000000004E-2</v>
      </c>
      <c r="DI46" s="101">
        <v>0.22691600000000001</v>
      </c>
      <c r="DJ46" s="102">
        <v>8.1000000000000004E-5</v>
      </c>
      <c r="DK46" s="102">
        <v>0.120354</v>
      </c>
      <c r="DL46" s="84"/>
      <c r="DM46"/>
    </row>
    <row r="47" spans="1:117" ht="18" customHeight="1" x14ac:dyDescent="0.15">
      <c r="A47" s="103">
        <v>289</v>
      </c>
      <c r="B47" s="104" t="s">
        <v>30</v>
      </c>
      <c r="C47" s="105">
        <v>5.8500000000000002E-4</v>
      </c>
      <c r="D47" s="105">
        <v>2.3900000000000001E-4</v>
      </c>
      <c r="E47" s="105">
        <v>1.55E-4</v>
      </c>
      <c r="F47" s="105">
        <v>1.05E-4</v>
      </c>
      <c r="G47" s="105">
        <v>3.21E-4</v>
      </c>
      <c r="H47" s="105">
        <v>0</v>
      </c>
      <c r="I47" s="105">
        <v>6.5589999999999997E-3</v>
      </c>
      <c r="J47" s="105">
        <v>9.7900000000000005E-4</v>
      </c>
      <c r="K47" s="105">
        <v>6.0200000000000002E-3</v>
      </c>
      <c r="L47" s="105">
        <v>3.9599999999999998E-4</v>
      </c>
      <c r="M47" s="105">
        <v>0</v>
      </c>
      <c r="N47" s="105">
        <v>2.23E-4</v>
      </c>
      <c r="O47" s="105">
        <v>6.6100000000000002E-4</v>
      </c>
      <c r="P47" s="105">
        <v>3.6250000000000002E-3</v>
      </c>
      <c r="Q47" s="105">
        <v>1.3486E-2</v>
      </c>
      <c r="R47" s="105">
        <v>1.08E-3</v>
      </c>
      <c r="S47" s="105">
        <v>6.3599999999999996E-4</v>
      </c>
      <c r="T47" s="105">
        <v>2.9500000000000001E-4</v>
      </c>
      <c r="U47" s="105">
        <v>3.1100000000000002E-4</v>
      </c>
      <c r="V47" s="105">
        <v>4.182E-3</v>
      </c>
      <c r="W47" s="105">
        <v>1.5200000000000001E-4</v>
      </c>
      <c r="X47" s="105">
        <v>9.9299999999999996E-4</v>
      </c>
      <c r="Y47" s="105">
        <v>5.1099999999999995E-4</v>
      </c>
      <c r="Z47" s="105">
        <v>3.6900000000000002E-4</v>
      </c>
      <c r="AA47" s="105">
        <v>2.0860000000000002E-3</v>
      </c>
      <c r="AB47" s="105">
        <v>3.5639999999999999E-3</v>
      </c>
      <c r="AC47" s="105">
        <v>1.17E-4</v>
      </c>
      <c r="AD47" s="105">
        <v>3.1779999999999998E-3</v>
      </c>
      <c r="AE47" s="105">
        <v>7.5699999999999997E-4</v>
      </c>
      <c r="AF47" s="105">
        <v>9.5309999999999995E-3</v>
      </c>
      <c r="AG47" s="105">
        <v>2.532E-3</v>
      </c>
      <c r="AH47" s="105">
        <v>2.2030000000000001E-3</v>
      </c>
      <c r="AI47" s="105">
        <v>1.0989999999999999E-3</v>
      </c>
      <c r="AJ47" s="105">
        <v>4.4460000000000003E-3</v>
      </c>
      <c r="AK47" s="105">
        <v>3.0699999999999998E-3</v>
      </c>
      <c r="AL47" s="105">
        <v>4.6700000000000002E-4</v>
      </c>
      <c r="AM47" s="105">
        <v>2.3699999999999999E-4</v>
      </c>
      <c r="AN47" s="105">
        <v>1.9170000000000001E-3</v>
      </c>
      <c r="AO47" s="105">
        <v>1.5300000000000001E-4</v>
      </c>
      <c r="AP47" s="105">
        <v>3.7599999999999998E-4</v>
      </c>
      <c r="AQ47" s="105">
        <v>8.12E-4</v>
      </c>
      <c r="AR47" s="105">
        <v>1.1377E-2</v>
      </c>
      <c r="AS47" s="105">
        <v>1.013166</v>
      </c>
      <c r="AT47" s="105">
        <v>8.9289999999999994E-3</v>
      </c>
      <c r="AU47" s="105">
        <v>8.1709999999999994E-3</v>
      </c>
      <c r="AV47" s="105">
        <v>5.6899999999999997E-3</v>
      </c>
      <c r="AW47" s="105">
        <v>2.8449999999999999E-3</v>
      </c>
      <c r="AX47" s="105">
        <v>6.8869999999999999E-3</v>
      </c>
      <c r="AY47" s="105">
        <v>6.0109999999999999E-3</v>
      </c>
      <c r="AZ47" s="105">
        <v>6.3540000000000003E-3</v>
      </c>
      <c r="BA47" s="105">
        <v>3.9150000000000001E-3</v>
      </c>
      <c r="BB47" s="105">
        <v>4.0369999999999998E-3</v>
      </c>
      <c r="BC47" s="105">
        <v>6.2480000000000001E-3</v>
      </c>
      <c r="BD47" s="105">
        <v>6.0619999999999997E-3</v>
      </c>
      <c r="BE47" s="105">
        <v>1.65E-3</v>
      </c>
      <c r="BF47" s="105">
        <v>2.4689999999999998E-3</v>
      </c>
      <c r="BG47" s="105">
        <v>2.1380000000000001E-3</v>
      </c>
      <c r="BH47" s="105">
        <v>8.2520000000000007E-3</v>
      </c>
      <c r="BI47" s="105">
        <v>2.1120000000000002E-3</v>
      </c>
      <c r="BJ47" s="105">
        <v>5.6680000000000003E-3</v>
      </c>
      <c r="BK47" s="105">
        <v>2.2499999999999999E-4</v>
      </c>
      <c r="BL47" s="105">
        <v>5.045E-3</v>
      </c>
      <c r="BM47" s="105">
        <v>1.9324000000000001E-2</v>
      </c>
      <c r="BN47" s="105">
        <v>1.9840000000000001E-3</v>
      </c>
      <c r="BO47" s="105">
        <v>1.9819999999999998E-3</v>
      </c>
      <c r="BP47" s="105">
        <v>4.4299999999999998E-4</v>
      </c>
      <c r="BQ47" s="105">
        <v>9.0899999999999998E-4</v>
      </c>
      <c r="BR47" s="105">
        <v>1.129E-3</v>
      </c>
      <c r="BS47" s="105">
        <v>2.9300000000000002E-4</v>
      </c>
      <c r="BT47" s="105">
        <v>8.9800000000000004E-4</v>
      </c>
      <c r="BU47" s="105">
        <v>1.3799999999999999E-4</v>
      </c>
      <c r="BV47" s="105">
        <v>1.3999999999999999E-4</v>
      </c>
      <c r="BW47" s="105">
        <v>3.3599999999999998E-4</v>
      </c>
      <c r="BX47" s="105">
        <v>2.3499999999999999E-4</v>
      </c>
      <c r="BY47" s="105">
        <v>4.6700000000000002E-4</v>
      </c>
      <c r="BZ47" s="105">
        <v>4.17E-4</v>
      </c>
      <c r="CA47" s="105">
        <v>7.1900000000000002E-4</v>
      </c>
      <c r="CB47" s="105">
        <v>4.73E-4</v>
      </c>
      <c r="CC47" s="105">
        <v>3.48E-4</v>
      </c>
      <c r="CD47" s="105">
        <v>3.9300000000000001E-4</v>
      </c>
      <c r="CE47" s="105">
        <v>9.0600000000000001E-4</v>
      </c>
      <c r="CF47" s="105">
        <v>9.5399999999999999E-4</v>
      </c>
      <c r="CG47" s="105">
        <v>9.7E-5</v>
      </c>
      <c r="CH47" s="105">
        <v>3.3300000000000002E-4</v>
      </c>
      <c r="CI47" s="105">
        <v>3.1E-4</v>
      </c>
      <c r="CJ47" s="105">
        <v>1.55E-4</v>
      </c>
      <c r="CK47" s="105">
        <v>3.6699999999999998E-4</v>
      </c>
      <c r="CL47" s="105">
        <v>2.7099999999999997E-4</v>
      </c>
      <c r="CM47" s="105">
        <v>1.6479999999999999E-3</v>
      </c>
      <c r="CN47" s="105">
        <v>3.01E-4</v>
      </c>
      <c r="CO47" s="105">
        <v>2.9700000000000001E-4</v>
      </c>
      <c r="CP47" s="105">
        <v>2.5000000000000001E-4</v>
      </c>
      <c r="CQ47" s="105">
        <v>1.9000000000000001E-4</v>
      </c>
      <c r="CR47" s="105">
        <v>3.6699999999999998E-4</v>
      </c>
      <c r="CS47" s="105">
        <v>3.0200000000000002E-4</v>
      </c>
      <c r="CT47" s="105">
        <v>6.8300000000000001E-4</v>
      </c>
      <c r="CU47" s="105">
        <v>4.2700000000000002E-4</v>
      </c>
      <c r="CV47" s="105">
        <v>1.5699999999999999E-4</v>
      </c>
      <c r="CW47" s="105">
        <v>1.9559999999999998E-3</v>
      </c>
      <c r="CX47" s="105">
        <v>1.4100000000000001E-4</v>
      </c>
      <c r="CY47" s="105">
        <v>5.0000000000000001E-4</v>
      </c>
      <c r="CZ47" s="105">
        <v>9.8400000000000007E-4</v>
      </c>
      <c r="DA47" s="105">
        <v>1.073E-3</v>
      </c>
      <c r="DB47" s="105">
        <v>2.1900000000000001E-4</v>
      </c>
      <c r="DC47" s="105">
        <v>1.191E-3</v>
      </c>
      <c r="DD47" s="105">
        <v>5.7899999999999998E-4</v>
      </c>
      <c r="DE47" s="106">
        <v>1.8439999999999999E-3</v>
      </c>
      <c r="DF47" s="84"/>
      <c r="DG47" s="101">
        <v>0.47220000000000001</v>
      </c>
      <c r="DH47" s="101">
        <v>8.7443999999999994E-2</v>
      </c>
      <c r="DI47" s="101">
        <v>0.30380400000000002</v>
      </c>
      <c r="DJ47" s="102">
        <v>6.4599999999999998E-4</v>
      </c>
      <c r="DK47" s="102">
        <v>0.237151</v>
      </c>
      <c r="DL47" s="84"/>
      <c r="DM47"/>
    </row>
    <row r="48" spans="1:117" ht="18" customHeight="1" x14ac:dyDescent="0.15">
      <c r="A48" s="103">
        <v>291</v>
      </c>
      <c r="B48" s="104" t="s">
        <v>97</v>
      </c>
      <c r="C48" s="105">
        <v>1.05E-4</v>
      </c>
      <c r="D48" s="105">
        <v>5.8999999999999998E-5</v>
      </c>
      <c r="E48" s="105">
        <v>7.2999999999999999E-5</v>
      </c>
      <c r="F48" s="105">
        <v>8.8999999999999995E-5</v>
      </c>
      <c r="G48" s="105">
        <v>2.5000000000000001E-5</v>
      </c>
      <c r="H48" s="105">
        <v>0</v>
      </c>
      <c r="I48" s="105">
        <v>5.1500000000000005E-4</v>
      </c>
      <c r="J48" s="105">
        <v>5.1999999999999997E-5</v>
      </c>
      <c r="K48" s="105">
        <v>2.8E-5</v>
      </c>
      <c r="L48" s="105">
        <v>3.1999999999999999E-5</v>
      </c>
      <c r="M48" s="105">
        <v>0</v>
      </c>
      <c r="N48" s="105">
        <v>5.3999999999999998E-5</v>
      </c>
      <c r="O48" s="105">
        <v>3.3000000000000003E-5</v>
      </c>
      <c r="P48" s="105">
        <v>6.8999999999999997E-5</v>
      </c>
      <c r="Q48" s="105">
        <v>1.0059999999999999E-3</v>
      </c>
      <c r="R48" s="105">
        <v>5.5000000000000002E-5</v>
      </c>
      <c r="S48" s="105">
        <v>2.3E-5</v>
      </c>
      <c r="T48" s="105">
        <v>3.4E-5</v>
      </c>
      <c r="U48" s="105">
        <v>8.8999999999999995E-5</v>
      </c>
      <c r="V48" s="105">
        <v>8.2000000000000001E-5</v>
      </c>
      <c r="W48" s="105">
        <v>3.1000000000000001E-5</v>
      </c>
      <c r="X48" s="105">
        <v>1.5200000000000001E-4</v>
      </c>
      <c r="Y48" s="105">
        <v>3.8999999999999999E-5</v>
      </c>
      <c r="Z48" s="105">
        <v>4.6E-5</v>
      </c>
      <c r="AA48" s="105">
        <v>2.8E-5</v>
      </c>
      <c r="AB48" s="105">
        <v>6.0000000000000002E-5</v>
      </c>
      <c r="AC48" s="105">
        <v>1.1E-5</v>
      </c>
      <c r="AD48" s="105">
        <v>1.3200000000000001E-4</v>
      </c>
      <c r="AE48" s="105">
        <v>1.8599999999999999E-4</v>
      </c>
      <c r="AF48" s="105">
        <v>4.6E-5</v>
      </c>
      <c r="AG48" s="105">
        <v>5.8999999999999998E-5</v>
      </c>
      <c r="AH48" s="105">
        <v>2.6899999999999998E-4</v>
      </c>
      <c r="AI48" s="105">
        <v>4.5000000000000003E-5</v>
      </c>
      <c r="AJ48" s="105">
        <v>5.8200000000000005E-4</v>
      </c>
      <c r="AK48" s="105">
        <v>1.8699999999999999E-4</v>
      </c>
      <c r="AL48" s="105">
        <v>7.1000000000000005E-5</v>
      </c>
      <c r="AM48" s="105">
        <v>4.1999999999999998E-5</v>
      </c>
      <c r="AN48" s="105">
        <v>1.84E-4</v>
      </c>
      <c r="AO48" s="105">
        <v>1.8E-5</v>
      </c>
      <c r="AP48" s="105">
        <v>3.8999999999999999E-5</v>
      </c>
      <c r="AQ48" s="105">
        <v>8.3999999999999995E-5</v>
      </c>
      <c r="AR48" s="105">
        <v>1.9599999999999999E-4</v>
      </c>
      <c r="AS48" s="105">
        <v>1.5799999999999999E-4</v>
      </c>
      <c r="AT48" s="105">
        <v>1.0159450000000001</v>
      </c>
      <c r="AU48" s="105">
        <v>4.542E-3</v>
      </c>
      <c r="AV48" s="105">
        <v>9.2500000000000004E-4</v>
      </c>
      <c r="AW48" s="105">
        <v>2.7500000000000002E-4</v>
      </c>
      <c r="AX48" s="105">
        <v>5.0500000000000002E-4</v>
      </c>
      <c r="AY48" s="105">
        <v>7.2000000000000005E-4</v>
      </c>
      <c r="AZ48" s="105">
        <v>2.702E-3</v>
      </c>
      <c r="BA48" s="105">
        <v>2.6899999999999998E-4</v>
      </c>
      <c r="BB48" s="105">
        <v>8.7000000000000001E-5</v>
      </c>
      <c r="BC48" s="105">
        <v>3.3E-4</v>
      </c>
      <c r="BD48" s="105">
        <v>1.8599999999999999E-4</v>
      </c>
      <c r="BE48" s="105">
        <v>3.8000000000000002E-4</v>
      </c>
      <c r="BF48" s="105">
        <v>4.55E-4</v>
      </c>
      <c r="BG48" s="105">
        <v>1.0640000000000001E-3</v>
      </c>
      <c r="BH48" s="105">
        <v>3.045E-3</v>
      </c>
      <c r="BI48" s="105">
        <v>7.8399999999999997E-4</v>
      </c>
      <c r="BJ48" s="105">
        <v>9.8999999999999994E-5</v>
      </c>
      <c r="BK48" s="105">
        <v>8.1000000000000004E-5</v>
      </c>
      <c r="BL48" s="105">
        <v>1.1900000000000001E-3</v>
      </c>
      <c r="BM48" s="105">
        <v>1.6000000000000001E-4</v>
      </c>
      <c r="BN48" s="105">
        <v>8.1499999999999997E-4</v>
      </c>
      <c r="BO48" s="105">
        <v>8.7100000000000003E-4</v>
      </c>
      <c r="BP48" s="105">
        <v>1.22E-4</v>
      </c>
      <c r="BQ48" s="105">
        <v>3.4999999999999997E-5</v>
      </c>
      <c r="BR48" s="105">
        <v>1.7129999999999999E-3</v>
      </c>
      <c r="BS48" s="105">
        <v>1.4200000000000001E-4</v>
      </c>
      <c r="BT48" s="105">
        <v>3.1999999999999999E-5</v>
      </c>
      <c r="BU48" s="105">
        <v>3.1000000000000001E-5</v>
      </c>
      <c r="BV48" s="105">
        <v>2.0999999999999999E-5</v>
      </c>
      <c r="BW48" s="105">
        <v>1.5999999999999999E-5</v>
      </c>
      <c r="BX48" s="105">
        <v>3.0000000000000001E-6</v>
      </c>
      <c r="BY48" s="105">
        <v>7.1000000000000005E-5</v>
      </c>
      <c r="BZ48" s="105">
        <v>1.3200000000000001E-4</v>
      </c>
      <c r="CA48" s="105">
        <v>7.8100000000000001E-4</v>
      </c>
      <c r="CB48" s="105">
        <v>1.9000000000000001E-5</v>
      </c>
      <c r="CC48" s="105">
        <v>1.36E-4</v>
      </c>
      <c r="CD48" s="105">
        <v>6.4999999999999994E-5</v>
      </c>
      <c r="CE48" s="105">
        <v>6.4999999999999994E-5</v>
      </c>
      <c r="CF48" s="105">
        <v>8.7000000000000001E-5</v>
      </c>
      <c r="CG48" s="105">
        <v>2.5999999999999998E-5</v>
      </c>
      <c r="CH48" s="105">
        <v>4.6E-5</v>
      </c>
      <c r="CI48" s="105">
        <v>6.7000000000000002E-5</v>
      </c>
      <c r="CJ48" s="105">
        <v>9.5000000000000005E-5</v>
      </c>
      <c r="CK48" s="105">
        <v>7.3999999999999996E-5</v>
      </c>
      <c r="CL48" s="105">
        <v>4.6999999999999997E-5</v>
      </c>
      <c r="CM48" s="105">
        <v>1.5200000000000001E-4</v>
      </c>
      <c r="CN48" s="105">
        <v>4.6E-5</v>
      </c>
      <c r="CO48" s="105">
        <v>1.03E-4</v>
      </c>
      <c r="CP48" s="105">
        <v>3.1000000000000001E-5</v>
      </c>
      <c r="CQ48" s="105">
        <v>7.3999999999999996E-5</v>
      </c>
      <c r="CR48" s="105">
        <v>4.8999999999999998E-5</v>
      </c>
      <c r="CS48" s="105">
        <v>4.1999999999999998E-5</v>
      </c>
      <c r="CT48" s="105">
        <v>6.0999999999999999E-5</v>
      </c>
      <c r="CU48" s="105">
        <v>5.8299999999999997E-4</v>
      </c>
      <c r="CV48" s="105">
        <v>4.1E-5</v>
      </c>
      <c r="CW48" s="105">
        <v>6.0899999999999999E-3</v>
      </c>
      <c r="CX48" s="105">
        <v>4.3999999999999999E-5</v>
      </c>
      <c r="CY48" s="105">
        <v>6.6000000000000005E-5</v>
      </c>
      <c r="CZ48" s="105">
        <v>5.1E-5</v>
      </c>
      <c r="DA48" s="105">
        <v>7.7999999999999999E-5</v>
      </c>
      <c r="DB48" s="105">
        <v>5.3000000000000001E-5</v>
      </c>
      <c r="DC48" s="105">
        <v>4.1E-5</v>
      </c>
      <c r="DD48" s="105">
        <v>2.0000000000000002E-5</v>
      </c>
      <c r="DE48" s="106">
        <v>7.8999999999999996E-5</v>
      </c>
      <c r="DF48" s="84"/>
      <c r="DG48" s="101">
        <v>0.41226200000000002</v>
      </c>
      <c r="DH48" s="101">
        <v>4.7508000000000002E-2</v>
      </c>
      <c r="DI48" s="101">
        <v>0.22033700000000001</v>
      </c>
      <c r="DJ48" s="102">
        <v>7.7000000000000001E-5</v>
      </c>
      <c r="DK48" s="102">
        <v>0.10950600000000001</v>
      </c>
      <c r="DL48" s="84"/>
      <c r="DM48"/>
    </row>
    <row r="49" spans="1:117" ht="18" customHeight="1" x14ac:dyDescent="0.15">
      <c r="A49" s="107">
        <v>301</v>
      </c>
      <c r="B49" s="108" t="s">
        <v>98</v>
      </c>
      <c r="C49" s="110">
        <v>3.9800000000000002E-4</v>
      </c>
      <c r="D49" s="110">
        <v>2.1699999999999999E-4</v>
      </c>
      <c r="E49" s="110">
        <v>2.6400000000000002E-4</v>
      </c>
      <c r="F49" s="110">
        <v>3.4200000000000002E-4</v>
      </c>
      <c r="G49" s="110">
        <v>8.2000000000000001E-5</v>
      </c>
      <c r="H49" s="110">
        <v>0</v>
      </c>
      <c r="I49" s="110">
        <v>1.609E-3</v>
      </c>
      <c r="J49" s="110">
        <v>1.83E-4</v>
      </c>
      <c r="K49" s="110">
        <v>9.5000000000000005E-5</v>
      </c>
      <c r="L49" s="110">
        <v>1.18E-4</v>
      </c>
      <c r="M49" s="110">
        <v>0</v>
      </c>
      <c r="N49" s="110">
        <v>1.9000000000000001E-4</v>
      </c>
      <c r="O49" s="110">
        <v>1.15E-4</v>
      </c>
      <c r="P49" s="110">
        <v>2.6899999999999998E-4</v>
      </c>
      <c r="Q49" s="110">
        <v>4.15E-4</v>
      </c>
      <c r="R49" s="110">
        <v>1.56E-4</v>
      </c>
      <c r="S49" s="110">
        <v>8.2000000000000001E-5</v>
      </c>
      <c r="T49" s="110">
        <v>1.3100000000000001E-4</v>
      </c>
      <c r="U49" s="110">
        <v>3.0800000000000001E-4</v>
      </c>
      <c r="V49" s="110">
        <v>2.9E-4</v>
      </c>
      <c r="W49" s="110">
        <v>1.11E-4</v>
      </c>
      <c r="X49" s="110">
        <v>5.5500000000000005E-4</v>
      </c>
      <c r="Y49" s="110">
        <v>1.17E-4</v>
      </c>
      <c r="Z49" s="110">
        <v>1.55E-4</v>
      </c>
      <c r="AA49" s="110">
        <v>9.6000000000000002E-5</v>
      </c>
      <c r="AB49" s="110">
        <v>1.92E-4</v>
      </c>
      <c r="AC49" s="110">
        <v>4.1999999999999998E-5</v>
      </c>
      <c r="AD49" s="110">
        <v>3.6600000000000001E-4</v>
      </c>
      <c r="AE49" s="110">
        <v>1.273E-3</v>
      </c>
      <c r="AF49" s="110">
        <v>1.8100000000000001E-4</v>
      </c>
      <c r="AG49" s="110">
        <v>2.1800000000000001E-4</v>
      </c>
      <c r="AH49" s="110">
        <v>2.23E-4</v>
      </c>
      <c r="AI49" s="110">
        <v>1.8000000000000001E-4</v>
      </c>
      <c r="AJ49" s="110">
        <v>1.3780000000000001E-3</v>
      </c>
      <c r="AK49" s="110">
        <v>7.9699999999999997E-4</v>
      </c>
      <c r="AL49" s="110">
        <v>2.6400000000000002E-4</v>
      </c>
      <c r="AM49" s="110">
        <v>1.46E-4</v>
      </c>
      <c r="AN49" s="110">
        <v>5.0100000000000003E-4</v>
      </c>
      <c r="AO49" s="110">
        <v>1.63E-4</v>
      </c>
      <c r="AP49" s="110">
        <v>1.54E-4</v>
      </c>
      <c r="AQ49" s="110">
        <v>3.2699999999999998E-4</v>
      </c>
      <c r="AR49" s="110">
        <v>2.2000000000000001E-4</v>
      </c>
      <c r="AS49" s="110">
        <v>4.5199999999999998E-4</v>
      </c>
      <c r="AT49" s="110">
        <v>1.6410000000000001E-3</v>
      </c>
      <c r="AU49" s="110">
        <v>1.0481750000000001</v>
      </c>
      <c r="AV49" s="110">
        <v>6.8800000000000003E-4</v>
      </c>
      <c r="AW49" s="110">
        <v>1.157E-3</v>
      </c>
      <c r="AX49" s="110">
        <v>1.5120000000000001E-3</v>
      </c>
      <c r="AY49" s="110">
        <v>1.2260000000000001E-3</v>
      </c>
      <c r="AZ49" s="110">
        <v>4.86E-4</v>
      </c>
      <c r="BA49" s="110">
        <v>7.4100000000000001E-4</v>
      </c>
      <c r="BB49" s="110">
        <v>2.1699999999999999E-4</v>
      </c>
      <c r="BC49" s="110">
        <v>3.4299999999999999E-4</v>
      </c>
      <c r="BD49" s="110">
        <v>5.4000000000000001E-4</v>
      </c>
      <c r="BE49" s="110">
        <v>4.4000000000000002E-4</v>
      </c>
      <c r="BF49" s="110">
        <v>4.4099999999999999E-4</v>
      </c>
      <c r="BG49" s="110">
        <v>9.2199999999999997E-4</v>
      </c>
      <c r="BH49" s="110">
        <v>1.013E-3</v>
      </c>
      <c r="BI49" s="110">
        <v>3.7800000000000003E-4</v>
      </c>
      <c r="BJ49" s="110">
        <v>2.7700000000000001E-4</v>
      </c>
      <c r="BK49" s="110">
        <v>2.8699999999999998E-4</v>
      </c>
      <c r="BL49" s="110">
        <v>1.76E-4</v>
      </c>
      <c r="BM49" s="110">
        <v>2.9799999999999998E-4</v>
      </c>
      <c r="BN49" s="110">
        <v>3.79E-4</v>
      </c>
      <c r="BO49" s="110">
        <v>3.1500000000000001E-4</v>
      </c>
      <c r="BP49" s="110">
        <v>4.5800000000000002E-4</v>
      </c>
      <c r="BQ49" s="110">
        <v>1.16E-4</v>
      </c>
      <c r="BR49" s="110">
        <v>7.5600000000000005E-4</v>
      </c>
      <c r="BS49" s="110">
        <v>4.7399999999999997E-4</v>
      </c>
      <c r="BT49" s="110">
        <v>1.03E-4</v>
      </c>
      <c r="BU49" s="110">
        <v>1.0399999999999999E-4</v>
      </c>
      <c r="BV49" s="110">
        <v>6.3999999999999997E-5</v>
      </c>
      <c r="BW49" s="110">
        <v>5.1999999999999997E-5</v>
      </c>
      <c r="BX49" s="110">
        <v>9.0000000000000002E-6</v>
      </c>
      <c r="BY49" s="110">
        <v>9.7E-5</v>
      </c>
      <c r="BZ49" s="110">
        <v>4.9700000000000005E-4</v>
      </c>
      <c r="CA49" s="110">
        <v>2.9220000000000001E-3</v>
      </c>
      <c r="CB49" s="110">
        <v>8.3999999999999995E-5</v>
      </c>
      <c r="CC49" s="110">
        <v>4.0700000000000003E-4</v>
      </c>
      <c r="CD49" s="110">
        <v>2.63E-4</v>
      </c>
      <c r="CE49" s="110">
        <v>1.9799999999999999E-4</v>
      </c>
      <c r="CF49" s="110">
        <v>2.2699999999999999E-4</v>
      </c>
      <c r="CG49" s="110">
        <v>7.8999999999999996E-5</v>
      </c>
      <c r="CH49" s="110">
        <v>1.3999999999999999E-4</v>
      </c>
      <c r="CI49" s="110">
        <v>2.34E-4</v>
      </c>
      <c r="CJ49" s="110">
        <v>3.5599999999999998E-4</v>
      </c>
      <c r="CK49" s="110">
        <v>2.6800000000000001E-4</v>
      </c>
      <c r="CL49" s="110">
        <v>1.47E-4</v>
      </c>
      <c r="CM49" s="110">
        <v>3.8099999999999999E-4</v>
      </c>
      <c r="CN49" s="110">
        <v>1.03E-4</v>
      </c>
      <c r="CO49" s="110">
        <v>3.39E-4</v>
      </c>
      <c r="CP49" s="110">
        <v>8.5000000000000006E-5</v>
      </c>
      <c r="CQ49" s="110">
        <v>2.5300000000000002E-4</v>
      </c>
      <c r="CR49" s="110">
        <v>1.3999999999999999E-4</v>
      </c>
      <c r="CS49" s="110">
        <v>1.08E-4</v>
      </c>
      <c r="CT49" s="110">
        <v>2.1000000000000001E-4</v>
      </c>
      <c r="CU49" s="110">
        <v>2.2499999999999998E-3</v>
      </c>
      <c r="CV49" s="110">
        <v>1.4300000000000001E-4</v>
      </c>
      <c r="CW49" s="110">
        <v>2.3449000000000001E-2</v>
      </c>
      <c r="CX49" s="110">
        <v>1.15E-4</v>
      </c>
      <c r="CY49" s="110">
        <v>1.6699999999999999E-4</v>
      </c>
      <c r="CZ49" s="110">
        <v>1.2899999999999999E-4</v>
      </c>
      <c r="DA49" s="110">
        <v>2.03E-4</v>
      </c>
      <c r="DB49" s="110">
        <v>1.7200000000000001E-4</v>
      </c>
      <c r="DC49" s="110">
        <v>1.21E-4</v>
      </c>
      <c r="DD49" s="110">
        <v>6.8999999999999997E-5</v>
      </c>
      <c r="DE49" s="111">
        <v>2.2599999999999999E-4</v>
      </c>
      <c r="DF49" s="84"/>
      <c r="DG49" s="101">
        <v>0.44183699999999998</v>
      </c>
      <c r="DH49" s="101">
        <v>5.4546999999999998E-2</v>
      </c>
      <c r="DI49" s="101">
        <v>0.225324</v>
      </c>
      <c r="DJ49" s="102">
        <v>1.95E-4</v>
      </c>
      <c r="DK49" s="102">
        <v>0.27705200000000002</v>
      </c>
      <c r="DL49" s="84"/>
      <c r="DM49"/>
    </row>
    <row r="50" spans="1:117" ht="18" customHeight="1" x14ac:dyDescent="0.15">
      <c r="A50" s="103">
        <v>311</v>
      </c>
      <c r="B50" s="104" t="s">
        <v>99</v>
      </c>
      <c r="C50" s="105">
        <v>5.8999999999999998E-5</v>
      </c>
      <c r="D50" s="105">
        <v>3.4999999999999997E-5</v>
      </c>
      <c r="E50" s="105">
        <v>4.44E-4</v>
      </c>
      <c r="F50" s="105">
        <v>3.1000000000000001E-5</v>
      </c>
      <c r="G50" s="105">
        <v>1.2999999999999999E-5</v>
      </c>
      <c r="H50" s="105">
        <v>0</v>
      </c>
      <c r="I50" s="105">
        <v>7.1000000000000005E-5</v>
      </c>
      <c r="J50" s="105">
        <v>2.4000000000000001E-5</v>
      </c>
      <c r="K50" s="105">
        <v>1.1E-5</v>
      </c>
      <c r="L50" s="105">
        <v>1.7E-5</v>
      </c>
      <c r="M50" s="105">
        <v>0</v>
      </c>
      <c r="N50" s="105">
        <v>2.0999999999999999E-5</v>
      </c>
      <c r="O50" s="105">
        <v>1.8E-5</v>
      </c>
      <c r="P50" s="105">
        <v>2.6999999999999999E-5</v>
      </c>
      <c r="Q50" s="105">
        <v>3.4999999999999997E-5</v>
      </c>
      <c r="R50" s="105">
        <v>2.4000000000000001E-5</v>
      </c>
      <c r="S50" s="105">
        <v>1.4E-5</v>
      </c>
      <c r="T50" s="105">
        <v>1.8E-5</v>
      </c>
      <c r="U50" s="105">
        <v>2.9E-5</v>
      </c>
      <c r="V50" s="105">
        <v>2.5999999999999998E-5</v>
      </c>
      <c r="W50" s="105">
        <v>1.0000000000000001E-5</v>
      </c>
      <c r="X50" s="105">
        <v>4.6E-5</v>
      </c>
      <c r="Y50" s="105">
        <v>1.2999999999999999E-5</v>
      </c>
      <c r="Z50" s="105">
        <v>1.5999999999999999E-5</v>
      </c>
      <c r="AA50" s="105">
        <v>1.1E-5</v>
      </c>
      <c r="AB50" s="105">
        <v>2.3E-5</v>
      </c>
      <c r="AC50" s="105">
        <v>3.9999999999999998E-6</v>
      </c>
      <c r="AD50" s="105">
        <v>3.4999999999999997E-5</v>
      </c>
      <c r="AE50" s="105">
        <v>4.6999999999999997E-5</v>
      </c>
      <c r="AF50" s="105">
        <v>1.8E-5</v>
      </c>
      <c r="AG50" s="105">
        <v>3.1000000000000001E-5</v>
      </c>
      <c r="AH50" s="105">
        <v>1.2999999999999999E-5</v>
      </c>
      <c r="AI50" s="105">
        <v>1.4E-5</v>
      </c>
      <c r="AJ50" s="105">
        <v>1.8E-5</v>
      </c>
      <c r="AK50" s="105">
        <v>2.0999999999999999E-5</v>
      </c>
      <c r="AL50" s="105">
        <v>2.3E-5</v>
      </c>
      <c r="AM50" s="105">
        <v>1.2999999999999999E-5</v>
      </c>
      <c r="AN50" s="105">
        <v>2.0000000000000002E-5</v>
      </c>
      <c r="AO50" s="105">
        <v>1.1E-5</v>
      </c>
      <c r="AP50" s="105">
        <v>1.2999999999999999E-5</v>
      </c>
      <c r="AQ50" s="105">
        <v>3.0000000000000001E-5</v>
      </c>
      <c r="AR50" s="105">
        <v>2.3E-5</v>
      </c>
      <c r="AS50" s="105">
        <v>2.1999999999999999E-5</v>
      </c>
      <c r="AT50" s="105">
        <v>1.8000000000000001E-4</v>
      </c>
      <c r="AU50" s="105">
        <v>5.3499999999999999E-4</v>
      </c>
      <c r="AV50" s="105">
        <v>1.002936</v>
      </c>
      <c r="AW50" s="105">
        <v>7.1000000000000005E-5</v>
      </c>
      <c r="AX50" s="105">
        <v>7.8999999999999996E-5</v>
      </c>
      <c r="AY50" s="105">
        <v>1.8200000000000001E-4</v>
      </c>
      <c r="AZ50" s="105">
        <v>1.2999999999999999E-5</v>
      </c>
      <c r="BA50" s="105">
        <v>5.3999999999999998E-5</v>
      </c>
      <c r="BB50" s="105">
        <v>1.7E-5</v>
      </c>
      <c r="BC50" s="105">
        <v>1.7799999999999999E-4</v>
      </c>
      <c r="BD50" s="105">
        <v>1.34E-4</v>
      </c>
      <c r="BE50" s="105">
        <v>4.5000000000000003E-5</v>
      </c>
      <c r="BF50" s="105">
        <v>4.8999999999999998E-5</v>
      </c>
      <c r="BG50" s="105">
        <v>8.6000000000000003E-5</v>
      </c>
      <c r="BH50" s="105">
        <v>8.6000000000000003E-5</v>
      </c>
      <c r="BI50" s="105">
        <v>2.1999999999999999E-5</v>
      </c>
      <c r="BJ50" s="105">
        <v>6.7000000000000002E-5</v>
      </c>
      <c r="BK50" s="105">
        <v>3.1999999999999999E-5</v>
      </c>
      <c r="BL50" s="105">
        <v>5.3000000000000001E-5</v>
      </c>
      <c r="BM50" s="105">
        <v>2.9E-5</v>
      </c>
      <c r="BN50" s="105">
        <v>4.3999999999999999E-5</v>
      </c>
      <c r="BO50" s="105">
        <v>3.6000000000000001E-5</v>
      </c>
      <c r="BP50" s="105">
        <v>3.6999999999999998E-5</v>
      </c>
      <c r="BQ50" s="105">
        <v>1.2E-5</v>
      </c>
      <c r="BR50" s="105">
        <v>6.4999999999999994E-5</v>
      </c>
      <c r="BS50" s="105">
        <v>4.8000000000000001E-5</v>
      </c>
      <c r="BT50" s="105">
        <v>1.03E-4</v>
      </c>
      <c r="BU50" s="105">
        <v>1.9000000000000001E-5</v>
      </c>
      <c r="BV50" s="105">
        <v>1.0000000000000001E-5</v>
      </c>
      <c r="BW50" s="105">
        <v>6.9999999999999999E-6</v>
      </c>
      <c r="BX50" s="105">
        <v>9.9999999999999995E-7</v>
      </c>
      <c r="BY50" s="105">
        <v>1.2E-5</v>
      </c>
      <c r="BZ50" s="105">
        <v>4.3999999999999999E-5</v>
      </c>
      <c r="CA50" s="105">
        <v>2.5099999999999998E-4</v>
      </c>
      <c r="CB50" s="105">
        <v>1.2E-5</v>
      </c>
      <c r="CC50" s="105">
        <v>4.8999999999999998E-5</v>
      </c>
      <c r="CD50" s="105">
        <v>3.6999999999999998E-5</v>
      </c>
      <c r="CE50" s="105">
        <v>3.4999999999999997E-5</v>
      </c>
      <c r="CF50" s="105">
        <v>3.6999999999999998E-5</v>
      </c>
      <c r="CG50" s="105">
        <v>1.8E-5</v>
      </c>
      <c r="CH50" s="105">
        <v>2.1999999999999999E-5</v>
      </c>
      <c r="CI50" s="105">
        <v>4.8999999999999998E-5</v>
      </c>
      <c r="CJ50" s="105">
        <v>3.4E-5</v>
      </c>
      <c r="CK50" s="105">
        <v>4.8999999999999998E-5</v>
      </c>
      <c r="CL50" s="105">
        <v>1.2400000000000001E-4</v>
      </c>
      <c r="CM50" s="105">
        <v>1.8799999999999999E-4</v>
      </c>
      <c r="CN50" s="105">
        <v>1.4E-5</v>
      </c>
      <c r="CO50" s="105">
        <v>4.3999999999999999E-5</v>
      </c>
      <c r="CP50" s="105">
        <v>1.1249999999999999E-3</v>
      </c>
      <c r="CQ50" s="105">
        <v>4.6200000000000001E-4</v>
      </c>
      <c r="CR50" s="105">
        <v>2.12E-4</v>
      </c>
      <c r="CS50" s="105">
        <v>1.8699999999999999E-4</v>
      </c>
      <c r="CT50" s="105">
        <v>3.1000000000000001E-5</v>
      </c>
      <c r="CU50" s="105">
        <v>3.0200000000000002E-4</v>
      </c>
      <c r="CV50" s="105">
        <v>3.8000000000000002E-5</v>
      </c>
      <c r="CW50" s="105">
        <v>1.769E-3</v>
      </c>
      <c r="CX50" s="105">
        <v>3.1000000000000001E-5</v>
      </c>
      <c r="CY50" s="105">
        <v>2.6999999999999999E-5</v>
      </c>
      <c r="CZ50" s="105">
        <v>2.4000000000000001E-5</v>
      </c>
      <c r="DA50" s="105">
        <v>2.8E-5</v>
      </c>
      <c r="DB50" s="105">
        <v>8.3999999999999995E-5</v>
      </c>
      <c r="DC50" s="105">
        <v>5.3999999999999998E-5</v>
      </c>
      <c r="DD50" s="105">
        <v>1.719E-3</v>
      </c>
      <c r="DE50" s="106">
        <v>6.7999999999999999E-5</v>
      </c>
      <c r="DF50" s="84"/>
      <c r="DG50" s="101">
        <v>0.57498199999999999</v>
      </c>
      <c r="DH50" s="101">
        <v>5.3450999999999999E-2</v>
      </c>
      <c r="DI50" s="101">
        <v>0.27257900000000002</v>
      </c>
      <c r="DJ50" s="102">
        <v>1E-4</v>
      </c>
      <c r="DK50" s="102">
        <v>6.8242999999999998E-2</v>
      </c>
      <c r="DL50" s="84"/>
      <c r="DM50"/>
    </row>
    <row r="51" spans="1:117" ht="18" customHeight="1" x14ac:dyDescent="0.15">
      <c r="A51" s="103">
        <v>321</v>
      </c>
      <c r="B51" s="104" t="s">
        <v>100</v>
      </c>
      <c r="C51" s="105">
        <v>2.5999999999999998E-5</v>
      </c>
      <c r="D51" s="105">
        <v>1.4E-5</v>
      </c>
      <c r="E51" s="105">
        <v>1.9000000000000001E-5</v>
      </c>
      <c r="F51" s="105">
        <v>2.1999999999999999E-5</v>
      </c>
      <c r="G51" s="105">
        <v>9.0000000000000002E-6</v>
      </c>
      <c r="H51" s="105">
        <v>0</v>
      </c>
      <c r="I51" s="105">
        <v>5.3000000000000001E-5</v>
      </c>
      <c r="J51" s="105">
        <v>1.2E-5</v>
      </c>
      <c r="K51" s="105">
        <v>6.0000000000000002E-6</v>
      </c>
      <c r="L51" s="105">
        <v>7.9999999999999996E-6</v>
      </c>
      <c r="M51" s="105">
        <v>0</v>
      </c>
      <c r="N51" s="105">
        <v>1.2999999999999999E-5</v>
      </c>
      <c r="O51" s="105">
        <v>7.9999999999999996E-6</v>
      </c>
      <c r="P51" s="105">
        <v>1.7E-5</v>
      </c>
      <c r="Q51" s="105">
        <v>1.9000000000000001E-5</v>
      </c>
      <c r="R51" s="105">
        <v>1.0000000000000001E-5</v>
      </c>
      <c r="S51" s="105">
        <v>5.0000000000000004E-6</v>
      </c>
      <c r="T51" s="105">
        <v>7.9999999999999996E-6</v>
      </c>
      <c r="U51" s="105">
        <v>2.0000000000000002E-5</v>
      </c>
      <c r="V51" s="105">
        <v>1.9000000000000001E-5</v>
      </c>
      <c r="W51" s="105">
        <v>6.9999999999999999E-6</v>
      </c>
      <c r="X51" s="105">
        <v>3.6999999999999998E-5</v>
      </c>
      <c r="Y51" s="105">
        <v>7.9999999999999996E-6</v>
      </c>
      <c r="Z51" s="105">
        <v>1.0000000000000001E-5</v>
      </c>
      <c r="AA51" s="105">
        <v>6.0000000000000002E-6</v>
      </c>
      <c r="AB51" s="105">
        <v>1.2E-5</v>
      </c>
      <c r="AC51" s="105">
        <v>3.0000000000000001E-6</v>
      </c>
      <c r="AD51" s="105">
        <v>2.3E-5</v>
      </c>
      <c r="AE51" s="105">
        <v>3.4E-5</v>
      </c>
      <c r="AF51" s="105">
        <v>1.1E-5</v>
      </c>
      <c r="AG51" s="105">
        <v>1.4E-5</v>
      </c>
      <c r="AH51" s="105">
        <v>6.9999999999999999E-6</v>
      </c>
      <c r="AI51" s="105">
        <v>7.9999999999999996E-6</v>
      </c>
      <c r="AJ51" s="105">
        <v>1.1E-5</v>
      </c>
      <c r="AK51" s="105">
        <v>1.2999999999999999E-5</v>
      </c>
      <c r="AL51" s="105">
        <v>1.7E-5</v>
      </c>
      <c r="AM51" s="105">
        <v>1.0000000000000001E-5</v>
      </c>
      <c r="AN51" s="105">
        <v>1.4E-5</v>
      </c>
      <c r="AO51" s="105">
        <v>3.9999999999999998E-6</v>
      </c>
      <c r="AP51" s="105">
        <v>9.0000000000000002E-6</v>
      </c>
      <c r="AQ51" s="105">
        <v>2.0000000000000002E-5</v>
      </c>
      <c r="AR51" s="105">
        <v>1.4E-5</v>
      </c>
      <c r="AS51" s="105">
        <v>2.5000000000000001E-5</v>
      </c>
      <c r="AT51" s="105">
        <v>7.3999999999999996E-5</v>
      </c>
      <c r="AU51" s="105">
        <v>1.08E-4</v>
      </c>
      <c r="AV51" s="105">
        <v>3.2039999999999998E-3</v>
      </c>
      <c r="AW51" s="105">
        <v>1.011628</v>
      </c>
      <c r="AX51" s="105">
        <v>1.284E-3</v>
      </c>
      <c r="AY51" s="105">
        <v>3.2889999999999998E-3</v>
      </c>
      <c r="AZ51" s="105">
        <v>1.1627E-2</v>
      </c>
      <c r="BA51" s="105">
        <v>9.1999999999999998E-3</v>
      </c>
      <c r="BB51" s="105">
        <v>8.6929999999999993E-3</v>
      </c>
      <c r="BC51" s="105">
        <v>7.1289999999999999E-3</v>
      </c>
      <c r="BD51" s="105">
        <v>1.0833000000000001E-2</v>
      </c>
      <c r="BE51" s="105">
        <v>1.6899999999999999E-4</v>
      </c>
      <c r="BF51" s="105">
        <v>1.35E-4</v>
      </c>
      <c r="BG51" s="105">
        <v>3.8400000000000001E-4</v>
      </c>
      <c r="BH51" s="105">
        <v>3.4E-5</v>
      </c>
      <c r="BI51" s="105">
        <v>6.7000000000000002E-5</v>
      </c>
      <c r="BJ51" s="105">
        <v>1.9799999999999999E-4</v>
      </c>
      <c r="BK51" s="105">
        <v>1.9000000000000001E-5</v>
      </c>
      <c r="BL51" s="105">
        <v>3.1999999999999999E-5</v>
      </c>
      <c r="BM51" s="105">
        <v>2.8E-5</v>
      </c>
      <c r="BN51" s="105">
        <v>2.9E-5</v>
      </c>
      <c r="BO51" s="105">
        <v>2.9E-5</v>
      </c>
      <c r="BP51" s="105">
        <v>3.0000000000000001E-5</v>
      </c>
      <c r="BQ51" s="105">
        <v>6.9999999999999999E-6</v>
      </c>
      <c r="BR51" s="105">
        <v>4.3999999999999999E-5</v>
      </c>
      <c r="BS51" s="105">
        <v>3.1000000000000001E-5</v>
      </c>
      <c r="BT51" s="105">
        <v>7.9999999999999996E-6</v>
      </c>
      <c r="BU51" s="105">
        <v>6.9999999999999999E-6</v>
      </c>
      <c r="BV51" s="105">
        <v>5.0000000000000004E-6</v>
      </c>
      <c r="BW51" s="105">
        <v>3.9999999999999998E-6</v>
      </c>
      <c r="BX51" s="105">
        <v>9.9999999999999995E-7</v>
      </c>
      <c r="BY51" s="105">
        <v>6.9999999999999999E-6</v>
      </c>
      <c r="BZ51" s="105">
        <v>3.3000000000000003E-5</v>
      </c>
      <c r="CA51" s="105">
        <v>1.94E-4</v>
      </c>
      <c r="CB51" s="105">
        <v>3.9999999999999998E-6</v>
      </c>
      <c r="CC51" s="105">
        <v>2.6999999999999999E-5</v>
      </c>
      <c r="CD51" s="105">
        <v>1.5E-5</v>
      </c>
      <c r="CE51" s="105">
        <v>1.2E-5</v>
      </c>
      <c r="CF51" s="105">
        <v>1.4E-5</v>
      </c>
      <c r="CG51" s="105">
        <v>5.0000000000000004E-6</v>
      </c>
      <c r="CH51" s="105">
        <v>9.0000000000000002E-6</v>
      </c>
      <c r="CI51" s="105">
        <v>1.8E-5</v>
      </c>
      <c r="CJ51" s="105">
        <v>2.4000000000000001E-5</v>
      </c>
      <c r="CK51" s="105">
        <v>1.8E-5</v>
      </c>
      <c r="CL51" s="105">
        <v>1.4E-5</v>
      </c>
      <c r="CM51" s="105">
        <v>2.9E-5</v>
      </c>
      <c r="CN51" s="105">
        <v>7.9999999999999996E-6</v>
      </c>
      <c r="CO51" s="105">
        <v>2.5999999999999998E-5</v>
      </c>
      <c r="CP51" s="105">
        <v>9.0000000000000002E-6</v>
      </c>
      <c r="CQ51" s="105">
        <v>1.9000000000000001E-5</v>
      </c>
      <c r="CR51" s="105">
        <v>1.0000000000000001E-5</v>
      </c>
      <c r="CS51" s="105">
        <v>7.9999999999999996E-6</v>
      </c>
      <c r="CT51" s="105">
        <v>1.4E-5</v>
      </c>
      <c r="CU51" s="105">
        <v>1.4999999999999999E-4</v>
      </c>
      <c r="CV51" s="105">
        <v>1.1E-5</v>
      </c>
      <c r="CW51" s="105">
        <v>1.5479999999999999E-3</v>
      </c>
      <c r="CX51" s="105">
        <v>7.9999999999999996E-6</v>
      </c>
      <c r="CY51" s="105">
        <v>1.1E-5</v>
      </c>
      <c r="CZ51" s="105">
        <v>9.0000000000000002E-6</v>
      </c>
      <c r="DA51" s="105">
        <v>1.4E-5</v>
      </c>
      <c r="DB51" s="105">
        <v>1.4E-5</v>
      </c>
      <c r="DC51" s="105">
        <v>7.9999999999999996E-6</v>
      </c>
      <c r="DD51" s="105">
        <v>1.7E-5</v>
      </c>
      <c r="DE51" s="106">
        <v>1.8E-5</v>
      </c>
      <c r="DF51" s="84"/>
      <c r="DG51" s="101">
        <v>0.493925</v>
      </c>
      <c r="DH51" s="101">
        <v>9.9389999999999999E-3</v>
      </c>
      <c r="DI51" s="101">
        <v>0.10081900000000001</v>
      </c>
      <c r="DJ51" s="102">
        <v>4.6E-5</v>
      </c>
      <c r="DK51" s="102">
        <v>9.4246999999999997E-2</v>
      </c>
      <c r="DL51" s="84"/>
      <c r="DM51"/>
    </row>
    <row r="52" spans="1:117" ht="18" customHeight="1" x14ac:dyDescent="0.15">
      <c r="A52" s="103">
        <v>329</v>
      </c>
      <c r="B52" s="104" t="s">
        <v>101</v>
      </c>
      <c r="C52" s="105">
        <v>6.7999999999999999E-5</v>
      </c>
      <c r="D52" s="105">
        <v>3.8000000000000002E-5</v>
      </c>
      <c r="E52" s="105">
        <v>5.0000000000000002E-5</v>
      </c>
      <c r="F52" s="105">
        <v>5.8999999999999998E-5</v>
      </c>
      <c r="G52" s="105">
        <v>1.5999999999999999E-5</v>
      </c>
      <c r="H52" s="105">
        <v>0</v>
      </c>
      <c r="I52" s="105">
        <v>1.36E-4</v>
      </c>
      <c r="J52" s="105">
        <v>3.3000000000000003E-5</v>
      </c>
      <c r="K52" s="105">
        <v>1.7E-5</v>
      </c>
      <c r="L52" s="105">
        <v>2.0999999999999999E-5</v>
      </c>
      <c r="M52" s="105">
        <v>0</v>
      </c>
      <c r="N52" s="105">
        <v>3.3000000000000003E-5</v>
      </c>
      <c r="O52" s="105">
        <v>2.0999999999999999E-5</v>
      </c>
      <c r="P52" s="105">
        <v>4.3999999999999999E-5</v>
      </c>
      <c r="Q52" s="105">
        <v>5.1E-5</v>
      </c>
      <c r="R52" s="105">
        <v>2.6999999999999999E-5</v>
      </c>
      <c r="S52" s="105">
        <v>1.5999999999999999E-5</v>
      </c>
      <c r="T52" s="105">
        <v>2.4000000000000001E-5</v>
      </c>
      <c r="U52" s="105">
        <v>5.3000000000000001E-5</v>
      </c>
      <c r="V52" s="105">
        <v>4.8999999999999998E-5</v>
      </c>
      <c r="W52" s="105">
        <v>1.9000000000000001E-5</v>
      </c>
      <c r="X52" s="105">
        <v>9.3999999999999994E-5</v>
      </c>
      <c r="Y52" s="105">
        <v>2.0000000000000002E-5</v>
      </c>
      <c r="Z52" s="105">
        <v>2.6999999999999999E-5</v>
      </c>
      <c r="AA52" s="105">
        <v>1.5999999999999999E-5</v>
      </c>
      <c r="AB52" s="105">
        <v>3.4E-5</v>
      </c>
      <c r="AC52" s="105">
        <v>6.9999999999999999E-6</v>
      </c>
      <c r="AD52" s="105">
        <v>5.8E-5</v>
      </c>
      <c r="AE52" s="105">
        <v>8.7999999999999998E-5</v>
      </c>
      <c r="AF52" s="105">
        <v>2.9E-5</v>
      </c>
      <c r="AG52" s="105">
        <v>4.1999999999999998E-5</v>
      </c>
      <c r="AH52" s="105">
        <v>1.9000000000000001E-5</v>
      </c>
      <c r="AI52" s="105">
        <v>2.0999999999999999E-5</v>
      </c>
      <c r="AJ52" s="105">
        <v>2.9E-5</v>
      </c>
      <c r="AK52" s="105">
        <v>3.4E-5</v>
      </c>
      <c r="AL52" s="105">
        <v>4.5000000000000003E-5</v>
      </c>
      <c r="AM52" s="105">
        <v>2.5000000000000001E-5</v>
      </c>
      <c r="AN52" s="105">
        <v>3.6999999999999998E-5</v>
      </c>
      <c r="AO52" s="105">
        <v>1.2E-5</v>
      </c>
      <c r="AP52" s="105">
        <v>2.4000000000000001E-5</v>
      </c>
      <c r="AQ52" s="105">
        <v>7.6000000000000004E-5</v>
      </c>
      <c r="AR52" s="105">
        <v>3.6000000000000001E-5</v>
      </c>
      <c r="AS52" s="105">
        <v>1.12E-4</v>
      </c>
      <c r="AT52" s="105">
        <v>3.1799999999999998E-4</v>
      </c>
      <c r="AU52" s="105">
        <v>2.1100000000000001E-4</v>
      </c>
      <c r="AV52" s="105">
        <v>1.8940000000000001E-3</v>
      </c>
      <c r="AW52" s="105">
        <v>5.6239999999999997E-3</v>
      </c>
      <c r="AX52" s="105">
        <v>1.012761</v>
      </c>
      <c r="AY52" s="105">
        <v>1.9580000000000001E-3</v>
      </c>
      <c r="AZ52" s="105">
        <v>1.521E-3</v>
      </c>
      <c r="BA52" s="105">
        <v>5.4949999999999999E-3</v>
      </c>
      <c r="BB52" s="105">
        <v>1.134E-3</v>
      </c>
      <c r="BC52" s="105">
        <v>5.6429999999999996E-3</v>
      </c>
      <c r="BD52" s="105">
        <v>3.4129999999999998E-3</v>
      </c>
      <c r="BE52" s="105">
        <v>2.1900000000000001E-4</v>
      </c>
      <c r="BF52" s="105">
        <v>1.9900000000000001E-4</v>
      </c>
      <c r="BG52" s="105">
        <v>5.31E-4</v>
      </c>
      <c r="BH52" s="105">
        <v>1.12E-4</v>
      </c>
      <c r="BI52" s="105">
        <v>5.3000000000000001E-5</v>
      </c>
      <c r="BJ52" s="105">
        <v>9.2E-5</v>
      </c>
      <c r="BK52" s="105">
        <v>4.8999999999999998E-5</v>
      </c>
      <c r="BL52" s="105">
        <v>6.6000000000000005E-5</v>
      </c>
      <c r="BM52" s="105">
        <v>5.8999999999999998E-5</v>
      </c>
      <c r="BN52" s="105">
        <v>6.7999999999999999E-5</v>
      </c>
      <c r="BO52" s="105">
        <v>5.8E-5</v>
      </c>
      <c r="BP52" s="105">
        <v>7.7999999999999999E-5</v>
      </c>
      <c r="BQ52" s="105">
        <v>1.9000000000000001E-5</v>
      </c>
      <c r="BR52" s="105">
        <v>1.13E-4</v>
      </c>
      <c r="BS52" s="105">
        <v>8.6000000000000003E-5</v>
      </c>
      <c r="BT52" s="105">
        <v>2.0999999999999999E-5</v>
      </c>
      <c r="BU52" s="105">
        <v>2.4000000000000001E-5</v>
      </c>
      <c r="BV52" s="105">
        <v>1.4E-5</v>
      </c>
      <c r="BW52" s="105">
        <v>1.0000000000000001E-5</v>
      </c>
      <c r="BX52" s="105">
        <v>1.9999999999999999E-6</v>
      </c>
      <c r="BY52" s="105">
        <v>1.9000000000000001E-5</v>
      </c>
      <c r="BZ52" s="105">
        <v>8.6000000000000003E-5</v>
      </c>
      <c r="CA52" s="105">
        <v>4.9399999999999997E-4</v>
      </c>
      <c r="CB52" s="105">
        <v>1.2999999999999999E-5</v>
      </c>
      <c r="CC52" s="105">
        <v>6.8999999999999997E-5</v>
      </c>
      <c r="CD52" s="105">
        <v>4.6999999999999997E-5</v>
      </c>
      <c r="CE52" s="105">
        <v>3.3000000000000003E-5</v>
      </c>
      <c r="CF52" s="105">
        <v>3.8999999999999999E-5</v>
      </c>
      <c r="CG52" s="105">
        <v>1.8E-5</v>
      </c>
      <c r="CH52" s="105">
        <v>3.4E-5</v>
      </c>
      <c r="CI52" s="105">
        <v>5.3999999999999998E-5</v>
      </c>
      <c r="CJ52" s="105">
        <v>6.3999999999999997E-5</v>
      </c>
      <c r="CK52" s="105">
        <v>5.8999999999999998E-5</v>
      </c>
      <c r="CL52" s="105">
        <v>4.1999999999999998E-5</v>
      </c>
      <c r="CM52" s="105">
        <v>2.0000000000000001E-4</v>
      </c>
      <c r="CN52" s="105">
        <v>2.0999999999999999E-5</v>
      </c>
      <c r="CO52" s="105">
        <v>7.8999999999999996E-5</v>
      </c>
      <c r="CP52" s="105">
        <v>1.9000000000000001E-5</v>
      </c>
      <c r="CQ52" s="105">
        <v>4.8000000000000001E-5</v>
      </c>
      <c r="CR52" s="105">
        <v>3.1999999999999999E-5</v>
      </c>
      <c r="CS52" s="105">
        <v>2.8E-5</v>
      </c>
      <c r="CT52" s="105">
        <v>4.3000000000000002E-5</v>
      </c>
      <c r="CU52" s="105">
        <v>3.79E-4</v>
      </c>
      <c r="CV52" s="105">
        <v>3.1999999999999999E-5</v>
      </c>
      <c r="CW52" s="105">
        <v>3.9490000000000003E-3</v>
      </c>
      <c r="CX52" s="105">
        <v>2.3E-5</v>
      </c>
      <c r="CY52" s="105">
        <v>3.1999999999999999E-5</v>
      </c>
      <c r="CZ52" s="105">
        <v>2.4000000000000001E-5</v>
      </c>
      <c r="DA52" s="105">
        <v>4.1E-5</v>
      </c>
      <c r="DB52" s="105">
        <v>3.3000000000000003E-5</v>
      </c>
      <c r="DC52" s="105">
        <v>2.5000000000000001E-5</v>
      </c>
      <c r="DD52" s="105">
        <v>1.397E-3</v>
      </c>
      <c r="DE52" s="106">
        <v>7.8999999999999996E-5</v>
      </c>
      <c r="DF52" s="84"/>
      <c r="DG52" s="101">
        <v>0.111834</v>
      </c>
      <c r="DH52" s="101">
        <v>3.3787999999999999E-2</v>
      </c>
      <c r="DI52" s="101">
        <v>8.9869000000000004E-2</v>
      </c>
      <c r="DJ52" s="102">
        <v>6.6000000000000005E-5</v>
      </c>
      <c r="DK52" s="102">
        <v>5.8487999999999998E-2</v>
      </c>
      <c r="DL52" s="84"/>
      <c r="DM52"/>
    </row>
    <row r="53" spans="1:117" ht="18" customHeight="1" x14ac:dyDescent="0.15">
      <c r="A53" s="103">
        <v>331</v>
      </c>
      <c r="B53" s="104" t="s">
        <v>102</v>
      </c>
      <c r="C53" s="105">
        <v>1.0399999999999999E-4</v>
      </c>
      <c r="D53" s="105">
        <v>5.5999999999999999E-5</v>
      </c>
      <c r="E53" s="105">
        <v>6.7999999999999999E-5</v>
      </c>
      <c r="F53" s="105">
        <v>8.6000000000000003E-5</v>
      </c>
      <c r="G53" s="105">
        <v>2.99E-4</v>
      </c>
      <c r="H53" s="105">
        <v>0</v>
      </c>
      <c r="I53" s="105">
        <v>2.0799999999999999E-4</v>
      </c>
      <c r="J53" s="105">
        <v>4.6999999999999997E-5</v>
      </c>
      <c r="K53" s="105">
        <v>2.4000000000000001E-5</v>
      </c>
      <c r="L53" s="105">
        <v>3.1000000000000001E-5</v>
      </c>
      <c r="M53" s="105">
        <v>0</v>
      </c>
      <c r="N53" s="105">
        <v>5.1E-5</v>
      </c>
      <c r="O53" s="105">
        <v>3.1000000000000001E-5</v>
      </c>
      <c r="P53" s="105">
        <v>7.3999999999999996E-5</v>
      </c>
      <c r="Q53" s="105">
        <v>1.21E-4</v>
      </c>
      <c r="R53" s="105">
        <v>4.6E-5</v>
      </c>
      <c r="S53" s="105">
        <v>2.3E-5</v>
      </c>
      <c r="T53" s="105">
        <v>3.3000000000000003E-5</v>
      </c>
      <c r="U53" s="105">
        <v>8.1000000000000004E-5</v>
      </c>
      <c r="V53" s="105">
        <v>7.6000000000000004E-5</v>
      </c>
      <c r="W53" s="105">
        <v>3.0000000000000001E-5</v>
      </c>
      <c r="X53" s="105">
        <v>1.4300000000000001E-4</v>
      </c>
      <c r="Y53" s="105">
        <v>3.4999999999999997E-5</v>
      </c>
      <c r="Z53" s="105">
        <v>4.8000000000000001E-5</v>
      </c>
      <c r="AA53" s="105">
        <v>2.4000000000000001E-5</v>
      </c>
      <c r="AB53" s="105">
        <v>5.3000000000000001E-5</v>
      </c>
      <c r="AC53" s="105">
        <v>1.0000000000000001E-5</v>
      </c>
      <c r="AD53" s="105">
        <v>9.2E-5</v>
      </c>
      <c r="AE53" s="105">
        <v>1.46E-4</v>
      </c>
      <c r="AF53" s="105">
        <v>4.3000000000000002E-5</v>
      </c>
      <c r="AG53" s="105">
        <v>5.5999999999999999E-5</v>
      </c>
      <c r="AH53" s="105">
        <v>3.0000000000000001E-5</v>
      </c>
      <c r="AI53" s="105">
        <v>3.3000000000000003E-5</v>
      </c>
      <c r="AJ53" s="105">
        <v>5.0000000000000002E-5</v>
      </c>
      <c r="AK53" s="105">
        <v>5.3999999999999998E-5</v>
      </c>
      <c r="AL53" s="105">
        <v>8.3999999999999995E-5</v>
      </c>
      <c r="AM53" s="105">
        <v>4.1999999999999998E-5</v>
      </c>
      <c r="AN53" s="105">
        <v>6.2000000000000003E-5</v>
      </c>
      <c r="AO53" s="105">
        <v>1.9000000000000001E-5</v>
      </c>
      <c r="AP53" s="105">
        <v>3.8999999999999999E-5</v>
      </c>
      <c r="AQ53" s="105">
        <v>9.2E-5</v>
      </c>
      <c r="AR53" s="105">
        <v>3.3500000000000001E-4</v>
      </c>
      <c r="AS53" s="105">
        <v>7.1000000000000005E-5</v>
      </c>
      <c r="AT53" s="105">
        <v>4.9170000000000004E-3</v>
      </c>
      <c r="AU53" s="105">
        <v>3.434E-3</v>
      </c>
      <c r="AV53" s="105">
        <v>1.769E-3</v>
      </c>
      <c r="AW53" s="105">
        <v>7.2999999999999999E-5</v>
      </c>
      <c r="AX53" s="105">
        <v>5.2800000000000004E-4</v>
      </c>
      <c r="AY53" s="105">
        <v>1.0156799999999999</v>
      </c>
      <c r="AZ53" s="105">
        <v>4.6750000000000003E-3</v>
      </c>
      <c r="BA53" s="105">
        <v>1.9710000000000001E-3</v>
      </c>
      <c r="BB53" s="105">
        <v>8.4400000000000002E-4</v>
      </c>
      <c r="BC53" s="105">
        <v>2.7599999999999999E-3</v>
      </c>
      <c r="BD53" s="105">
        <v>2.1429999999999999E-3</v>
      </c>
      <c r="BE53" s="105">
        <v>4.5180000000000003E-3</v>
      </c>
      <c r="BF53" s="105">
        <v>2.1199999999999999E-3</v>
      </c>
      <c r="BG53" s="105">
        <v>3.7160000000000001E-3</v>
      </c>
      <c r="BH53" s="105">
        <v>3.1020000000000002E-3</v>
      </c>
      <c r="BI53" s="105">
        <v>2.4069999999999999E-3</v>
      </c>
      <c r="BJ53" s="105">
        <v>7.4999999999999993E-5</v>
      </c>
      <c r="BK53" s="105">
        <v>7.2000000000000002E-5</v>
      </c>
      <c r="BL53" s="105">
        <v>6.8599999999999998E-4</v>
      </c>
      <c r="BM53" s="105">
        <v>1.0660000000000001E-3</v>
      </c>
      <c r="BN53" s="105">
        <v>6.5600000000000001E-4</v>
      </c>
      <c r="BO53" s="105">
        <v>1.183E-3</v>
      </c>
      <c r="BP53" s="105">
        <v>1.2899999999999999E-4</v>
      </c>
      <c r="BQ53" s="105">
        <v>5.5000000000000002E-5</v>
      </c>
      <c r="BR53" s="105">
        <v>2.0900000000000001E-4</v>
      </c>
      <c r="BS53" s="105">
        <v>1.2300000000000001E-4</v>
      </c>
      <c r="BT53" s="105">
        <v>3.0000000000000001E-5</v>
      </c>
      <c r="BU53" s="105">
        <v>3.0000000000000001E-5</v>
      </c>
      <c r="BV53" s="105">
        <v>2.0999999999999999E-5</v>
      </c>
      <c r="BW53" s="105">
        <v>2.5999999999999998E-5</v>
      </c>
      <c r="BX53" s="105">
        <v>1.1E-5</v>
      </c>
      <c r="BY53" s="105">
        <v>7.7000000000000001E-5</v>
      </c>
      <c r="BZ53" s="105">
        <v>1.2400000000000001E-4</v>
      </c>
      <c r="CA53" s="105">
        <v>7.3999999999999999E-4</v>
      </c>
      <c r="CB53" s="105">
        <v>1.7E-5</v>
      </c>
      <c r="CC53" s="105">
        <v>1.6100000000000001E-4</v>
      </c>
      <c r="CD53" s="105">
        <v>6.2000000000000003E-5</v>
      </c>
      <c r="CE53" s="105">
        <v>6.0999999999999999E-5</v>
      </c>
      <c r="CF53" s="105">
        <v>6.0999999999999999E-5</v>
      </c>
      <c r="CG53" s="105">
        <v>2.0000000000000002E-5</v>
      </c>
      <c r="CH53" s="105">
        <v>4.1E-5</v>
      </c>
      <c r="CI53" s="105">
        <v>6.8999999999999997E-5</v>
      </c>
      <c r="CJ53" s="105">
        <v>9.0000000000000006E-5</v>
      </c>
      <c r="CK53" s="105">
        <v>7.4999999999999993E-5</v>
      </c>
      <c r="CL53" s="105">
        <v>4.3000000000000002E-5</v>
      </c>
      <c r="CM53" s="105">
        <v>1.13E-4</v>
      </c>
      <c r="CN53" s="105">
        <v>3.6000000000000001E-5</v>
      </c>
      <c r="CO53" s="105">
        <v>9.0000000000000006E-5</v>
      </c>
      <c r="CP53" s="105">
        <v>2.5999999999999998E-5</v>
      </c>
      <c r="CQ53" s="105">
        <v>6.7000000000000002E-5</v>
      </c>
      <c r="CR53" s="105">
        <v>4.1E-5</v>
      </c>
      <c r="CS53" s="105">
        <v>3.1000000000000001E-5</v>
      </c>
      <c r="CT53" s="105">
        <v>5.5000000000000002E-5</v>
      </c>
      <c r="CU53" s="105">
        <v>5.5800000000000001E-4</v>
      </c>
      <c r="CV53" s="105">
        <v>3.8999999999999999E-5</v>
      </c>
      <c r="CW53" s="105">
        <v>5.8139999999999997E-3</v>
      </c>
      <c r="CX53" s="105">
        <v>3.0000000000000001E-5</v>
      </c>
      <c r="CY53" s="105">
        <v>4.6E-5</v>
      </c>
      <c r="CZ53" s="105">
        <v>3.4999999999999997E-5</v>
      </c>
      <c r="DA53" s="105">
        <v>5.5000000000000002E-5</v>
      </c>
      <c r="DB53" s="105">
        <v>4.8000000000000001E-5</v>
      </c>
      <c r="DC53" s="105">
        <v>3.4E-5</v>
      </c>
      <c r="DD53" s="105">
        <v>2.0000000000000002E-5</v>
      </c>
      <c r="DE53" s="106">
        <v>8.2999999999999998E-5</v>
      </c>
      <c r="DF53" s="84"/>
      <c r="DG53" s="101">
        <v>0.52963099999999996</v>
      </c>
      <c r="DH53" s="101">
        <v>7.7193999999999999E-2</v>
      </c>
      <c r="DI53" s="101">
        <v>0.28669899999999998</v>
      </c>
      <c r="DJ53" s="102">
        <v>7.3999999999999996E-5</v>
      </c>
      <c r="DK53" s="102">
        <v>0.26901199999999997</v>
      </c>
      <c r="DL53" s="84"/>
      <c r="DM53"/>
    </row>
    <row r="54" spans="1:117" ht="18" customHeight="1" x14ac:dyDescent="0.15">
      <c r="A54" s="107">
        <v>332</v>
      </c>
      <c r="B54" s="108" t="s">
        <v>103</v>
      </c>
      <c r="C54" s="110">
        <v>3.6999999999999998E-5</v>
      </c>
      <c r="D54" s="110">
        <v>2.0000000000000002E-5</v>
      </c>
      <c r="E54" s="110">
        <v>2.5000000000000001E-5</v>
      </c>
      <c r="F54" s="110">
        <v>3.1999999999999999E-5</v>
      </c>
      <c r="G54" s="110">
        <v>7.9999999999999996E-6</v>
      </c>
      <c r="H54" s="110">
        <v>0</v>
      </c>
      <c r="I54" s="110">
        <v>7.3999999999999996E-5</v>
      </c>
      <c r="J54" s="110">
        <v>1.7E-5</v>
      </c>
      <c r="K54" s="110">
        <v>9.0000000000000002E-6</v>
      </c>
      <c r="L54" s="110">
        <v>1.2999999999999999E-5</v>
      </c>
      <c r="M54" s="110">
        <v>0</v>
      </c>
      <c r="N54" s="110">
        <v>1.8E-5</v>
      </c>
      <c r="O54" s="110">
        <v>1.1E-5</v>
      </c>
      <c r="P54" s="110">
        <v>2.4000000000000001E-5</v>
      </c>
      <c r="Q54" s="110">
        <v>2.5000000000000001E-5</v>
      </c>
      <c r="R54" s="110">
        <v>1.5E-5</v>
      </c>
      <c r="S54" s="110">
        <v>7.9999999999999996E-6</v>
      </c>
      <c r="T54" s="110">
        <v>1.2E-5</v>
      </c>
      <c r="U54" s="110">
        <v>2.9E-5</v>
      </c>
      <c r="V54" s="110">
        <v>2.6999999999999999E-5</v>
      </c>
      <c r="W54" s="110">
        <v>1.0000000000000001E-5</v>
      </c>
      <c r="X54" s="110">
        <v>5.1E-5</v>
      </c>
      <c r="Y54" s="110">
        <v>1.1E-5</v>
      </c>
      <c r="Z54" s="110">
        <v>1.5E-5</v>
      </c>
      <c r="AA54" s="110">
        <v>9.0000000000000002E-6</v>
      </c>
      <c r="AB54" s="110">
        <v>1.9000000000000001E-5</v>
      </c>
      <c r="AC54" s="110">
        <v>3.9999999999999998E-6</v>
      </c>
      <c r="AD54" s="110">
        <v>3.3000000000000003E-5</v>
      </c>
      <c r="AE54" s="110">
        <v>4.8999999999999998E-5</v>
      </c>
      <c r="AF54" s="110">
        <v>1.5999999999999999E-5</v>
      </c>
      <c r="AG54" s="110">
        <v>2.0999999999999999E-5</v>
      </c>
      <c r="AH54" s="110">
        <v>1.0000000000000001E-5</v>
      </c>
      <c r="AI54" s="110">
        <v>1.2E-5</v>
      </c>
      <c r="AJ54" s="110">
        <v>1.5E-5</v>
      </c>
      <c r="AK54" s="110">
        <v>1.8E-5</v>
      </c>
      <c r="AL54" s="110">
        <v>2.4000000000000001E-5</v>
      </c>
      <c r="AM54" s="110">
        <v>1.4E-5</v>
      </c>
      <c r="AN54" s="110">
        <v>2.0000000000000002E-5</v>
      </c>
      <c r="AO54" s="110">
        <v>6.0000000000000002E-6</v>
      </c>
      <c r="AP54" s="110">
        <v>1.2999999999999999E-5</v>
      </c>
      <c r="AQ54" s="110">
        <v>2.9E-5</v>
      </c>
      <c r="AR54" s="110">
        <v>1.8E-5</v>
      </c>
      <c r="AS54" s="110">
        <v>2.0000000000000002E-5</v>
      </c>
      <c r="AT54" s="110">
        <v>2.6999999999999999E-5</v>
      </c>
      <c r="AU54" s="110">
        <v>1.7E-5</v>
      </c>
      <c r="AV54" s="110">
        <v>2.1999999999999999E-5</v>
      </c>
      <c r="AW54" s="110">
        <v>2.1999999999999999E-5</v>
      </c>
      <c r="AX54" s="110">
        <v>8.2000000000000001E-5</v>
      </c>
      <c r="AY54" s="110">
        <v>1.4E-5</v>
      </c>
      <c r="AZ54" s="110">
        <v>1.0176890000000001</v>
      </c>
      <c r="BA54" s="110">
        <v>1.4E-5</v>
      </c>
      <c r="BB54" s="110">
        <v>1.2999999999999999E-5</v>
      </c>
      <c r="BC54" s="110">
        <v>1.8E-5</v>
      </c>
      <c r="BD54" s="110">
        <v>3.3000000000000003E-5</v>
      </c>
      <c r="BE54" s="110">
        <v>2.5999999999999998E-5</v>
      </c>
      <c r="BF54" s="110">
        <v>2.5999999999999998E-5</v>
      </c>
      <c r="BG54" s="110">
        <v>6.6000000000000005E-5</v>
      </c>
      <c r="BH54" s="110">
        <v>6.0999999999999999E-5</v>
      </c>
      <c r="BI54" s="110">
        <v>1.75E-4</v>
      </c>
      <c r="BJ54" s="110">
        <v>2.4000000000000001E-5</v>
      </c>
      <c r="BK54" s="110">
        <v>3.1000000000000001E-5</v>
      </c>
      <c r="BL54" s="110">
        <v>7.8299999999999995E-4</v>
      </c>
      <c r="BM54" s="110">
        <v>2.5000000000000001E-5</v>
      </c>
      <c r="BN54" s="110">
        <v>3.3000000000000003E-5</v>
      </c>
      <c r="BO54" s="110">
        <v>3.0000000000000001E-5</v>
      </c>
      <c r="BP54" s="110">
        <v>4.1999999999999998E-5</v>
      </c>
      <c r="BQ54" s="110">
        <v>1.0000000000000001E-5</v>
      </c>
      <c r="BR54" s="110">
        <v>6.0999999999999999E-5</v>
      </c>
      <c r="BS54" s="110">
        <v>4.5000000000000003E-5</v>
      </c>
      <c r="BT54" s="110">
        <v>1.1E-5</v>
      </c>
      <c r="BU54" s="110">
        <v>1.1E-5</v>
      </c>
      <c r="BV54" s="110">
        <v>6.9999999999999999E-6</v>
      </c>
      <c r="BW54" s="110">
        <v>5.0000000000000004E-6</v>
      </c>
      <c r="BX54" s="110">
        <v>9.9999999999999995E-7</v>
      </c>
      <c r="BY54" s="110">
        <v>1.1E-5</v>
      </c>
      <c r="BZ54" s="110">
        <v>6.2000000000000003E-5</v>
      </c>
      <c r="CA54" s="110">
        <v>2.7099999999999997E-4</v>
      </c>
      <c r="CB54" s="110">
        <v>6.0000000000000002E-6</v>
      </c>
      <c r="CC54" s="110">
        <v>4.5000000000000003E-5</v>
      </c>
      <c r="CD54" s="110">
        <v>2.1999999999999999E-5</v>
      </c>
      <c r="CE54" s="110">
        <v>1.7E-5</v>
      </c>
      <c r="CF54" s="110">
        <v>3.4999999999999997E-5</v>
      </c>
      <c r="CG54" s="110">
        <v>7.9999999999999996E-6</v>
      </c>
      <c r="CH54" s="110">
        <v>1.5E-5</v>
      </c>
      <c r="CI54" s="110">
        <v>4.8999999999999998E-5</v>
      </c>
      <c r="CJ54" s="110">
        <v>3.4999999999999997E-5</v>
      </c>
      <c r="CK54" s="110">
        <v>3.1000000000000001E-5</v>
      </c>
      <c r="CL54" s="110">
        <v>1.6799999999999999E-4</v>
      </c>
      <c r="CM54" s="110">
        <v>1.9900000000000001E-4</v>
      </c>
      <c r="CN54" s="110">
        <v>1.1E-5</v>
      </c>
      <c r="CO54" s="110">
        <v>3.3000000000000003E-5</v>
      </c>
      <c r="CP54" s="110">
        <v>7.9999999999999996E-6</v>
      </c>
      <c r="CQ54" s="110">
        <v>2.5000000000000001E-5</v>
      </c>
      <c r="CR54" s="110">
        <v>1.5E-5</v>
      </c>
      <c r="CS54" s="110">
        <v>1.1E-5</v>
      </c>
      <c r="CT54" s="110">
        <v>2.1999999999999999E-5</v>
      </c>
      <c r="CU54" s="110">
        <v>2.2699999999999999E-4</v>
      </c>
      <c r="CV54" s="110">
        <v>4.1E-5</v>
      </c>
      <c r="CW54" s="110">
        <v>2.14E-3</v>
      </c>
      <c r="CX54" s="110">
        <v>1.5999999999999999E-5</v>
      </c>
      <c r="CY54" s="110">
        <v>1.7E-5</v>
      </c>
      <c r="CZ54" s="110">
        <v>1.2999999999999999E-5</v>
      </c>
      <c r="DA54" s="110">
        <v>2.0000000000000002E-5</v>
      </c>
      <c r="DB54" s="110">
        <v>5.3999999999999998E-5</v>
      </c>
      <c r="DC54" s="110">
        <v>1.4E-5</v>
      </c>
      <c r="DD54" s="110">
        <v>6.0000000000000002E-6</v>
      </c>
      <c r="DE54" s="111">
        <v>6.9999999999999994E-5</v>
      </c>
      <c r="DF54" s="84"/>
      <c r="DG54" s="101">
        <v>0.41236499999999998</v>
      </c>
      <c r="DH54" s="101">
        <v>2.3380999999999999E-2</v>
      </c>
      <c r="DI54" s="101">
        <v>0.19217999999999999</v>
      </c>
      <c r="DJ54" s="102">
        <v>1.9680000000000001E-3</v>
      </c>
      <c r="DK54" s="102">
        <v>0.22264600000000001</v>
      </c>
      <c r="DL54" s="84"/>
      <c r="DM54"/>
    </row>
    <row r="55" spans="1:117" ht="18" customHeight="1" x14ac:dyDescent="0.15">
      <c r="A55" s="103">
        <v>333</v>
      </c>
      <c r="B55" s="104" t="s">
        <v>104</v>
      </c>
      <c r="C55" s="105">
        <v>1.9999999999999999E-6</v>
      </c>
      <c r="D55" s="105">
        <v>9.9999999999999995E-7</v>
      </c>
      <c r="E55" s="105">
        <v>1.9999999999999999E-6</v>
      </c>
      <c r="F55" s="105">
        <v>1.9999999999999999E-6</v>
      </c>
      <c r="G55" s="105">
        <v>9.9999999999999995E-7</v>
      </c>
      <c r="H55" s="105">
        <v>0</v>
      </c>
      <c r="I55" s="105">
        <v>5.0000000000000004E-6</v>
      </c>
      <c r="J55" s="105">
        <v>9.9999999999999995E-7</v>
      </c>
      <c r="K55" s="105">
        <v>9.9999999999999995E-7</v>
      </c>
      <c r="L55" s="105">
        <v>9.9999999999999995E-7</v>
      </c>
      <c r="M55" s="105">
        <v>0</v>
      </c>
      <c r="N55" s="105">
        <v>9.9999999999999995E-7</v>
      </c>
      <c r="O55" s="105">
        <v>9.9999999999999995E-7</v>
      </c>
      <c r="P55" s="105">
        <v>1.9999999999999999E-6</v>
      </c>
      <c r="Q55" s="105">
        <v>1.9999999999999999E-6</v>
      </c>
      <c r="R55" s="105">
        <v>9.9999999999999995E-7</v>
      </c>
      <c r="S55" s="105">
        <v>9.9999999999999995E-7</v>
      </c>
      <c r="T55" s="105">
        <v>9.9999999999999995E-7</v>
      </c>
      <c r="U55" s="105">
        <v>1.9999999999999999E-6</v>
      </c>
      <c r="V55" s="105">
        <v>1.9999999999999999E-6</v>
      </c>
      <c r="W55" s="105">
        <v>9.9999999999999995E-7</v>
      </c>
      <c r="X55" s="105">
        <v>3.0000000000000001E-6</v>
      </c>
      <c r="Y55" s="105">
        <v>9.9999999999999995E-7</v>
      </c>
      <c r="Z55" s="105">
        <v>9.9999999999999995E-7</v>
      </c>
      <c r="AA55" s="105">
        <v>9.9999999999999995E-7</v>
      </c>
      <c r="AB55" s="105">
        <v>9.9999999999999995E-7</v>
      </c>
      <c r="AC55" s="105">
        <v>0</v>
      </c>
      <c r="AD55" s="105">
        <v>1.9999999999999999E-6</v>
      </c>
      <c r="AE55" s="105">
        <v>3.0000000000000001E-6</v>
      </c>
      <c r="AF55" s="105">
        <v>9.9999999999999995E-7</v>
      </c>
      <c r="AG55" s="105">
        <v>9.9999999999999995E-7</v>
      </c>
      <c r="AH55" s="105">
        <v>9.9999999999999995E-7</v>
      </c>
      <c r="AI55" s="105">
        <v>9.9999999999999995E-7</v>
      </c>
      <c r="AJ55" s="105">
        <v>9.9999999999999995E-7</v>
      </c>
      <c r="AK55" s="105">
        <v>9.9999999999999995E-7</v>
      </c>
      <c r="AL55" s="105">
        <v>1.9999999999999999E-6</v>
      </c>
      <c r="AM55" s="105">
        <v>9.9999999999999995E-7</v>
      </c>
      <c r="AN55" s="105">
        <v>9.9999999999999995E-7</v>
      </c>
      <c r="AO55" s="105">
        <v>0</v>
      </c>
      <c r="AP55" s="105">
        <v>9.9999999999999995E-7</v>
      </c>
      <c r="AQ55" s="105">
        <v>1.9999999999999999E-6</v>
      </c>
      <c r="AR55" s="105">
        <v>9.9999999999999995E-7</v>
      </c>
      <c r="AS55" s="105">
        <v>9.9999999999999995E-7</v>
      </c>
      <c r="AT55" s="105">
        <v>3.4999999999999997E-5</v>
      </c>
      <c r="AU55" s="105">
        <v>9.6000000000000002E-5</v>
      </c>
      <c r="AV55" s="105">
        <v>1.47E-4</v>
      </c>
      <c r="AW55" s="105">
        <v>3.1000000000000001E-5</v>
      </c>
      <c r="AX55" s="105">
        <v>6.0000000000000002E-6</v>
      </c>
      <c r="AY55" s="105">
        <v>2.2100000000000001E-4</v>
      </c>
      <c r="AZ55" s="105">
        <v>1.9999999999999999E-6</v>
      </c>
      <c r="BA55" s="105">
        <v>1.0009410000000001</v>
      </c>
      <c r="BB55" s="105">
        <v>9.9999999999999995E-7</v>
      </c>
      <c r="BC55" s="105">
        <v>1.0000000000000001E-5</v>
      </c>
      <c r="BD55" s="105">
        <v>5.0000000000000004E-6</v>
      </c>
      <c r="BE55" s="105">
        <v>3.0000000000000001E-6</v>
      </c>
      <c r="BF55" s="105">
        <v>1.9999999999999999E-6</v>
      </c>
      <c r="BG55" s="105">
        <v>5.0000000000000004E-6</v>
      </c>
      <c r="BH55" s="105">
        <v>1.44E-4</v>
      </c>
      <c r="BI55" s="105">
        <v>7.9999999999999996E-6</v>
      </c>
      <c r="BJ55" s="105">
        <v>9.9999999999999995E-7</v>
      </c>
      <c r="BK55" s="105">
        <v>1.9999999999999999E-6</v>
      </c>
      <c r="BL55" s="105">
        <v>7.9999999999999996E-6</v>
      </c>
      <c r="BM55" s="105">
        <v>3.9999999999999998E-6</v>
      </c>
      <c r="BN55" s="105">
        <v>2.5999999999999998E-5</v>
      </c>
      <c r="BO55" s="105">
        <v>2.9E-5</v>
      </c>
      <c r="BP55" s="105">
        <v>3.0000000000000001E-6</v>
      </c>
      <c r="BQ55" s="105">
        <v>9.9999999999999995E-7</v>
      </c>
      <c r="BR55" s="105">
        <v>3.9999999999999998E-6</v>
      </c>
      <c r="BS55" s="105">
        <v>3.0000000000000001E-6</v>
      </c>
      <c r="BT55" s="105">
        <v>9.9999999999999995E-7</v>
      </c>
      <c r="BU55" s="105">
        <v>9.9999999999999995E-7</v>
      </c>
      <c r="BV55" s="105">
        <v>9.9999999999999995E-7</v>
      </c>
      <c r="BW55" s="105">
        <v>0</v>
      </c>
      <c r="BX55" s="105">
        <v>0</v>
      </c>
      <c r="BY55" s="105">
        <v>9.9999999999999995E-7</v>
      </c>
      <c r="BZ55" s="105">
        <v>3.0000000000000001E-6</v>
      </c>
      <c r="CA55" s="105">
        <v>1.7E-5</v>
      </c>
      <c r="CB55" s="105">
        <v>9.9999999999999995E-7</v>
      </c>
      <c r="CC55" s="105">
        <v>3.0000000000000001E-6</v>
      </c>
      <c r="CD55" s="105">
        <v>9.9999999999999995E-7</v>
      </c>
      <c r="CE55" s="105">
        <v>9.9999999999999995E-7</v>
      </c>
      <c r="CF55" s="105">
        <v>9.9999999999999995E-7</v>
      </c>
      <c r="CG55" s="105">
        <v>0</v>
      </c>
      <c r="CH55" s="105">
        <v>9.9999999999999995E-7</v>
      </c>
      <c r="CI55" s="105">
        <v>1.9999999999999999E-6</v>
      </c>
      <c r="CJ55" s="105">
        <v>3.0000000000000001E-6</v>
      </c>
      <c r="CK55" s="105">
        <v>1.9999999999999999E-6</v>
      </c>
      <c r="CL55" s="105">
        <v>9.9999999999999995E-7</v>
      </c>
      <c r="CM55" s="105">
        <v>3.8999999999999999E-5</v>
      </c>
      <c r="CN55" s="105">
        <v>9.9999999999999995E-7</v>
      </c>
      <c r="CO55" s="105">
        <v>1.9999999999999999E-6</v>
      </c>
      <c r="CP55" s="105">
        <v>3.0000000000000001E-6</v>
      </c>
      <c r="CQ55" s="105">
        <v>1.9999999999999999E-6</v>
      </c>
      <c r="CR55" s="105">
        <v>9.9999999999999995E-7</v>
      </c>
      <c r="CS55" s="105">
        <v>9.9999999999999995E-7</v>
      </c>
      <c r="CT55" s="105">
        <v>9.9999999999999995E-7</v>
      </c>
      <c r="CU55" s="105">
        <v>1.2999999999999999E-5</v>
      </c>
      <c r="CV55" s="105">
        <v>9.9999999999999995E-7</v>
      </c>
      <c r="CW55" s="105">
        <v>1.36E-4</v>
      </c>
      <c r="CX55" s="105">
        <v>3.0000000000000001E-6</v>
      </c>
      <c r="CY55" s="105">
        <v>9.9999999999999995E-7</v>
      </c>
      <c r="CZ55" s="105">
        <v>9.9999999999999995E-7</v>
      </c>
      <c r="DA55" s="105">
        <v>9.9999999999999995E-7</v>
      </c>
      <c r="DB55" s="105">
        <v>9.9999999999999995E-7</v>
      </c>
      <c r="DC55" s="105">
        <v>9.9999999999999995E-7</v>
      </c>
      <c r="DD55" s="105">
        <v>9.9999999999999995E-7</v>
      </c>
      <c r="DE55" s="106">
        <v>1.2E-5</v>
      </c>
      <c r="DF55" s="84"/>
      <c r="DG55" s="101">
        <v>0.58262700000000001</v>
      </c>
      <c r="DH55" s="101">
        <v>5.4703000000000002E-2</v>
      </c>
      <c r="DI55" s="101">
        <v>0.29527399999999998</v>
      </c>
      <c r="DJ55" s="102">
        <v>9.9999999999999995E-7</v>
      </c>
      <c r="DK55" s="102">
        <v>3.6340999999999998E-2</v>
      </c>
      <c r="DL55" s="84"/>
      <c r="DM55"/>
    </row>
    <row r="56" spans="1:117" ht="18" customHeight="1" x14ac:dyDescent="0.15">
      <c r="A56" s="103">
        <v>339</v>
      </c>
      <c r="B56" s="104" t="s">
        <v>105</v>
      </c>
      <c r="C56" s="105">
        <v>3.8000000000000002E-5</v>
      </c>
      <c r="D56" s="105">
        <v>2.0000000000000002E-5</v>
      </c>
      <c r="E56" s="105">
        <v>2.5000000000000001E-5</v>
      </c>
      <c r="F56" s="105">
        <v>2.6999999999999999E-5</v>
      </c>
      <c r="G56" s="105">
        <v>2.8200000000000002E-4</v>
      </c>
      <c r="H56" s="105">
        <v>0</v>
      </c>
      <c r="I56" s="105">
        <v>7.7000000000000001E-5</v>
      </c>
      <c r="J56" s="105">
        <v>2.0999999999999999E-5</v>
      </c>
      <c r="K56" s="105">
        <v>1.2E-5</v>
      </c>
      <c r="L56" s="105">
        <v>2.1999999999999999E-5</v>
      </c>
      <c r="M56" s="105">
        <v>0</v>
      </c>
      <c r="N56" s="105">
        <v>2.0999999999999999E-5</v>
      </c>
      <c r="O56" s="105">
        <v>1.7E-5</v>
      </c>
      <c r="P56" s="105">
        <v>2.5999999999999998E-5</v>
      </c>
      <c r="Q56" s="105">
        <v>2.02E-4</v>
      </c>
      <c r="R56" s="105">
        <v>2.5999999999999998E-5</v>
      </c>
      <c r="S56" s="105">
        <v>1.4E-5</v>
      </c>
      <c r="T56" s="105">
        <v>2.0999999999999999E-5</v>
      </c>
      <c r="U56" s="105">
        <v>2.9E-5</v>
      </c>
      <c r="V56" s="105">
        <v>2.6999999999999999E-5</v>
      </c>
      <c r="W56" s="105">
        <v>1.1E-5</v>
      </c>
      <c r="X56" s="105">
        <v>4.3999999999999999E-5</v>
      </c>
      <c r="Y56" s="105">
        <v>1.5999999999999999E-5</v>
      </c>
      <c r="Z56" s="105">
        <v>2.3E-5</v>
      </c>
      <c r="AA56" s="105">
        <v>1.2E-5</v>
      </c>
      <c r="AB56" s="105">
        <v>2.6999999999999999E-5</v>
      </c>
      <c r="AC56" s="105">
        <v>3.9999999999999998E-6</v>
      </c>
      <c r="AD56" s="105">
        <v>3.6999999999999998E-5</v>
      </c>
      <c r="AE56" s="105">
        <v>5.8E-5</v>
      </c>
      <c r="AF56" s="105">
        <v>1.8E-5</v>
      </c>
      <c r="AG56" s="105">
        <v>2.8E-5</v>
      </c>
      <c r="AH56" s="105">
        <v>1.4E-5</v>
      </c>
      <c r="AI56" s="105">
        <v>1.5E-5</v>
      </c>
      <c r="AJ56" s="105">
        <v>1.9000000000000001E-5</v>
      </c>
      <c r="AK56" s="105">
        <v>7.2999999999999999E-5</v>
      </c>
      <c r="AL56" s="105">
        <v>3.8000000000000002E-5</v>
      </c>
      <c r="AM56" s="105">
        <v>1.8E-5</v>
      </c>
      <c r="AN56" s="105">
        <v>2.6999999999999999E-5</v>
      </c>
      <c r="AO56" s="105">
        <v>1.2E-5</v>
      </c>
      <c r="AP56" s="105">
        <v>1.5999999999999999E-5</v>
      </c>
      <c r="AQ56" s="105">
        <v>3.1999999999999999E-5</v>
      </c>
      <c r="AR56" s="105">
        <v>2.5000000000000001E-5</v>
      </c>
      <c r="AS56" s="105">
        <v>8.1000000000000004E-5</v>
      </c>
      <c r="AT56" s="105">
        <v>2.4000000000000001E-4</v>
      </c>
      <c r="AU56" s="105">
        <v>3.4900000000000003E-4</v>
      </c>
      <c r="AV56" s="105">
        <v>8.6600000000000002E-4</v>
      </c>
      <c r="AW56" s="105">
        <v>5.6140000000000001E-3</v>
      </c>
      <c r="AX56" s="105">
        <v>2.5539999999999998E-3</v>
      </c>
      <c r="AY56" s="105">
        <v>2.362E-3</v>
      </c>
      <c r="AZ56" s="105">
        <v>2.1670000000000001E-3</v>
      </c>
      <c r="BA56" s="105">
        <v>6.8499999999999995E-4</v>
      </c>
      <c r="BB56" s="105">
        <v>1.019685</v>
      </c>
      <c r="BC56" s="105">
        <v>1.586E-3</v>
      </c>
      <c r="BD56" s="105">
        <v>3.7800000000000003E-4</v>
      </c>
      <c r="BE56" s="105">
        <v>3.5950000000000001E-3</v>
      </c>
      <c r="BF56" s="105">
        <v>1.769E-3</v>
      </c>
      <c r="BG56" s="105">
        <v>5.8699999999999996E-4</v>
      </c>
      <c r="BH56" s="105">
        <v>4.64E-4</v>
      </c>
      <c r="BI56" s="105">
        <v>3.5850000000000001E-3</v>
      </c>
      <c r="BJ56" s="105">
        <v>4.7399999999999997E-4</v>
      </c>
      <c r="BK56" s="105">
        <v>2.8E-5</v>
      </c>
      <c r="BL56" s="105">
        <v>1.1000000000000001E-3</v>
      </c>
      <c r="BM56" s="105">
        <v>8.7799999999999998E-4</v>
      </c>
      <c r="BN56" s="105">
        <v>3.1799999999999998E-4</v>
      </c>
      <c r="BO56" s="105">
        <v>4.2000000000000002E-4</v>
      </c>
      <c r="BP56" s="105">
        <v>4.6999999999999997E-5</v>
      </c>
      <c r="BQ56" s="105">
        <v>3.4999999999999997E-5</v>
      </c>
      <c r="BR56" s="105">
        <v>1.3799999999999999E-4</v>
      </c>
      <c r="BS56" s="105">
        <v>4.6999999999999997E-5</v>
      </c>
      <c r="BT56" s="105">
        <v>6.7999999999999999E-5</v>
      </c>
      <c r="BU56" s="105">
        <v>1.8E-5</v>
      </c>
      <c r="BV56" s="105">
        <v>2.4000000000000001E-5</v>
      </c>
      <c r="BW56" s="105">
        <v>2.1999999999999999E-5</v>
      </c>
      <c r="BX56" s="105">
        <v>9.0000000000000002E-6</v>
      </c>
      <c r="BY56" s="105">
        <v>1.35E-4</v>
      </c>
      <c r="BZ56" s="105">
        <v>5.1E-5</v>
      </c>
      <c r="CA56" s="105">
        <v>2.5500000000000002E-4</v>
      </c>
      <c r="CB56" s="105">
        <v>4.3999999999999999E-5</v>
      </c>
      <c r="CC56" s="105">
        <v>1.6699999999999999E-4</v>
      </c>
      <c r="CD56" s="105">
        <v>4.5000000000000003E-5</v>
      </c>
      <c r="CE56" s="105">
        <v>3.6000000000000001E-5</v>
      </c>
      <c r="CF56" s="105">
        <v>1.84E-4</v>
      </c>
      <c r="CG56" s="105">
        <v>1.2E-5</v>
      </c>
      <c r="CH56" s="105">
        <v>2.1999999999999999E-5</v>
      </c>
      <c r="CI56" s="105">
        <v>2.0699999999999999E-4</v>
      </c>
      <c r="CJ56" s="105">
        <v>3.8000000000000002E-5</v>
      </c>
      <c r="CK56" s="105">
        <v>6.3E-5</v>
      </c>
      <c r="CL56" s="105">
        <v>1.7899999999999999E-4</v>
      </c>
      <c r="CM56" s="105">
        <v>1.44E-4</v>
      </c>
      <c r="CN56" s="105">
        <v>1.7799999999999999E-4</v>
      </c>
      <c r="CO56" s="105">
        <v>8.0000000000000007E-5</v>
      </c>
      <c r="CP56" s="105">
        <v>2.4000000000000001E-5</v>
      </c>
      <c r="CQ56" s="105">
        <v>7.2000000000000002E-5</v>
      </c>
      <c r="CR56" s="105">
        <v>2.4000000000000001E-5</v>
      </c>
      <c r="CS56" s="105">
        <v>1.7E-5</v>
      </c>
      <c r="CT56" s="105">
        <v>2.5000000000000001E-5</v>
      </c>
      <c r="CU56" s="105">
        <v>1.5799999999999999E-4</v>
      </c>
      <c r="CV56" s="105">
        <v>8.0000000000000007E-5</v>
      </c>
      <c r="CW56" s="105">
        <v>1.5399999999999999E-3</v>
      </c>
      <c r="CX56" s="105">
        <v>3.4999999999999997E-5</v>
      </c>
      <c r="CY56" s="105">
        <v>5.1E-5</v>
      </c>
      <c r="CZ56" s="105">
        <v>3.3000000000000003E-5</v>
      </c>
      <c r="DA56" s="105">
        <v>3.1000000000000001E-5</v>
      </c>
      <c r="DB56" s="105">
        <v>1.6799999999999999E-4</v>
      </c>
      <c r="DC56" s="105">
        <v>3.4E-5</v>
      </c>
      <c r="DD56" s="105">
        <v>3.4999999999999997E-5</v>
      </c>
      <c r="DE56" s="106">
        <v>3.2499999999999999E-4</v>
      </c>
      <c r="DF56" s="84"/>
      <c r="DG56" s="101">
        <v>0.43161899999999997</v>
      </c>
      <c r="DH56" s="101">
        <v>2.8376999999999999E-2</v>
      </c>
      <c r="DI56" s="101">
        <v>0.19960600000000001</v>
      </c>
      <c r="DJ56" s="102">
        <v>5.22E-4</v>
      </c>
      <c r="DK56" s="102">
        <v>0.21673999999999999</v>
      </c>
      <c r="DL56" s="84"/>
      <c r="DM56"/>
    </row>
    <row r="57" spans="1:117" ht="18" customHeight="1" x14ac:dyDescent="0.15">
      <c r="A57" s="103">
        <v>341</v>
      </c>
      <c r="B57" s="104" t="s">
        <v>133</v>
      </c>
      <c r="C57" s="105">
        <v>6.0000000000000002E-6</v>
      </c>
      <c r="D57" s="105">
        <v>3.9999999999999998E-6</v>
      </c>
      <c r="E57" s="105">
        <v>1.1E-5</v>
      </c>
      <c r="F57" s="105">
        <v>3.9999999999999998E-6</v>
      </c>
      <c r="G57" s="105">
        <v>3.0000000000000001E-6</v>
      </c>
      <c r="H57" s="105">
        <v>0</v>
      </c>
      <c r="I57" s="105">
        <v>1.0000000000000001E-5</v>
      </c>
      <c r="J57" s="105">
        <v>6.0000000000000002E-6</v>
      </c>
      <c r="K57" s="105">
        <v>3.9999999999999998E-6</v>
      </c>
      <c r="L57" s="105">
        <v>3.9999999999999998E-6</v>
      </c>
      <c r="M57" s="105">
        <v>0</v>
      </c>
      <c r="N57" s="105">
        <v>5.0000000000000004E-6</v>
      </c>
      <c r="O57" s="105">
        <v>3.9999999999999998E-6</v>
      </c>
      <c r="P57" s="105">
        <v>5.0000000000000004E-6</v>
      </c>
      <c r="Q57" s="105">
        <v>7.9999999999999996E-6</v>
      </c>
      <c r="R57" s="105">
        <v>6.0000000000000002E-6</v>
      </c>
      <c r="S57" s="105">
        <v>3.9999999999999998E-6</v>
      </c>
      <c r="T57" s="105">
        <v>3.9999999999999998E-6</v>
      </c>
      <c r="U57" s="105">
        <v>5.0000000000000004E-6</v>
      </c>
      <c r="V57" s="105">
        <v>3.9999999999999998E-6</v>
      </c>
      <c r="W57" s="105">
        <v>1.9999999999999999E-6</v>
      </c>
      <c r="X57" s="105">
        <v>6.0000000000000002E-6</v>
      </c>
      <c r="Y57" s="105">
        <v>3.0000000000000001E-6</v>
      </c>
      <c r="Z57" s="105">
        <v>3.0000000000000001E-6</v>
      </c>
      <c r="AA57" s="105">
        <v>9.0000000000000002E-6</v>
      </c>
      <c r="AB57" s="105">
        <v>6.0000000000000002E-6</v>
      </c>
      <c r="AC57" s="105">
        <v>9.9999999999999995E-7</v>
      </c>
      <c r="AD57" s="105">
        <v>1.0000000000000001E-5</v>
      </c>
      <c r="AE57" s="105">
        <v>9.0000000000000002E-6</v>
      </c>
      <c r="AF57" s="105">
        <v>3.9999999999999998E-6</v>
      </c>
      <c r="AG57" s="105">
        <v>9.0000000000000002E-6</v>
      </c>
      <c r="AH57" s="105">
        <v>3.0000000000000001E-6</v>
      </c>
      <c r="AI57" s="105">
        <v>3.0000000000000001E-6</v>
      </c>
      <c r="AJ57" s="105">
        <v>3.0000000000000001E-6</v>
      </c>
      <c r="AK57" s="105">
        <v>6.0000000000000002E-6</v>
      </c>
      <c r="AL57" s="105">
        <v>3.9999999999999998E-6</v>
      </c>
      <c r="AM57" s="105">
        <v>1.9999999999999999E-6</v>
      </c>
      <c r="AN57" s="105">
        <v>3.9999999999999998E-6</v>
      </c>
      <c r="AO57" s="105">
        <v>3.0000000000000001E-6</v>
      </c>
      <c r="AP57" s="105">
        <v>3.0000000000000001E-6</v>
      </c>
      <c r="AQ57" s="105">
        <v>6.0000000000000002E-6</v>
      </c>
      <c r="AR57" s="105">
        <v>1.4E-5</v>
      </c>
      <c r="AS57" s="105">
        <v>6.0000000000000002E-6</v>
      </c>
      <c r="AT57" s="105">
        <v>2.5000000000000001E-5</v>
      </c>
      <c r="AU57" s="105">
        <v>1.2E-5</v>
      </c>
      <c r="AV57" s="105">
        <v>6.9999999999999999E-6</v>
      </c>
      <c r="AW57" s="105">
        <v>5.0000000000000004E-6</v>
      </c>
      <c r="AX57" s="105">
        <v>1.5E-5</v>
      </c>
      <c r="AY57" s="105">
        <v>6.9999999999999999E-6</v>
      </c>
      <c r="AZ57" s="105">
        <v>3.9999999999999998E-6</v>
      </c>
      <c r="BA57" s="105">
        <v>7.9999999999999996E-6</v>
      </c>
      <c r="BB57" s="105">
        <v>6.9999999999999999E-6</v>
      </c>
      <c r="BC57" s="105">
        <v>1.0014419999999999</v>
      </c>
      <c r="BD57" s="105">
        <v>1.0000000000000001E-5</v>
      </c>
      <c r="BE57" s="105">
        <v>1.4300000000000001E-3</v>
      </c>
      <c r="BF57" s="105">
        <v>7.7300000000000003E-4</v>
      </c>
      <c r="BG57" s="105">
        <v>1.2E-5</v>
      </c>
      <c r="BH57" s="105">
        <v>1.5699999999999999E-4</v>
      </c>
      <c r="BI57" s="105">
        <v>6.2000000000000003E-5</v>
      </c>
      <c r="BJ57" s="105">
        <v>1.2999999999999999E-5</v>
      </c>
      <c r="BK57" s="105">
        <v>1.5E-5</v>
      </c>
      <c r="BL57" s="105">
        <v>1.34E-4</v>
      </c>
      <c r="BM57" s="105">
        <v>4.8999999999999998E-5</v>
      </c>
      <c r="BN57" s="105">
        <v>2.7999999999999998E-4</v>
      </c>
      <c r="BO57" s="105">
        <v>2.6200000000000003E-4</v>
      </c>
      <c r="BP57" s="105">
        <v>6.9999999999999999E-6</v>
      </c>
      <c r="BQ57" s="105">
        <v>5.0000000000000004E-6</v>
      </c>
      <c r="BR57" s="105">
        <v>1.2E-5</v>
      </c>
      <c r="BS57" s="105">
        <v>7.9999999999999996E-6</v>
      </c>
      <c r="BT57" s="105">
        <v>3.1999999999999999E-5</v>
      </c>
      <c r="BU57" s="105">
        <v>1.8E-5</v>
      </c>
      <c r="BV57" s="105">
        <v>2.5000000000000001E-5</v>
      </c>
      <c r="BW57" s="105">
        <v>1.5E-5</v>
      </c>
      <c r="BX57" s="105">
        <v>1.9999999999999999E-6</v>
      </c>
      <c r="BY57" s="105">
        <v>1.0000000000000001E-5</v>
      </c>
      <c r="BZ57" s="105">
        <v>2.4000000000000001E-5</v>
      </c>
      <c r="CA57" s="105">
        <v>2.5999999999999998E-5</v>
      </c>
      <c r="CB57" s="105">
        <v>1.0000000000000001E-5</v>
      </c>
      <c r="CC57" s="105">
        <v>1.2E-5</v>
      </c>
      <c r="CD57" s="105">
        <v>2.3E-5</v>
      </c>
      <c r="CE57" s="105">
        <v>9.0000000000000002E-6</v>
      </c>
      <c r="CF57" s="105">
        <v>1.1E-5</v>
      </c>
      <c r="CG57" s="105">
        <v>3.0000000000000001E-6</v>
      </c>
      <c r="CH57" s="105">
        <v>6.0000000000000002E-6</v>
      </c>
      <c r="CI57" s="105">
        <v>2.1999999999999999E-5</v>
      </c>
      <c r="CJ57" s="105">
        <v>4.0000000000000003E-5</v>
      </c>
      <c r="CK57" s="105">
        <v>1.4E-5</v>
      </c>
      <c r="CL57" s="105">
        <v>4.0000000000000003E-5</v>
      </c>
      <c r="CM57" s="105">
        <v>6.4999999999999994E-5</v>
      </c>
      <c r="CN57" s="105">
        <v>6.0000000000000002E-6</v>
      </c>
      <c r="CO57" s="105">
        <v>3.1000000000000001E-5</v>
      </c>
      <c r="CP57" s="105">
        <v>6.9999999999999999E-6</v>
      </c>
      <c r="CQ57" s="105">
        <v>5.0000000000000004E-6</v>
      </c>
      <c r="CR57" s="105">
        <v>1.0000000000000001E-5</v>
      </c>
      <c r="CS57" s="105">
        <v>3.9999999999999998E-6</v>
      </c>
      <c r="CT57" s="105">
        <v>1.2E-5</v>
      </c>
      <c r="CU57" s="105">
        <v>2.6999999999999999E-5</v>
      </c>
      <c r="CV57" s="105">
        <v>3.8999999999999999E-5</v>
      </c>
      <c r="CW57" s="105">
        <v>1.56E-4</v>
      </c>
      <c r="CX57" s="105">
        <v>4.3000000000000002E-5</v>
      </c>
      <c r="CY57" s="105">
        <v>6.0000000000000002E-6</v>
      </c>
      <c r="CZ57" s="105">
        <v>2.0999999999999999E-5</v>
      </c>
      <c r="DA57" s="105">
        <v>6.0000000000000002E-6</v>
      </c>
      <c r="DB57" s="105">
        <v>2.9E-5</v>
      </c>
      <c r="DC57" s="105">
        <v>6.0000000000000002E-6</v>
      </c>
      <c r="DD57" s="105">
        <v>6.9999999999999999E-6</v>
      </c>
      <c r="DE57" s="106">
        <v>2.3E-5</v>
      </c>
      <c r="DF57" s="84"/>
      <c r="DG57" s="101">
        <v>0.52602300000000002</v>
      </c>
      <c r="DH57" s="101">
        <v>3.9307000000000002E-2</v>
      </c>
      <c r="DI57" s="101">
        <v>0.35053899999999999</v>
      </c>
      <c r="DJ57" s="102">
        <v>8.8599999999999996E-4</v>
      </c>
      <c r="DK57" s="102">
        <v>8.4056000000000006E-2</v>
      </c>
      <c r="DL57" s="84"/>
      <c r="DM57"/>
    </row>
    <row r="58" spans="1:117" ht="18" customHeight="1" x14ac:dyDescent="0.15">
      <c r="A58" s="103">
        <v>342</v>
      </c>
      <c r="B58" s="104" t="s">
        <v>106</v>
      </c>
      <c r="C58" s="105">
        <v>1.9999999999999999E-6</v>
      </c>
      <c r="D58" s="105">
        <v>9.9999999999999995E-7</v>
      </c>
      <c r="E58" s="105">
        <v>1.9999999999999999E-6</v>
      </c>
      <c r="F58" s="105">
        <v>9.9999999999999995E-7</v>
      </c>
      <c r="G58" s="105">
        <v>9.9999999999999995E-7</v>
      </c>
      <c r="H58" s="105">
        <v>0</v>
      </c>
      <c r="I58" s="105">
        <v>6.0000000000000002E-6</v>
      </c>
      <c r="J58" s="105">
        <v>9.9999999999999995E-7</v>
      </c>
      <c r="K58" s="105">
        <v>9.9999999999999995E-7</v>
      </c>
      <c r="L58" s="105">
        <v>9.9999999999999995E-7</v>
      </c>
      <c r="M58" s="105">
        <v>0</v>
      </c>
      <c r="N58" s="105">
        <v>9.9999999999999995E-7</v>
      </c>
      <c r="O58" s="105">
        <v>9.9999999999999995E-7</v>
      </c>
      <c r="P58" s="105">
        <v>1.9999999999999999E-6</v>
      </c>
      <c r="Q58" s="105">
        <v>1.9999999999999999E-6</v>
      </c>
      <c r="R58" s="105">
        <v>9.9999999999999995E-7</v>
      </c>
      <c r="S58" s="105">
        <v>9.9999999999999995E-7</v>
      </c>
      <c r="T58" s="105">
        <v>9.9999999999999995E-7</v>
      </c>
      <c r="U58" s="105">
        <v>9.9999999999999995E-7</v>
      </c>
      <c r="V58" s="105">
        <v>9.9999999999999995E-7</v>
      </c>
      <c r="W58" s="105">
        <v>0</v>
      </c>
      <c r="X58" s="105">
        <v>1.9999999999999999E-6</v>
      </c>
      <c r="Y58" s="105">
        <v>0</v>
      </c>
      <c r="Z58" s="105">
        <v>9.9999999999999995E-7</v>
      </c>
      <c r="AA58" s="105">
        <v>0</v>
      </c>
      <c r="AB58" s="105">
        <v>9.9999999999999995E-7</v>
      </c>
      <c r="AC58" s="105">
        <v>0</v>
      </c>
      <c r="AD58" s="105">
        <v>3.9999999999999998E-6</v>
      </c>
      <c r="AE58" s="105">
        <v>3.0000000000000001E-6</v>
      </c>
      <c r="AF58" s="105">
        <v>9.9999999999999995E-7</v>
      </c>
      <c r="AG58" s="105">
        <v>9.9999999999999995E-7</v>
      </c>
      <c r="AH58" s="105">
        <v>9.9999999999999995E-7</v>
      </c>
      <c r="AI58" s="105">
        <v>9.9999999999999995E-7</v>
      </c>
      <c r="AJ58" s="105">
        <v>9.9999999999999995E-7</v>
      </c>
      <c r="AK58" s="105">
        <v>9.9999999999999995E-7</v>
      </c>
      <c r="AL58" s="105">
        <v>9.9999999999999995E-7</v>
      </c>
      <c r="AM58" s="105">
        <v>9.9999999999999995E-7</v>
      </c>
      <c r="AN58" s="105">
        <v>9.9999999999999995E-7</v>
      </c>
      <c r="AO58" s="105">
        <v>9.9999999999999995E-7</v>
      </c>
      <c r="AP58" s="105">
        <v>9.9999999999999995E-7</v>
      </c>
      <c r="AQ58" s="105">
        <v>1.9999999999999999E-6</v>
      </c>
      <c r="AR58" s="105">
        <v>9.9999999999999995E-7</v>
      </c>
      <c r="AS58" s="105">
        <v>9.9999999999999995E-7</v>
      </c>
      <c r="AT58" s="105">
        <v>1.9999999999999999E-6</v>
      </c>
      <c r="AU58" s="105">
        <v>5.0000000000000004E-6</v>
      </c>
      <c r="AV58" s="105">
        <v>9.9999999999999995E-7</v>
      </c>
      <c r="AW58" s="105">
        <v>9.9999999999999995E-7</v>
      </c>
      <c r="AX58" s="105">
        <v>5.0000000000000004E-6</v>
      </c>
      <c r="AY58" s="105">
        <v>1.9999999999999999E-6</v>
      </c>
      <c r="AZ58" s="105">
        <v>9.9999999999999995E-7</v>
      </c>
      <c r="BA58" s="105">
        <v>9.9999999999999995E-7</v>
      </c>
      <c r="BB58" s="105">
        <v>9.9999999999999995E-7</v>
      </c>
      <c r="BC58" s="105">
        <v>3.0000000000000001E-6</v>
      </c>
      <c r="BD58" s="105">
        <v>1.001282</v>
      </c>
      <c r="BE58" s="105">
        <v>1.9999999999999999E-6</v>
      </c>
      <c r="BF58" s="105">
        <v>1.9999999999999999E-6</v>
      </c>
      <c r="BG58" s="105">
        <v>3.9999999999999998E-6</v>
      </c>
      <c r="BH58" s="105">
        <v>3.9999999999999998E-6</v>
      </c>
      <c r="BI58" s="105">
        <v>1.9999999999999999E-6</v>
      </c>
      <c r="BJ58" s="105">
        <v>1.9999999999999999E-6</v>
      </c>
      <c r="BK58" s="105">
        <v>6.0000000000000002E-6</v>
      </c>
      <c r="BL58" s="105">
        <v>3.0000000000000001E-6</v>
      </c>
      <c r="BM58" s="105">
        <v>1.9999999999999999E-6</v>
      </c>
      <c r="BN58" s="105">
        <v>5.0000000000000004E-6</v>
      </c>
      <c r="BO58" s="105">
        <v>6.9999999999999999E-6</v>
      </c>
      <c r="BP58" s="105">
        <v>1.9999999999999999E-6</v>
      </c>
      <c r="BQ58" s="105">
        <v>9.9999999999999995E-7</v>
      </c>
      <c r="BR58" s="105">
        <v>1.9999999999999999E-6</v>
      </c>
      <c r="BS58" s="105">
        <v>1.9999999999999999E-6</v>
      </c>
      <c r="BT58" s="105">
        <v>1.9999999999999999E-6</v>
      </c>
      <c r="BU58" s="105">
        <v>9.9999999999999995E-7</v>
      </c>
      <c r="BV58" s="105">
        <v>9.9999999999999995E-7</v>
      </c>
      <c r="BW58" s="105">
        <v>0</v>
      </c>
      <c r="BX58" s="105">
        <v>0</v>
      </c>
      <c r="BY58" s="105">
        <v>9.9999999999999995E-7</v>
      </c>
      <c r="BZ58" s="105">
        <v>1.9999999999999999E-6</v>
      </c>
      <c r="CA58" s="105">
        <v>2.4000000000000001E-5</v>
      </c>
      <c r="CB58" s="105">
        <v>9.9999999999999995E-7</v>
      </c>
      <c r="CC58" s="105">
        <v>1.0000000000000001E-5</v>
      </c>
      <c r="CD58" s="105">
        <v>1.9999999999999999E-6</v>
      </c>
      <c r="CE58" s="105">
        <v>9.9999999999999995E-7</v>
      </c>
      <c r="CF58" s="105">
        <v>1.9999999999999999E-6</v>
      </c>
      <c r="CG58" s="105">
        <v>9.9999999999999995E-7</v>
      </c>
      <c r="CH58" s="105">
        <v>3.9999999999999998E-6</v>
      </c>
      <c r="CI58" s="105">
        <v>6.0000000000000002E-6</v>
      </c>
      <c r="CJ58" s="105">
        <v>1.9999999999999999E-6</v>
      </c>
      <c r="CK58" s="105">
        <v>6.9999999999999999E-6</v>
      </c>
      <c r="CL58" s="105">
        <v>1.9999999999999999E-6</v>
      </c>
      <c r="CM58" s="105">
        <v>3.0000000000000001E-6</v>
      </c>
      <c r="CN58" s="105">
        <v>9.9999999999999995E-7</v>
      </c>
      <c r="CO58" s="105">
        <v>1.9999999999999999E-6</v>
      </c>
      <c r="CP58" s="105">
        <v>9.9999999999999995E-7</v>
      </c>
      <c r="CQ58" s="105">
        <v>1.9999999999999999E-6</v>
      </c>
      <c r="CR58" s="105">
        <v>9.9999999999999995E-7</v>
      </c>
      <c r="CS58" s="105">
        <v>3.0000000000000001E-6</v>
      </c>
      <c r="CT58" s="105">
        <v>9.9999999999999995E-7</v>
      </c>
      <c r="CU58" s="105">
        <v>1.2400000000000001E-4</v>
      </c>
      <c r="CV58" s="105">
        <v>1.9999999999999999E-6</v>
      </c>
      <c r="CW58" s="105">
        <v>5.3999999999999998E-5</v>
      </c>
      <c r="CX58" s="105">
        <v>9.9999999999999995E-7</v>
      </c>
      <c r="CY58" s="105">
        <v>1.9999999999999999E-6</v>
      </c>
      <c r="CZ58" s="105">
        <v>9.9999999999999995E-7</v>
      </c>
      <c r="DA58" s="105">
        <v>9.9999999999999995E-7</v>
      </c>
      <c r="DB58" s="105">
        <v>9.9999999999999995E-7</v>
      </c>
      <c r="DC58" s="105">
        <v>9.9999999999999995E-7</v>
      </c>
      <c r="DD58" s="105">
        <v>9.9999999999999995E-7</v>
      </c>
      <c r="DE58" s="106">
        <v>1.9999999999999999E-6</v>
      </c>
      <c r="DF58" s="84"/>
      <c r="DG58" s="101">
        <v>0.38919900000000002</v>
      </c>
      <c r="DH58" s="101">
        <v>6.9738999999999995E-2</v>
      </c>
      <c r="DI58" s="101">
        <v>0.20447299999999999</v>
      </c>
      <c r="DJ58" s="102">
        <v>2.3E-5</v>
      </c>
      <c r="DK58" s="102">
        <v>4.1281999999999999E-2</v>
      </c>
      <c r="DL58" s="84"/>
      <c r="DM58"/>
    </row>
    <row r="59" spans="1:117" ht="18" customHeight="1" x14ac:dyDescent="0.15">
      <c r="A59" s="107">
        <v>351</v>
      </c>
      <c r="B59" s="108" t="s">
        <v>31</v>
      </c>
      <c r="C59" s="110">
        <v>0</v>
      </c>
      <c r="D59" s="110">
        <v>0</v>
      </c>
      <c r="E59" s="110">
        <v>0</v>
      </c>
      <c r="F59" s="110">
        <v>0</v>
      </c>
      <c r="G59" s="110">
        <v>0</v>
      </c>
      <c r="H59" s="110">
        <v>0</v>
      </c>
      <c r="I59" s="110">
        <v>0</v>
      </c>
      <c r="J59" s="110">
        <v>0</v>
      </c>
      <c r="K59" s="110">
        <v>0</v>
      </c>
      <c r="L59" s="110">
        <v>0</v>
      </c>
      <c r="M59" s="110">
        <v>0</v>
      </c>
      <c r="N59" s="110">
        <v>0</v>
      </c>
      <c r="O59" s="110">
        <v>0</v>
      </c>
      <c r="P59" s="110">
        <v>0</v>
      </c>
      <c r="Q59" s="110">
        <v>0</v>
      </c>
      <c r="R59" s="110">
        <v>0</v>
      </c>
      <c r="S59" s="110">
        <v>0</v>
      </c>
      <c r="T59" s="110">
        <v>0</v>
      </c>
      <c r="U59" s="110">
        <v>0</v>
      </c>
      <c r="V59" s="110">
        <v>0</v>
      </c>
      <c r="W59" s="110">
        <v>0</v>
      </c>
      <c r="X59" s="110">
        <v>0</v>
      </c>
      <c r="Y59" s="110">
        <v>0</v>
      </c>
      <c r="Z59" s="110">
        <v>0</v>
      </c>
      <c r="AA59" s="110">
        <v>0</v>
      </c>
      <c r="AB59" s="110">
        <v>0</v>
      </c>
      <c r="AC59" s="110">
        <v>0</v>
      </c>
      <c r="AD59" s="110">
        <v>0</v>
      </c>
      <c r="AE59" s="110">
        <v>0</v>
      </c>
      <c r="AF59" s="110">
        <v>0</v>
      </c>
      <c r="AG59" s="110">
        <v>0</v>
      </c>
      <c r="AH59" s="110">
        <v>0</v>
      </c>
      <c r="AI59" s="110">
        <v>0</v>
      </c>
      <c r="AJ59" s="110">
        <v>0</v>
      </c>
      <c r="AK59" s="110">
        <v>0</v>
      </c>
      <c r="AL59" s="110">
        <v>0</v>
      </c>
      <c r="AM59" s="110">
        <v>0</v>
      </c>
      <c r="AN59" s="110">
        <v>0</v>
      </c>
      <c r="AO59" s="110">
        <v>0</v>
      </c>
      <c r="AP59" s="110">
        <v>0</v>
      </c>
      <c r="AQ59" s="110">
        <v>0</v>
      </c>
      <c r="AR59" s="110">
        <v>0</v>
      </c>
      <c r="AS59" s="110">
        <v>0</v>
      </c>
      <c r="AT59" s="110">
        <v>0</v>
      </c>
      <c r="AU59" s="110">
        <v>0</v>
      </c>
      <c r="AV59" s="110">
        <v>0</v>
      </c>
      <c r="AW59" s="110">
        <v>0</v>
      </c>
      <c r="AX59" s="110">
        <v>0</v>
      </c>
      <c r="AY59" s="110">
        <v>0</v>
      </c>
      <c r="AZ59" s="110">
        <v>0</v>
      </c>
      <c r="BA59" s="110">
        <v>0</v>
      </c>
      <c r="BB59" s="110">
        <v>0</v>
      </c>
      <c r="BC59" s="110">
        <v>0</v>
      </c>
      <c r="BD59" s="110">
        <v>0</v>
      </c>
      <c r="BE59" s="110">
        <v>1</v>
      </c>
      <c r="BF59" s="110">
        <v>0</v>
      </c>
      <c r="BG59" s="110">
        <v>0</v>
      </c>
      <c r="BH59" s="110">
        <v>0</v>
      </c>
      <c r="BI59" s="110">
        <v>0</v>
      </c>
      <c r="BJ59" s="110">
        <v>0</v>
      </c>
      <c r="BK59" s="110">
        <v>0</v>
      </c>
      <c r="BL59" s="110">
        <v>0</v>
      </c>
      <c r="BM59" s="110">
        <v>0</v>
      </c>
      <c r="BN59" s="110">
        <v>0</v>
      </c>
      <c r="BO59" s="110">
        <v>0</v>
      </c>
      <c r="BP59" s="110">
        <v>0</v>
      </c>
      <c r="BQ59" s="110">
        <v>0</v>
      </c>
      <c r="BR59" s="110">
        <v>0</v>
      </c>
      <c r="BS59" s="110">
        <v>0</v>
      </c>
      <c r="BT59" s="110">
        <v>0</v>
      </c>
      <c r="BU59" s="110">
        <v>0</v>
      </c>
      <c r="BV59" s="110">
        <v>0</v>
      </c>
      <c r="BW59" s="110">
        <v>0</v>
      </c>
      <c r="BX59" s="110">
        <v>0</v>
      </c>
      <c r="BY59" s="110">
        <v>0</v>
      </c>
      <c r="BZ59" s="110">
        <v>0</v>
      </c>
      <c r="CA59" s="110">
        <v>0</v>
      </c>
      <c r="CB59" s="110">
        <v>0</v>
      </c>
      <c r="CC59" s="110">
        <v>0</v>
      </c>
      <c r="CD59" s="110">
        <v>0</v>
      </c>
      <c r="CE59" s="110">
        <v>0</v>
      </c>
      <c r="CF59" s="110">
        <v>0</v>
      </c>
      <c r="CG59" s="110">
        <v>0</v>
      </c>
      <c r="CH59" s="110">
        <v>0</v>
      </c>
      <c r="CI59" s="110">
        <v>0</v>
      </c>
      <c r="CJ59" s="110">
        <v>0</v>
      </c>
      <c r="CK59" s="110">
        <v>0</v>
      </c>
      <c r="CL59" s="110">
        <v>0</v>
      </c>
      <c r="CM59" s="110">
        <v>0</v>
      </c>
      <c r="CN59" s="110">
        <v>0</v>
      </c>
      <c r="CO59" s="110">
        <v>0</v>
      </c>
      <c r="CP59" s="110">
        <v>0</v>
      </c>
      <c r="CQ59" s="110">
        <v>0</v>
      </c>
      <c r="CR59" s="110">
        <v>0</v>
      </c>
      <c r="CS59" s="110">
        <v>0</v>
      </c>
      <c r="CT59" s="110">
        <v>0</v>
      </c>
      <c r="CU59" s="110">
        <v>0</v>
      </c>
      <c r="CV59" s="110">
        <v>0</v>
      </c>
      <c r="CW59" s="110">
        <v>0</v>
      </c>
      <c r="CX59" s="110">
        <v>0</v>
      </c>
      <c r="CY59" s="110">
        <v>0</v>
      </c>
      <c r="CZ59" s="110">
        <v>0</v>
      </c>
      <c r="DA59" s="110">
        <v>0</v>
      </c>
      <c r="DB59" s="110">
        <v>0</v>
      </c>
      <c r="DC59" s="110">
        <v>0</v>
      </c>
      <c r="DD59" s="110">
        <v>0</v>
      </c>
      <c r="DE59" s="111">
        <v>0</v>
      </c>
      <c r="DF59" s="84"/>
      <c r="DG59" s="101">
        <v>0.16911699999999999</v>
      </c>
      <c r="DH59" s="101">
        <v>1.8079999999999999E-2</v>
      </c>
      <c r="DI59" s="101">
        <v>6.3514000000000001E-2</v>
      </c>
      <c r="DJ59" s="102">
        <v>6.3500000000000004E-4</v>
      </c>
      <c r="DK59" s="102">
        <v>0.103296</v>
      </c>
      <c r="DL59" s="84"/>
      <c r="DM59"/>
    </row>
    <row r="60" spans="1:117" ht="18" customHeight="1" x14ac:dyDescent="0.15">
      <c r="A60" s="103">
        <v>352</v>
      </c>
      <c r="B60" s="104" t="s">
        <v>32</v>
      </c>
      <c r="C60" s="105">
        <v>0</v>
      </c>
      <c r="D60" s="105">
        <v>0</v>
      </c>
      <c r="E60" s="105">
        <v>0</v>
      </c>
      <c r="F60" s="105">
        <v>0</v>
      </c>
      <c r="G60" s="105">
        <v>0</v>
      </c>
      <c r="H60" s="105">
        <v>0</v>
      </c>
      <c r="I60" s="105">
        <v>0</v>
      </c>
      <c r="J60" s="105">
        <v>0</v>
      </c>
      <c r="K60" s="105">
        <v>0</v>
      </c>
      <c r="L60" s="105">
        <v>0</v>
      </c>
      <c r="M60" s="105">
        <v>0</v>
      </c>
      <c r="N60" s="105">
        <v>0</v>
      </c>
      <c r="O60" s="105">
        <v>0</v>
      </c>
      <c r="P60" s="105">
        <v>0</v>
      </c>
      <c r="Q60" s="105">
        <v>0</v>
      </c>
      <c r="R60" s="105">
        <v>0</v>
      </c>
      <c r="S60" s="105">
        <v>0</v>
      </c>
      <c r="T60" s="105">
        <v>0</v>
      </c>
      <c r="U60" s="105">
        <v>0</v>
      </c>
      <c r="V60" s="105">
        <v>0</v>
      </c>
      <c r="W60" s="105">
        <v>0</v>
      </c>
      <c r="X60" s="105">
        <v>0</v>
      </c>
      <c r="Y60" s="105">
        <v>0</v>
      </c>
      <c r="Z60" s="105">
        <v>0</v>
      </c>
      <c r="AA60" s="105">
        <v>0</v>
      </c>
      <c r="AB60" s="105">
        <v>0</v>
      </c>
      <c r="AC60" s="105">
        <v>0</v>
      </c>
      <c r="AD60" s="105">
        <v>0</v>
      </c>
      <c r="AE60" s="105">
        <v>0</v>
      </c>
      <c r="AF60" s="105">
        <v>0</v>
      </c>
      <c r="AG60" s="105">
        <v>0</v>
      </c>
      <c r="AH60" s="105">
        <v>0</v>
      </c>
      <c r="AI60" s="105">
        <v>0</v>
      </c>
      <c r="AJ60" s="105">
        <v>0</v>
      </c>
      <c r="AK60" s="105">
        <v>0</v>
      </c>
      <c r="AL60" s="105">
        <v>0</v>
      </c>
      <c r="AM60" s="105">
        <v>0</v>
      </c>
      <c r="AN60" s="105">
        <v>0</v>
      </c>
      <c r="AO60" s="105">
        <v>0</v>
      </c>
      <c r="AP60" s="105">
        <v>0</v>
      </c>
      <c r="AQ60" s="105">
        <v>0</v>
      </c>
      <c r="AR60" s="105">
        <v>0</v>
      </c>
      <c r="AS60" s="105">
        <v>0</v>
      </c>
      <c r="AT60" s="105">
        <v>0</v>
      </c>
      <c r="AU60" s="105">
        <v>0</v>
      </c>
      <c r="AV60" s="105">
        <v>0</v>
      </c>
      <c r="AW60" s="105">
        <v>0</v>
      </c>
      <c r="AX60" s="105">
        <v>0</v>
      </c>
      <c r="AY60" s="105">
        <v>0</v>
      </c>
      <c r="AZ60" s="105">
        <v>0</v>
      </c>
      <c r="BA60" s="105">
        <v>0</v>
      </c>
      <c r="BB60" s="105">
        <v>0</v>
      </c>
      <c r="BC60" s="105">
        <v>0</v>
      </c>
      <c r="BD60" s="105">
        <v>0</v>
      </c>
      <c r="BE60" s="105">
        <v>0</v>
      </c>
      <c r="BF60" s="105">
        <v>1.000092</v>
      </c>
      <c r="BG60" s="105">
        <v>0</v>
      </c>
      <c r="BH60" s="105">
        <v>0</v>
      </c>
      <c r="BI60" s="105">
        <v>0</v>
      </c>
      <c r="BJ60" s="105">
        <v>0</v>
      </c>
      <c r="BK60" s="105">
        <v>0</v>
      </c>
      <c r="BL60" s="105">
        <v>0</v>
      </c>
      <c r="BM60" s="105">
        <v>0</v>
      </c>
      <c r="BN60" s="105">
        <v>0</v>
      </c>
      <c r="BO60" s="105">
        <v>0</v>
      </c>
      <c r="BP60" s="105">
        <v>0</v>
      </c>
      <c r="BQ60" s="105">
        <v>0</v>
      </c>
      <c r="BR60" s="105">
        <v>0</v>
      </c>
      <c r="BS60" s="105">
        <v>0</v>
      </c>
      <c r="BT60" s="105">
        <v>0</v>
      </c>
      <c r="BU60" s="105">
        <v>0</v>
      </c>
      <c r="BV60" s="105">
        <v>0</v>
      </c>
      <c r="BW60" s="105">
        <v>0</v>
      </c>
      <c r="BX60" s="105">
        <v>0</v>
      </c>
      <c r="BY60" s="105">
        <v>0</v>
      </c>
      <c r="BZ60" s="105">
        <v>0</v>
      </c>
      <c r="CA60" s="105">
        <v>9.9999999999999995E-7</v>
      </c>
      <c r="CB60" s="105">
        <v>0</v>
      </c>
      <c r="CC60" s="105">
        <v>0</v>
      </c>
      <c r="CD60" s="105">
        <v>0</v>
      </c>
      <c r="CE60" s="105">
        <v>0</v>
      </c>
      <c r="CF60" s="105">
        <v>0</v>
      </c>
      <c r="CG60" s="105">
        <v>0</v>
      </c>
      <c r="CH60" s="105">
        <v>0</v>
      </c>
      <c r="CI60" s="105">
        <v>0</v>
      </c>
      <c r="CJ60" s="105">
        <v>0</v>
      </c>
      <c r="CK60" s="105">
        <v>0</v>
      </c>
      <c r="CL60" s="105">
        <v>0</v>
      </c>
      <c r="CM60" s="105">
        <v>9.9999999999999995E-7</v>
      </c>
      <c r="CN60" s="105">
        <v>0</v>
      </c>
      <c r="CO60" s="105">
        <v>0</v>
      </c>
      <c r="CP60" s="105">
        <v>0</v>
      </c>
      <c r="CQ60" s="105">
        <v>0</v>
      </c>
      <c r="CR60" s="105">
        <v>0</v>
      </c>
      <c r="CS60" s="105">
        <v>0</v>
      </c>
      <c r="CT60" s="105">
        <v>0</v>
      </c>
      <c r="CU60" s="105">
        <v>9.9999999999999995E-7</v>
      </c>
      <c r="CV60" s="105">
        <v>0</v>
      </c>
      <c r="CW60" s="105">
        <v>5.0000000000000004E-6</v>
      </c>
      <c r="CX60" s="105">
        <v>0</v>
      </c>
      <c r="CY60" s="105">
        <v>0</v>
      </c>
      <c r="CZ60" s="105">
        <v>0</v>
      </c>
      <c r="DA60" s="105">
        <v>0</v>
      </c>
      <c r="DB60" s="105">
        <v>0</v>
      </c>
      <c r="DC60" s="105">
        <v>0</v>
      </c>
      <c r="DD60" s="105">
        <v>0</v>
      </c>
      <c r="DE60" s="106">
        <v>0</v>
      </c>
      <c r="DF60" s="84"/>
      <c r="DG60" s="101">
        <v>0.20386399999999999</v>
      </c>
      <c r="DH60" s="101">
        <v>2.7477999999999999E-2</v>
      </c>
      <c r="DI60" s="101">
        <v>8.6513000000000007E-2</v>
      </c>
      <c r="DJ60" s="102">
        <v>7.9999999999999996E-6</v>
      </c>
      <c r="DK60" s="102">
        <v>2.5548999999999999E-2</v>
      </c>
      <c r="DL60" s="84"/>
      <c r="DM60"/>
    </row>
    <row r="61" spans="1:117" ht="18" customHeight="1" x14ac:dyDescent="0.15">
      <c r="A61" s="103">
        <v>353</v>
      </c>
      <c r="B61" s="104" t="s">
        <v>107</v>
      </c>
      <c r="C61" s="105">
        <v>1.2019999999999999E-3</v>
      </c>
      <c r="D61" s="105">
        <v>6.5700000000000003E-4</v>
      </c>
      <c r="E61" s="105">
        <v>7.9900000000000001E-4</v>
      </c>
      <c r="F61" s="105">
        <v>1.031E-3</v>
      </c>
      <c r="G61" s="105">
        <v>2.34E-4</v>
      </c>
      <c r="H61" s="105">
        <v>0</v>
      </c>
      <c r="I61" s="105">
        <v>2.4109999999999999E-3</v>
      </c>
      <c r="J61" s="105">
        <v>5.44E-4</v>
      </c>
      <c r="K61" s="105">
        <v>2.7399999999999999E-4</v>
      </c>
      <c r="L61" s="105">
        <v>3.5399999999999999E-4</v>
      </c>
      <c r="M61" s="105">
        <v>0</v>
      </c>
      <c r="N61" s="105">
        <v>5.7200000000000003E-4</v>
      </c>
      <c r="O61" s="105">
        <v>3.39E-4</v>
      </c>
      <c r="P61" s="105">
        <v>7.4700000000000005E-4</v>
      </c>
      <c r="Q61" s="105">
        <v>7.6099999999999996E-4</v>
      </c>
      <c r="R61" s="105">
        <v>4.6500000000000003E-4</v>
      </c>
      <c r="S61" s="105">
        <v>2.2900000000000001E-4</v>
      </c>
      <c r="T61" s="105">
        <v>3.6600000000000001E-4</v>
      </c>
      <c r="U61" s="105">
        <v>9.2199999999999997E-4</v>
      </c>
      <c r="V61" s="105">
        <v>8.6300000000000005E-4</v>
      </c>
      <c r="W61" s="105">
        <v>3.3300000000000002E-4</v>
      </c>
      <c r="X61" s="105">
        <v>1.683E-3</v>
      </c>
      <c r="Y61" s="105">
        <v>3.5100000000000002E-4</v>
      </c>
      <c r="Z61" s="105">
        <v>4.6500000000000003E-4</v>
      </c>
      <c r="AA61" s="105">
        <v>2.7500000000000002E-4</v>
      </c>
      <c r="AB61" s="105">
        <v>5.5500000000000005E-4</v>
      </c>
      <c r="AC61" s="105">
        <v>1.15E-4</v>
      </c>
      <c r="AD61" s="105">
        <v>1.0200000000000001E-3</v>
      </c>
      <c r="AE61" s="105">
        <v>1.555E-3</v>
      </c>
      <c r="AF61" s="105">
        <v>4.9399999999999997E-4</v>
      </c>
      <c r="AG61" s="105">
        <v>6.3299999999999999E-4</v>
      </c>
      <c r="AH61" s="105">
        <v>3.0400000000000002E-4</v>
      </c>
      <c r="AI61" s="105">
        <v>3.6299999999999999E-4</v>
      </c>
      <c r="AJ61" s="105">
        <v>4.8099999999999998E-4</v>
      </c>
      <c r="AK61" s="105">
        <v>5.6400000000000005E-4</v>
      </c>
      <c r="AL61" s="105">
        <v>7.9100000000000004E-4</v>
      </c>
      <c r="AM61" s="105">
        <v>4.4000000000000002E-4</v>
      </c>
      <c r="AN61" s="105">
        <v>6.4199999999999999E-4</v>
      </c>
      <c r="AO61" s="105">
        <v>1.8900000000000001E-4</v>
      </c>
      <c r="AP61" s="105">
        <v>4.1599999999999997E-4</v>
      </c>
      <c r="AQ61" s="105">
        <v>9.2299999999999999E-4</v>
      </c>
      <c r="AR61" s="105">
        <v>5.8900000000000001E-4</v>
      </c>
      <c r="AS61" s="105">
        <v>6.2100000000000002E-4</v>
      </c>
      <c r="AT61" s="105">
        <v>8.4900000000000004E-4</v>
      </c>
      <c r="AU61" s="105">
        <v>1.052E-3</v>
      </c>
      <c r="AV61" s="105">
        <v>7.0500000000000001E-4</v>
      </c>
      <c r="AW61" s="105">
        <v>7.18E-4</v>
      </c>
      <c r="AX61" s="105">
        <v>2.66E-3</v>
      </c>
      <c r="AY61" s="105">
        <v>4.37E-4</v>
      </c>
      <c r="AZ61" s="105">
        <v>2.23E-4</v>
      </c>
      <c r="BA61" s="105">
        <v>4.4099999999999999E-4</v>
      </c>
      <c r="BB61" s="105">
        <v>3.8299999999999999E-4</v>
      </c>
      <c r="BC61" s="105">
        <v>5.5099999999999995E-4</v>
      </c>
      <c r="BD61" s="105">
        <v>1.018E-3</v>
      </c>
      <c r="BE61" s="105">
        <v>0.345497</v>
      </c>
      <c r="BF61" s="105">
        <v>0.32669500000000001</v>
      </c>
      <c r="BG61" s="105">
        <v>1.1591370000000001</v>
      </c>
      <c r="BH61" s="105">
        <v>7.7899999999999996E-4</v>
      </c>
      <c r="BI61" s="105">
        <v>7.5589999999999997E-3</v>
      </c>
      <c r="BJ61" s="105">
        <v>7.0399999999999998E-4</v>
      </c>
      <c r="BK61" s="105">
        <v>8.5899999999999995E-4</v>
      </c>
      <c r="BL61" s="105">
        <v>4.8099999999999998E-4</v>
      </c>
      <c r="BM61" s="105">
        <v>7.6099999999999996E-4</v>
      </c>
      <c r="BN61" s="105">
        <v>1.026E-3</v>
      </c>
      <c r="BO61" s="105">
        <v>9.1799999999999998E-4</v>
      </c>
      <c r="BP61" s="105">
        <v>1.387E-3</v>
      </c>
      <c r="BQ61" s="105">
        <v>3.1700000000000001E-4</v>
      </c>
      <c r="BR61" s="105">
        <v>1.9710000000000001E-3</v>
      </c>
      <c r="BS61" s="105">
        <v>1.4339999999999999E-3</v>
      </c>
      <c r="BT61" s="105">
        <v>3.0600000000000001E-4</v>
      </c>
      <c r="BU61" s="105">
        <v>3.1300000000000002E-4</v>
      </c>
      <c r="BV61" s="105">
        <v>1.92E-4</v>
      </c>
      <c r="BW61" s="105">
        <v>1.54E-4</v>
      </c>
      <c r="BX61" s="105">
        <v>2.6999999999999999E-5</v>
      </c>
      <c r="BY61" s="105">
        <v>3.39E-4</v>
      </c>
      <c r="BZ61" s="105">
        <v>1.4920000000000001E-3</v>
      </c>
      <c r="CA61" s="105">
        <v>8.933E-3</v>
      </c>
      <c r="CB61" s="105">
        <v>1.6100000000000001E-4</v>
      </c>
      <c r="CC61" s="105">
        <v>1.3389999999999999E-3</v>
      </c>
      <c r="CD61" s="105">
        <v>6.87E-4</v>
      </c>
      <c r="CE61" s="105">
        <v>5.2899999999999996E-4</v>
      </c>
      <c r="CF61" s="105">
        <v>5.7200000000000003E-4</v>
      </c>
      <c r="CG61" s="105">
        <v>2.05E-4</v>
      </c>
      <c r="CH61" s="105">
        <v>4.1800000000000002E-4</v>
      </c>
      <c r="CI61" s="105">
        <v>7.0799999999999997E-4</v>
      </c>
      <c r="CJ61" s="105">
        <v>1.0759999999999999E-3</v>
      </c>
      <c r="CK61" s="105">
        <v>7.8899999999999999E-4</v>
      </c>
      <c r="CL61" s="105">
        <v>4.4099999999999999E-4</v>
      </c>
      <c r="CM61" s="105">
        <v>1.139E-3</v>
      </c>
      <c r="CN61" s="105">
        <v>3.0600000000000001E-4</v>
      </c>
      <c r="CO61" s="105">
        <v>1.0189999999999999E-3</v>
      </c>
      <c r="CP61" s="105">
        <v>2.5300000000000002E-4</v>
      </c>
      <c r="CQ61" s="105">
        <v>7.6599999999999997E-4</v>
      </c>
      <c r="CR61" s="105">
        <v>4.1899999999999999E-4</v>
      </c>
      <c r="CS61" s="105">
        <v>3.2400000000000001E-4</v>
      </c>
      <c r="CT61" s="105">
        <v>6.3299999999999999E-4</v>
      </c>
      <c r="CU61" s="105">
        <v>6.7970000000000001E-3</v>
      </c>
      <c r="CV61" s="105">
        <v>4.2900000000000002E-4</v>
      </c>
      <c r="CW61" s="105">
        <v>7.1285000000000001E-2</v>
      </c>
      <c r="CX61" s="105">
        <v>3.4099999999999999E-4</v>
      </c>
      <c r="CY61" s="105">
        <v>4.95E-4</v>
      </c>
      <c r="CZ61" s="105">
        <v>3.8400000000000001E-4</v>
      </c>
      <c r="DA61" s="105">
        <v>6.0700000000000001E-4</v>
      </c>
      <c r="DB61" s="105">
        <v>5.0900000000000001E-4</v>
      </c>
      <c r="DC61" s="105">
        <v>3.1700000000000001E-4</v>
      </c>
      <c r="DD61" s="105">
        <v>1.7200000000000001E-4</v>
      </c>
      <c r="DE61" s="106">
        <v>6.7500000000000004E-4</v>
      </c>
      <c r="DF61" s="84"/>
      <c r="DG61" s="101">
        <v>0.27773500000000001</v>
      </c>
      <c r="DH61" s="101">
        <v>5.4011000000000003E-2</v>
      </c>
      <c r="DI61" s="101">
        <v>0.16134999999999999</v>
      </c>
      <c r="DJ61" s="102">
        <v>8.0000000000000004E-4</v>
      </c>
      <c r="DK61" s="102">
        <v>0.491124</v>
      </c>
      <c r="DL61" s="84"/>
      <c r="DM61"/>
    </row>
    <row r="62" spans="1:117" ht="18" customHeight="1" x14ac:dyDescent="0.15">
      <c r="A62" s="103">
        <v>354</v>
      </c>
      <c r="B62" s="104" t="s">
        <v>33</v>
      </c>
      <c r="C62" s="105">
        <v>0</v>
      </c>
      <c r="D62" s="105">
        <v>0</v>
      </c>
      <c r="E62" s="105">
        <v>0</v>
      </c>
      <c r="F62" s="105">
        <v>0</v>
      </c>
      <c r="G62" s="105">
        <v>9.7199999999999999E-4</v>
      </c>
      <c r="H62" s="105">
        <v>0</v>
      </c>
      <c r="I62" s="105">
        <v>0</v>
      </c>
      <c r="J62" s="105">
        <v>9.9999999999999995E-7</v>
      </c>
      <c r="K62" s="105">
        <v>0</v>
      </c>
      <c r="L62" s="105">
        <v>0</v>
      </c>
      <c r="M62" s="105">
        <v>0</v>
      </c>
      <c r="N62" s="105">
        <v>0</v>
      </c>
      <c r="O62" s="105">
        <v>0</v>
      </c>
      <c r="P62" s="105">
        <v>0</v>
      </c>
      <c r="Q62" s="105">
        <v>0</v>
      </c>
      <c r="R62" s="105">
        <v>0</v>
      </c>
      <c r="S62" s="105">
        <v>0</v>
      </c>
      <c r="T62" s="105">
        <v>0</v>
      </c>
      <c r="U62" s="105">
        <v>0</v>
      </c>
      <c r="V62" s="105">
        <v>0</v>
      </c>
      <c r="W62" s="105">
        <v>0</v>
      </c>
      <c r="X62" s="105">
        <v>0</v>
      </c>
      <c r="Y62" s="105">
        <v>0</v>
      </c>
      <c r="Z62" s="105">
        <v>0</v>
      </c>
      <c r="AA62" s="105">
        <v>0</v>
      </c>
      <c r="AB62" s="105">
        <v>0</v>
      </c>
      <c r="AC62" s="105">
        <v>0</v>
      </c>
      <c r="AD62" s="105">
        <v>9.9999999999999995E-7</v>
      </c>
      <c r="AE62" s="105">
        <v>0</v>
      </c>
      <c r="AF62" s="105">
        <v>0</v>
      </c>
      <c r="AG62" s="105">
        <v>0</v>
      </c>
      <c r="AH62" s="105">
        <v>0</v>
      </c>
      <c r="AI62" s="105">
        <v>9.9999999999999995E-7</v>
      </c>
      <c r="AJ62" s="105">
        <v>0</v>
      </c>
      <c r="AK62" s="105">
        <v>0</v>
      </c>
      <c r="AL62" s="105">
        <v>0</v>
      </c>
      <c r="AM62" s="105">
        <v>0</v>
      </c>
      <c r="AN62" s="105">
        <v>0</v>
      </c>
      <c r="AO62" s="105">
        <v>0</v>
      </c>
      <c r="AP62" s="105">
        <v>9.9999999999999995E-7</v>
      </c>
      <c r="AQ62" s="105">
        <v>0</v>
      </c>
      <c r="AR62" s="105">
        <v>0</v>
      </c>
      <c r="AS62" s="105">
        <v>0</v>
      </c>
      <c r="AT62" s="105">
        <v>0</v>
      </c>
      <c r="AU62" s="105">
        <v>0</v>
      </c>
      <c r="AV62" s="105">
        <v>0</v>
      </c>
      <c r="AW62" s="105">
        <v>0</v>
      </c>
      <c r="AX62" s="105">
        <v>0</v>
      </c>
      <c r="AY62" s="105">
        <v>0</v>
      </c>
      <c r="AZ62" s="105">
        <v>0</v>
      </c>
      <c r="BA62" s="105">
        <v>0</v>
      </c>
      <c r="BB62" s="105">
        <v>0</v>
      </c>
      <c r="BC62" s="105">
        <v>0</v>
      </c>
      <c r="BD62" s="105">
        <v>0</v>
      </c>
      <c r="BE62" s="105">
        <v>0</v>
      </c>
      <c r="BF62" s="105">
        <v>0</v>
      </c>
      <c r="BG62" s="105">
        <v>0</v>
      </c>
      <c r="BH62" s="105">
        <v>1.0095730000000001</v>
      </c>
      <c r="BI62" s="105">
        <v>0</v>
      </c>
      <c r="BJ62" s="105">
        <v>9.9999999999999995E-7</v>
      </c>
      <c r="BK62" s="105">
        <v>5.0000000000000004E-6</v>
      </c>
      <c r="BL62" s="105">
        <v>0</v>
      </c>
      <c r="BM62" s="105">
        <v>0</v>
      </c>
      <c r="BN62" s="105">
        <v>0</v>
      </c>
      <c r="BO62" s="105">
        <v>0</v>
      </c>
      <c r="BP62" s="105">
        <v>0</v>
      </c>
      <c r="BQ62" s="105">
        <v>0</v>
      </c>
      <c r="BR62" s="105">
        <v>0</v>
      </c>
      <c r="BS62" s="105">
        <v>0</v>
      </c>
      <c r="BT62" s="105">
        <v>0</v>
      </c>
      <c r="BU62" s="105">
        <v>0</v>
      </c>
      <c r="BV62" s="105">
        <v>0</v>
      </c>
      <c r="BW62" s="105">
        <v>0</v>
      </c>
      <c r="BX62" s="105">
        <v>0</v>
      </c>
      <c r="BY62" s="105">
        <v>0</v>
      </c>
      <c r="BZ62" s="105">
        <v>0</v>
      </c>
      <c r="CA62" s="105">
        <v>9.9999999999999995E-7</v>
      </c>
      <c r="CB62" s="105">
        <v>2.3800000000000001E-4</v>
      </c>
      <c r="CC62" s="105">
        <v>9.9999999999999995E-7</v>
      </c>
      <c r="CD62" s="105">
        <v>0</v>
      </c>
      <c r="CE62" s="105">
        <v>0</v>
      </c>
      <c r="CF62" s="105">
        <v>5.0000000000000004E-6</v>
      </c>
      <c r="CG62" s="105">
        <v>0</v>
      </c>
      <c r="CH62" s="105">
        <v>0</v>
      </c>
      <c r="CI62" s="105">
        <v>0</v>
      </c>
      <c r="CJ62" s="105">
        <v>0</v>
      </c>
      <c r="CK62" s="105">
        <v>0</v>
      </c>
      <c r="CL62" s="105">
        <v>0</v>
      </c>
      <c r="CM62" s="105">
        <v>2.0000000000000002E-5</v>
      </c>
      <c r="CN62" s="105">
        <v>9.9999999999999995E-7</v>
      </c>
      <c r="CO62" s="105">
        <v>9.9999999999999995E-7</v>
      </c>
      <c r="CP62" s="105">
        <v>0</v>
      </c>
      <c r="CQ62" s="105">
        <v>0</v>
      </c>
      <c r="CR62" s="105">
        <v>0</v>
      </c>
      <c r="CS62" s="105">
        <v>0</v>
      </c>
      <c r="CT62" s="105">
        <v>0</v>
      </c>
      <c r="CU62" s="105">
        <v>0</v>
      </c>
      <c r="CV62" s="105">
        <v>0</v>
      </c>
      <c r="CW62" s="105">
        <v>0</v>
      </c>
      <c r="CX62" s="105">
        <v>0</v>
      </c>
      <c r="CY62" s="105">
        <v>0</v>
      </c>
      <c r="CZ62" s="105">
        <v>0</v>
      </c>
      <c r="DA62" s="105">
        <v>0</v>
      </c>
      <c r="DB62" s="105">
        <v>0</v>
      </c>
      <c r="DC62" s="105">
        <v>0</v>
      </c>
      <c r="DD62" s="105">
        <v>0</v>
      </c>
      <c r="DE62" s="106">
        <v>6.0000000000000002E-6</v>
      </c>
      <c r="DF62" s="84"/>
      <c r="DG62" s="101">
        <v>0.26736100000000002</v>
      </c>
      <c r="DH62" s="101">
        <v>4.5876E-2</v>
      </c>
      <c r="DI62" s="101">
        <v>0.13126499999999999</v>
      </c>
      <c r="DJ62" s="102">
        <v>1.9999999999999999E-6</v>
      </c>
      <c r="DK62" s="102">
        <v>4.8224999999999997E-2</v>
      </c>
      <c r="DL62" s="84"/>
      <c r="DM62"/>
    </row>
    <row r="63" spans="1:117" ht="18" customHeight="1" x14ac:dyDescent="0.15">
      <c r="A63" s="103">
        <v>359</v>
      </c>
      <c r="B63" s="104" t="s">
        <v>34</v>
      </c>
      <c r="C63" s="105">
        <v>6.8999999999999997E-5</v>
      </c>
      <c r="D63" s="105">
        <v>3.6999999999999998E-5</v>
      </c>
      <c r="E63" s="105">
        <v>9.7999999999999997E-5</v>
      </c>
      <c r="F63" s="105">
        <v>6.0000000000000002E-5</v>
      </c>
      <c r="G63" s="105">
        <v>4.5000000000000003E-5</v>
      </c>
      <c r="H63" s="105">
        <v>0</v>
      </c>
      <c r="I63" s="105">
        <v>1.6699999999999999E-4</v>
      </c>
      <c r="J63" s="105">
        <v>5.3999999999999998E-5</v>
      </c>
      <c r="K63" s="105">
        <v>2.9E-5</v>
      </c>
      <c r="L63" s="105">
        <v>5.7000000000000003E-5</v>
      </c>
      <c r="M63" s="105">
        <v>0</v>
      </c>
      <c r="N63" s="105">
        <v>8.6000000000000003E-5</v>
      </c>
      <c r="O63" s="105">
        <v>7.7999999999999999E-5</v>
      </c>
      <c r="P63" s="105">
        <v>6.7999999999999999E-5</v>
      </c>
      <c r="Q63" s="105">
        <v>1.83E-4</v>
      </c>
      <c r="R63" s="105">
        <v>7.2000000000000002E-5</v>
      </c>
      <c r="S63" s="105">
        <v>6.0000000000000002E-5</v>
      </c>
      <c r="T63" s="105">
        <v>9.2999999999999997E-5</v>
      </c>
      <c r="U63" s="105">
        <v>7.4999999999999993E-5</v>
      </c>
      <c r="V63" s="105">
        <v>5.5999999999999999E-5</v>
      </c>
      <c r="W63" s="105">
        <v>3.1999999999999999E-5</v>
      </c>
      <c r="X63" s="105">
        <v>1.02E-4</v>
      </c>
      <c r="Y63" s="105">
        <v>5.1999999999999997E-5</v>
      </c>
      <c r="Z63" s="105">
        <v>4.8999999999999998E-5</v>
      </c>
      <c r="AA63" s="105">
        <v>9.7999999999999997E-5</v>
      </c>
      <c r="AB63" s="105">
        <v>1.0900000000000001E-4</v>
      </c>
      <c r="AC63" s="105">
        <v>1.1E-5</v>
      </c>
      <c r="AD63" s="105">
        <v>7.4999999999999993E-5</v>
      </c>
      <c r="AE63" s="105">
        <v>2.2699999999999999E-4</v>
      </c>
      <c r="AF63" s="105">
        <v>5.5999999999999999E-5</v>
      </c>
      <c r="AG63" s="105">
        <v>1.5100000000000001E-4</v>
      </c>
      <c r="AH63" s="105">
        <v>4.6999999999999997E-5</v>
      </c>
      <c r="AI63" s="105">
        <v>3.6999999999999998E-5</v>
      </c>
      <c r="AJ63" s="105">
        <v>6.0999999999999999E-5</v>
      </c>
      <c r="AK63" s="105">
        <v>6.7000000000000002E-5</v>
      </c>
      <c r="AL63" s="105">
        <v>5.5000000000000002E-5</v>
      </c>
      <c r="AM63" s="105">
        <v>4.1E-5</v>
      </c>
      <c r="AN63" s="105">
        <v>6.3E-5</v>
      </c>
      <c r="AO63" s="105">
        <v>2.9E-5</v>
      </c>
      <c r="AP63" s="105">
        <v>3.4999999999999997E-5</v>
      </c>
      <c r="AQ63" s="105">
        <v>9.3999999999999994E-5</v>
      </c>
      <c r="AR63" s="105">
        <v>1.1E-4</v>
      </c>
      <c r="AS63" s="105">
        <v>8.2000000000000001E-5</v>
      </c>
      <c r="AT63" s="105">
        <v>1.07E-4</v>
      </c>
      <c r="AU63" s="105">
        <v>9.2999999999999997E-5</v>
      </c>
      <c r="AV63" s="105">
        <v>1.08E-4</v>
      </c>
      <c r="AW63" s="105">
        <v>1.2300000000000001E-4</v>
      </c>
      <c r="AX63" s="105">
        <v>3.4099999999999999E-4</v>
      </c>
      <c r="AY63" s="105">
        <v>7.2000000000000002E-5</v>
      </c>
      <c r="AZ63" s="105">
        <v>5.0000000000000002E-5</v>
      </c>
      <c r="BA63" s="105">
        <v>1.3899999999999999E-4</v>
      </c>
      <c r="BB63" s="105">
        <v>6.2000000000000003E-5</v>
      </c>
      <c r="BC63" s="105">
        <v>1.1400000000000001E-4</v>
      </c>
      <c r="BD63" s="105">
        <v>2.3699999999999999E-4</v>
      </c>
      <c r="BE63" s="105">
        <v>8.1000000000000004E-5</v>
      </c>
      <c r="BF63" s="105">
        <v>7.6000000000000004E-5</v>
      </c>
      <c r="BG63" s="105">
        <v>1.8799999999999999E-4</v>
      </c>
      <c r="BH63" s="105">
        <v>1.16E-4</v>
      </c>
      <c r="BI63" s="105">
        <v>1.06236</v>
      </c>
      <c r="BJ63" s="105">
        <v>1.2999999999999999E-4</v>
      </c>
      <c r="BK63" s="105">
        <v>6.7999999999999999E-5</v>
      </c>
      <c r="BL63" s="105">
        <v>6.4999999999999994E-5</v>
      </c>
      <c r="BM63" s="105">
        <v>8.6000000000000003E-5</v>
      </c>
      <c r="BN63" s="105">
        <v>8.0000000000000007E-5</v>
      </c>
      <c r="BO63" s="105">
        <v>7.1000000000000005E-5</v>
      </c>
      <c r="BP63" s="105">
        <v>7.2999999999999999E-5</v>
      </c>
      <c r="BQ63" s="105">
        <v>3.4E-5</v>
      </c>
      <c r="BR63" s="105">
        <v>1.47E-4</v>
      </c>
      <c r="BS63" s="105">
        <v>3.0299999999999999E-4</v>
      </c>
      <c r="BT63" s="105">
        <v>1.9599999999999999E-4</v>
      </c>
      <c r="BU63" s="105">
        <v>1.83E-4</v>
      </c>
      <c r="BV63" s="105">
        <v>4.3999999999999999E-5</v>
      </c>
      <c r="BW63" s="105">
        <v>2.9E-5</v>
      </c>
      <c r="BX63" s="105">
        <v>1.1E-5</v>
      </c>
      <c r="BY63" s="105">
        <v>1.1335E-2</v>
      </c>
      <c r="BZ63" s="105">
        <v>9.8999999999999994E-5</v>
      </c>
      <c r="CA63" s="105">
        <v>3.9300000000000001E-4</v>
      </c>
      <c r="CB63" s="105">
        <v>6.6000000000000005E-5</v>
      </c>
      <c r="CC63" s="105">
        <v>2.8504000000000002E-2</v>
      </c>
      <c r="CD63" s="105">
        <v>1.47E-4</v>
      </c>
      <c r="CE63" s="105">
        <v>6.0999999999999999E-5</v>
      </c>
      <c r="CF63" s="105">
        <v>4.95E-4</v>
      </c>
      <c r="CG63" s="105">
        <v>5.3899999999999998E-4</v>
      </c>
      <c r="CH63" s="105">
        <v>1.01E-4</v>
      </c>
      <c r="CI63" s="105">
        <v>2.22E-4</v>
      </c>
      <c r="CJ63" s="105">
        <v>1.56E-4</v>
      </c>
      <c r="CK63" s="105">
        <v>1.6100000000000001E-4</v>
      </c>
      <c r="CL63" s="105">
        <v>3.5300000000000002E-4</v>
      </c>
      <c r="CM63" s="105">
        <v>1.175E-3</v>
      </c>
      <c r="CN63" s="105">
        <v>1.4899999999999999E-4</v>
      </c>
      <c r="CO63" s="105">
        <v>2.02E-4</v>
      </c>
      <c r="CP63" s="105">
        <v>6.2000000000000003E-5</v>
      </c>
      <c r="CQ63" s="105">
        <v>9.2999999999999997E-5</v>
      </c>
      <c r="CR63" s="105">
        <v>5.8E-5</v>
      </c>
      <c r="CS63" s="105">
        <v>4.1E-5</v>
      </c>
      <c r="CT63" s="105">
        <v>1.7799999999999999E-4</v>
      </c>
      <c r="CU63" s="105">
        <v>3.0200000000000002E-4</v>
      </c>
      <c r="CV63" s="105">
        <v>1.7100000000000001E-4</v>
      </c>
      <c r="CW63" s="105">
        <v>2.5600000000000002E-3</v>
      </c>
      <c r="CX63" s="105">
        <v>9.3999999999999994E-5</v>
      </c>
      <c r="CY63" s="105">
        <v>9.7999999999999997E-5</v>
      </c>
      <c r="CZ63" s="105">
        <v>8.0000000000000007E-5</v>
      </c>
      <c r="DA63" s="105">
        <v>9.1000000000000003E-5</v>
      </c>
      <c r="DB63" s="105">
        <v>1.05E-4</v>
      </c>
      <c r="DC63" s="105">
        <v>1.21E-4</v>
      </c>
      <c r="DD63" s="105">
        <v>5.8999999999999998E-5</v>
      </c>
      <c r="DE63" s="106">
        <v>6.6399999999999999E-4</v>
      </c>
      <c r="DF63" s="84"/>
      <c r="DG63" s="101">
        <v>0.39396999999999999</v>
      </c>
      <c r="DH63" s="101">
        <v>2.9567E-2</v>
      </c>
      <c r="DI63" s="101">
        <v>0.22038199999999999</v>
      </c>
      <c r="DJ63" s="102">
        <v>5.62E-4</v>
      </c>
      <c r="DK63" s="102">
        <v>0.214946</v>
      </c>
      <c r="DL63" s="84"/>
      <c r="DM63"/>
    </row>
    <row r="64" spans="1:117" ht="18" customHeight="1" x14ac:dyDescent="0.15">
      <c r="A64" s="107">
        <v>391</v>
      </c>
      <c r="B64" s="108" t="s">
        <v>35</v>
      </c>
      <c r="C64" s="110">
        <v>6.7999999999999999E-5</v>
      </c>
      <c r="D64" s="110">
        <v>5.1E-5</v>
      </c>
      <c r="E64" s="110">
        <v>1.66E-4</v>
      </c>
      <c r="F64" s="110">
        <v>7.2999999999999999E-5</v>
      </c>
      <c r="G64" s="110">
        <v>1.665E-3</v>
      </c>
      <c r="H64" s="110">
        <v>0</v>
      </c>
      <c r="I64" s="110">
        <v>5.1099999999999995E-4</v>
      </c>
      <c r="J64" s="110">
        <v>1.6699999999999999E-4</v>
      </c>
      <c r="K64" s="110">
        <v>2.7700000000000001E-4</v>
      </c>
      <c r="L64" s="110">
        <v>5.1E-5</v>
      </c>
      <c r="M64" s="110">
        <v>0</v>
      </c>
      <c r="N64" s="110">
        <v>1.6000000000000001E-4</v>
      </c>
      <c r="O64" s="110">
        <v>2.643E-3</v>
      </c>
      <c r="P64" s="110">
        <v>6.4599999999999998E-4</v>
      </c>
      <c r="Q64" s="110">
        <v>2.1229999999999999E-3</v>
      </c>
      <c r="R64" s="110">
        <v>3.0499999999999999E-4</v>
      </c>
      <c r="S64" s="110">
        <v>9.2999999999999997E-5</v>
      </c>
      <c r="T64" s="110">
        <v>1.01E-4</v>
      </c>
      <c r="U64" s="110">
        <v>8.3999999999999995E-5</v>
      </c>
      <c r="V64" s="110">
        <v>6.9999999999999994E-5</v>
      </c>
      <c r="W64" s="110">
        <v>2.1999999999999999E-5</v>
      </c>
      <c r="X64" s="110">
        <v>1.2400000000000001E-4</v>
      </c>
      <c r="Y64" s="110">
        <v>4.8000000000000001E-5</v>
      </c>
      <c r="Z64" s="110">
        <v>5.1999999999999997E-5</v>
      </c>
      <c r="AA64" s="110">
        <v>6.3999999999999997E-5</v>
      </c>
      <c r="AB64" s="110">
        <v>1.94E-4</v>
      </c>
      <c r="AC64" s="110">
        <v>6.0000000000000002E-6</v>
      </c>
      <c r="AD64" s="110">
        <v>1.7799999999999999E-4</v>
      </c>
      <c r="AE64" s="110">
        <v>1.64E-4</v>
      </c>
      <c r="AF64" s="110">
        <v>1.15E-4</v>
      </c>
      <c r="AG64" s="110">
        <v>1.5770000000000001E-3</v>
      </c>
      <c r="AH64" s="110">
        <v>5.8699999999999996E-4</v>
      </c>
      <c r="AI64" s="110">
        <v>8.8999999999999995E-5</v>
      </c>
      <c r="AJ64" s="110">
        <v>9.4799999999999995E-4</v>
      </c>
      <c r="AK64" s="110">
        <v>3.7800000000000003E-4</v>
      </c>
      <c r="AL64" s="110">
        <v>4.8999999999999998E-5</v>
      </c>
      <c r="AM64" s="110">
        <v>3.3500000000000001E-4</v>
      </c>
      <c r="AN64" s="110">
        <v>4.1399999999999998E-4</v>
      </c>
      <c r="AO64" s="110">
        <v>8.1000000000000004E-5</v>
      </c>
      <c r="AP64" s="110">
        <v>3.1999999999999999E-5</v>
      </c>
      <c r="AQ64" s="110">
        <v>2.2800000000000001E-4</v>
      </c>
      <c r="AR64" s="110">
        <v>8.3999999999999995E-5</v>
      </c>
      <c r="AS64" s="110">
        <v>1.07E-4</v>
      </c>
      <c r="AT64" s="110">
        <v>1.5200000000000001E-4</v>
      </c>
      <c r="AU64" s="110">
        <v>3.4200000000000002E-4</v>
      </c>
      <c r="AV64" s="110">
        <v>4.2499999999999998E-4</v>
      </c>
      <c r="AW64" s="110">
        <v>2.8299999999999999E-4</v>
      </c>
      <c r="AX64" s="110">
        <v>4.6000000000000001E-4</v>
      </c>
      <c r="AY64" s="110">
        <v>2.4499999999999999E-4</v>
      </c>
      <c r="AZ64" s="110">
        <v>9.2E-5</v>
      </c>
      <c r="BA64" s="110">
        <v>6.0099999999999997E-4</v>
      </c>
      <c r="BB64" s="110">
        <v>1.7799999999999999E-4</v>
      </c>
      <c r="BC64" s="110">
        <v>4.9200000000000003E-4</v>
      </c>
      <c r="BD64" s="110">
        <v>3.21E-4</v>
      </c>
      <c r="BE64" s="110">
        <v>2.4000000000000001E-4</v>
      </c>
      <c r="BF64" s="110">
        <v>2.4499999999999999E-4</v>
      </c>
      <c r="BG64" s="110">
        <v>3.1300000000000002E-4</v>
      </c>
      <c r="BH64" s="110">
        <v>3.2499999999999999E-4</v>
      </c>
      <c r="BI64" s="110">
        <v>1.64E-4</v>
      </c>
      <c r="BJ64" s="110">
        <v>1.0070330000000001</v>
      </c>
      <c r="BK64" s="110">
        <v>1.47E-4</v>
      </c>
      <c r="BL64" s="110">
        <v>3.9100000000000002E-4</v>
      </c>
      <c r="BM64" s="110">
        <v>1.193E-3</v>
      </c>
      <c r="BN64" s="110">
        <v>8.3100000000000003E-4</v>
      </c>
      <c r="BO64" s="110">
        <v>9.41E-4</v>
      </c>
      <c r="BP64" s="110">
        <v>6.2000000000000003E-5</v>
      </c>
      <c r="BQ64" s="110">
        <v>8.3999999999999995E-5</v>
      </c>
      <c r="BR64" s="110">
        <v>3.6099999999999999E-4</v>
      </c>
      <c r="BS64" s="110">
        <v>3.3799999999999998E-4</v>
      </c>
      <c r="BT64" s="110">
        <v>2.22E-4</v>
      </c>
      <c r="BU64" s="110">
        <v>2.6600000000000001E-4</v>
      </c>
      <c r="BV64" s="110">
        <v>1.22E-4</v>
      </c>
      <c r="BW64" s="110">
        <v>9.7E-5</v>
      </c>
      <c r="BX64" s="110">
        <v>2.5999999999999998E-5</v>
      </c>
      <c r="BY64" s="110">
        <v>1.2899999999999999E-4</v>
      </c>
      <c r="BZ64" s="110">
        <v>1.3100000000000001E-4</v>
      </c>
      <c r="CA64" s="110">
        <v>4.0200000000000001E-4</v>
      </c>
      <c r="CB64" s="110">
        <v>1.5300000000000001E-4</v>
      </c>
      <c r="CC64" s="110">
        <v>2.7999999999999998E-4</v>
      </c>
      <c r="CD64" s="110">
        <v>2.4499999999999999E-4</v>
      </c>
      <c r="CE64" s="110">
        <v>1.6899999999999999E-4</v>
      </c>
      <c r="CF64" s="110">
        <v>2.43E-4</v>
      </c>
      <c r="CG64" s="110">
        <v>1.6699999999999999E-4</v>
      </c>
      <c r="CH64" s="110">
        <v>4.9100000000000001E-4</v>
      </c>
      <c r="CI64" s="110">
        <v>7.85E-4</v>
      </c>
      <c r="CJ64" s="110">
        <v>7.27E-4</v>
      </c>
      <c r="CK64" s="110">
        <v>5.6599999999999999E-4</v>
      </c>
      <c r="CL64" s="110">
        <v>5.3600000000000002E-4</v>
      </c>
      <c r="CM64" s="110">
        <v>6.2100000000000002E-4</v>
      </c>
      <c r="CN64" s="110">
        <v>8.2799999999999996E-4</v>
      </c>
      <c r="CO64" s="110">
        <v>2.516E-3</v>
      </c>
      <c r="CP64" s="110">
        <v>1.6100000000000001E-4</v>
      </c>
      <c r="CQ64" s="110">
        <v>3.01E-4</v>
      </c>
      <c r="CR64" s="110">
        <v>9.8700000000000003E-4</v>
      </c>
      <c r="CS64" s="110">
        <v>7.4600000000000003E-4</v>
      </c>
      <c r="CT64" s="110">
        <v>1.333E-3</v>
      </c>
      <c r="CU64" s="110">
        <v>1.8890000000000001E-3</v>
      </c>
      <c r="CV64" s="110">
        <v>8.3600000000000005E-4</v>
      </c>
      <c r="CW64" s="110">
        <v>3.3399999999999999E-4</v>
      </c>
      <c r="CX64" s="110">
        <v>9.3899999999999995E-4</v>
      </c>
      <c r="CY64" s="110">
        <v>6.2600000000000004E-4</v>
      </c>
      <c r="CZ64" s="110">
        <v>5.4199999999999995E-4</v>
      </c>
      <c r="DA64" s="110">
        <v>1.16E-3</v>
      </c>
      <c r="DB64" s="110">
        <v>1.359E-3</v>
      </c>
      <c r="DC64" s="110">
        <v>1.9610000000000001E-3</v>
      </c>
      <c r="DD64" s="110">
        <v>3.0789E-2</v>
      </c>
      <c r="DE64" s="111">
        <v>3.7300000000000001E-4</v>
      </c>
      <c r="DF64" s="84"/>
      <c r="DG64" s="101">
        <v>0.39648899999999998</v>
      </c>
      <c r="DH64" s="101">
        <v>8.8442000000000007E-2</v>
      </c>
      <c r="DI64" s="101">
        <v>0.24026600000000001</v>
      </c>
      <c r="DJ64" s="102">
        <v>1.6559999999999999E-3</v>
      </c>
      <c r="DK64" s="102">
        <v>0.20088300000000001</v>
      </c>
      <c r="DL64" s="84"/>
      <c r="DM64"/>
    </row>
    <row r="65" spans="1:117" ht="18" customHeight="1" x14ac:dyDescent="0.15">
      <c r="A65" s="103">
        <v>392</v>
      </c>
      <c r="B65" s="104" t="s">
        <v>36</v>
      </c>
      <c r="C65" s="105">
        <v>6.7199999999999996E-4</v>
      </c>
      <c r="D65" s="105">
        <v>1.753E-3</v>
      </c>
      <c r="E65" s="105">
        <v>7.1000000000000005E-5</v>
      </c>
      <c r="F65" s="105">
        <v>2.9880000000000002E-3</v>
      </c>
      <c r="G65" s="105">
        <v>2.4000000000000001E-5</v>
      </c>
      <c r="H65" s="105">
        <v>0</v>
      </c>
      <c r="I65" s="105">
        <v>7.6000000000000004E-5</v>
      </c>
      <c r="J65" s="105">
        <v>6.8999999999999997E-5</v>
      </c>
      <c r="K65" s="105">
        <v>1.8779999999999999E-3</v>
      </c>
      <c r="L65" s="105">
        <v>2.9099999999999998E-3</v>
      </c>
      <c r="M65" s="105">
        <v>0</v>
      </c>
      <c r="N65" s="105">
        <v>3.2699999999999998E-4</v>
      </c>
      <c r="O65" s="105">
        <v>7.7999999999999999E-5</v>
      </c>
      <c r="P65" s="105">
        <v>8.8000000000000003E-4</v>
      </c>
      <c r="Q65" s="105">
        <v>1.6799999999999999E-4</v>
      </c>
      <c r="R65" s="105">
        <v>2.7757E-2</v>
      </c>
      <c r="S65" s="105">
        <v>6.6200000000000005E-4</v>
      </c>
      <c r="T65" s="105">
        <v>3.77E-4</v>
      </c>
      <c r="U65" s="105">
        <v>1.6920000000000001E-2</v>
      </c>
      <c r="V65" s="105">
        <v>1.199E-3</v>
      </c>
      <c r="W65" s="105">
        <v>1.49E-3</v>
      </c>
      <c r="X65" s="105">
        <v>6.8400000000000004E-4</v>
      </c>
      <c r="Y65" s="105">
        <v>2.8899999999999998E-4</v>
      </c>
      <c r="Z65" s="105">
        <v>3.3199999999999999E-4</v>
      </c>
      <c r="AA65" s="105">
        <v>8.1000000000000004E-5</v>
      </c>
      <c r="AB65" s="105">
        <v>1.46E-4</v>
      </c>
      <c r="AC65" s="105">
        <v>3.3000000000000003E-5</v>
      </c>
      <c r="AD65" s="105">
        <v>7.0753999999999997E-2</v>
      </c>
      <c r="AE65" s="105">
        <v>7.2099999999999996E-4</v>
      </c>
      <c r="AF65" s="105">
        <v>1.1400000000000001E-4</v>
      </c>
      <c r="AG65" s="105">
        <v>4.3999999999999999E-5</v>
      </c>
      <c r="AH65" s="105">
        <v>4.6249999999999998E-3</v>
      </c>
      <c r="AI65" s="105">
        <v>9.2900000000000003E-4</v>
      </c>
      <c r="AJ65" s="105">
        <v>6.6350000000000003E-3</v>
      </c>
      <c r="AK65" s="105">
        <v>8.1899999999999996E-4</v>
      </c>
      <c r="AL65" s="105">
        <v>1.6688000000000001E-2</v>
      </c>
      <c r="AM65" s="105">
        <v>2.2980000000000001E-3</v>
      </c>
      <c r="AN65" s="105">
        <v>2.918E-3</v>
      </c>
      <c r="AO65" s="105">
        <v>2.8400000000000002E-4</v>
      </c>
      <c r="AP65" s="105">
        <v>1.5240999999999999E-2</v>
      </c>
      <c r="AQ65" s="105">
        <v>1.482E-2</v>
      </c>
      <c r="AR65" s="105">
        <v>2.9599999999999998E-4</v>
      </c>
      <c r="AS65" s="105">
        <v>5.0500000000000002E-4</v>
      </c>
      <c r="AT65" s="105">
        <v>2.2100000000000001E-4</v>
      </c>
      <c r="AU65" s="105">
        <v>1.3300000000000001E-4</v>
      </c>
      <c r="AV65" s="105">
        <v>1.2400000000000001E-4</v>
      </c>
      <c r="AW65" s="105">
        <v>1.7200000000000001E-4</v>
      </c>
      <c r="AX65" s="105">
        <v>4.44E-4</v>
      </c>
      <c r="AY65" s="105">
        <v>2.14E-4</v>
      </c>
      <c r="AZ65" s="105">
        <v>1.65E-4</v>
      </c>
      <c r="BA65" s="105">
        <v>7.6000000000000004E-5</v>
      </c>
      <c r="BB65" s="105">
        <v>2.3000000000000001E-4</v>
      </c>
      <c r="BC65" s="105">
        <v>8.6000000000000003E-5</v>
      </c>
      <c r="BD65" s="105">
        <v>7.2000000000000002E-5</v>
      </c>
      <c r="BE65" s="105">
        <v>1.5899999999999999E-4</v>
      </c>
      <c r="BF65" s="105">
        <v>1.65E-4</v>
      </c>
      <c r="BG65" s="105">
        <v>2.9700000000000001E-4</v>
      </c>
      <c r="BH65" s="105">
        <v>1.84E-4</v>
      </c>
      <c r="BI65" s="105">
        <v>1.75E-4</v>
      </c>
      <c r="BJ65" s="105">
        <v>1.5300000000000001E-4</v>
      </c>
      <c r="BK65" s="105">
        <v>1.0001439999999999</v>
      </c>
      <c r="BL65" s="105">
        <v>1.12E-4</v>
      </c>
      <c r="BM65" s="105">
        <v>8.6000000000000003E-5</v>
      </c>
      <c r="BN65" s="105">
        <v>7.7200000000000001E-4</v>
      </c>
      <c r="BO65" s="105">
        <v>4.46E-4</v>
      </c>
      <c r="BP65" s="105">
        <v>3.7260000000000001E-3</v>
      </c>
      <c r="BQ65" s="105">
        <v>2.6840000000000002E-3</v>
      </c>
      <c r="BR65" s="105">
        <v>1.4100000000000001E-4</v>
      </c>
      <c r="BS65" s="105">
        <v>1.73E-4</v>
      </c>
      <c r="BT65" s="105">
        <v>5.8E-5</v>
      </c>
      <c r="BU65" s="105">
        <v>2.3E-5</v>
      </c>
      <c r="BV65" s="105">
        <v>3.8000000000000002E-5</v>
      </c>
      <c r="BW65" s="105">
        <v>2.0000000000000002E-5</v>
      </c>
      <c r="BX65" s="105">
        <v>1.9999999999999999E-6</v>
      </c>
      <c r="BY65" s="105">
        <v>1.2300000000000001E-4</v>
      </c>
      <c r="BZ65" s="105">
        <v>3.1199999999999999E-4</v>
      </c>
      <c r="CA65" s="105">
        <v>3.0000000000000001E-5</v>
      </c>
      <c r="CB65" s="105">
        <v>1.2E-5</v>
      </c>
      <c r="CC65" s="105">
        <v>2.9E-5</v>
      </c>
      <c r="CD65" s="105">
        <v>2.1999999999999999E-5</v>
      </c>
      <c r="CE65" s="105">
        <v>1.13E-4</v>
      </c>
      <c r="CF65" s="105">
        <v>4.3999999999999999E-5</v>
      </c>
      <c r="CG65" s="105">
        <v>3.4E-5</v>
      </c>
      <c r="CH65" s="105">
        <v>3.6000000000000001E-5</v>
      </c>
      <c r="CI65" s="105">
        <v>5.3000000000000001E-5</v>
      </c>
      <c r="CJ65" s="105">
        <v>3.1000000000000001E-5</v>
      </c>
      <c r="CK65" s="105">
        <v>3.3000000000000003E-5</v>
      </c>
      <c r="CL65" s="105">
        <v>1.7899999999999999E-4</v>
      </c>
      <c r="CM65" s="105">
        <v>5.1999999999999997E-5</v>
      </c>
      <c r="CN65" s="105">
        <v>7.8999999999999996E-5</v>
      </c>
      <c r="CO65" s="105">
        <v>5.5000000000000002E-5</v>
      </c>
      <c r="CP65" s="105">
        <v>3.8000000000000002E-5</v>
      </c>
      <c r="CQ65" s="105">
        <v>6.0000000000000002E-5</v>
      </c>
      <c r="CR65" s="105">
        <v>7.2000000000000002E-5</v>
      </c>
      <c r="CS65" s="105">
        <v>5.3999999999999998E-5</v>
      </c>
      <c r="CT65" s="105">
        <v>3.8999999999999999E-5</v>
      </c>
      <c r="CU65" s="105">
        <v>1.5999999999999999E-5</v>
      </c>
      <c r="CV65" s="105">
        <v>5.7000000000000003E-5</v>
      </c>
      <c r="CW65" s="105">
        <v>5.8999999999999998E-5</v>
      </c>
      <c r="CX65" s="105">
        <v>2.4000000000000001E-5</v>
      </c>
      <c r="CY65" s="105">
        <v>1.4999999999999999E-4</v>
      </c>
      <c r="CZ65" s="105">
        <v>1.76E-4</v>
      </c>
      <c r="DA65" s="105">
        <v>8.7999999999999998E-5</v>
      </c>
      <c r="DB65" s="105">
        <v>8.5000000000000006E-5</v>
      </c>
      <c r="DC65" s="105">
        <v>6.3E-5</v>
      </c>
      <c r="DD65" s="105">
        <v>3.8900000000000002E-4</v>
      </c>
      <c r="DE65" s="106">
        <v>7.2000000000000002E-5</v>
      </c>
      <c r="DF65" s="84"/>
      <c r="DG65" s="101">
        <v>0.32957999999999998</v>
      </c>
      <c r="DH65" s="101">
        <v>8.5245000000000001E-2</v>
      </c>
      <c r="DI65" s="101">
        <v>0.22800699999999999</v>
      </c>
      <c r="DJ65" s="102">
        <v>2.7599999999999999E-4</v>
      </c>
      <c r="DK65" s="102">
        <v>0.50371900000000003</v>
      </c>
      <c r="DL65" s="84"/>
      <c r="DM65"/>
    </row>
    <row r="66" spans="1:117" ht="18" customHeight="1" x14ac:dyDescent="0.15">
      <c r="A66" s="103">
        <v>411</v>
      </c>
      <c r="B66" s="104" t="s">
        <v>37</v>
      </c>
      <c r="C66" s="105">
        <v>0</v>
      </c>
      <c r="D66" s="105">
        <v>0</v>
      </c>
      <c r="E66" s="105">
        <v>0</v>
      </c>
      <c r="F66" s="105">
        <v>0</v>
      </c>
      <c r="G66" s="105">
        <v>0</v>
      </c>
      <c r="H66" s="105">
        <v>0</v>
      </c>
      <c r="I66" s="105">
        <v>0</v>
      </c>
      <c r="J66" s="105">
        <v>0</v>
      </c>
      <c r="K66" s="105">
        <v>0</v>
      </c>
      <c r="L66" s="105">
        <v>0</v>
      </c>
      <c r="M66" s="105">
        <v>0</v>
      </c>
      <c r="N66" s="105">
        <v>0</v>
      </c>
      <c r="O66" s="105">
        <v>0</v>
      </c>
      <c r="P66" s="105">
        <v>0</v>
      </c>
      <c r="Q66" s="105">
        <v>0</v>
      </c>
      <c r="R66" s="105">
        <v>0</v>
      </c>
      <c r="S66" s="105">
        <v>0</v>
      </c>
      <c r="T66" s="105">
        <v>0</v>
      </c>
      <c r="U66" s="105">
        <v>0</v>
      </c>
      <c r="V66" s="105">
        <v>0</v>
      </c>
      <c r="W66" s="105">
        <v>0</v>
      </c>
      <c r="X66" s="105">
        <v>0</v>
      </c>
      <c r="Y66" s="105">
        <v>0</v>
      </c>
      <c r="Z66" s="105">
        <v>0</v>
      </c>
      <c r="AA66" s="105">
        <v>0</v>
      </c>
      <c r="AB66" s="105">
        <v>0</v>
      </c>
      <c r="AC66" s="105">
        <v>0</v>
      </c>
      <c r="AD66" s="105">
        <v>0</v>
      </c>
      <c r="AE66" s="105">
        <v>0</v>
      </c>
      <c r="AF66" s="105">
        <v>0</v>
      </c>
      <c r="AG66" s="105">
        <v>0</v>
      </c>
      <c r="AH66" s="105">
        <v>0</v>
      </c>
      <c r="AI66" s="105">
        <v>0</v>
      </c>
      <c r="AJ66" s="105">
        <v>0</v>
      </c>
      <c r="AK66" s="105">
        <v>0</v>
      </c>
      <c r="AL66" s="105">
        <v>0</v>
      </c>
      <c r="AM66" s="105">
        <v>0</v>
      </c>
      <c r="AN66" s="105">
        <v>0</v>
      </c>
      <c r="AO66" s="105">
        <v>0</v>
      </c>
      <c r="AP66" s="105">
        <v>0</v>
      </c>
      <c r="AQ66" s="105">
        <v>0</v>
      </c>
      <c r="AR66" s="105">
        <v>0</v>
      </c>
      <c r="AS66" s="105">
        <v>0</v>
      </c>
      <c r="AT66" s="105">
        <v>0</v>
      </c>
      <c r="AU66" s="105">
        <v>0</v>
      </c>
      <c r="AV66" s="105">
        <v>0</v>
      </c>
      <c r="AW66" s="105">
        <v>0</v>
      </c>
      <c r="AX66" s="105">
        <v>0</v>
      </c>
      <c r="AY66" s="105">
        <v>0</v>
      </c>
      <c r="AZ66" s="105">
        <v>0</v>
      </c>
      <c r="BA66" s="105">
        <v>0</v>
      </c>
      <c r="BB66" s="105">
        <v>0</v>
      </c>
      <c r="BC66" s="105">
        <v>0</v>
      </c>
      <c r="BD66" s="105">
        <v>0</v>
      </c>
      <c r="BE66" s="105">
        <v>0</v>
      </c>
      <c r="BF66" s="105">
        <v>0</v>
      </c>
      <c r="BG66" s="105">
        <v>0</v>
      </c>
      <c r="BH66" s="105">
        <v>0</v>
      </c>
      <c r="BI66" s="105">
        <v>0</v>
      </c>
      <c r="BJ66" s="105">
        <v>0</v>
      </c>
      <c r="BK66" s="105">
        <v>0</v>
      </c>
      <c r="BL66" s="105">
        <v>1</v>
      </c>
      <c r="BM66" s="105">
        <v>0</v>
      </c>
      <c r="BN66" s="105">
        <v>0</v>
      </c>
      <c r="BO66" s="105">
        <v>0</v>
      </c>
      <c r="BP66" s="105">
        <v>0</v>
      </c>
      <c r="BQ66" s="105">
        <v>0</v>
      </c>
      <c r="BR66" s="105">
        <v>0</v>
      </c>
      <c r="BS66" s="105">
        <v>0</v>
      </c>
      <c r="BT66" s="105">
        <v>0</v>
      </c>
      <c r="BU66" s="105">
        <v>0</v>
      </c>
      <c r="BV66" s="105">
        <v>0</v>
      </c>
      <c r="BW66" s="105">
        <v>0</v>
      </c>
      <c r="BX66" s="105">
        <v>0</v>
      </c>
      <c r="BY66" s="105">
        <v>0</v>
      </c>
      <c r="BZ66" s="105">
        <v>0</v>
      </c>
      <c r="CA66" s="105">
        <v>0</v>
      </c>
      <c r="CB66" s="105">
        <v>0</v>
      </c>
      <c r="CC66" s="105">
        <v>0</v>
      </c>
      <c r="CD66" s="105">
        <v>0</v>
      </c>
      <c r="CE66" s="105">
        <v>0</v>
      </c>
      <c r="CF66" s="105">
        <v>0</v>
      </c>
      <c r="CG66" s="105">
        <v>0</v>
      </c>
      <c r="CH66" s="105">
        <v>0</v>
      </c>
      <c r="CI66" s="105">
        <v>0</v>
      </c>
      <c r="CJ66" s="105">
        <v>0</v>
      </c>
      <c r="CK66" s="105">
        <v>0</v>
      </c>
      <c r="CL66" s="105">
        <v>0</v>
      </c>
      <c r="CM66" s="105">
        <v>0</v>
      </c>
      <c r="CN66" s="105">
        <v>0</v>
      </c>
      <c r="CO66" s="105">
        <v>0</v>
      </c>
      <c r="CP66" s="105">
        <v>0</v>
      </c>
      <c r="CQ66" s="105">
        <v>0</v>
      </c>
      <c r="CR66" s="105">
        <v>0</v>
      </c>
      <c r="CS66" s="105">
        <v>0</v>
      </c>
      <c r="CT66" s="105">
        <v>0</v>
      </c>
      <c r="CU66" s="105">
        <v>0</v>
      </c>
      <c r="CV66" s="105">
        <v>0</v>
      </c>
      <c r="CW66" s="105">
        <v>0</v>
      </c>
      <c r="CX66" s="105">
        <v>0</v>
      </c>
      <c r="CY66" s="105">
        <v>0</v>
      </c>
      <c r="CZ66" s="105">
        <v>0</v>
      </c>
      <c r="DA66" s="105">
        <v>0</v>
      </c>
      <c r="DB66" s="105">
        <v>0</v>
      </c>
      <c r="DC66" s="105">
        <v>0</v>
      </c>
      <c r="DD66" s="105">
        <v>0</v>
      </c>
      <c r="DE66" s="106">
        <v>0</v>
      </c>
      <c r="DF66" s="84"/>
      <c r="DG66" s="101">
        <v>0.44986100000000001</v>
      </c>
      <c r="DH66" s="101">
        <v>6.8311999999999998E-2</v>
      </c>
      <c r="DI66" s="101">
        <v>0.31970799999999999</v>
      </c>
      <c r="DJ66" s="102">
        <v>0</v>
      </c>
      <c r="DK66" s="102">
        <v>1</v>
      </c>
      <c r="DL66" s="84"/>
      <c r="DM66"/>
    </row>
    <row r="67" spans="1:117" ht="18" customHeight="1" x14ac:dyDescent="0.15">
      <c r="A67" s="103">
        <v>412</v>
      </c>
      <c r="B67" s="104" t="s">
        <v>38</v>
      </c>
      <c r="C67" s="105">
        <v>5.4860000000000004E-3</v>
      </c>
      <c r="D67" s="105">
        <v>2.8040000000000001E-3</v>
      </c>
      <c r="E67" s="105">
        <v>2.2309999999999999E-3</v>
      </c>
      <c r="F67" s="105">
        <v>2.0600000000000002E-3</v>
      </c>
      <c r="G67" s="105">
        <v>1.1659999999999999E-3</v>
      </c>
      <c r="H67" s="105">
        <v>0</v>
      </c>
      <c r="I67" s="105">
        <v>8.1390000000000004E-3</v>
      </c>
      <c r="J67" s="105">
        <v>1.8749999999999999E-3</v>
      </c>
      <c r="K67" s="105">
        <v>1.0070000000000001E-3</v>
      </c>
      <c r="L67" s="105">
        <v>1.451E-3</v>
      </c>
      <c r="M67" s="105">
        <v>0</v>
      </c>
      <c r="N67" s="105">
        <v>4.4920000000000003E-3</v>
      </c>
      <c r="O67" s="105">
        <v>2.5379999999999999E-3</v>
      </c>
      <c r="P67" s="105">
        <v>2.1329999999999999E-3</v>
      </c>
      <c r="Q67" s="105">
        <v>6.9620000000000003E-3</v>
      </c>
      <c r="R67" s="105">
        <v>7.7349999999999997E-3</v>
      </c>
      <c r="S67" s="105">
        <v>3.9329999999999999E-3</v>
      </c>
      <c r="T67" s="105">
        <v>2.869E-3</v>
      </c>
      <c r="U67" s="105">
        <v>5.0740000000000004E-3</v>
      </c>
      <c r="V67" s="105">
        <v>5.0260000000000001E-3</v>
      </c>
      <c r="W67" s="105">
        <v>3.0049999999999999E-3</v>
      </c>
      <c r="X67" s="105">
        <v>5.2769999999999996E-3</v>
      </c>
      <c r="Y67" s="105">
        <v>6.0600000000000003E-3</v>
      </c>
      <c r="Z67" s="105">
        <v>1.0050999999999999E-2</v>
      </c>
      <c r="AA67" s="105">
        <v>1.586E-3</v>
      </c>
      <c r="AB67" s="105">
        <v>7.3569999999999998E-3</v>
      </c>
      <c r="AC67" s="105">
        <v>4.0400000000000001E-4</v>
      </c>
      <c r="AD67" s="105">
        <v>7.9920000000000008E-3</v>
      </c>
      <c r="AE67" s="105">
        <v>1.4128999999999999E-2</v>
      </c>
      <c r="AF67" s="105">
        <v>2.098E-3</v>
      </c>
      <c r="AG67" s="105">
        <v>3.594E-3</v>
      </c>
      <c r="AH67" s="105">
        <v>3.4499999999999999E-3</v>
      </c>
      <c r="AI67" s="105">
        <v>3.1180000000000001E-3</v>
      </c>
      <c r="AJ67" s="105">
        <v>3.9909999999999998E-3</v>
      </c>
      <c r="AK67" s="105">
        <v>5.287E-3</v>
      </c>
      <c r="AL67" s="105">
        <v>1.9091E-2</v>
      </c>
      <c r="AM67" s="105">
        <v>6.5030000000000001E-3</v>
      </c>
      <c r="AN67" s="105">
        <v>7.4700000000000001E-3</v>
      </c>
      <c r="AO67" s="105">
        <v>2.983E-3</v>
      </c>
      <c r="AP67" s="105">
        <v>4.5500000000000002E-3</v>
      </c>
      <c r="AQ67" s="105">
        <v>6.6049999999999998E-3</v>
      </c>
      <c r="AR67" s="105">
        <v>6.3039999999999997E-3</v>
      </c>
      <c r="AS67" s="105">
        <v>5.8050000000000003E-3</v>
      </c>
      <c r="AT67" s="105">
        <v>4.6410000000000002E-3</v>
      </c>
      <c r="AU67" s="105">
        <v>3.4949999999999998E-3</v>
      </c>
      <c r="AV67" s="105">
        <v>2.9060000000000002E-3</v>
      </c>
      <c r="AW67" s="105">
        <v>3.7079999999999999E-3</v>
      </c>
      <c r="AX67" s="105">
        <v>2.6266000000000001E-2</v>
      </c>
      <c r="AY67" s="105">
        <v>2.993E-3</v>
      </c>
      <c r="AZ67" s="105">
        <v>1.686E-3</v>
      </c>
      <c r="BA67" s="105">
        <v>2.5000000000000001E-3</v>
      </c>
      <c r="BB67" s="105">
        <v>3.2200000000000002E-3</v>
      </c>
      <c r="BC67" s="105">
        <v>3.6610000000000002E-3</v>
      </c>
      <c r="BD67" s="105">
        <v>4.803E-3</v>
      </c>
      <c r="BE67" s="105">
        <v>2.5110000000000002E-3</v>
      </c>
      <c r="BF67" s="105">
        <v>3.1259999999999999E-3</v>
      </c>
      <c r="BG67" s="105">
        <v>6.0289999999999996E-3</v>
      </c>
      <c r="BH67" s="105">
        <v>8.1630000000000001E-3</v>
      </c>
      <c r="BI67" s="105">
        <v>5.3480000000000003E-3</v>
      </c>
      <c r="BJ67" s="105">
        <v>4.5409999999999999E-3</v>
      </c>
      <c r="BK67" s="105">
        <v>1.838E-3</v>
      </c>
      <c r="BL67" s="105">
        <v>1.856E-3</v>
      </c>
      <c r="BM67" s="105">
        <v>1.002562</v>
      </c>
      <c r="BN67" s="105">
        <v>1.575E-3</v>
      </c>
      <c r="BO67" s="105">
        <v>1.3849999999999999E-3</v>
      </c>
      <c r="BP67" s="105">
        <v>1.5376000000000001E-2</v>
      </c>
      <c r="BQ67" s="105">
        <v>2.8674000000000002E-2</v>
      </c>
      <c r="BR67" s="105">
        <v>3.9979000000000001E-2</v>
      </c>
      <c r="BS67" s="105">
        <v>5.4289999999999998E-3</v>
      </c>
      <c r="BT67" s="105">
        <v>4.5620000000000001E-3</v>
      </c>
      <c r="BU67" s="105">
        <v>3.4489999999999998E-3</v>
      </c>
      <c r="BV67" s="105">
        <v>5.0080000000000003E-3</v>
      </c>
      <c r="BW67" s="105">
        <v>1.2926E-2</v>
      </c>
      <c r="BX67" s="105">
        <v>8.6630000000000006E-3</v>
      </c>
      <c r="BY67" s="105">
        <v>1.7072E-2</v>
      </c>
      <c r="BZ67" s="105">
        <v>1.781E-3</v>
      </c>
      <c r="CA67" s="105">
        <v>1.5608E-2</v>
      </c>
      <c r="CB67" s="105">
        <v>2.9489999999999998E-3</v>
      </c>
      <c r="CC67" s="105">
        <v>3.1419999999999998E-3</v>
      </c>
      <c r="CD67" s="105">
        <v>5.5519999999999996E-3</v>
      </c>
      <c r="CE67" s="105">
        <v>1.3731999999999999E-2</v>
      </c>
      <c r="CF67" s="105">
        <v>1.2392E-2</v>
      </c>
      <c r="CG67" s="105">
        <v>2.3089999999999999E-3</v>
      </c>
      <c r="CH67" s="105">
        <v>6.1989999999999996E-3</v>
      </c>
      <c r="CI67" s="105">
        <v>1.0119E-2</v>
      </c>
      <c r="CJ67" s="105">
        <v>1.5529999999999999E-3</v>
      </c>
      <c r="CK67" s="105">
        <v>1.0226000000000001E-2</v>
      </c>
      <c r="CL67" s="105">
        <v>4.64E-3</v>
      </c>
      <c r="CM67" s="105">
        <v>1.6323000000000001E-2</v>
      </c>
      <c r="CN67" s="105">
        <v>1.0168E-2</v>
      </c>
      <c r="CO67" s="105">
        <v>6.045E-3</v>
      </c>
      <c r="CP67" s="105">
        <v>3.2850000000000002E-3</v>
      </c>
      <c r="CQ67" s="105">
        <v>2.9499999999999999E-3</v>
      </c>
      <c r="CR67" s="105">
        <v>5.8809999999999999E-3</v>
      </c>
      <c r="CS67" s="105">
        <v>3.8860000000000001E-3</v>
      </c>
      <c r="CT67" s="105">
        <v>2.4450000000000001E-3</v>
      </c>
      <c r="CU67" s="105">
        <v>2.6050000000000001E-3</v>
      </c>
      <c r="CV67" s="105">
        <v>3.6679999999999998E-3</v>
      </c>
      <c r="CW67" s="105">
        <v>1.967E-3</v>
      </c>
      <c r="CX67" s="105">
        <v>2.1710000000000002E-3</v>
      </c>
      <c r="CY67" s="105">
        <v>4.7910000000000001E-3</v>
      </c>
      <c r="CZ67" s="105">
        <v>3.4039999999999999E-3</v>
      </c>
      <c r="DA67" s="105">
        <v>4.5909999999999996E-3</v>
      </c>
      <c r="DB67" s="105">
        <v>5.7600000000000004E-3</v>
      </c>
      <c r="DC67" s="105">
        <v>3.9849999999999998E-3</v>
      </c>
      <c r="DD67" s="105">
        <v>1.8519999999999999E-3</v>
      </c>
      <c r="DE67" s="106">
        <v>6.1009999999999997E-3</v>
      </c>
      <c r="DF67" s="84"/>
      <c r="DG67" s="101">
        <v>0.437884</v>
      </c>
      <c r="DH67" s="101">
        <v>6.6086000000000006E-2</v>
      </c>
      <c r="DI67" s="101">
        <v>0.32088699999999998</v>
      </c>
      <c r="DJ67" s="102">
        <v>4.9379999999999997E-3</v>
      </c>
      <c r="DK67" s="102">
        <v>0.98678699999999997</v>
      </c>
      <c r="DL67" s="84"/>
      <c r="DM67"/>
    </row>
    <row r="68" spans="1:117" ht="18" customHeight="1" x14ac:dyDescent="0.15">
      <c r="A68" s="103">
        <v>413</v>
      </c>
      <c r="B68" s="104" t="s">
        <v>39</v>
      </c>
      <c r="C68" s="105">
        <v>0</v>
      </c>
      <c r="D68" s="105">
        <v>0</v>
      </c>
      <c r="E68" s="105">
        <v>0</v>
      </c>
      <c r="F68" s="105">
        <v>0</v>
      </c>
      <c r="G68" s="105">
        <v>0</v>
      </c>
      <c r="H68" s="105">
        <v>0</v>
      </c>
      <c r="I68" s="105">
        <v>0</v>
      </c>
      <c r="J68" s="105">
        <v>0</v>
      </c>
      <c r="K68" s="105">
        <v>0</v>
      </c>
      <c r="L68" s="105">
        <v>0</v>
      </c>
      <c r="M68" s="105">
        <v>0</v>
      </c>
      <c r="N68" s="105">
        <v>0</v>
      </c>
      <c r="O68" s="105">
        <v>0</v>
      </c>
      <c r="P68" s="105">
        <v>0</v>
      </c>
      <c r="Q68" s="105">
        <v>0</v>
      </c>
      <c r="R68" s="105">
        <v>0</v>
      </c>
      <c r="S68" s="105">
        <v>0</v>
      </c>
      <c r="T68" s="105">
        <v>0</v>
      </c>
      <c r="U68" s="105">
        <v>0</v>
      </c>
      <c r="V68" s="105">
        <v>0</v>
      </c>
      <c r="W68" s="105">
        <v>0</v>
      </c>
      <c r="X68" s="105">
        <v>0</v>
      </c>
      <c r="Y68" s="105">
        <v>0</v>
      </c>
      <c r="Z68" s="105">
        <v>0</v>
      </c>
      <c r="AA68" s="105">
        <v>0</v>
      </c>
      <c r="AB68" s="105">
        <v>0</v>
      </c>
      <c r="AC68" s="105">
        <v>0</v>
      </c>
      <c r="AD68" s="105">
        <v>0</v>
      </c>
      <c r="AE68" s="105">
        <v>0</v>
      </c>
      <c r="AF68" s="105">
        <v>0</v>
      </c>
      <c r="AG68" s="105">
        <v>0</v>
      </c>
      <c r="AH68" s="105">
        <v>0</v>
      </c>
      <c r="AI68" s="105">
        <v>0</v>
      </c>
      <c r="AJ68" s="105">
        <v>0</v>
      </c>
      <c r="AK68" s="105">
        <v>0</v>
      </c>
      <c r="AL68" s="105">
        <v>0</v>
      </c>
      <c r="AM68" s="105">
        <v>0</v>
      </c>
      <c r="AN68" s="105">
        <v>0</v>
      </c>
      <c r="AO68" s="105">
        <v>0</v>
      </c>
      <c r="AP68" s="105">
        <v>0</v>
      </c>
      <c r="AQ68" s="105">
        <v>0</v>
      </c>
      <c r="AR68" s="105">
        <v>0</v>
      </c>
      <c r="AS68" s="105">
        <v>0</v>
      </c>
      <c r="AT68" s="105">
        <v>0</v>
      </c>
      <c r="AU68" s="105">
        <v>0</v>
      </c>
      <c r="AV68" s="105">
        <v>0</v>
      </c>
      <c r="AW68" s="105">
        <v>0</v>
      </c>
      <c r="AX68" s="105">
        <v>0</v>
      </c>
      <c r="AY68" s="105">
        <v>0</v>
      </c>
      <c r="AZ68" s="105">
        <v>0</v>
      </c>
      <c r="BA68" s="105">
        <v>0</v>
      </c>
      <c r="BB68" s="105">
        <v>0</v>
      </c>
      <c r="BC68" s="105">
        <v>0</v>
      </c>
      <c r="BD68" s="105">
        <v>0</v>
      </c>
      <c r="BE68" s="105">
        <v>0</v>
      </c>
      <c r="BF68" s="105">
        <v>0</v>
      </c>
      <c r="BG68" s="105">
        <v>0</v>
      </c>
      <c r="BH68" s="105">
        <v>0</v>
      </c>
      <c r="BI68" s="105">
        <v>0</v>
      </c>
      <c r="BJ68" s="105">
        <v>0</v>
      </c>
      <c r="BK68" s="105">
        <v>0</v>
      </c>
      <c r="BL68" s="105">
        <v>0</v>
      </c>
      <c r="BM68" s="105">
        <v>0</v>
      </c>
      <c r="BN68" s="105">
        <v>1</v>
      </c>
      <c r="BO68" s="105">
        <v>0</v>
      </c>
      <c r="BP68" s="105">
        <v>0</v>
      </c>
      <c r="BQ68" s="105">
        <v>0</v>
      </c>
      <c r="BR68" s="105">
        <v>0</v>
      </c>
      <c r="BS68" s="105">
        <v>0</v>
      </c>
      <c r="BT68" s="105">
        <v>0</v>
      </c>
      <c r="BU68" s="105">
        <v>0</v>
      </c>
      <c r="BV68" s="105">
        <v>0</v>
      </c>
      <c r="BW68" s="105">
        <v>0</v>
      </c>
      <c r="BX68" s="105">
        <v>0</v>
      </c>
      <c r="BY68" s="105">
        <v>0</v>
      </c>
      <c r="BZ68" s="105">
        <v>0</v>
      </c>
      <c r="CA68" s="105">
        <v>0</v>
      </c>
      <c r="CB68" s="105">
        <v>0</v>
      </c>
      <c r="CC68" s="105">
        <v>0</v>
      </c>
      <c r="CD68" s="105">
        <v>0</v>
      </c>
      <c r="CE68" s="105">
        <v>0</v>
      </c>
      <c r="CF68" s="105">
        <v>0</v>
      </c>
      <c r="CG68" s="105">
        <v>0</v>
      </c>
      <c r="CH68" s="105">
        <v>0</v>
      </c>
      <c r="CI68" s="105">
        <v>0</v>
      </c>
      <c r="CJ68" s="105">
        <v>0</v>
      </c>
      <c r="CK68" s="105">
        <v>0</v>
      </c>
      <c r="CL68" s="105">
        <v>0</v>
      </c>
      <c r="CM68" s="105">
        <v>0</v>
      </c>
      <c r="CN68" s="105">
        <v>0</v>
      </c>
      <c r="CO68" s="105">
        <v>0</v>
      </c>
      <c r="CP68" s="105">
        <v>0</v>
      </c>
      <c r="CQ68" s="105">
        <v>0</v>
      </c>
      <c r="CR68" s="105">
        <v>0</v>
      </c>
      <c r="CS68" s="105">
        <v>0</v>
      </c>
      <c r="CT68" s="105">
        <v>0</v>
      </c>
      <c r="CU68" s="105">
        <v>0</v>
      </c>
      <c r="CV68" s="105">
        <v>0</v>
      </c>
      <c r="CW68" s="105">
        <v>0</v>
      </c>
      <c r="CX68" s="105">
        <v>0</v>
      </c>
      <c r="CY68" s="105">
        <v>0</v>
      </c>
      <c r="CZ68" s="105">
        <v>0</v>
      </c>
      <c r="DA68" s="105">
        <v>0</v>
      </c>
      <c r="DB68" s="105">
        <v>0</v>
      </c>
      <c r="DC68" s="105">
        <v>0</v>
      </c>
      <c r="DD68" s="105">
        <v>0</v>
      </c>
      <c r="DE68" s="106">
        <v>0</v>
      </c>
      <c r="DF68" s="84"/>
      <c r="DG68" s="101">
        <v>0.50839100000000004</v>
      </c>
      <c r="DH68" s="101">
        <v>0.15098</v>
      </c>
      <c r="DI68" s="101">
        <v>0.34146599999999999</v>
      </c>
      <c r="DJ68" s="102">
        <v>0</v>
      </c>
      <c r="DK68" s="102">
        <v>1</v>
      </c>
      <c r="DL68" s="84"/>
      <c r="DM68"/>
    </row>
    <row r="69" spans="1:117" ht="18" customHeight="1" x14ac:dyDescent="0.15">
      <c r="A69" s="107">
        <v>419</v>
      </c>
      <c r="B69" s="108" t="s">
        <v>40</v>
      </c>
      <c r="C69" s="110">
        <v>0</v>
      </c>
      <c r="D69" s="110">
        <v>0</v>
      </c>
      <c r="E69" s="110">
        <v>0</v>
      </c>
      <c r="F69" s="110">
        <v>0</v>
      </c>
      <c r="G69" s="110">
        <v>0</v>
      </c>
      <c r="H69" s="110">
        <v>0</v>
      </c>
      <c r="I69" s="110">
        <v>0</v>
      </c>
      <c r="J69" s="110">
        <v>0</v>
      </c>
      <c r="K69" s="110">
        <v>0</v>
      </c>
      <c r="L69" s="110">
        <v>0</v>
      </c>
      <c r="M69" s="110">
        <v>0</v>
      </c>
      <c r="N69" s="110">
        <v>0</v>
      </c>
      <c r="O69" s="110">
        <v>0</v>
      </c>
      <c r="P69" s="110">
        <v>0</v>
      </c>
      <c r="Q69" s="110">
        <v>0</v>
      </c>
      <c r="R69" s="110">
        <v>0</v>
      </c>
      <c r="S69" s="110">
        <v>0</v>
      </c>
      <c r="T69" s="110">
        <v>0</v>
      </c>
      <c r="U69" s="110">
        <v>0</v>
      </c>
      <c r="V69" s="110">
        <v>0</v>
      </c>
      <c r="W69" s="110">
        <v>0</v>
      </c>
      <c r="X69" s="110">
        <v>0</v>
      </c>
      <c r="Y69" s="110">
        <v>0</v>
      </c>
      <c r="Z69" s="110">
        <v>0</v>
      </c>
      <c r="AA69" s="110">
        <v>0</v>
      </c>
      <c r="AB69" s="110">
        <v>0</v>
      </c>
      <c r="AC69" s="110">
        <v>0</v>
      </c>
      <c r="AD69" s="110">
        <v>0</v>
      </c>
      <c r="AE69" s="110">
        <v>0</v>
      </c>
      <c r="AF69" s="110">
        <v>0</v>
      </c>
      <c r="AG69" s="110">
        <v>0</v>
      </c>
      <c r="AH69" s="110">
        <v>0</v>
      </c>
      <c r="AI69" s="110">
        <v>0</v>
      </c>
      <c r="AJ69" s="110">
        <v>0</v>
      </c>
      <c r="AK69" s="110">
        <v>0</v>
      </c>
      <c r="AL69" s="110">
        <v>0</v>
      </c>
      <c r="AM69" s="110">
        <v>0</v>
      </c>
      <c r="AN69" s="110">
        <v>0</v>
      </c>
      <c r="AO69" s="110">
        <v>0</v>
      </c>
      <c r="AP69" s="110">
        <v>0</v>
      </c>
      <c r="AQ69" s="110">
        <v>0</v>
      </c>
      <c r="AR69" s="110">
        <v>0</v>
      </c>
      <c r="AS69" s="110">
        <v>0</v>
      </c>
      <c r="AT69" s="110">
        <v>0</v>
      </c>
      <c r="AU69" s="110">
        <v>0</v>
      </c>
      <c r="AV69" s="110">
        <v>0</v>
      </c>
      <c r="AW69" s="110">
        <v>0</v>
      </c>
      <c r="AX69" s="110">
        <v>0</v>
      </c>
      <c r="AY69" s="110">
        <v>0</v>
      </c>
      <c r="AZ69" s="110">
        <v>0</v>
      </c>
      <c r="BA69" s="110">
        <v>0</v>
      </c>
      <c r="BB69" s="110">
        <v>0</v>
      </c>
      <c r="BC69" s="110">
        <v>0</v>
      </c>
      <c r="BD69" s="110">
        <v>0</v>
      </c>
      <c r="BE69" s="110">
        <v>0</v>
      </c>
      <c r="BF69" s="110">
        <v>0</v>
      </c>
      <c r="BG69" s="110">
        <v>0</v>
      </c>
      <c r="BH69" s="110">
        <v>0</v>
      </c>
      <c r="BI69" s="110">
        <v>0</v>
      </c>
      <c r="BJ69" s="110">
        <v>0</v>
      </c>
      <c r="BK69" s="110">
        <v>0</v>
      </c>
      <c r="BL69" s="110">
        <v>0</v>
      </c>
      <c r="BM69" s="110">
        <v>0</v>
      </c>
      <c r="BN69" s="110">
        <v>0</v>
      </c>
      <c r="BO69" s="110">
        <v>1</v>
      </c>
      <c r="BP69" s="110">
        <v>0</v>
      </c>
      <c r="BQ69" s="110">
        <v>0</v>
      </c>
      <c r="BR69" s="110">
        <v>0</v>
      </c>
      <c r="BS69" s="110">
        <v>0</v>
      </c>
      <c r="BT69" s="110">
        <v>0</v>
      </c>
      <c r="BU69" s="110">
        <v>0</v>
      </c>
      <c r="BV69" s="110">
        <v>0</v>
      </c>
      <c r="BW69" s="110">
        <v>0</v>
      </c>
      <c r="BX69" s="110">
        <v>0</v>
      </c>
      <c r="BY69" s="110">
        <v>0</v>
      </c>
      <c r="BZ69" s="110">
        <v>0</v>
      </c>
      <c r="CA69" s="110">
        <v>0</v>
      </c>
      <c r="CB69" s="110">
        <v>0</v>
      </c>
      <c r="CC69" s="110">
        <v>0</v>
      </c>
      <c r="CD69" s="110">
        <v>0</v>
      </c>
      <c r="CE69" s="110">
        <v>0</v>
      </c>
      <c r="CF69" s="110">
        <v>0</v>
      </c>
      <c r="CG69" s="110">
        <v>0</v>
      </c>
      <c r="CH69" s="110">
        <v>0</v>
      </c>
      <c r="CI69" s="110">
        <v>0</v>
      </c>
      <c r="CJ69" s="110">
        <v>0</v>
      </c>
      <c r="CK69" s="110">
        <v>0</v>
      </c>
      <c r="CL69" s="110">
        <v>0</v>
      </c>
      <c r="CM69" s="110">
        <v>0</v>
      </c>
      <c r="CN69" s="110">
        <v>0</v>
      </c>
      <c r="CO69" s="110">
        <v>0</v>
      </c>
      <c r="CP69" s="110">
        <v>0</v>
      </c>
      <c r="CQ69" s="110">
        <v>0</v>
      </c>
      <c r="CR69" s="110">
        <v>0</v>
      </c>
      <c r="CS69" s="110">
        <v>0</v>
      </c>
      <c r="CT69" s="110">
        <v>0</v>
      </c>
      <c r="CU69" s="110">
        <v>0</v>
      </c>
      <c r="CV69" s="110">
        <v>0</v>
      </c>
      <c r="CW69" s="110">
        <v>0</v>
      </c>
      <c r="CX69" s="110">
        <v>0</v>
      </c>
      <c r="CY69" s="110">
        <v>0</v>
      </c>
      <c r="CZ69" s="110">
        <v>0</v>
      </c>
      <c r="DA69" s="110">
        <v>0</v>
      </c>
      <c r="DB69" s="110">
        <v>0</v>
      </c>
      <c r="DC69" s="110">
        <v>0</v>
      </c>
      <c r="DD69" s="110">
        <v>0</v>
      </c>
      <c r="DE69" s="111">
        <v>0</v>
      </c>
      <c r="DF69" s="84"/>
      <c r="DG69" s="101">
        <v>0.50887300000000002</v>
      </c>
      <c r="DH69" s="101">
        <v>0.10176200000000001</v>
      </c>
      <c r="DI69" s="101">
        <v>0.44914199999999999</v>
      </c>
      <c r="DJ69" s="102">
        <v>0</v>
      </c>
      <c r="DK69" s="102">
        <v>1</v>
      </c>
      <c r="DL69" s="84"/>
      <c r="DM69"/>
    </row>
    <row r="70" spans="1:117" ht="18" customHeight="1" x14ac:dyDescent="0.15">
      <c r="A70" s="103">
        <v>461</v>
      </c>
      <c r="B70" s="104" t="s">
        <v>41</v>
      </c>
      <c r="C70" s="105">
        <v>6.4989999999999996E-3</v>
      </c>
      <c r="D70" s="105">
        <v>8.2120000000000005E-3</v>
      </c>
      <c r="E70" s="105">
        <v>1.4231000000000001E-2</v>
      </c>
      <c r="F70" s="105">
        <v>4.143E-3</v>
      </c>
      <c r="G70" s="105">
        <v>3.0899999999999999E-3</v>
      </c>
      <c r="H70" s="105">
        <v>0</v>
      </c>
      <c r="I70" s="105">
        <v>1.5807000000000002E-2</v>
      </c>
      <c r="J70" s="105">
        <v>9.188E-3</v>
      </c>
      <c r="K70" s="105">
        <v>3.7460000000000002E-3</v>
      </c>
      <c r="L70" s="105">
        <v>1.8145000000000001E-2</v>
      </c>
      <c r="M70" s="105">
        <v>0</v>
      </c>
      <c r="N70" s="105">
        <v>2.4923000000000001E-2</v>
      </c>
      <c r="O70" s="105">
        <v>1.3032999999999999E-2</v>
      </c>
      <c r="P70" s="105">
        <v>1.1358999999999999E-2</v>
      </c>
      <c r="Q70" s="105">
        <v>1.1962E-2</v>
      </c>
      <c r="R70" s="105">
        <v>3.6715999999999999E-2</v>
      </c>
      <c r="S70" s="105">
        <v>9.0659999999999994E-3</v>
      </c>
      <c r="T70" s="105">
        <v>1.5204000000000001E-2</v>
      </c>
      <c r="U70" s="105">
        <v>3.2115999999999999E-2</v>
      </c>
      <c r="V70" s="105">
        <v>6.6804000000000002E-2</v>
      </c>
      <c r="W70" s="105">
        <v>7.0179999999999999E-3</v>
      </c>
      <c r="X70" s="105">
        <v>2.5517999999999999E-2</v>
      </c>
      <c r="Y70" s="105">
        <v>1.7321E-2</v>
      </c>
      <c r="Z70" s="105">
        <v>3.0924E-2</v>
      </c>
      <c r="AA70" s="105">
        <v>1.1349E-2</v>
      </c>
      <c r="AB70" s="105">
        <v>1.089E-2</v>
      </c>
      <c r="AC70" s="105">
        <v>3.6159999999999999E-3</v>
      </c>
      <c r="AD70" s="105">
        <v>1.7773000000000001E-2</v>
      </c>
      <c r="AE70" s="105">
        <v>1.8773000000000001E-2</v>
      </c>
      <c r="AF70" s="105">
        <v>1.2957E-2</v>
      </c>
      <c r="AG70" s="105">
        <v>5.6439999999999997E-3</v>
      </c>
      <c r="AH70" s="105">
        <v>3.1442999999999999E-2</v>
      </c>
      <c r="AI70" s="105">
        <v>1.0695E-2</v>
      </c>
      <c r="AJ70" s="105">
        <v>2.792E-2</v>
      </c>
      <c r="AK70" s="105">
        <v>2.7156E-2</v>
      </c>
      <c r="AL70" s="105">
        <v>9.5988000000000004E-2</v>
      </c>
      <c r="AM70" s="105">
        <v>3.7114000000000001E-2</v>
      </c>
      <c r="AN70" s="105">
        <v>5.8401000000000002E-2</v>
      </c>
      <c r="AO70" s="105">
        <v>1.0246E-2</v>
      </c>
      <c r="AP70" s="105">
        <v>2.9586999999999999E-2</v>
      </c>
      <c r="AQ70" s="105">
        <v>1.8010999999999999E-2</v>
      </c>
      <c r="AR70" s="105">
        <v>9.7219999999999997E-3</v>
      </c>
      <c r="AS70" s="105">
        <v>1.5977999999999999E-2</v>
      </c>
      <c r="AT70" s="105">
        <v>1.5611999999999999E-2</v>
      </c>
      <c r="AU70" s="105">
        <v>8.4360000000000008E-3</v>
      </c>
      <c r="AV70" s="105">
        <v>5.6629999999999996E-3</v>
      </c>
      <c r="AW70" s="105">
        <v>2.0048E-2</v>
      </c>
      <c r="AX70" s="105">
        <v>5.7437000000000002E-2</v>
      </c>
      <c r="AY70" s="105">
        <v>5.4149999999999997E-3</v>
      </c>
      <c r="AZ70" s="105">
        <v>4.5779999999999996E-3</v>
      </c>
      <c r="BA70" s="105">
        <v>5.2269999999999999E-3</v>
      </c>
      <c r="BB70" s="105">
        <v>1.2292000000000001E-2</v>
      </c>
      <c r="BC70" s="105">
        <v>4.1409999999999997E-3</v>
      </c>
      <c r="BD70" s="105">
        <v>6.221E-3</v>
      </c>
      <c r="BE70" s="105">
        <v>9.3989999999999994E-3</v>
      </c>
      <c r="BF70" s="105">
        <v>8.6199999999999992E-3</v>
      </c>
      <c r="BG70" s="105">
        <v>1.7818000000000001E-2</v>
      </c>
      <c r="BH70" s="105">
        <v>1.4079E-2</v>
      </c>
      <c r="BI70" s="105">
        <v>1.3294E-2</v>
      </c>
      <c r="BJ70" s="105">
        <v>7.5919999999999998E-3</v>
      </c>
      <c r="BK70" s="105">
        <v>1.7621000000000001E-2</v>
      </c>
      <c r="BL70" s="105">
        <v>3.5639999999999999E-3</v>
      </c>
      <c r="BM70" s="105">
        <v>3.284E-3</v>
      </c>
      <c r="BN70" s="105">
        <v>2.8800000000000002E-3</v>
      </c>
      <c r="BO70" s="105">
        <v>4.3860000000000001E-3</v>
      </c>
      <c r="BP70" s="105">
        <v>1.041401</v>
      </c>
      <c r="BQ70" s="105">
        <v>1.0319999999999999E-2</v>
      </c>
      <c r="BR70" s="105">
        <v>3.2897000000000003E-2</v>
      </c>
      <c r="BS70" s="105">
        <v>4.2007999999999997E-2</v>
      </c>
      <c r="BT70" s="105">
        <v>1.2441000000000001E-2</v>
      </c>
      <c r="BU70" s="105">
        <v>3.5669999999999999E-3</v>
      </c>
      <c r="BV70" s="105">
        <v>8.8870000000000008E-3</v>
      </c>
      <c r="BW70" s="105">
        <v>4.5329999999999997E-3</v>
      </c>
      <c r="BX70" s="105">
        <v>2.8200000000000002E-4</v>
      </c>
      <c r="BY70" s="105">
        <v>3.2407999999999999E-2</v>
      </c>
      <c r="BZ70" s="105">
        <v>3.3379999999999998E-3</v>
      </c>
      <c r="CA70" s="105">
        <v>4.437E-3</v>
      </c>
      <c r="CB70" s="105">
        <v>1.7129999999999999E-3</v>
      </c>
      <c r="CC70" s="105">
        <v>4.0699999999999998E-3</v>
      </c>
      <c r="CD70" s="105">
        <v>3.3310000000000002E-3</v>
      </c>
      <c r="CE70" s="105">
        <v>2.7390000000000001E-2</v>
      </c>
      <c r="CF70" s="105">
        <v>5.9829999999999996E-3</v>
      </c>
      <c r="CG70" s="105">
        <v>4.13E-3</v>
      </c>
      <c r="CH70" s="105">
        <v>7.6099999999999996E-3</v>
      </c>
      <c r="CI70" s="105">
        <v>5.6509999999999998E-3</v>
      </c>
      <c r="CJ70" s="105">
        <v>2.6210000000000001E-3</v>
      </c>
      <c r="CK70" s="105">
        <v>4.9569999999999996E-3</v>
      </c>
      <c r="CL70" s="105">
        <v>5.1479999999999998E-3</v>
      </c>
      <c r="CM70" s="105">
        <v>9.7169999999999999E-3</v>
      </c>
      <c r="CN70" s="105">
        <v>1.6140999999999999E-2</v>
      </c>
      <c r="CO70" s="105">
        <v>6.9100000000000003E-3</v>
      </c>
      <c r="CP70" s="105">
        <v>6.3299999999999997E-3</v>
      </c>
      <c r="CQ70" s="105">
        <v>8.9309999999999997E-3</v>
      </c>
      <c r="CR70" s="105">
        <v>1.2736000000000001E-2</v>
      </c>
      <c r="CS70" s="105">
        <v>8.7939999999999997E-3</v>
      </c>
      <c r="CT70" s="105">
        <v>3.483E-3</v>
      </c>
      <c r="CU70" s="105">
        <v>2.4130000000000002E-3</v>
      </c>
      <c r="CV70" s="105">
        <v>5.5840000000000004E-3</v>
      </c>
      <c r="CW70" s="105">
        <v>4.8760000000000001E-3</v>
      </c>
      <c r="CX70" s="105">
        <v>3.176E-3</v>
      </c>
      <c r="CY70" s="105">
        <v>2.6630999999999998E-2</v>
      </c>
      <c r="CZ70" s="105">
        <v>1.55E-2</v>
      </c>
      <c r="DA70" s="105">
        <v>1.7545000000000002E-2</v>
      </c>
      <c r="DB70" s="105">
        <v>1.9533999999999999E-2</v>
      </c>
      <c r="DC70" s="105">
        <v>1.0946000000000001E-2</v>
      </c>
      <c r="DD70" s="105">
        <v>4.5519999999999996E-3</v>
      </c>
      <c r="DE70" s="106">
        <v>7.4859999999999996E-3</v>
      </c>
      <c r="DF70" s="84"/>
      <c r="DG70" s="101">
        <v>0.405476</v>
      </c>
      <c r="DH70" s="101">
        <v>1.0063000000000001E-2</v>
      </c>
      <c r="DI70" s="101">
        <v>6.5181000000000003E-2</v>
      </c>
      <c r="DJ70" s="102">
        <v>1.9154000000000001E-2</v>
      </c>
      <c r="DK70" s="102">
        <v>0.56002300000000005</v>
      </c>
      <c r="DL70" s="84"/>
      <c r="DM70"/>
    </row>
    <row r="71" spans="1:117" ht="18" customHeight="1" x14ac:dyDescent="0.15">
      <c r="A71" s="103">
        <v>462</v>
      </c>
      <c r="B71" s="104" t="s">
        <v>42</v>
      </c>
      <c r="C71" s="105">
        <v>6.4999999999999997E-4</v>
      </c>
      <c r="D71" s="105">
        <v>2.5500000000000002E-4</v>
      </c>
      <c r="E71" s="105">
        <v>1.4909999999999999E-3</v>
      </c>
      <c r="F71" s="105">
        <v>1.5799999999999999E-4</v>
      </c>
      <c r="G71" s="105">
        <v>2.2499999999999999E-4</v>
      </c>
      <c r="H71" s="105">
        <v>0</v>
      </c>
      <c r="I71" s="105">
        <v>3.7199999999999999E-4</v>
      </c>
      <c r="J71" s="105">
        <v>3.2980000000000002E-3</v>
      </c>
      <c r="K71" s="105">
        <v>2.5019999999999999E-3</v>
      </c>
      <c r="L71" s="105">
        <v>2.8479999999999998E-3</v>
      </c>
      <c r="M71" s="105">
        <v>0</v>
      </c>
      <c r="N71" s="105">
        <v>1.0854000000000001E-2</v>
      </c>
      <c r="O71" s="105">
        <v>1.928E-3</v>
      </c>
      <c r="P71" s="105">
        <v>7.9900000000000001E-4</v>
      </c>
      <c r="Q71" s="105">
        <v>1.1039999999999999E-3</v>
      </c>
      <c r="R71" s="105">
        <v>3.437E-3</v>
      </c>
      <c r="S71" s="105">
        <v>1.0480000000000001E-3</v>
      </c>
      <c r="T71" s="105">
        <v>8.4099999999999995E-4</v>
      </c>
      <c r="U71" s="105">
        <v>1.1344999999999999E-2</v>
      </c>
      <c r="V71" s="105">
        <v>1.815E-3</v>
      </c>
      <c r="W71" s="105">
        <v>1.45E-4</v>
      </c>
      <c r="X71" s="105">
        <v>1.475E-3</v>
      </c>
      <c r="Y71" s="105">
        <v>1.575E-3</v>
      </c>
      <c r="Z71" s="105">
        <v>7.0200000000000004E-4</v>
      </c>
      <c r="AA71" s="105">
        <v>1.2179999999999999E-3</v>
      </c>
      <c r="AB71" s="105">
        <v>2.1580000000000002E-3</v>
      </c>
      <c r="AC71" s="105">
        <v>3.6000000000000001E-5</v>
      </c>
      <c r="AD71" s="105">
        <v>3.1300000000000002E-4</v>
      </c>
      <c r="AE71" s="105">
        <v>4.8310000000000002E-3</v>
      </c>
      <c r="AF71" s="105">
        <v>3.026E-3</v>
      </c>
      <c r="AG71" s="105">
        <v>6.1600000000000001E-4</v>
      </c>
      <c r="AH71" s="105">
        <v>4.8869999999999999E-3</v>
      </c>
      <c r="AI71" s="105">
        <v>1.407E-3</v>
      </c>
      <c r="AJ71" s="105">
        <v>6.1619999999999999E-3</v>
      </c>
      <c r="AK71" s="105">
        <v>1.768E-3</v>
      </c>
      <c r="AL71" s="105">
        <v>2.6410000000000001E-3</v>
      </c>
      <c r="AM71" s="105">
        <v>5.5180000000000003E-3</v>
      </c>
      <c r="AN71" s="105">
        <v>1.0104E-2</v>
      </c>
      <c r="AO71" s="105">
        <v>8.3699999999999996E-4</v>
      </c>
      <c r="AP71" s="105">
        <v>3.2699999999999998E-4</v>
      </c>
      <c r="AQ71" s="105">
        <v>3.2529999999999998E-3</v>
      </c>
      <c r="AR71" s="105">
        <v>1.805E-3</v>
      </c>
      <c r="AS71" s="105">
        <v>2.7929999999999999E-3</v>
      </c>
      <c r="AT71" s="105">
        <v>2.0579999999999999E-3</v>
      </c>
      <c r="AU71" s="105">
        <v>1.2099999999999999E-3</v>
      </c>
      <c r="AV71" s="105">
        <v>1.1230000000000001E-3</v>
      </c>
      <c r="AW71" s="105">
        <v>1.1310000000000001E-3</v>
      </c>
      <c r="AX71" s="105">
        <v>4.9719999999999999E-3</v>
      </c>
      <c r="AY71" s="105">
        <v>6.3000000000000003E-4</v>
      </c>
      <c r="AZ71" s="105">
        <v>6.02E-4</v>
      </c>
      <c r="BA71" s="105">
        <v>4.4200000000000001E-4</v>
      </c>
      <c r="BB71" s="105">
        <v>1.9589999999999998E-3</v>
      </c>
      <c r="BC71" s="105">
        <v>4.5399999999999998E-4</v>
      </c>
      <c r="BD71" s="105">
        <v>8.5700000000000001E-4</v>
      </c>
      <c r="BE71" s="105">
        <v>2.3310000000000002E-3</v>
      </c>
      <c r="BF71" s="105">
        <v>4.6610000000000002E-3</v>
      </c>
      <c r="BG71" s="105">
        <v>3.98E-3</v>
      </c>
      <c r="BH71" s="105">
        <v>1.155E-3</v>
      </c>
      <c r="BI71" s="105">
        <v>6.3239999999999998E-3</v>
      </c>
      <c r="BJ71" s="105">
        <v>9.6000000000000002E-4</v>
      </c>
      <c r="BK71" s="105">
        <v>2.2360000000000001E-3</v>
      </c>
      <c r="BL71" s="105">
        <v>9.4899999999999997E-4</v>
      </c>
      <c r="BM71" s="105">
        <v>1.0740000000000001E-3</v>
      </c>
      <c r="BN71" s="105">
        <v>6.8300000000000001E-4</v>
      </c>
      <c r="BO71" s="105">
        <v>7.2400000000000003E-4</v>
      </c>
      <c r="BP71" s="105">
        <v>8.6799999999999996E-4</v>
      </c>
      <c r="BQ71" s="105">
        <v>1.0069920000000001</v>
      </c>
      <c r="BR71" s="105">
        <v>1.513E-3</v>
      </c>
      <c r="BS71" s="105">
        <v>2.7430000000000002E-3</v>
      </c>
      <c r="BT71" s="105">
        <v>2.5760000000000002E-3</v>
      </c>
      <c r="BU71" s="105">
        <v>7.3200000000000001E-4</v>
      </c>
      <c r="BV71" s="105">
        <v>1.3879999999999999E-3</v>
      </c>
      <c r="BW71" s="105">
        <v>4.0000000000000002E-4</v>
      </c>
      <c r="BX71" s="105">
        <v>5.8999999999999998E-5</v>
      </c>
      <c r="BY71" s="105">
        <v>6.5300000000000004E-4</v>
      </c>
      <c r="BZ71" s="105">
        <v>5.5699999999999999E-4</v>
      </c>
      <c r="CA71" s="105">
        <v>8.5300000000000003E-4</v>
      </c>
      <c r="CB71" s="105">
        <v>4.35E-4</v>
      </c>
      <c r="CC71" s="105">
        <v>7.6400000000000003E-4</v>
      </c>
      <c r="CD71" s="105">
        <v>6.69E-4</v>
      </c>
      <c r="CE71" s="105">
        <v>4.17E-4</v>
      </c>
      <c r="CF71" s="105">
        <v>7.4700000000000005E-4</v>
      </c>
      <c r="CG71" s="105">
        <v>7.5799999999999999E-4</v>
      </c>
      <c r="CH71" s="105">
        <v>8.52E-4</v>
      </c>
      <c r="CI71" s="105">
        <v>9.7300000000000002E-4</v>
      </c>
      <c r="CJ71" s="105">
        <v>4.3100000000000001E-4</v>
      </c>
      <c r="CK71" s="105">
        <v>1.0920000000000001E-3</v>
      </c>
      <c r="CL71" s="105">
        <v>7.4100000000000001E-4</v>
      </c>
      <c r="CM71" s="105">
        <v>2.8600000000000001E-3</v>
      </c>
      <c r="CN71" s="105">
        <v>4.0940000000000004E-3</v>
      </c>
      <c r="CO71" s="105">
        <v>1.0820000000000001E-3</v>
      </c>
      <c r="CP71" s="105">
        <v>1.5939999999999999E-3</v>
      </c>
      <c r="CQ71" s="105">
        <v>2.5490000000000001E-3</v>
      </c>
      <c r="CR71" s="105">
        <v>4.9760000000000004E-3</v>
      </c>
      <c r="CS71" s="105">
        <v>4.084E-3</v>
      </c>
      <c r="CT71" s="105">
        <v>1.402E-3</v>
      </c>
      <c r="CU71" s="105">
        <v>4.2200000000000001E-4</v>
      </c>
      <c r="CV71" s="105">
        <v>6.4499999999999996E-4</v>
      </c>
      <c r="CW71" s="105">
        <v>2.5460000000000001E-3</v>
      </c>
      <c r="CX71" s="105">
        <v>1.291E-3</v>
      </c>
      <c r="CY71" s="105">
        <v>1.2439E-2</v>
      </c>
      <c r="CZ71" s="105">
        <v>1.2371E-2</v>
      </c>
      <c r="DA71" s="105">
        <v>5.6639999999999998E-3</v>
      </c>
      <c r="DB71" s="105">
        <v>1.542E-3</v>
      </c>
      <c r="DC71" s="105">
        <v>3.078E-3</v>
      </c>
      <c r="DD71" s="105">
        <v>7.5799999999999999E-4</v>
      </c>
      <c r="DE71" s="106">
        <v>1.1999999999999999E-3</v>
      </c>
      <c r="DF71" s="84"/>
      <c r="DG71" s="101">
        <v>0.33040599999999998</v>
      </c>
      <c r="DH71" s="101">
        <v>1.0002E-2</v>
      </c>
      <c r="DI71" s="101">
        <v>8.7634000000000004E-2</v>
      </c>
      <c r="DJ71" s="102">
        <v>5.1260000000000003E-3</v>
      </c>
      <c r="DK71" s="102">
        <v>0.63423099999999999</v>
      </c>
      <c r="DL71" s="84"/>
      <c r="DM71"/>
    </row>
    <row r="72" spans="1:117" ht="18" customHeight="1" x14ac:dyDescent="0.15">
      <c r="A72" s="103">
        <v>471</v>
      </c>
      <c r="B72" s="104" t="s">
        <v>43</v>
      </c>
      <c r="C72" s="105">
        <v>1.1720000000000001E-3</v>
      </c>
      <c r="D72" s="105">
        <v>1.7780000000000001E-3</v>
      </c>
      <c r="E72" s="105">
        <v>2.4169999999999999E-3</v>
      </c>
      <c r="F72" s="105">
        <v>4.2400000000000001E-4</v>
      </c>
      <c r="G72" s="105">
        <v>5.1900000000000004E-4</v>
      </c>
      <c r="H72" s="105">
        <v>0</v>
      </c>
      <c r="I72" s="105">
        <v>5.4010000000000004E-3</v>
      </c>
      <c r="J72" s="105">
        <v>3.3509999999999998E-3</v>
      </c>
      <c r="K72" s="105">
        <v>2.0939999999999999E-3</v>
      </c>
      <c r="L72" s="105">
        <v>7.4700000000000005E-4</v>
      </c>
      <c r="M72" s="105">
        <v>0</v>
      </c>
      <c r="N72" s="105">
        <v>2.8189999999999999E-3</v>
      </c>
      <c r="O72" s="105">
        <v>1.812E-3</v>
      </c>
      <c r="P72" s="105">
        <v>1.121E-3</v>
      </c>
      <c r="Q72" s="105">
        <v>2.663E-3</v>
      </c>
      <c r="R72" s="105">
        <v>9.5940000000000001E-3</v>
      </c>
      <c r="S72" s="105">
        <v>1.769E-3</v>
      </c>
      <c r="T72" s="105">
        <v>1.16E-3</v>
      </c>
      <c r="U72" s="105">
        <v>6.4980000000000003E-3</v>
      </c>
      <c r="V72" s="105">
        <v>4.7910000000000001E-3</v>
      </c>
      <c r="W72" s="105">
        <v>1.322E-3</v>
      </c>
      <c r="X72" s="105">
        <v>5.4879999999999998E-3</v>
      </c>
      <c r="Y72" s="105">
        <v>5.9820000000000003E-3</v>
      </c>
      <c r="Z72" s="105">
        <v>3.7130000000000002E-3</v>
      </c>
      <c r="AA72" s="105">
        <v>2.4529999999999999E-3</v>
      </c>
      <c r="AB72" s="105">
        <v>2.1310000000000001E-3</v>
      </c>
      <c r="AC72" s="105">
        <v>5.0900000000000001E-4</v>
      </c>
      <c r="AD72" s="105">
        <v>3.0334E-2</v>
      </c>
      <c r="AE72" s="105">
        <v>3.0769999999999999E-3</v>
      </c>
      <c r="AF72" s="105">
        <v>1.0009999999999999E-3</v>
      </c>
      <c r="AG72" s="105">
        <v>1.9189999999999999E-3</v>
      </c>
      <c r="AH72" s="105">
        <v>1.688E-3</v>
      </c>
      <c r="AI72" s="105">
        <v>1.1999999999999999E-3</v>
      </c>
      <c r="AJ72" s="105">
        <v>1.0009999999999999E-3</v>
      </c>
      <c r="AK72" s="105">
        <v>1.33E-3</v>
      </c>
      <c r="AL72" s="105">
        <v>6.11E-4</v>
      </c>
      <c r="AM72" s="105">
        <v>2.624E-3</v>
      </c>
      <c r="AN72" s="105">
        <v>2.1350000000000002E-3</v>
      </c>
      <c r="AO72" s="105">
        <v>6.5600000000000001E-4</v>
      </c>
      <c r="AP72" s="105">
        <v>1.224E-3</v>
      </c>
      <c r="AQ72" s="105">
        <v>1.4779999999999999E-3</v>
      </c>
      <c r="AR72" s="105">
        <v>1.1869999999999999E-3</v>
      </c>
      <c r="AS72" s="105">
        <v>1.4940000000000001E-3</v>
      </c>
      <c r="AT72" s="105">
        <v>1.7359999999999999E-3</v>
      </c>
      <c r="AU72" s="105">
        <v>1.181E-3</v>
      </c>
      <c r="AV72" s="105">
        <v>1.348E-3</v>
      </c>
      <c r="AW72" s="105">
        <v>4.9360000000000003E-3</v>
      </c>
      <c r="AX72" s="105">
        <v>6.0629999999999998E-3</v>
      </c>
      <c r="AY72" s="105">
        <v>1.06E-3</v>
      </c>
      <c r="AZ72" s="105">
        <v>7.7700000000000002E-4</v>
      </c>
      <c r="BA72" s="105">
        <v>7.5299999999999998E-4</v>
      </c>
      <c r="BB72" s="105">
        <v>1.6199999999999999E-3</v>
      </c>
      <c r="BC72" s="105">
        <v>8.4099999999999995E-4</v>
      </c>
      <c r="BD72" s="105">
        <v>1.4139999999999999E-3</v>
      </c>
      <c r="BE72" s="105">
        <v>1.291E-3</v>
      </c>
      <c r="BF72" s="105">
        <v>1.2689999999999999E-3</v>
      </c>
      <c r="BG72" s="105">
        <v>2.5140000000000002E-3</v>
      </c>
      <c r="BH72" s="105">
        <v>2.5279999999999999E-3</v>
      </c>
      <c r="BI72" s="105">
        <v>3.2499999999999999E-3</v>
      </c>
      <c r="BJ72" s="105">
        <v>1.8190000000000001E-3</v>
      </c>
      <c r="BK72" s="105">
        <v>4.3969999999999999E-3</v>
      </c>
      <c r="BL72" s="105">
        <v>1.305E-3</v>
      </c>
      <c r="BM72" s="105">
        <v>2.2230000000000001E-3</v>
      </c>
      <c r="BN72" s="105">
        <v>1.433E-3</v>
      </c>
      <c r="BO72" s="105">
        <v>1.511E-3</v>
      </c>
      <c r="BP72" s="105">
        <v>8.4400000000000002E-4</v>
      </c>
      <c r="BQ72" s="105">
        <v>3.1459999999999999E-3</v>
      </c>
      <c r="BR72" s="105">
        <v>1.0976429999999999</v>
      </c>
      <c r="BS72" s="105">
        <v>1.2452E-2</v>
      </c>
      <c r="BT72" s="105">
        <v>3.0179999999999998E-3</v>
      </c>
      <c r="BU72" s="105">
        <v>1.9680000000000001E-3</v>
      </c>
      <c r="BV72" s="105">
        <v>2.3379999999999998E-3</v>
      </c>
      <c r="BW72" s="105">
        <v>8.1300000000000003E-4</v>
      </c>
      <c r="BX72" s="105">
        <v>1.4300000000000001E-4</v>
      </c>
      <c r="BY72" s="105">
        <v>7.92E-3</v>
      </c>
      <c r="BZ72" s="105">
        <v>1.5640000000000001E-3</v>
      </c>
      <c r="CA72" s="105">
        <v>1.3650000000000001E-2</v>
      </c>
      <c r="CB72" s="105">
        <v>9.8700000000000003E-4</v>
      </c>
      <c r="CC72" s="105">
        <v>1.34E-3</v>
      </c>
      <c r="CD72" s="105">
        <v>1.5629999999999999E-3</v>
      </c>
      <c r="CE72" s="105">
        <v>2.3149999999999998E-3</v>
      </c>
      <c r="CF72" s="105">
        <v>3.8830000000000002E-3</v>
      </c>
      <c r="CG72" s="105">
        <v>1.093E-3</v>
      </c>
      <c r="CH72" s="105">
        <v>5.9389999999999998E-3</v>
      </c>
      <c r="CI72" s="105">
        <v>1.6720000000000001E-3</v>
      </c>
      <c r="CJ72" s="105">
        <v>7.4799999999999997E-4</v>
      </c>
      <c r="CK72" s="105">
        <v>2.6150000000000001E-3</v>
      </c>
      <c r="CL72" s="105">
        <v>1.9350000000000001E-3</v>
      </c>
      <c r="CM72" s="105">
        <v>7.1260000000000004E-3</v>
      </c>
      <c r="CN72" s="105">
        <v>1.2435999999999999E-2</v>
      </c>
      <c r="CO72" s="105">
        <v>9.6460000000000001E-3</v>
      </c>
      <c r="CP72" s="105">
        <v>5.4140000000000004E-3</v>
      </c>
      <c r="CQ72" s="105">
        <v>4.973E-3</v>
      </c>
      <c r="CR72" s="105">
        <v>7.6949999999999996E-3</v>
      </c>
      <c r="CS72" s="105">
        <v>9.5169999999999994E-3</v>
      </c>
      <c r="CT72" s="105">
        <v>3.385E-3</v>
      </c>
      <c r="CU72" s="105">
        <v>7.3200000000000001E-4</v>
      </c>
      <c r="CV72" s="105">
        <v>1.1460000000000001E-3</v>
      </c>
      <c r="CW72" s="105">
        <v>1.4959999999999999E-3</v>
      </c>
      <c r="CX72" s="105">
        <v>1.323E-3</v>
      </c>
      <c r="CY72" s="105">
        <v>1.4641E-2</v>
      </c>
      <c r="CZ72" s="105">
        <v>1.1804E-2</v>
      </c>
      <c r="DA72" s="105">
        <v>1.7894E-2</v>
      </c>
      <c r="DB72" s="105">
        <v>5.7070000000000003E-3</v>
      </c>
      <c r="DC72" s="105">
        <v>5.2459999999999998E-3</v>
      </c>
      <c r="DD72" s="105">
        <v>1.0070000000000001E-3</v>
      </c>
      <c r="DE72" s="106">
        <v>4.5139999999999998E-3</v>
      </c>
      <c r="DF72" s="84"/>
      <c r="DG72" s="101">
        <v>0.46424399999999999</v>
      </c>
      <c r="DH72" s="101">
        <v>1.4733E-2</v>
      </c>
      <c r="DI72" s="101">
        <v>0.14247599999999999</v>
      </c>
      <c r="DJ72" s="102">
        <v>1.1303000000000001E-2</v>
      </c>
      <c r="DK72" s="102">
        <v>0.98912500000000003</v>
      </c>
      <c r="DL72" s="84"/>
      <c r="DM72"/>
    </row>
    <row r="73" spans="1:117" ht="18" customHeight="1" x14ac:dyDescent="0.15">
      <c r="A73" s="103">
        <v>481</v>
      </c>
      <c r="B73" s="104" t="s">
        <v>44</v>
      </c>
      <c r="C73" s="105">
        <v>3.8900000000000002E-4</v>
      </c>
      <c r="D73" s="105">
        <v>8.6899999999999998E-4</v>
      </c>
      <c r="E73" s="105">
        <v>1.103E-3</v>
      </c>
      <c r="F73" s="105">
        <v>1.44E-4</v>
      </c>
      <c r="G73" s="105">
        <v>2.5999999999999998E-4</v>
      </c>
      <c r="H73" s="105">
        <v>0</v>
      </c>
      <c r="I73" s="105">
        <v>1.624E-3</v>
      </c>
      <c r="J73" s="105">
        <v>8.6600000000000002E-4</v>
      </c>
      <c r="K73" s="105">
        <v>3.2299999999999999E-4</v>
      </c>
      <c r="L73" s="105">
        <v>2.1700000000000001E-3</v>
      </c>
      <c r="M73" s="105">
        <v>0</v>
      </c>
      <c r="N73" s="105">
        <v>3.7399999999999998E-4</v>
      </c>
      <c r="O73" s="105">
        <v>3.8400000000000001E-4</v>
      </c>
      <c r="P73" s="105">
        <v>4.06E-4</v>
      </c>
      <c r="Q73" s="105">
        <v>7.0699999999999995E-4</v>
      </c>
      <c r="R73" s="105">
        <v>1.3159999999999999E-3</v>
      </c>
      <c r="S73" s="105">
        <v>5.2999999999999998E-4</v>
      </c>
      <c r="T73" s="105">
        <v>6.2299999999999996E-4</v>
      </c>
      <c r="U73" s="105">
        <v>3.643E-3</v>
      </c>
      <c r="V73" s="105">
        <v>2.0630000000000002E-3</v>
      </c>
      <c r="W73" s="105">
        <v>7.4299999999999995E-4</v>
      </c>
      <c r="X73" s="105">
        <v>1.1490000000000001E-3</v>
      </c>
      <c r="Y73" s="105">
        <v>1.2999999999999999E-3</v>
      </c>
      <c r="Z73" s="105">
        <v>2.1589999999999999E-3</v>
      </c>
      <c r="AA73" s="105">
        <v>1.305E-3</v>
      </c>
      <c r="AB73" s="105">
        <v>2.4039999999999999E-3</v>
      </c>
      <c r="AC73" s="105">
        <v>4.6E-5</v>
      </c>
      <c r="AD73" s="105">
        <v>3.1E-4</v>
      </c>
      <c r="AE73" s="105">
        <v>5.1500000000000005E-4</v>
      </c>
      <c r="AF73" s="105">
        <v>2.7E-4</v>
      </c>
      <c r="AG73" s="105">
        <v>9.3199999999999999E-4</v>
      </c>
      <c r="AH73" s="105">
        <v>5.7499999999999999E-4</v>
      </c>
      <c r="AI73" s="105">
        <v>7.94E-4</v>
      </c>
      <c r="AJ73" s="105">
        <v>3.6600000000000001E-4</v>
      </c>
      <c r="AK73" s="105">
        <v>7.6400000000000003E-4</v>
      </c>
      <c r="AL73" s="105">
        <v>5.7700000000000004E-4</v>
      </c>
      <c r="AM73" s="105">
        <v>2.81E-4</v>
      </c>
      <c r="AN73" s="105">
        <v>5.3300000000000005E-4</v>
      </c>
      <c r="AO73" s="105">
        <v>2.14E-4</v>
      </c>
      <c r="AP73" s="105">
        <v>2.5599999999999999E-4</v>
      </c>
      <c r="AQ73" s="105">
        <v>6.1899999999999998E-4</v>
      </c>
      <c r="AR73" s="105">
        <v>3.1399999999999999E-4</v>
      </c>
      <c r="AS73" s="105">
        <v>3.3100000000000002E-4</v>
      </c>
      <c r="AT73" s="105">
        <v>8.3699999999999996E-4</v>
      </c>
      <c r="AU73" s="105">
        <v>3.0200000000000002E-4</v>
      </c>
      <c r="AV73" s="105">
        <v>5.9100000000000005E-4</v>
      </c>
      <c r="AW73" s="105">
        <v>6.6399999999999999E-4</v>
      </c>
      <c r="AX73" s="105">
        <v>2.091E-3</v>
      </c>
      <c r="AY73" s="105">
        <v>2.9100000000000003E-4</v>
      </c>
      <c r="AZ73" s="105">
        <v>1.56E-4</v>
      </c>
      <c r="BA73" s="105">
        <v>2.5099999999999998E-4</v>
      </c>
      <c r="BB73" s="105">
        <v>7.2300000000000001E-4</v>
      </c>
      <c r="BC73" s="105">
        <v>3.7500000000000001E-4</v>
      </c>
      <c r="BD73" s="105">
        <v>8.3699999999999996E-4</v>
      </c>
      <c r="BE73" s="105">
        <v>2.61E-4</v>
      </c>
      <c r="BF73" s="105">
        <v>3.3599999999999998E-4</v>
      </c>
      <c r="BG73" s="105">
        <v>5.1900000000000004E-4</v>
      </c>
      <c r="BH73" s="105">
        <v>8.7500000000000002E-4</v>
      </c>
      <c r="BI73" s="105">
        <v>8.3890000000000006E-3</v>
      </c>
      <c r="BJ73" s="105">
        <v>4.0700000000000003E-4</v>
      </c>
      <c r="BK73" s="105">
        <v>5.5999999999999995E-4</v>
      </c>
      <c r="BL73" s="105">
        <v>6.7699999999999998E-4</v>
      </c>
      <c r="BM73" s="105">
        <v>5.0100000000000003E-4</v>
      </c>
      <c r="BN73" s="105">
        <v>2.8029999999999999E-3</v>
      </c>
      <c r="BO73" s="105">
        <v>3.8779999999999999E-3</v>
      </c>
      <c r="BP73" s="105">
        <v>4.359E-3</v>
      </c>
      <c r="BQ73" s="105">
        <v>1.0120000000000001E-3</v>
      </c>
      <c r="BR73" s="105">
        <v>1.539E-3</v>
      </c>
      <c r="BS73" s="105">
        <v>1.0007600000000001</v>
      </c>
      <c r="BT73" s="105">
        <v>1.132E-3</v>
      </c>
      <c r="BU73" s="105">
        <v>2.0699999999999998E-3</v>
      </c>
      <c r="BV73" s="105">
        <v>4.2200000000000001E-4</v>
      </c>
      <c r="BW73" s="105">
        <v>2.5700000000000001E-4</v>
      </c>
      <c r="BX73" s="105">
        <v>1.15E-4</v>
      </c>
      <c r="BY73" s="105">
        <v>1.0926E-2</v>
      </c>
      <c r="BZ73" s="105">
        <v>1.536E-3</v>
      </c>
      <c r="CA73" s="105">
        <v>6.0499999999999996E-4</v>
      </c>
      <c r="CB73" s="105">
        <v>1.2199999999999999E-3</v>
      </c>
      <c r="CC73" s="105">
        <v>1.503E-3</v>
      </c>
      <c r="CD73" s="105">
        <v>2.2490000000000001E-3</v>
      </c>
      <c r="CE73" s="105">
        <v>1.142E-3</v>
      </c>
      <c r="CF73" s="105">
        <v>3.2629999999999998E-3</v>
      </c>
      <c r="CG73" s="105">
        <v>9.9200000000000004E-4</v>
      </c>
      <c r="CH73" s="105">
        <v>4.5409999999999999E-3</v>
      </c>
      <c r="CI73" s="105">
        <v>4.9069999999999999E-3</v>
      </c>
      <c r="CJ73" s="105">
        <v>3.7100000000000002E-4</v>
      </c>
      <c r="CK73" s="105">
        <v>2.5839999999999999E-3</v>
      </c>
      <c r="CL73" s="105">
        <v>1.2639999999999999E-3</v>
      </c>
      <c r="CM73" s="105">
        <v>1.6410000000000001E-2</v>
      </c>
      <c r="CN73" s="105">
        <v>4.0720000000000001E-3</v>
      </c>
      <c r="CO73" s="105">
        <v>2.1800000000000001E-3</v>
      </c>
      <c r="CP73" s="105">
        <v>2.183E-3</v>
      </c>
      <c r="CQ73" s="105">
        <v>4.62E-3</v>
      </c>
      <c r="CR73" s="105">
        <v>2.6419999999999998E-3</v>
      </c>
      <c r="CS73" s="105">
        <v>2.7409999999999999E-3</v>
      </c>
      <c r="CT73" s="105">
        <v>3.6299999999999999E-4</v>
      </c>
      <c r="CU73" s="105">
        <v>4.57E-4</v>
      </c>
      <c r="CV73" s="105">
        <v>1.505E-3</v>
      </c>
      <c r="CW73" s="105">
        <v>6.2500000000000001E-4</v>
      </c>
      <c r="CX73" s="105">
        <v>2.92E-4</v>
      </c>
      <c r="CY73" s="105">
        <v>2.4164000000000001E-2</v>
      </c>
      <c r="CZ73" s="105">
        <v>8.1239999999999993E-3</v>
      </c>
      <c r="DA73" s="105">
        <v>7.2230000000000003E-3</v>
      </c>
      <c r="DB73" s="105">
        <v>6.3990000000000002E-3</v>
      </c>
      <c r="DC73" s="105">
        <v>7.2119999999999997E-3</v>
      </c>
      <c r="DD73" s="105">
        <v>3.5799999999999997E-4</v>
      </c>
      <c r="DE73" s="106">
        <v>1.3776E-2</v>
      </c>
      <c r="DF73" s="84"/>
      <c r="DG73" s="101">
        <v>0.65350299999999995</v>
      </c>
      <c r="DH73" s="101">
        <v>8.8213E-2</v>
      </c>
      <c r="DI73" s="101">
        <v>0.478767</v>
      </c>
      <c r="DJ73" s="102">
        <v>2.4710000000000001E-3</v>
      </c>
      <c r="DK73" s="102">
        <v>0.80801500000000004</v>
      </c>
      <c r="DL73" s="84"/>
      <c r="DM73"/>
    </row>
    <row r="74" spans="1:117" ht="18" customHeight="1" x14ac:dyDescent="0.15">
      <c r="A74" s="107">
        <v>511</v>
      </c>
      <c r="B74" s="108" t="s">
        <v>45</v>
      </c>
      <c r="C74" s="110">
        <v>6.5074999999999994E-2</v>
      </c>
      <c r="D74" s="110">
        <v>4.5421000000000003E-2</v>
      </c>
      <c r="E74" s="110">
        <v>4.0585999999999997E-2</v>
      </c>
      <c r="F74" s="110">
        <v>2.1059000000000001E-2</v>
      </c>
      <c r="G74" s="110">
        <v>3.6282000000000002E-2</v>
      </c>
      <c r="H74" s="110">
        <v>0</v>
      </c>
      <c r="I74" s="110">
        <v>4.1917999999999997E-2</v>
      </c>
      <c r="J74" s="110">
        <v>6.6424999999999998E-2</v>
      </c>
      <c r="K74" s="110">
        <v>1.857E-2</v>
      </c>
      <c r="L74" s="110">
        <v>6.0159999999999998E-2</v>
      </c>
      <c r="M74" s="110">
        <v>0</v>
      </c>
      <c r="N74" s="110">
        <v>4.8668999999999997E-2</v>
      </c>
      <c r="O74" s="110">
        <v>6.3815999999999998E-2</v>
      </c>
      <c r="P74" s="110">
        <v>5.5850999999999998E-2</v>
      </c>
      <c r="Q74" s="110">
        <v>6.5174999999999997E-2</v>
      </c>
      <c r="R74" s="110">
        <v>0.10650999999999999</v>
      </c>
      <c r="S74" s="110">
        <v>6.7011000000000001E-2</v>
      </c>
      <c r="T74" s="110">
        <v>5.7415000000000001E-2</v>
      </c>
      <c r="U74" s="110">
        <v>3.1952000000000001E-2</v>
      </c>
      <c r="V74" s="110">
        <v>1.9231000000000002E-2</v>
      </c>
      <c r="W74" s="110">
        <v>8.9079999999999993E-3</v>
      </c>
      <c r="X74" s="110">
        <v>2.7491000000000002E-2</v>
      </c>
      <c r="Y74" s="110">
        <v>2.8077999999999999E-2</v>
      </c>
      <c r="Z74" s="110">
        <v>2.8008000000000002E-2</v>
      </c>
      <c r="AA74" s="110">
        <v>2.1579000000000001E-2</v>
      </c>
      <c r="AB74" s="110">
        <v>4.5691000000000002E-2</v>
      </c>
      <c r="AC74" s="110">
        <v>6.5649999999999997E-3</v>
      </c>
      <c r="AD74" s="110">
        <v>3.8614999999999997E-2</v>
      </c>
      <c r="AE74" s="110">
        <v>4.2197999999999999E-2</v>
      </c>
      <c r="AF74" s="110">
        <v>5.0112999999999998E-2</v>
      </c>
      <c r="AG74" s="110">
        <v>6.1957999999999999E-2</v>
      </c>
      <c r="AH74" s="110">
        <v>2.4160000000000001E-2</v>
      </c>
      <c r="AI74" s="110">
        <v>3.3279000000000003E-2</v>
      </c>
      <c r="AJ74" s="110">
        <v>2.6131000000000001E-2</v>
      </c>
      <c r="AK74" s="110">
        <v>3.2451000000000001E-2</v>
      </c>
      <c r="AL74" s="110">
        <v>2.1558999999999998E-2</v>
      </c>
      <c r="AM74" s="110">
        <v>1.3979E-2</v>
      </c>
      <c r="AN74" s="110">
        <v>2.1644E-2</v>
      </c>
      <c r="AO74" s="110">
        <v>4.9109E-2</v>
      </c>
      <c r="AP74" s="110">
        <v>1.8565999999999999E-2</v>
      </c>
      <c r="AQ74" s="110">
        <v>3.5972999999999998E-2</v>
      </c>
      <c r="AR74" s="110">
        <v>4.0788999999999999E-2</v>
      </c>
      <c r="AS74" s="110">
        <v>3.7655000000000001E-2</v>
      </c>
      <c r="AT74" s="110">
        <v>3.7047999999999998E-2</v>
      </c>
      <c r="AU74" s="110">
        <v>3.3925999999999998E-2</v>
      </c>
      <c r="AV74" s="110">
        <v>3.1064999999999999E-2</v>
      </c>
      <c r="AW74" s="110">
        <v>4.496E-2</v>
      </c>
      <c r="AX74" s="110">
        <v>3.5208000000000003E-2</v>
      </c>
      <c r="AY74" s="110">
        <v>3.3593999999999999E-2</v>
      </c>
      <c r="AZ74" s="110">
        <v>4.5839999999999999E-2</v>
      </c>
      <c r="BA74" s="110">
        <v>2.3574000000000001E-2</v>
      </c>
      <c r="BB74" s="110">
        <v>3.7600000000000001E-2</v>
      </c>
      <c r="BC74" s="110">
        <v>2.8788000000000001E-2</v>
      </c>
      <c r="BD74" s="110">
        <v>2.8743000000000001E-2</v>
      </c>
      <c r="BE74" s="110">
        <v>2.5503000000000001E-2</v>
      </c>
      <c r="BF74" s="110">
        <v>2.4024E-2</v>
      </c>
      <c r="BG74" s="110">
        <v>3.3713E-2</v>
      </c>
      <c r="BH74" s="110">
        <v>3.9725999999999997E-2</v>
      </c>
      <c r="BI74" s="110">
        <v>3.2535000000000001E-2</v>
      </c>
      <c r="BJ74" s="110">
        <v>6.7552000000000001E-2</v>
      </c>
      <c r="BK74" s="110">
        <v>9.8340000000000007E-3</v>
      </c>
      <c r="BL74" s="110">
        <v>5.1568000000000003E-2</v>
      </c>
      <c r="BM74" s="110">
        <v>6.7296999999999996E-2</v>
      </c>
      <c r="BN74" s="110">
        <v>3.5943000000000003E-2</v>
      </c>
      <c r="BO74" s="110">
        <v>3.6492999999999998E-2</v>
      </c>
      <c r="BP74" s="110">
        <v>1.6545000000000001E-2</v>
      </c>
      <c r="BQ74" s="110">
        <v>2.1654E-2</v>
      </c>
      <c r="BR74" s="110">
        <v>2.4081999999999999E-2</v>
      </c>
      <c r="BS74" s="110">
        <v>1.7786E-2</v>
      </c>
      <c r="BT74" s="110">
        <v>1.01274</v>
      </c>
      <c r="BU74" s="110">
        <v>7.4469999999999996E-3</v>
      </c>
      <c r="BV74" s="110">
        <v>3.3600000000000001E-3</v>
      </c>
      <c r="BW74" s="110">
        <v>4.6730000000000001E-3</v>
      </c>
      <c r="BX74" s="110">
        <v>1.387E-3</v>
      </c>
      <c r="BY74" s="110">
        <v>5.7730000000000004E-3</v>
      </c>
      <c r="BZ74" s="110">
        <v>1.2158E-2</v>
      </c>
      <c r="CA74" s="110">
        <v>9.4424999999999995E-2</v>
      </c>
      <c r="CB74" s="110">
        <v>1.0947E-2</v>
      </c>
      <c r="CC74" s="110">
        <v>1.2317E-2</v>
      </c>
      <c r="CD74" s="110">
        <v>8.7659999999999995E-3</v>
      </c>
      <c r="CE74" s="110">
        <v>8.9280000000000002E-3</v>
      </c>
      <c r="CF74" s="110">
        <v>1.0888E-2</v>
      </c>
      <c r="CG74" s="110">
        <v>7.5950000000000002E-3</v>
      </c>
      <c r="CH74" s="110">
        <v>7.8150000000000008E-3</v>
      </c>
      <c r="CI74" s="110">
        <v>1.2846E-2</v>
      </c>
      <c r="CJ74" s="110">
        <v>1.4599000000000001E-2</v>
      </c>
      <c r="CK74" s="110">
        <v>1.0460000000000001E-2</v>
      </c>
      <c r="CL74" s="110">
        <v>3.1866999999999999E-2</v>
      </c>
      <c r="CM74" s="110">
        <v>1.5651999999999999E-2</v>
      </c>
      <c r="CN74" s="110">
        <v>1.12E-2</v>
      </c>
      <c r="CO74" s="110">
        <v>3.2002999999999997E-2</v>
      </c>
      <c r="CP74" s="110">
        <v>5.0652000000000003E-2</v>
      </c>
      <c r="CQ74" s="110">
        <v>1.9598000000000001E-2</v>
      </c>
      <c r="CR74" s="110">
        <v>2.6134999999999999E-2</v>
      </c>
      <c r="CS74" s="110">
        <v>2.3761000000000001E-2</v>
      </c>
      <c r="CT74" s="110">
        <v>3.2987000000000002E-2</v>
      </c>
      <c r="CU74" s="110">
        <v>1.7603000000000001E-2</v>
      </c>
      <c r="CV74" s="110">
        <v>1.5325999999999999E-2</v>
      </c>
      <c r="CW74" s="110">
        <v>5.6656999999999999E-2</v>
      </c>
      <c r="CX74" s="110">
        <v>1.0075000000000001E-2</v>
      </c>
      <c r="CY74" s="110">
        <v>4.7298E-2</v>
      </c>
      <c r="CZ74" s="110">
        <v>0.122214</v>
      </c>
      <c r="DA74" s="110">
        <v>2.8132000000000001E-2</v>
      </c>
      <c r="DB74" s="110">
        <v>1.9418999999999999E-2</v>
      </c>
      <c r="DC74" s="110">
        <v>2.4003E-2</v>
      </c>
      <c r="DD74" s="110">
        <v>0.18038799999999999</v>
      </c>
      <c r="DE74" s="111">
        <v>1.4947999999999999E-2</v>
      </c>
      <c r="DF74" s="84"/>
      <c r="DG74" s="101">
        <v>0.70227899999999999</v>
      </c>
      <c r="DH74" s="101">
        <v>0.10337200000000001</v>
      </c>
      <c r="DI74" s="101">
        <v>0.36833900000000003</v>
      </c>
      <c r="DJ74" s="102">
        <v>0.15192900000000001</v>
      </c>
      <c r="DK74" s="102">
        <v>0.72775800000000002</v>
      </c>
      <c r="DL74" s="84"/>
      <c r="DM74"/>
    </row>
    <row r="75" spans="1:117" ht="18" customHeight="1" x14ac:dyDescent="0.15">
      <c r="A75" s="103">
        <v>531</v>
      </c>
      <c r="B75" s="104" t="s">
        <v>46</v>
      </c>
      <c r="C75" s="105">
        <v>8.2310000000000005E-3</v>
      </c>
      <c r="D75" s="105">
        <v>6.4089999999999998E-3</v>
      </c>
      <c r="E75" s="105">
        <v>1.5689000000000002E-2</v>
      </c>
      <c r="F75" s="105">
        <v>1.0434000000000001E-2</v>
      </c>
      <c r="G75" s="105">
        <v>1.0900999999999999E-2</v>
      </c>
      <c r="H75" s="105">
        <v>0</v>
      </c>
      <c r="I75" s="105">
        <v>5.7251000000000003E-2</v>
      </c>
      <c r="J75" s="105">
        <v>9.3259999999999992E-3</v>
      </c>
      <c r="K75" s="105">
        <v>1.8022E-2</v>
      </c>
      <c r="L75" s="105">
        <v>8.4259999999999995E-3</v>
      </c>
      <c r="M75" s="105">
        <v>0</v>
      </c>
      <c r="N75" s="105">
        <v>2.0348000000000002E-2</v>
      </c>
      <c r="O75" s="105">
        <v>1.9164E-2</v>
      </c>
      <c r="P75" s="105">
        <v>9.2599999999999991E-3</v>
      </c>
      <c r="Q75" s="105">
        <v>3.6562999999999998E-2</v>
      </c>
      <c r="R75" s="105">
        <v>1.278E-2</v>
      </c>
      <c r="S75" s="105">
        <v>1.0069E-2</v>
      </c>
      <c r="T75" s="105">
        <v>1.2121E-2</v>
      </c>
      <c r="U75" s="105">
        <v>1.2001E-2</v>
      </c>
      <c r="V75" s="105">
        <v>7.1349999999999998E-3</v>
      </c>
      <c r="W75" s="105">
        <v>5.2940000000000001E-3</v>
      </c>
      <c r="X75" s="105">
        <v>1.1833E-2</v>
      </c>
      <c r="Y75" s="105">
        <v>8.1499999999999993E-3</v>
      </c>
      <c r="Z75" s="105">
        <v>6.5620000000000001E-3</v>
      </c>
      <c r="AA75" s="105">
        <v>5.1520000000000003E-3</v>
      </c>
      <c r="AB75" s="105">
        <v>1.1635E-2</v>
      </c>
      <c r="AC75" s="105">
        <v>3.1199999999999999E-3</v>
      </c>
      <c r="AD75" s="105">
        <v>6.8669999999999998E-3</v>
      </c>
      <c r="AE75" s="105">
        <v>1.4421E-2</v>
      </c>
      <c r="AF75" s="105">
        <v>5.2779999999999997E-3</v>
      </c>
      <c r="AG75" s="105">
        <v>1.6701000000000001E-2</v>
      </c>
      <c r="AH75" s="105">
        <v>7.0169999999999998E-3</v>
      </c>
      <c r="AI75" s="105">
        <v>5.476E-3</v>
      </c>
      <c r="AJ75" s="105">
        <v>1.3266999999999999E-2</v>
      </c>
      <c r="AK75" s="105">
        <v>6.3099999999999996E-3</v>
      </c>
      <c r="AL75" s="105">
        <v>6.5500000000000003E-3</v>
      </c>
      <c r="AM75" s="105">
        <v>6.9249999999999997E-3</v>
      </c>
      <c r="AN75" s="105">
        <v>8.0450000000000001E-3</v>
      </c>
      <c r="AO75" s="105">
        <v>6.8929999999999998E-3</v>
      </c>
      <c r="AP75" s="105">
        <v>9.8759999999999994E-3</v>
      </c>
      <c r="AQ75" s="105">
        <v>1.5445E-2</v>
      </c>
      <c r="AR75" s="105">
        <v>1.7195999999999999E-2</v>
      </c>
      <c r="AS75" s="105">
        <v>1.4172000000000001E-2</v>
      </c>
      <c r="AT75" s="105">
        <v>1.3220000000000001E-2</v>
      </c>
      <c r="AU75" s="105">
        <v>1.1056E-2</v>
      </c>
      <c r="AV75" s="105">
        <v>1.6714E-2</v>
      </c>
      <c r="AW75" s="105">
        <v>1.0676E-2</v>
      </c>
      <c r="AX75" s="105">
        <v>3.0419000000000002E-2</v>
      </c>
      <c r="AY75" s="105">
        <v>7.1859999999999997E-3</v>
      </c>
      <c r="AZ75" s="105">
        <v>5.9280000000000001E-3</v>
      </c>
      <c r="BA75" s="105">
        <v>9.0589999999999993E-3</v>
      </c>
      <c r="BB75" s="105">
        <v>8.5810000000000001E-3</v>
      </c>
      <c r="BC75" s="105">
        <v>1.1200999999999999E-2</v>
      </c>
      <c r="BD75" s="105">
        <v>2.5419000000000001E-2</v>
      </c>
      <c r="BE75" s="105">
        <v>1.1846000000000001E-2</v>
      </c>
      <c r="BF75" s="105">
        <v>1.0852000000000001E-2</v>
      </c>
      <c r="BG75" s="105">
        <v>2.5033E-2</v>
      </c>
      <c r="BH75" s="105">
        <v>4.9010999999999999E-2</v>
      </c>
      <c r="BI75" s="105">
        <v>2.0101999999999998E-2</v>
      </c>
      <c r="BJ75" s="105">
        <v>4.5954000000000002E-2</v>
      </c>
      <c r="BK75" s="105">
        <v>7.6639999999999998E-3</v>
      </c>
      <c r="BL75" s="105">
        <v>1.5289000000000001E-2</v>
      </c>
      <c r="BM75" s="105">
        <v>1.1121000000000001E-2</v>
      </c>
      <c r="BN75" s="105">
        <v>2.0330000000000001E-2</v>
      </c>
      <c r="BO75" s="105">
        <v>1.8537000000000001E-2</v>
      </c>
      <c r="BP75" s="105">
        <v>1.9543000000000001E-2</v>
      </c>
      <c r="BQ75" s="105">
        <v>8.4869999999999998E-3</v>
      </c>
      <c r="BR75" s="105">
        <v>3.1312E-2</v>
      </c>
      <c r="BS75" s="105">
        <v>3.8848000000000001E-2</v>
      </c>
      <c r="BT75" s="105">
        <v>2.3956000000000002E-2</v>
      </c>
      <c r="BU75" s="105">
        <v>1.0482320000000001</v>
      </c>
      <c r="BV75" s="105">
        <v>8.5597999999999994E-2</v>
      </c>
      <c r="BW75" s="105">
        <v>7.5953999999999994E-2</v>
      </c>
      <c r="BX75" s="105">
        <v>5.4164999999999998E-2</v>
      </c>
      <c r="BY75" s="105">
        <v>4.6759000000000002E-2</v>
      </c>
      <c r="BZ75" s="105">
        <v>1.0057999999999999E-2</v>
      </c>
      <c r="CA75" s="105">
        <v>3.4175999999999998E-2</v>
      </c>
      <c r="CB75" s="105">
        <v>2.7077E-2</v>
      </c>
      <c r="CC75" s="105">
        <v>1.9382E-2</v>
      </c>
      <c r="CD75" s="105">
        <v>2.0792999999999999E-2</v>
      </c>
      <c r="CE75" s="105">
        <v>1.3006E-2</v>
      </c>
      <c r="CF75" s="105">
        <v>1.2370000000000001E-2</v>
      </c>
      <c r="CG75" s="105">
        <v>3.6970000000000002E-3</v>
      </c>
      <c r="CH75" s="105">
        <v>1.0699E-2</v>
      </c>
      <c r="CI75" s="105">
        <v>9.7280000000000005E-3</v>
      </c>
      <c r="CJ75" s="105">
        <v>9.5309999999999995E-3</v>
      </c>
      <c r="CK75" s="105">
        <v>1.3923E-2</v>
      </c>
      <c r="CL75" s="105">
        <v>8.8430000000000002E-3</v>
      </c>
      <c r="CM75" s="105">
        <v>2.8531000000000001E-2</v>
      </c>
      <c r="CN75" s="105">
        <v>1.4704E-2</v>
      </c>
      <c r="CO75" s="105">
        <v>7.4580000000000002E-3</v>
      </c>
      <c r="CP75" s="105">
        <v>1.0305E-2</v>
      </c>
      <c r="CQ75" s="105">
        <v>3.9731000000000002E-2</v>
      </c>
      <c r="CR75" s="105">
        <v>2.087E-2</v>
      </c>
      <c r="CS75" s="105">
        <v>8.5100000000000002E-3</v>
      </c>
      <c r="CT75" s="105">
        <v>3.3279999999999997E-2</v>
      </c>
      <c r="CU75" s="105">
        <v>3.6821E-2</v>
      </c>
      <c r="CV75" s="105">
        <v>6.4050000000000001E-3</v>
      </c>
      <c r="CW75" s="105">
        <v>1.1941999999999999E-2</v>
      </c>
      <c r="CX75" s="105">
        <v>5.9259999999999998E-3</v>
      </c>
      <c r="CY75" s="105">
        <v>2.5266E-2</v>
      </c>
      <c r="CZ75" s="105">
        <v>1.1091999999999999E-2</v>
      </c>
      <c r="DA75" s="105">
        <v>8.0339999999999995E-3</v>
      </c>
      <c r="DB75" s="105">
        <v>1.0678999999999999E-2</v>
      </c>
      <c r="DC75" s="105">
        <v>7.842E-3</v>
      </c>
      <c r="DD75" s="105">
        <v>7.5890000000000003E-3</v>
      </c>
      <c r="DE75" s="106">
        <v>1.6805E-2</v>
      </c>
      <c r="DF75" s="84"/>
      <c r="DG75" s="101">
        <v>0.68685300000000005</v>
      </c>
      <c r="DH75" s="101">
        <v>5.9894999999999997E-2</v>
      </c>
      <c r="DI75" s="101">
        <v>0.31780599999999998</v>
      </c>
      <c r="DJ75" s="102">
        <v>7.6405000000000001E-2</v>
      </c>
      <c r="DK75" s="102">
        <v>0.942828</v>
      </c>
      <c r="DL75" s="84"/>
      <c r="DM75"/>
    </row>
    <row r="76" spans="1:117" ht="18" customHeight="1" x14ac:dyDescent="0.15">
      <c r="A76" s="103">
        <v>551</v>
      </c>
      <c r="B76" s="104" t="s">
        <v>47</v>
      </c>
      <c r="C76" s="105">
        <v>6.96E-3</v>
      </c>
      <c r="D76" s="105">
        <v>4.542E-3</v>
      </c>
      <c r="E76" s="105">
        <v>3.3852E-2</v>
      </c>
      <c r="F76" s="105">
        <v>2.1719999999999999E-3</v>
      </c>
      <c r="G76" s="105">
        <v>3.7729999999999999E-3</v>
      </c>
      <c r="H76" s="105">
        <v>0</v>
      </c>
      <c r="I76" s="105">
        <v>1.6097E-2</v>
      </c>
      <c r="J76" s="105">
        <v>9.0799999999999995E-3</v>
      </c>
      <c r="K76" s="105">
        <v>3.5500000000000002E-3</v>
      </c>
      <c r="L76" s="105">
        <v>6.927E-3</v>
      </c>
      <c r="M76" s="105">
        <v>0</v>
      </c>
      <c r="N76" s="105">
        <v>6.7889999999999999E-3</v>
      </c>
      <c r="O76" s="105">
        <v>9.5350000000000001E-3</v>
      </c>
      <c r="P76" s="105">
        <v>6.4520000000000003E-3</v>
      </c>
      <c r="Q76" s="105">
        <v>1.915E-2</v>
      </c>
      <c r="R76" s="105">
        <v>9.5270000000000007E-3</v>
      </c>
      <c r="S76" s="105">
        <v>6.3590000000000001E-3</v>
      </c>
      <c r="T76" s="105">
        <v>9.4380000000000002E-3</v>
      </c>
      <c r="U76" s="105">
        <v>5.1310000000000001E-3</v>
      </c>
      <c r="V76" s="105">
        <v>4.4169999999999999E-3</v>
      </c>
      <c r="W76" s="105">
        <v>2.99E-3</v>
      </c>
      <c r="X76" s="105">
        <v>5.6610000000000002E-3</v>
      </c>
      <c r="Y76" s="105">
        <v>4.1440000000000001E-3</v>
      </c>
      <c r="Z76" s="105">
        <v>4.5279999999999999E-3</v>
      </c>
      <c r="AA76" s="105">
        <v>4.5950000000000001E-3</v>
      </c>
      <c r="AB76" s="105">
        <v>6.7120000000000001E-3</v>
      </c>
      <c r="AC76" s="105">
        <v>1.3519999999999999E-3</v>
      </c>
      <c r="AD76" s="105">
        <v>6.7629999999999999E-3</v>
      </c>
      <c r="AE76" s="105">
        <v>1.6678999999999999E-2</v>
      </c>
      <c r="AF76" s="105">
        <v>5.274E-3</v>
      </c>
      <c r="AG76" s="105">
        <v>1.1235E-2</v>
      </c>
      <c r="AH76" s="105">
        <v>4.0509999999999999E-3</v>
      </c>
      <c r="AI76" s="105">
        <v>5.012E-3</v>
      </c>
      <c r="AJ76" s="105">
        <v>4.718E-3</v>
      </c>
      <c r="AK76" s="105">
        <v>5.483E-3</v>
      </c>
      <c r="AL76" s="105">
        <v>3.7829999999999999E-3</v>
      </c>
      <c r="AM76" s="105">
        <v>3.555E-3</v>
      </c>
      <c r="AN76" s="105">
        <v>6.6249999999999998E-3</v>
      </c>
      <c r="AO76" s="105">
        <v>4.5840000000000004E-3</v>
      </c>
      <c r="AP76" s="105">
        <v>3.532E-3</v>
      </c>
      <c r="AQ76" s="105">
        <v>6.8079999999999998E-3</v>
      </c>
      <c r="AR76" s="105">
        <v>1.1728000000000001E-2</v>
      </c>
      <c r="AS76" s="105">
        <v>7.3689999999999997E-3</v>
      </c>
      <c r="AT76" s="105">
        <v>8.2710000000000006E-3</v>
      </c>
      <c r="AU76" s="105">
        <v>6.6490000000000004E-3</v>
      </c>
      <c r="AV76" s="105">
        <v>5.836E-3</v>
      </c>
      <c r="AW76" s="105">
        <v>4.96E-3</v>
      </c>
      <c r="AX76" s="105">
        <v>1.3043000000000001E-2</v>
      </c>
      <c r="AY76" s="105">
        <v>5.4070000000000003E-3</v>
      </c>
      <c r="AZ76" s="105">
        <v>5.2789999999999998E-3</v>
      </c>
      <c r="BA76" s="105">
        <v>5.1619999999999999E-3</v>
      </c>
      <c r="BB76" s="105">
        <v>6.888E-3</v>
      </c>
      <c r="BC76" s="105">
        <v>1.2134000000000001E-2</v>
      </c>
      <c r="BD76" s="105">
        <v>1.1136999999999999E-2</v>
      </c>
      <c r="BE76" s="105">
        <v>5.2040000000000003E-3</v>
      </c>
      <c r="BF76" s="105">
        <v>4.6589999999999999E-3</v>
      </c>
      <c r="BG76" s="105">
        <v>8.6440000000000006E-3</v>
      </c>
      <c r="BH76" s="105">
        <v>1.2536E-2</v>
      </c>
      <c r="BI76" s="105">
        <v>4.8450000000000003E-3</v>
      </c>
      <c r="BJ76" s="105">
        <v>9.4319999999999994E-3</v>
      </c>
      <c r="BK76" s="105">
        <v>8.2279999999999992E-3</v>
      </c>
      <c r="BL76" s="105">
        <v>1.2902E-2</v>
      </c>
      <c r="BM76" s="105">
        <v>8.6820000000000005E-3</v>
      </c>
      <c r="BN76" s="105">
        <v>6.8849999999999996E-3</v>
      </c>
      <c r="BO76" s="105">
        <v>7.9399999999999991E-3</v>
      </c>
      <c r="BP76" s="105">
        <v>7.8100000000000001E-3</v>
      </c>
      <c r="BQ76" s="105">
        <v>1.3752E-2</v>
      </c>
      <c r="BR76" s="105">
        <v>6.4339999999999996E-3</v>
      </c>
      <c r="BS76" s="105">
        <v>6.5279999999999999E-3</v>
      </c>
      <c r="BT76" s="105">
        <v>4.8154000000000002E-2</v>
      </c>
      <c r="BU76" s="105">
        <v>2.0351999999999999E-2</v>
      </c>
      <c r="BV76" s="105">
        <v>1.044994</v>
      </c>
      <c r="BW76" s="105">
        <v>0.13436799999999999</v>
      </c>
      <c r="BX76" s="105">
        <v>8.1510000000000003E-3</v>
      </c>
      <c r="BY76" s="105">
        <v>4.8650000000000004E-3</v>
      </c>
      <c r="BZ76" s="105">
        <v>1.4366E-2</v>
      </c>
      <c r="CA76" s="105">
        <v>2.9028999999999999E-2</v>
      </c>
      <c r="CB76" s="105">
        <v>6.2295000000000003E-2</v>
      </c>
      <c r="CC76" s="105">
        <v>1.34E-2</v>
      </c>
      <c r="CD76" s="105">
        <v>0.101021</v>
      </c>
      <c r="CE76" s="105">
        <v>7.9788999999999999E-2</v>
      </c>
      <c r="CF76" s="105">
        <v>2.8903000000000002E-2</v>
      </c>
      <c r="CG76" s="105">
        <v>1.8702E-2</v>
      </c>
      <c r="CH76" s="105">
        <v>1.5833E-2</v>
      </c>
      <c r="CI76" s="105">
        <v>1.8787000000000002E-2</v>
      </c>
      <c r="CJ76" s="105">
        <v>4.6976999999999998E-2</v>
      </c>
      <c r="CK76" s="105">
        <v>7.0019999999999999E-2</v>
      </c>
      <c r="CL76" s="105">
        <v>2.8419E-2</v>
      </c>
      <c r="CM76" s="105">
        <v>5.9080000000000001E-3</v>
      </c>
      <c r="CN76" s="105">
        <v>4.1330000000000004E-3</v>
      </c>
      <c r="CO76" s="105">
        <v>2.7059E-2</v>
      </c>
      <c r="CP76" s="105">
        <v>2.8760999999999998E-2</v>
      </c>
      <c r="CQ76" s="105">
        <v>2.0136999999999999E-2</v>
      </c>
      <c r="CR76" s="105">
        <v>1.0980999999999999E-2</v>
      </c>
      <c r="CS76" s="105">
        <v>1.7423000000000001E-2</v>
      </c>
      <c r="CT76" s="105">
        <v>2.4754000000000002E-2</v>
      </c>
      <c r="CU76" s="105">
        <v>1.6424999999999999E-2</v>
      </c>
      <c r="CV76" s="105">
        <v>1.1379E-2</v>
      </c>
      <c r="CW76" s="105">
        <v>7.3870000000000003E-3</v>
      </c>
      <c r="CX76" s="105">
        <v>1.5720000000000001E-2</v>
      </c>
      <c r="CY76" s="105">
        <v>1.8447999999999999E-2</v>
      </c>
      <c r="CZ76" s="105">
        <v>1.9356999999999999E-2</v>
      </c>
      <c r="DA76" s="105">
        <v>3.4292000000000003E-2</v>
      </c>
      <c r="DB76" s="105">
        <v>1.154E-2</v>
      </c>
      <c r="DC76" s="105">
        <v>2.3491999999999999E-2</v>
      </c>
      <c r="DD76" s="105">
        <v>1.0251E-2</v>
      </c>
      <c r="DE76" s="106">
        <v>4.0228E-2</v>
      </c>
      <c r="DF76" s="84"/>
      <c r="DG76" s="101">
        <v>0.75056</v>
      </c>
      <c r="DH76" s="101">
        <v>2.5146000000000002E-2</v>
      </c>
      <c r="DI76" s="101">
        <v>0.14865100000000001</v>
      </c>
      <c r="DJ76" s="102">
        <v>2.3066E-2</v>
      </c>
      <c r="DK76" s="102">
        <v>0.96226199999999995</v>
      </c>
      <c r="DL76" s="84"/>
      <c r="DM76"/>
    </row>
    <row r="77" spans="1:117" ht="18" customHeight="1" x14ac:dyDescent="0.15">
      <c r="A77" s="103">
        <v>552</v>
      </c>
      <c r="B77" s="104" t="s">
        <v>48</v>
      </c>
      <c r="C77" s="105">
        <v>0</v>
      </c>
      <c r="D77" s="105">
        <v>0</v>
      </c>
      <c r="E77" s="105">
        <v>0</v>
      </c>
      <c r="F77" s="105">
        <v>0</v>
      </c>
      <c r="G77" s="105">
        <v>0</v>
      </c>
      <c r="H77" s="105">
        <v>0</v>
      </c>
      <c r="I77" s="105">
        <v>0</v>
      </c>
      <c r="J77" s="105">
        <v>0</v>
      </c>
      <c r="K77" s="105">
        <v>0</v>
      </c>
      <c r="L77" s="105">
        <v>0</v>
      </c>
      <c r="M77" s="105">
        <v>0</v>
      </c>
      <c r="N77" s="105">
        <v>0</v>
      </c>
      <c r="O77" s="105">
        <v>0</v>
      </c>
      <c r="P77" s="105">
        <v>0</v>
      </c>
      <c r="Q77" s="105">
        <v>0</v>
      </c>
      <c r="R77" s="105">
        <v>0</v>
      </c>
      <c r="S77" s="105">
        <v>0</v>
      </c>
      <c r="T77" s="105">
        <v>0</v>
      </c>
      <c r="U77" s="105">
        <v>0</v>
      </c>
      <c r="V77" s="105">
        <v>0</v>
      </c>
      <c r="W77" s="105">
        <v>0</v>
      </c>
      <c r="X77" s="105">
        <v>0</v>
      </c>
      <c r="Y77" s="105">
        <v>0</v>
      </c>
      <c r="Z77" s="105">
        <v>0</v>
      </c>
      <c r="AA77" s="105">
        <v>0</v>
      </c>
      <c r="AB77" s="105">
        <v>0</v>
      </c>
      <c r="AC77" s="105">
        <v>0</v>
      </c>
      <c r="AD77" s="105">
        <v>0</v>
      </c>
      <c r="AE77" s="105">
        <v>0</v>
      </c>
      <c r="AF77" s="105">
        <v>0</v>
      </c>
      <c r="AG77" s="105">
        <v>0</v>
      </c>
      <c r="AH77" s="105">
        <v>0</v>
      </c>
      <c r="AI77" s="105">
        <v>0</v>
      </c>
      <c r="AJ77" s="105">
        <v>0</v>
      </c>
      <c r="AK77" s="105">
        <v>0</v>
      </c>
      <c r="AL77" s="105">
        <v>0</v>
      </c>
      <c r="AM77" s="105">
        <v>0</v>
      </c>
      <c r="AN77" s="105">
        <v>0</v>
      </c>
      <c r="AO77" s="105">
        <v>0</v>
      </c>
      <c r="AP77" s="105">
        <v>0</v>
      </c>
      <c r="AQ77" s="105">
        <v>0</v>
      </c>
      <c r="AR77" s="105">
        <v>0</v>
      </c>
      <c r="AS77" s="105">
        <v>0</v>
      </c>
      <c r="AT77" s="105">
        <v>0</v>
      </c>
      <c r="AU77" s="105">
        <v>0</v>
      </c>
      <c r="AV77" s="105">
        <v>0</v>
      </c>
      <c r="AW77" s="105">
        <v>0</v>
      </c>
      <c r="AX77" s="105">
        <v>0</v>
      </c>
      <c r="AY77" s="105">
        <v>0</v>
      </c>
      <c r="AZ77" s="105">
        <v>0</v>
      </c>
      <c r="BA77" s="105">
        <v>0</v>
      </c>
      <c r="BB77" s="105">
        <v>0</v>
      </c>
      <c r="BC77" s="105">
        <v>0</v>
      </c>
      <c r="BD77" s="105">
        <v>0</v>
      </c>
      <c r="BE77" s="105">
        <v>0</v>
      </c>
      <c r="BF77" s="105">
        <v>0</v>
      </c>
      <c r="BG77" s="105">
        <v>0</v>
      </c>
      <c r="BH77" s="105">
        <v>0</v>
      </c>
      <c r="BI77" s="105">
        <v>0</v>
      </c>
      <c r="BJ77" s="105">
        <v>0</v>
      </c>
      <c r="BK77" s="105">
        <v>0</v>
      </c>
      <c r="BL77" s="105">
        <v>0</v>
      </c>
      <c r="BM77" s="105">
        <v>0</v>
      </c>
      <c r="BN77" s="105">
        <v>0</v>
      </c>
      <c r="BO77" s="105">
        <v>0</v>
      </c>
      <c r="BP77" s="105">
        <v>0</v>
      </c>
      <c r="BQ77" s="105">
        <v>0</v>
      </c>
      <c r="BR77" s="105">
        <v>0</v>
      </c>
      <c r="BS77" s="105">
        <v>0</v>
      </c>
      <c r="BT77" s="105">
        <v>0</v>
      </c>
      <c r="BU77" s="105">
        <v>0</v>
      </c>
      <c r="BV77" s="105">
        <v>0</v>
      </c>
      <c r="BW77" s="105">
        <v>1</v>
      </c>
      <c r="BX77" s="105">
        <v>0</v>
      </c>
      <c r="BY77" s="105">
        <v>0</v>
      </c>
      <c r="BZ77" s="105">
        <v>0</v>
      </c>
      <c r="CA77" s="105">
        <v>0</v>
      </c>
      <c r="CB77" s="105">
        <v>0</v>
      </c>
      <c r="CC77" s="105">
        <v>0</v>
      </c>
      <c r="CD77" s="105">
        <v>0</v>
      </c>
      <c r="CE77" s="105">
        <v>0</v>
      </c>
      <c r="CF77" s="105">
        <v>0</v>
      </c>
      <c r="CG77" s="105">
        <v>0</v>
      </c>
      <c r="CH77" s="105">
        <v>0</v>
      </c>
      <c r="CI77" s="105">
        <v>0</v>
      </c>
      <c r="CJ77" s="105">
        <v>0</v>
      </c>
      <c r="CK77" s="105">
        <v>0</v>
      </c>
      <c r="CL77" s="105">
        <v>0</v>
      </c>
      <c r="CM77" s="105">
        <v>0</v>
      </c>
      <c r="CN77" s="105">
        <v>0</v>
      </c>
      <c r="CO77" s="105">
        <v>0</v>
      </c>
      <c r="CP77" s="105">
        <v>0</v>
      </c>
      <c r="CQ77" s="105">
        <v>0</v>
      </c>
      <c r="CR77" s="105">
        <v>0</v>
      </c>
      <c r="CS77" s="105">
        <v>0</v>
      </c>
      <c r="CT77" s="105">
        <v>0</v>
      </c>
      <c r="CU77" s="105">
        <v>0</v>
      </c>
      <c r="CV77" s="105">
        <v>0</v>
      </c>
      <c r="CW77" s="105">
        <v>0</v>
      </c>
      <c r="CX77" s="105">
        <v>0</v>
      </c>
      <c r="CY77" s="105">
        <v>0</v>
      </c>
      <c r="CZ77" s="105">
        <v>0</v>
      </c>
      <c r="DA77" s="105">
        <v>0</v>
      </c>
      <c r="DB77" s="105">
        <v>0</v>
      </c>
      <c r="DC77" s="105">
        <v>0</v>
      </c>
      <c r="DD77" s="105">
        <v>0</v>
      </c>
      <c r="DE77" s="106">
        <v>0</v>
      </c>
      <c r="DF77" s="84"/>
      <c r="DG77" s="101">
        <v>0.71785600000000005</v>
      </c>
      <c r="DH77" s="101">
        <v>3.4116E-2</v>
      </c>
      <c r="DI77" s="101">
        <v>0.14297799999999999</v>
      </c>
      <c r="DJ77" s="102">
        <v>4.7579000000000003E-2</v>
      </c>
      <c r="DK77" s="102">
        <v>0.99987099999999995</v>
      </c>
      <c r="DL77" s="84"/>
      <c r="DM77"/>
    </row>
    <row r="78" spans="1:117" ht="18" customHeight="1" x14ac:dyDescent="0.15">
      <c r="A78" s="103">
        <v>553</v>
      </c>
      <c r="B78" s="104" t="s">
        <v>108</v>
      </c>
      <c r="C78" s="105">
        <v>0</v>
      </c>
      <c r="D78" s="105">
        <v>0</v>
      </c>
      <c r="E78" s="105">
        <v>0</v>
      </c>
      <c r="F78" s="105">
        <v>0</v>
      </c>
      <c r="G78" s="105">
        <v>0</v>
      </c>
      <c r="H78" s="105">
        <v>0</v>
      </c>
      <c r="I78" s="105">
        <v>0</v>
      </c>
      <c r="J78" s="105">
        <v>0</v>
      </c>
      <c r="K78" s="105">
        <v>0</v>
      </c>
      <c r="L78" s="105">
        <v>0</v>
      </c>
      <c r="M78" s="105">
        <v>0</v>
      </c>
      <c r="N78" s="105">
        <v>0</v>
      </c>
      <c r="O78" s="105">
        <v>0</v>
      </c>
      <c r="P78" s="105">
        <v>0</v>
      </c>
      <c r="Q78" s="105">
        <v>0</v>
      </c>
      <c r="R78" s="105">
        <v>0</v>
      </c>
      <c r="S78" s="105">
        <v>0</v>
      </c>
      <c r="T78" s="105">
        <v>0</v>
      </c>
      <c r="U78" s="105">
        <v>0</v>
      </c>
      <c r="V78" s="105">
        <v>0</v>
      </c>
      <c r="W78" s="105">
        <v>0</v>
      </c>
      <c r="X78" s="105">
        <v>0</v>
      </c>
      <c r="Y78" s="105">
        <v>0</v>
      </c>
      <c r="Z78" s="105">
        <v>0</v>
      </c>
      <c r="AA78" s="105">
        <v>0</v>
      </c>
      <c r="AB78" s="105">
        <v>0</v>
      </c>
      <c r="AC78" s="105">
        <v>0</v>
      </c>
      <c r="AD78" s="105">
        <v>0</v>
      </c>
      <c r="AE78" s="105">
        <v>0</v>
      </c>
      <c r="AF78" s="105">
        <v>0</v>
      </c>
      <c r="AG78" s="105">
        <v>0</v>
      </c>
      <c r="AH78" s="105">
        <v>0</v>
      </c>
      <c r="AI78" s="105">
        <v>0</v>
      </c>
      <c r="AJ78" s="105">
        <v>0</v>
      </c>
      <c r="AK78" s="105">
        <v>0</v>
      </c>
      <c r="AL78" s="105">
        <v>0</v>
      </c>
      <c r="AM78" s="105">
        <v>0</v>
      </c>
      <c r="AN78" s="105">
        <v>0</v>
      </c>
      <c r="AO78" s="105">
        <v>0</v>
      </c>
      <c r="AP78" s="105">
        <v>0</v>
      </c>
      <c r="AQ78" s="105">
        <v>0</v>
      </c>
      <c r="AR78" s="105">
        <v>0</v>
      </c>
      <c r="AS78" s="105">
        <v>0</v>
      </c>
      <c r="AT78" s="105">
        <v>0</v>
      </c>
      <c r="AU78" s="105">
        <v>0</v>
      </c>
      <c r="AV78" s="105">
        <v>0</v>
      </c>
      <c r="AW78" s="105">
        <v>0</v>
      </c>
      <c r="AX78" s="105">
        <v>0</v>
      </c>
      <c r="AY78" s="105">
        <v>0</v>
      </c>
      <c r="AZ78" s="105">
        <v>0</v>
      </c>
      <c r="BA78" s="105">
        <v>0</v>
      </c>
      <c r="BB78" s="105">
        <v>0</v>
      </c>
      <c r="BC78" s="105">
        <v>0</v>
      </c>
      <c r="BD78" s="105">
        <v>0</v>
      </c>
      <c r="BE78" s="105">
        <v>0</v>
      </c>
      <c r="BF78" s="105">
        <v>0</v>
      </c>
      <c r="BG78" s="105">
        <v>0</v>
      </c>
      <c r="BH78" s="105">
        <v>0</v>
      </c>
      <c r="BI78" s="105">
        <v>0</v>
      </c>
      <c r="BJ78" s="105">
        <v>0</v>
      </c>
      <c r="BK78" s="105">
        <v>0</v>
      </c>
      <c r="BL78" s="105">
        <v>0</v>
      </c>
      <c r="BM78" s="105">
        <v>0</v>
      </c>
      <c r="BN78" s="105">
        <v>0</v>
      </c>
      <c r="BO78" s="105">
        <v>0</v>
      </c>
      <c r="BP78" s="105">
        <v>0</v>
      </c>
      <c r="BQ78" s="105">
        <v>0</v>
      </c>
      <c r="BR78" s="105">
        <v>0</v>
      </c>
      <c r="BS78" s="105">
        <v>0</v>
      </c>
      <c r="BT78" s="105">
        <v>0</v>
      </c>
      <c r="BU78" s="105">
        <v>0</v>
      </c>
      <c r="BV78" s="105">
        <v>0</v>
      </c>
      <c r="BW78" s="105">
        <v>0</v>
      </c>
      <c r="BX78" s="105">
        <v>1</v>
      </c>
      <c r="BY78" s="105">
        <v>0</v>
      </c>
      <c r="BZ78" s="105">
        <v>0</v>
      </c>
      <c r="CA78" s="105">
        <v>0</v>
      </c>
      <c r="CB78" s="105">
        <v>0</v>
      </c>
      <c r="CC78" s="105">
        <v>0</v>
      </c>
      <c r="CD78" s="105">
        <v>0</v>
      </c>
      <c r="CE78" s="105">
        <v>0</v>
      </c>
      <c r="CF78" s="105">
        <v>0</v>
      </c>
      <c r="CG78" s="105">
        <v>0</v>
      </c>
      <c r="CH78" s="105">
        <v>0</v>
      </c>
      <c r="CI78" s="105">
        <v>0</v>
      </c>
      <c r="CJ78" s="105">
        <v>0</v>
      </c>
      <c r="CK78" s="105">
        <v>0</v>
      </c>
      <c r="CL78" s="105">
        <v>0</v>
      </c>
      <c r="CM78" s="105">
        <v>0</v>
      </c>
      <c r="CN78" s="105">
        <v>0</v>
      </c>
      <c r="CO78" s="105">
        <v>0</v>
      </c>
      <c r="CP78" s="105">
        <v>0</v>
      </c>
      <c r="CQ78" s="105">
        <v>0</v>
      </c>
      <c r="CR78" s="105">
        <v>0</v>
      </c>
      <c r="CS78" s="105">
        <v>0</v>
      </c>
      <c r="CT78" s="105">
        <v>0</v>
      </c>
      <c r="CU78" s="105">
        <v>0</v>
      </c>
      <c r="CV78" s="105">
        <v>0</v>
      </c>
      <c r="CW78" s="105">
        <v>0</v>
      </c>
      <c r="CX78" s="105">
        <v>0</v>
      </c>
      <c r="CY78" s="105">
        <v>0</v>
      </c>
      <c r="CZ78" s="105">
        <v>0</v>
      </c>
      <c r="DA78" s="105">
        <v>0</v>
      </c>
      <c r="DB78" s="105">
        <v>0</v>
      </c>
      <c r="DC78" s="105">
        <v>0</v>
      </c>
      <c r="DD78" s="105">
        <v>0</v>
      </c>
      <c r="DE78" s="106">
        <v>0</v>
      </c>
      <c r="DF78" s="84"/>
      <c r="DG78" s="101">
        <v>0.92752100000000004</v>
      </c>
      <c r="DH78" s="101">
        <v>0</v>
      </c>
      <c r="DI78" s="101">
        <v>0</v>
      </c>
      <c r="DJ78" s="102">
        <v>0.13048999999999999</v>
      </c>
      <c r="DK78" s="102">
        <v>1</v>
      </c>
      <c r="DL78" s="84"/>
      <c r="DM78"/>
    </row>
    <row r="79" spans="1:117" ht="18" customHeight="1" x14ac:dyDescent="0.15">
      <c r="A79" s="107">
        <v>571</v>
      </c>
      <c r="B79" s="108" t="s">
        <v>49</v>
      </c>
      <c r="C79" s="110">
        <v>9.7900000000000005E-4</v>
      </c>
      <c r="D79" s="110">
        <v>5.1999999999999995E-4</v>
      </c>
      <c r="E79" s="110">
        <v>1.4499999999999999E-3</v>
      </c>
      <c r="F79" s="110">
        <v>1.627E-3</v>
      </c>
      <c r="G79" s="110">
        <v>1.5E-3</v>
      </c>
      <c r="H79" s="110">
        <v>0</v>
      </c>
      <c r="I79" s="110">
        <v>3.6740000000000002E-3</v>
      </c>
      <c r="J79" s="110">
        <v>1.5529999999999999E-3</v>
      </c>
      <c r="K79" s="110">
        <v>7.76E-4</v>
      </c>
      <c r="L79" s="110">
        <v>1.714E-3</v>
      </c>
      <c r="M79" s="110">
        <v>0</v>
      </c>
      <c r="N79" s="110">
        <v>2.5869999999999999E-3</v>
      </c>
      <c r="O79" s="110">
        <v>2.4810000000000001E-3</v>
      </c>
      <c r="P79" s="110">
        <v>1.663E-3</v>
      </c>
      <c r="Q79" s="110">
        <v>4.496E-3</v>
      </c>
      <c r="R79" s="110">
        <v>2.8509999999999998E-3</v>
      </c>
      <c r="S79" s="110">
        <v>2.653E-3</v>
      </c>
      <c r="T79" s="110">
        <v>3.2460000000000002E-3</v>
      </c>
      <c r="U79" s="110">
        <v>2.0400000000000001E-3</v>
      </c>
      <c r="V79" s="110">
        <v>1.193E-3</v>
      </c>
      <c r="W79" s="110">
        <v>1.1590000000000001E-3</v>
      </c>
      <c r="X79" s="110">
        <v>2.2309999999999999E-3</v>
      </c>
      <c r="Y79" s="110">
        <v>2.2369999999999998E-3</v>
      </c>
      <c r="Z79" s="110">
        <v>1.4970000000000001E-3</v>
      </c>
      <c r="AA79" s="110">
        <v>2.64E-3</v>
      </c>
      <c r="AB79" s="110">
        <v>4.2519999999999997E-3</v>
      </c>
      <c r="AC79" s="110">
        <v>3.1100000000000002E-4</v>
      </c>
      <c r="AD79" s="110">
        <v>1.622E-3</v>
      </c>
      <c r="AE79" s="110">
        <v>9.9150000000000002E-3</v>
      </c>
      <c r="AF79" s="110">
        <v>1.511E-3</v>
      </c>
      <c r="AG79" s="110">
        <v>4.9909999999999998E-3</v>
      </c>
      <c r="AH79" s="110">
        <v>1.7149999999999999E-3</v>
      </c>
      <c r="AI79" s="110">
        <v>1.126E-3</v>
      </c>
      <c r="AJ79" s="110">
        <v>2.5569999999999998E-3</v>
      </c>
      <c r="AK79" s="110">
        <v>2.4789999999999999E-3</v>
      </c>
      <c r="AL79" s="110">
        <v>1.477E-3</v>
      </c>
      <c r="AM79" s="110">
        <v>1.109E-3</v>
      </c>
      <c r="AN79" s="110">
        <v>1.8220000000000001E-3</v>
      </c>
      <c r="AO79" s="110">
        <v>8.4400000000000002E-4</v>
      </c>
      <c r="AP79" s="110">
        <v>9.7199999999999999E-4</v>
      </c>
      <c r="AQ79" s="110">
        <v>3.1059999999999998E-3</v>
      </c>
      <c r="AR79" s="110">
        <v>4.6969999999999998E-3</v>
      </c>
      <c r="AS79" s="110">
        <v>2.408E-3</v>
      </c>
      <c r="AT79" s="110">
        <v>2.996E-3</v>
      </c>
      <c r="AU79" s="110">
        <v>3.153E-3</v>
      </c>
      <c r="AV79" s="110">
        <v>4.0020000000000003E-3</v>
      </c>
      <c r="AW79" s="110">
        <v>7.0650000000000001E-3</v>
      </c>
      <c r="AX79" s="110">
        <v>1.5678000000000001E-2</v>
      </c>
      <c r="AY79" s="110">
        <v>2.415E-3</v>
      </c>
      <c r="AZ79" s="110">
        <v>1.748E-3</v>
      </c>
      <c r="BA79" s="110">
        <v>5.4929999999999996E-3</v>
      </c>
      <c r="BB79" s="110">
        <v>1.786E-3</v>
      </c>
      <c r="BC79" s="110">
        <v>4.9449999999999997E-3</v>
      </c>
      <c r="BD79" s="110">
        <v>1.2411999999999999E-2</v>
      </c>
      <c r="BE79" s="110">
        <v>1.859E-3</v>
      </c>
      <c r="BF79" s="110">
        <v>1.5839999999999999E-3</v>
      </c>
      <c r="BG79" s="110">
        <v>3.6129999999999999E-3</v>
      </c>
      <c r="BH79" s="110">
        <v>3.7620000000000002E-3</v>
      </c>
      <c r="BI79" s="110">
        <v>3.3909999999999999E-3</v>
      </c>
      <c r="BJ79" s="110">
        <v>4.5820000000000001E-3</v>
      </c>
      <c r="BK79" s="110">
        <v>2.1689999999999999E-3</v>
      </c>
      <c r="BL79" s="110">
        <v>2.3609999999999998E-3</v>
      </c>
      <c r="BM79" s="110">
        <v>2.6380000000000002E-3</v>
      </c>
      <c r="BN79" s="110">
        <v>2.1819999999999999E-3</v>
      </c>
      <c r="BO79" s="110">
        <v>1.766E-3</v>
      </c>
      <c r="BP79" s="110">
        <v>1.158E-3</v>
      </c>
      <c r="BQ79" s="110">
        <v>1.0039999999999999E-3</v>
      </c>
      <c r="BR79" s="110">
        <v>3.3869999999999998E-3</v>
      </c>
      <c r="BS79" s="110">
        <v>1.3350000000000001E-2</v>
      </c>
      <c r="BT79" s="110">
        <v>6.9589999999999999E-3</v>
      </c>
      <c r="BU79" s="110">
        <v>1.1922E-2</v>
      </c>
      <c r="BV79" s="110">
        <v>1.879E-3</v>
      </c>
      <c r="BW79" s="110">
        <v>1.2080000000000001E-3</v>
      </c>
      <c r="BX79" s="110">
        <v>6.4999999999999997E-4</v>
      </c>
      <c r="BY79" s="110">
        <v>1.0013460000000001</v>
      </c>
      <c r="BZ79" s="110">
        <v>1.6800000000000001E-3</v>
      </c>
      <c r="CA79" s="110">
        <v>1.8760000000000001E-3</v>
      </c>
      <c r="CB79" s="110">
        <v>2.3930000000000002E-3</v>
      </c>
      <c r="CC79" s="110">
        <v>1.8309999999999999E-3</v>
      </c>
      <c r="CD79" s="110">
        <v>5.5040000000000002E-3</v>
      </c>
      <c r="CE79" s="110">
        <v>2.153E-3</v>
      </c>
      <c r="CF79" s="110">
        <v>2.787E-3</v>
      </c>
      <c r="CG79" s="110">
        <v>2.2629999999999998E-3</v>
      </c>
      <c r="CH79" s="110">
        <v>3.0040000000000002E-3</v>
      </c>
      <c r="CI79" s="110">
        <v>5.2160000000000002E-3</v>
      </c>
      <c r="CJ79" s="110">
        <v>1.3370000000000001E-3</v>
      </c>
      <c r="CK79" s="110">
        <v>4.6620000000000003E-3</v>
      </c>
      <c r="CL79" s="110">
        <v>2.9069999999999999E-3</v>
      </c>
      <c r="CM79" s="110">
        <v>9.6089999999999995E-3</v>
      </c>
      <c r="CN79" s="110">
        <v>5.4910000000000002E-3</v>
      </c>
      <c r="CO79" s="110">
        <v>6.6680000000000003E-3</v>
      </c>
      <c r="CP79" s="110">
        <v>2.294E-3</v>
      </c>
      <c r="CQ79" s="110">
        <v>4.0600000000000002E-3</v>
      </c>
      <c r="CR79" s="110">
        <v>2.0379999999999999E-3</v>
      </c>
      <c r="CS79" s="110">
        <v>1.3060000000000001E-3</v>
      </c>
      <c r="CT79" s="110">
        <v>4.7410000000000004E-3</v>
      </c>
      <c r="CU79" s="110">
        <v>1.539E-3</v>
      </c>
      <c r="CV79" s="110">
        <v>2.3059999999999999E-3</v>
      </c>
      <c r="CW79" s="110">
        <v>1.7570000000000001E-3</v>
      </c>
      <c r="CX79" s="110">
        <v>2.0070000000000001E-3</v>
      </c>
      <c r="CY79" s="110">
        <v>2.555E-3</v>
      </c>
      <c r="CZ79" s="110">
        <v>3.4160000000000002E-3</v>
      </c>
      <c r="DA79" s="110">
        <v>2.7850000000000001E-3</v>
      </c>
      <c r="DB79" s="110">
        <v>2.8189999999999999E-3</v>
      </c>
      <c r="DC79" s="110">
        <v>3.0950000000000001E-3</v>
      </c>
      <c r="DD79" s="110">
        <v>2.4199999999999998E-3</v>
      </c>
      <c r="DE79" s="111">
        <v>1.7472000000000001E-2</v>
      </c>
      <c r="DF79" s="84"/>
      <c r="DG79" s="101">
        <v>0.70439300000000005</v>
      </c>
      <c r="DH79" s="101">
        <v>2.9128999999999999E-2</v>
      </c>
      <c r="DI79" s="101">
        <v>0.24337700000000001</v>
      </c>
      <c r="DJ79" s="102">
        <v>1.9463999999999999E-2</v>
      </c>
      <c r="DK79" s="102">
        <v>0.83291899999999996</v>
      </c>
      <c r="DL79" s="84"/>
      <c r="DM79"/>
    </row>
    <row r="80" spans="1:117" ht="18" customHeight="1" x14ac:dyDescent="0.15">
      <c r="A80" s="103">
        <v>572</v>
      </c>
      <c r="B80" s="104" t="s">
        <v>109</v>
      </c>
      <c r="C80" s="105">
        <v>6.9519999999999998E-3</v>
      </c>
      <c r="D80" s="105">
        <v>2.6953000000000001E-2</v>
      </c>
      <c r="E80" s="105">
        <v>5.2199999999999998E-3</v>
      </c>
      <c r="F80" s="105">
        <v>2.0212000000000001E-2</v>
      </c>
      <c r="G80" s="105">
        <v>4.9810000000000002E-3</v>
      </c>
      <c r="H80" s="105">
        <v>0</v>
      </c>
      <c r="I80" s="105">
        <v>7.6699999999999997E-3</v>
      </c>
      <c r="J80" s="105">
        <v>1.2222999999999999E-2</v>
      </c>
      <c r="K80" s="105">
        <v>4.7920000000000003E-3</v>
      </c>
      <c r="L80" s="105">
        <v>1.4486000000000001E-2</v>
      </c>
      <c r="M80" s="105">
        <v>0</v>
      </c>
      <c r="N80" s="105">
        <v>7.1390000000000004E-3</v>
      </c>
      <c r="O80" s="105">
        <v>7.4380000000000002E-3</v>
      </c>
      <c r="P80" s="105">
        <v>1.6278999999999998E-2</v>
      </c>
      <c r="Q80" s="105">
        <v>1.4272E-2</v>
      </c>
      <c r="R80" s="105">
        <v>2.6938E-2</v>
      </c>
      <c r="S80" s="105">
        <v>1.4702E-2</v>
      </c>
      <c r="T80" s="105">
        <v>9.2860000000000009E-3</v>
      </c>
      <c r="U80" s="105">
        <v>1.4130999999999999E-2</v>
      </c>
      <c r="V80" s="105">
        <v>5.0489999999999997E-3</v>
      </c>
      <c r="W80" s="105">
        <v>6.1139999999999996E-3</v>
      </c>
      <c r="X80" s="105">
        <v>8.8090000000000009E-3</v>
      </c>
      <c r="Y80" s="105">
        <v>8.2509999999999997E-3</v>
      </c>
      <c r="Z80" s="105">
        <v>7.8659999999999997E-3</v>
      </c>
      <c r="AA80" s="105">
        <v>4.5710000000000004E-3</v>
      </c>
      <c r="AB80" s="105">
        <v>1.1096E-2</v>
      </c>
      <c r="AC80" s="105">
        <v>1.629E-3</v>
      </c>
      <c r="AD80" s="105">
        <v>4.1891999999999999E-2</v>
      </c>
      <c r="AE80" s="105">
        <v>7.731E-3</v>
      </c>
      <c r="AF80" s="105">
        <v>7.8750000000000001E-3</v>
      </c>
      <c r="AG80" s="105">
        <v>8.6140000000000001E-3</v>
      </c>
      <c r="AH80" s="105">
        <v>8.8039999999999993E-3</v>
      </c>
      <c r="AI80" s="105">
        <v>3.7987E-2</v>
      </c>
      <c r="AJ80" s="105">
        <v>1.0239E-2</v>
      </c>
      <c r="AK80" s="105">
        <v>1.7080999999999999E-2</v>
      </c>
      <c r="AL80" s="105">
        <v>1.1143999999999999E-2</v>
      </c>
      <c r="AM80" s="105">
        <v>4.7450000000000001E-3</v>
      </c>
      <c r="AN80" s="105">
        <v>1.1927E-2</v>
      </c>
      <c r="AO80" s="105">
        <v>1.0976E-2</v>
      </c>
      <c r="AP80" s="105">
        <v>1.0656000000000001E-2</v>
      </c>
      <c r="AQ80" s="105">
        <v>1.2416E-2</v>
      </c>
      <c r="AR80" s="105">
        <v>9.7959999999999992E-3</v>
      </c>
      <c r="AS80" s="105">
        <v>8.4329999999999995E-3</v>
      </c>
      <c r="AT80" s="105">
        <v>7.5640000000000004E-3</v>
      </c>
      <c r="AU80" s="105">
        <v>6.2690000000000003E-3</v>
      </c>
      <c r="AV80" s="105">
        <v>5.9740000000000001E-3</v>
      </c>
      <c r="AW80" s="105">
        <v>7.8499999999999993E-3</v>
      </c>
      <c r="AX80" s="105">
        <v>1.2167000000000001E-2</v>
      </c>
      <c r="AY80" s="105">
        <v>6.0689999999999997E-3</v>
      </c>
      <c r="AZ80" s="105">
        <v>6.0879999999999997E-3</v>
      </c>
      <c r="BA80" s="105">
        <v>4.0150000000000003E-3</v>
      </c>
      <c r="BB80" s="105">
        <v>6.692E-3</v>
      </c>
      <c r="BC80" s="105">
        <v>4.8050000000000002E-3</v>
      </c>
      <c r="BD80" s="105">
        <v>1.4335000000000001E-2</v>
      </c>
      <c r="BE80" s="105">
        <v>9.5370000000000003E-3</v>
      </c>
      <c r="BF80" s="105">
        <v>9.7310000000000001E-3</v>
      </c>
      <c r="BG80" s="105">
        <v>7.077E-3</v>
      </c>
      <c r="BH80" s="105">
        <v>9.0150000000000004E-3</v>
      </c>
      <c r="BI80" s="105">
        <v>6.143E-3</v>
      </c>
      <c r="BJ80" s="105">
        <v>1.1944E-2</v>
      </c>
      <c r="BK80" s="105">
        <v>0.22975200000000001</v>
      </c>
      <c r="BL80" s="105">
        <v>1.4134000000000001E-2</v>
      </c>
      <c r="BM80" s="105">
        <v>1.4641E-2</v>
      </c>
      <c r="BN80" s="105">
        <v>1.3464E-2</v>
      </c>
      <c r="BO80" s="105">
        <v>1.5531E-2</v>
      </c>
      <c r="BP80" s="105">
        <v>1.0271000000000001E-2</v>
      </c>
      <c r="BQ80" s="105">
        <v>1.6121E-2</v>
      </c>
      <c r="BR80" s="105">
        <v>8.2889999999999995E-3</v>
      </c>
      <c r="BS80" s="105">
        <v>1.5963999999999999E-2</v>
      </c>
      <c r="BT80" s="105">
        <v>3.8939999999999999E-3</v>
      </c>
      <c r="BU80" s="105">
        <v>5.8380000000000003E-3</v>
      </c>
      <c r="BV80" s="105">
        <v>1.529E-3</v>
      </c>
      <c r="BW80" s="105">
        <v>1.348E-3</v>
      </c>
      <c r="BX80" s="105">
        <v>4.6000000000000001E-4</v>
      </c>
      <c r="BY80" s="105">
        <v>2.0379999999999999E-3</v>
      </c>
      <c r="BZ80" s="105">
        <v>1.0030829999999999</v>
      </c>
      <c r="CA80" s="105">
        <v>4.4510000000000001E-3</v>
      </c>
      <c r="CB80" s="105">
        <v>2.4729999999999999E-3</v>
      </c>
      <c r="CC80" s="105">
        <v>4.4650000000000002E-3</v>
      </c>
      <c r="CD80" s="105">
        <v>2.2109999999999999E-3</v>
      </c>
      <c r="CE80" s="105">
        <v>2.3319999999999999E-3</v>
      </c>
      <c r="CF80" s="105">
        <v>4.4229999999999998E-3</v>
      </c>
      <c r="CG80" s="105">
        <v>4.7037000000000002E-2</v>
      </c>
      <c r="CH80" s="105">
        <v>4.7390000000000002E-3</v>
      </c>
      <c r="CI80" s="105">
        <v>5.2269999999999999E-3</v>
      </c>
      <c r="CJ80" s="105">
        <v>4.4759999999999999E-3</v>
      </c>
      <c r="CK80" s="105">
        <v>6.3990000000000002E-3</v>
      </c>
      <c r="CL80" s="105">
        <v>9.8270000000000007E-3</v>
      </c>
      <c r="CM80" s="105">
        <v>6.7429999999999999E-3</v>
      </c>
      <c r="CN80" s="105">
        <v>3.3700000000000002E-3</v>
      </c>
      <c r="CO80" s="105">
        <v>7.2129999999999998E-3</v>
      </c>
      <c r="CP80" s="105">
        <v>5.3569999999999998E-3</v>
      </c>
      <c r="CQ80" s="105">
        <v>4.0619999999999996E-3</v>
      </c>
      <c r="CR80" s="105">
        <v>4.6030000000000003E-3</v>
      </c>
      <c r="CS80" s="105">
        <v>3.238E-3</v>
      </c>
      <c r="CT80" s="105">
        <v>8.3440000000000007E-3</v>
      </c>
      <c r="CU80" s="105">
        <v>2.849E-3</v>
      </c>
      <c r="CV80" s="105">
        <v>4.8589999999999996E-3</v>
      </c>
      <c r="CW80" s="105">
        <v>6.4809999999999998E-3</v>
      </c>
      <c r="CX80" s="105">
        <v>2.4390000000000002E-3</v>
      </c>
      <c r="CY80" s="105">
        <v>5.7039999999999999E-3</v>
      </c>
      <c r="CZ80" s="105">
        <v>1.0732E-2</v>
      </c>
      <c r="DA80" s="105">
        <v>3.2490000000000002E-3</v>
      </c>
      <c r="DB80" s="105">
        <v>3.1459999999999999E-3</v>
      </c>
      <c r="DC80" s="105">
        <v>8.8940000000000009E-3</v>
      </c>
      <c r="DD80" s="105">
        <v>2.7116000000000001E-2</v>
      </c>
      <c r="DE80" s="106">
        <v>2.6567E-2</v>
      </c>
      <c r="DF80" s="84"/>
      <c r="DG80" s="101">
        <v>0.76891200000000004</v>
      </c>
      <c r="DH80" s="101">
        <v>0.14169300000000001</v>
      </c>
      <c r="DI80" s="101">
        <v>0.52650200000000003</v>
      </c>
      <c r="DJ80" s="102">
        <v>1.4317E-2</v>
      </c>
      <c r="DK80" s="102">
        <v>0.58573399999999998</v>
      </c>
      <c r="DL80" s="84"/>
      <c r="DM80"/>
    </row>
    <row r="81" spans="1:117" ht="18" customHeight="1" x14ac:dyDescent="0.15">
      <c r="A81" s="103">
        <v>573</v>
      </c>
      <c r="B81" s="104" t="s">
        <v>50</v>
      </c>
      <c r="C81" s="105">
        <v>3.3989999999999999E-2</v>
      </c>
      <c r="D81" s="105">
        <v>8.3350000000000004E-3</v>
      </c>
      <c r="E81" s="105">
        <v>1.1915E-2</v>
      </c>
      <c r="F81" s="105">
        <v>1.8338E-2</v>
      </c>
      <c r="G81" s="105">
        <v>1.8866999999999998E-2</v>
      </c>
      <c r="H81" s="105">
        <v>0</v>
      </c>
      <c r="I81" s="105">
        <v>0.207347</v>
      </c>
      <c r="J81" s="105">
        <v>7.6620000000000004E-3</v>
      </c>
      <c r="K81" s="105">
        <v>4.3449999999999999E-3</v>
      </c>
      <c r="L81" s="105">
        <v>5.6499999999999996E-3</v>
      </c>
      <c r="M81" s="105">
        <v>0</v>
      </c>
      <c r="N81" s="105">
        <v>9.9710000000000007E-3</v>
      </c>
      <c r="O81" s="105">
        <v>7.8580000000000004E-3</v>
      </c>
      <c r="P81" s="105">
        <v>1.1969E-2</v>
      </c>
      <c r="Q81" s="105">
        <v>1.4163E-2</v>
      </c>
      <c r="R81" s="105">
        <v>5.6569999999999997E-3</v>
      </c>
      <c r="S81" s="105">
        <v>3.6250000000000002E-3</v>
      </c>
      <c r="T81" s="105">
        <v>7.2389999999999998E-3</v>
      </c>
      <c r="U81" s="105">
        <v>3.8409999999999998E-3</v>
      </c>
      <c r="V81" s="105">
        <v>2.8809999999999999E-3</v>
      </c>
      <c r="W81" s="105">
        <v>2.0999999999999999E-3</v>
      </c>
      <c r="X81" s="105">
        <v>4.849E-3</v>
      </c>
      <c r="Y81" s="105">
        <v>1.7650000000000001E-3</v>
      </c>
      <c r="Z81" s="105">
        <v>3.3609999999999998E-3</v>
      </c>
      <c r="AA81" s="105">
        <v>1.833E-3</v>
      </c>
      <c r="AB81" s="105">
        <v>4.4299999999999999E-3</v>
      </c>
      <c r="AC81" s="105">
        <v>4.2499999999999998E-4</v>
      </c>
      <c r="AD81" s="105">
        <v>2.4380000000000001E-3</v>
      </c>
      <c r="AE81" s="105">
        <v>4.6109999999999996E-3</v>
      </c>
      <c r="AF81" s="105">
        <v>1.9380000000000001E-3</v>
      </c>
      <c r="AG81" s="105">
        <v>2.0944999999999998E-2</v>
      </c>
      <c r="AH81" s="105">
        <v>3.2590000000000002E-3</v>
      </c>
      <c r="AI81" s="105">
        <v>8.2170000000000003E-3</v>
      </c>
      <c r="AJ81" s="105">
        <v>2.7750000000000001E-3</v>
      </c>
      <c r="AK81" s="105">
        <v>3.2079999999999999E-3</v>
      </c>
      <c r="AL81" s="105">
        <v>3.6779999999999998E-3</v>
      </c>
      <c r="AM81" s="105">
        <v>4.6509999999999998E-3</v>
      </c>
      <c r="AN81" s="105">
        <v>3.7260000000000001E-3</v>
      </c>
      <c r="AO81" s="105">
        <v>3.6879999999999999E-3</v>
      </c>
      <c r="AP81" s="105">
        <v>2.98E-3</v>
      </c>
      <c r="AQ81" s="105">
        <v>6.2189999999999997E-3</v>
      </c>
      <c r="AR81" s="105">
        <v>8.1309999999999993E-3</v>
      </c>
      <c r="AS81" s="105">
        <v>8.5710000000000005E-3</v>
      </c>
      <c r="AT81" s="105">
        <v>7.535E-3</v>
      </c>
      <c r="AU81" s="105">
        <v>5.4339999999999996E-3</v>
      </c>
      <c r="AV81" s="105">
        <v>7.8239999999999994E-3</v>
      </c>
      <c r="AW81" s="105">
        <v>2.3760000000000001E-3</v>
      </c>
      <c r="AX81" s="105">
        <v>4.333E-3</v>
      </c>
      <c r="AY81" s="105">
        <v>2.8040000000000001E-3</v>
      </c>
      <c r="AZ81" s="105">
        <v>2.2899999999999999E-3</v>
      </c>
      <c r="BA81" s="105">
        <v>3.0409999999999999E-3</v>
      </c>
      <c r="BB81" s="105">
        <v>3.3180000000000002E-3</v>
      </c>
      <c r="BC81" s="105">
        <v>2.398E-3</v>
      </c>
      <c r="BD81" s="105">
        <v>8.0739999999999996E-3</v>
      </c>
      <c r="BE81" s="105">
        <v>3.3449999999999999E-3</v>
      </c>
      <c r="BF81" s="105">
        <v>3.1649999999999998E-3</v>
      </c>
      <c r="BG81" s="105">
        <v>7.0410000000000004E-3</v>
      </c>
      <c r="BH81" s="105">
        <v>6.7790000000000003E-3</v>
      </c>
      <c r="BI81" s="105">
        <v>2.0600000000000002E-3</v>
      </c>
      <c r="BJ81" s="105">
        <v>4.0760999999999999E-2</v>
      </c>
      <c r="BK81" s="105">
        <v>9.7920000000000004E-3</v>
      </c>
      <c r="BL81" s="105">
        <v>1.3997000000000001E-2</v>
      </c>
      <c r="BM81" s="105">
        <v>1.5408E-2</v>
      </c>
      <c r="BN81" s="105">
        <v>1.6914999999999999E-2</v>
      </c>
      <c r="BO81" s="105">
        <v>1.1743E-2</v>
      </c>
      <c r="BP81" s="105">
        <v>3.2360000000000002E-3</v>
      </c>
      <c r="BQ81" s="105">
        <v>4.0400000000000002E-3</v>
      </c>
      <c r="BR81" s="105">
        <v>7.8300000000000002E-3</v>
      </c>
      <c r="BS81" s="105">
        <v>1.7419E-2</v>
      </c>
      <c r="BT81" s="105">
        <v>1.7325E-2</v>
      </c>
      <c r="BU81" s="105">
        <v>6.4229999999999999E-3</v>
      </c>
      <c r="BV81" s="105">
        <v>4.2110000000000003E-3</v>
      </c>
      <c r="BW81" s="105">
        <v>3.2039999999999998E-3</v>
      </c>
      <c r="BX81" s="105">
        <v>8.3199999999999995E-4</v>
      </c>
      <c r="BY81" s="105">
        <v>2.8909999999999999E-3</v>
      </c>
      <c r="BZ81" s="105">
        <v>2.2339999999999999E-3</v>
      </c>
      <c r="CA81" s="105">
        <v>1.004011</v>
      </c>
      <c r="CB81" s="105">
        <v>3.5239999999999998E-3</v>
      </c>
      <c r="CC81" s="105">
        <v>2.9250000000000001E-3</v>
      </c>
      <c r="CD81" s="105">
        <v>2.5720000000000001E-3</v>
      </c>
      <c r="CE81" s="105">
        <v>2.702E-3</v>
      </c>
      <c r="CF81" s="105">
        <v>3.9439999999999996E-3</v>
      </c>
      <c r="CG81" s="105">
        <v>6.1339999999999997E-3</v>
      </c>
      <c r="CH81" s="105">
        <v>6.2630000000000003E-3</v>
      </c>
      <c r="CI81" s="105">
        <v>8.1510000000000003E-3</v>
      </c>
      <c r="CJ81" s="105">
        <v>1.0211E-2</v>
      </c>
      <c r="CK81" s="105">
        <v>4.6420000000000003E-3</v>
      </c>
      <c r="CL81" s="105">
        <v>1.0500000000000001E-2</v>
      </c>
      <c r="CM81" s="105">
        <v>1.2352E-2</v>
      </c>
      <c r="CN81" s="105">
        <v>7.9819999999999995E-3</v>
      </c>
      <c r="CO81" s="105">
        <v>5.6769999999999998E-3</v>
      </c>
      <c r="CP81" s="105">
        <v>4.3340000000000002E-3</v>
      </c>
      <c r="CQ81" s="105">
        <v>4.4559999999999999E-3</v>
      </c>
      <c r="CR81" s="105">
        <v>5.666E-3</v>
      </c>
      <c r="CS81" s="105">
        <v>6.3160000000000004E-3</v>
      </c>
      <c r="CT81" s="105">
        <v>9.7929999999999996E-3</v>
      </c>
      <c r="CU81" s="105">
        <v>8.2819999999999994E-3</v>
      </c>
      <c r="CV81" s="105">
        <v>1.116E-2</v>
      </c>
      <c r="CW81" s="105">
        <v>4.6610000000000002E-3</v>
      </c>
      <c r="CX81" s="105">
        <v>5.0889999999999998E-3</v>
      </c>
      <c r="CY81" s="105">
        <v>2.1496000000000001E-2</v>
      </c>
      <c r="CZ81" s="105">
        <v>4.1910000000000003E-3</v>
      </c>
      <c r="DA81" s="105">
        <v>1.1299E-2</v>
      </c>
      <c r="DB81" s="105">
        <v>1.6080000000000001E-2</v>
      </c>
      <c r="DC81" s="105">
        <v>1.6444E-2</v>
      </c>
      <c r="DD81" s="105">
        <v>4.8570000000000002E-3</v>
      </c>
      <c r="DE81" s="106">
        <v>1.2947999999999999E-2</v>
      </c>
      <c r="DF81" s="84"/>
      <c r="DG81" s="101">
        <v>0</v>
      </c>
      <c r="DH81" s="101">
        <v>0</v>
      </c>
      <c r="DI81" s="101">
        <v>0</v>
      </c>
      <c r="DJ81" s="102">
        <v>5.4419999999999998E-3</v>
      </c>
      <c r="DK81" s="102">
        <v>1</v>
      </c>
      <c r="DL81" s="84"/>
      <c r="DM81"/>
    </row>
    <row r="82" spans="1:117" ht="18" customHeight="1" x14ac:dyDescent="0.15">
      <c r="A82" s="103">
        <v>574</v>
      </c>
      <c r="B82" s="104" t="s">
        <v>51</v>
      </c>
      <c r="C82" s="105">
        <v>5.5999999999999995E-4</v>
      </c>
      <c r="D82" s="105">
        <v>1.0629999999999999E-3</v>
      </c>
      <c r="E82" s="105">
        <v>1.7100000000000001E-4</v>
      </c>
      <c r="F82" s="105">
        <v>1.3300000000000001E-4</v>
      </c>
      <c r="G82" s="105">
        <v>4.44E-4</v>
      </c>
      <c r="H82" s="105">
        <v>0</v>
      </c>
      <c r="I82" s="105">
        <v>4.2700000000000002E-4</v>
      </c>
      <c r="J82" s="105">
        <v>2.9799999999999998E-4</v>
      </c>
      <c r="K82" s="105">
        <v>1.64E-4</v>
      </c>
      <c r="L82" s="105">
        <v>8.8000000000000003E-4</v>
      </c>
      <c r="M82" s="105">
        <v>0</v>
      </c>
      <c r="N82" s="105">
        <v>2.2699999999999999E-4</v>
      </c>
      <c r="O82" s="105">
        <v>1.17E-4</v>
      </c>
      <c r="P82" s="105">
        <v>5.71E-4</v>
      </c>
      <c r="Q82" s="105">
        <v>3.9300000000000001E-4</v>
      </c>
      <c r="R82" s="105">
        <v>1.6770000000000001E-3</v>
      </c>
      <c r="S82" s="105">
        <v>4.08E-4</v>
      </c>
      <c r="T82" s="105">
        <v>2.42E-4</v>
      </c>
      <c r="U82" s="105">
        <v>1.2669999999999999E-3</v>
      </c>
      <c r="V82" s="105">
        <v>5.9299999999999999E-4</v>
      </c>
      <c r="W82" s="105">
        <v>9.5E-4</v>
      </c>
      <c r="X82" s="105">
        <v>7.0299999999999996E-4</v>
      </c>
      <c r="Y82" s="105">
        <v>6.7299999999999999E-4</v>
      </c>
      <c r="Z82" s="105">
        <v>5.2599999999999999E-4</v>
      </c>
      <c r="AA82" s="105">
        <v>1.65E-4</v>
      </c>
      <c r="AB82" s="105">
        <v>4.6000000000000001E-4</v>
      </c>
      <c r="AC82" s="105">
        <v>1.33E-3</v>
      </c>
      <c r="AD82" s="105">
        <v>3.1059999999999998E-3</v>
      </c>
      <c r="AE82" s="105">
        <v>1.9000000000000001E-4</v>
      </c>
      <c r="AF82" s="105">
        <v>2.4000000000000001E-4</v>
      </c>
      <c r="AG82" s="105">
        <v>2.0100000000000001E-4</v>
      </c>
      <c r="AH82" s="105">
        <v>5.5699999999999999E-4</v>
      </c>
      <c r="AI82" s="105">
        <v>2.722E-3</v>
      </c>
      <c r="AJ82" s="105">
        <v>5.6499999999999996E-4</v>
      </c>
      <c r="AK82" s="105">
        <v>1.807E-3</v>
      </c>
      <c r="AL82" s="105">
        <v>1.059E-3</v>
      </c>
      <c r="AM82" s="105">
        <v>4.6099999999999998E-4</v>
      </c>
      <c r="AN82" s="105">
        <v>1.0430000000000001E-3</v>
      </c>
      <c r="AO82" s="105">
        <v>1.1000000000000001E-3</v>
      </c>
      <c r="AP82" s="105">
        <v>5.3330000000000001E-3</v>
      </c>
      <c r="AQ82" s="105">
        <v>6.7599999999999995E-4</v>
      </c>
      <c r="AR82" s="105">
        <v>6.8900000000000005E-4</v>
      </c>
      <c r="AS82" s="105">
        <v>5.5699999999999999E-4</v>
      </c>
      <c r="AT82" s="105">
        <v>3.5500000000000001E-4</v>
      </c>
      <c r="AU82" s="105">
        <v>3.1E-4</v>
      </c>
      <c r="AV82" s="105">
        <v>1.56E-4</v>
      </c>
      <c r="AW82" s="105">
        <v>1.7200000000000001E-4</v>
      </c>
      <c r="AX82" s="105">
        <v>3.1100000000000002E-4</v>
      </c>
      <c r="AY82" s="105">
        <v>2.14E-4</v>
      </c>
      <c r="AZ82" s="105">
        <v>2.23E-4</v>
      </c>
      <c r="BA82" s="105">
        <v>8.7999999999999998E-5</v>
      </c>
      <c r="BB82" s="105">
        <v>2.32E-4</v>
      </c>
      <c r="BC82" s="105">
        <v>1.17E-4</v>
      </c>
      <c r="BD82" s="105">
        <v>1.45E-4</v>
      </c>
      <c r="BE82" s="105">
        <v>7.1400000000000001E-4</v>
      </c>
      <c r="BF82" s="105">
        <v>7.4799999999999997E-4</v>
      </c>
      <c r="BG82" s="105">
        <v>2.9700000000000001E-4</v>
      </c>
      <c r="BH82" s="105">
        <v>4.0099999999999999E-4</v>
      </c>
      <c r="BI82" s="105">
        <v>2.7999999999999998E-4</v>
      </c>
      <c r="BJ82" s="105">
        <v>2.7399999999999999E-4</v>
      </c>
      <c r="BK82" s="105">
        <v>2.4656000000000001E-2</v>
      </c>
      <c r="BL82" s="105">
        <v>3.01E-4</v>
      </c>
      <c r="BM82" s="105">
        <v>2.8400000000000002E-4</v>
      </c>
      <c r="BN82" s="105">
        <v>5.5699999999999999E-4</v>
      </c>
      <c r="BO82" s="105">
        <v>7.27E-4</v>
      </c>
      <c r="BP82" s="105">
        <v>1.6199999999999999E-3</v>
      </c>
      <c r="BQ82" s="105">
        <v>1.291E-3</v>
      </c>
      <c r="BR82" s="105">
        <v>2.1699999999999999E-4</v>
      </c>
      <c r="BS82" s="105">
        <v>2.4600000000000002E-4</v>
      </c>
      <c r="BT82" s="105">
        <v>9.8999999999999994E-5</v>
      </c>
      <c r="BU82" s="105">
        <v>6.7999999999999999E-5</v>
      </c>
      <c r="BV82" s="105">
        <v>4.6999999999999997E-5</v>
      </c>
      <c r="BW82" s="105">
        <v>2.9E-5</v>
      </c>
      <c r="BX82" s="105">
        <v>9.0000000000000002E-6</v>
      </c>
      <c r="BY82" s="105">
        <v>8.7000000000000001E-5</v>
      </c>
      <c r="BZ82" s="105">
        <v>6.8400000000000004E-4</v>
      </c>
      <c r="CA82" s="105">
        <v>1.6260000000000001E-3</v>
      </c>
      <c r="CB82" s="105">
        <v>1.098617</v>
      </c>
      <c r="CC82" s="105">
        <v>6.3900000000000003E-4</v>
      </c>
      <c r="CD82" s="105">
        <v>6.7000000000000002E-5</v>
      </c>
      <c r="CE82" s="105">
        <v>7.8999999999999996E-5</v>
      </c>
      <c r="CF82" s="105">
        <v>8.3999999999999995E-5</v>
      </c>
      <c r="CG82" s="105">
        <v>4.4900000000000002E-4</v>
      </c>
      <c r="CH82" s="105">
        <v>5.5999999999999999E-5</v>
      </c>
      <c r="CI82" s="105">
        <v>9.2E-5</v>
      </c>
      <c r="CJ82" s="105">
        <v>9.0000000000000006E-5</v>
      </c>
      <c r="CK82" s="105">
        <v>5.8999999999999998E-5</v>
      </c>
      <c r="CL82" s="105">
        <v>1.7100000000000001E-4</v>
      </c>
      <c r="CM82" s="105">
        <v>1.12E-4</v>
      </c>
      <c r="CN82" s="105">
        <v>1.03E-4</v>
      </c>
      <c r="CO82" s="105">
        <v>1.44E-4</v>
      </c>
      <c r="CP82" s="105">
        <v>8.1000000000000004E-5</v>
      </c>
      <c r="CQ82" s="105">
        <v>1.16E-4</v>
      </c>
      <c r="CR82" s="105">
        <v>1.0399999999999999E-4</v>
      </c>
      <c r="CS82" s="105">
        <v>9.1000000000000003E-5</v>
      </c>
      <c r="CT82" s="105">
        <v>1.01E-4</v>
      </c>
      <c r="CU82" s="105">
        <v>6.4999999999999994E-5</v>
      </c>
      <c r="CV82" s="105">
        <v>8.2999999999999998E-5</v>
      </c>
      <c r="CW82" s="105">
        <v>2.4000000000000001E-4</v>
      </c>
      <c r="CX82" s="105">
        <v>5.1E-5</v>
      </c>
      <c r="CY82" s="105">
        <v>1.6699999999999999E-4</v>
      </c>
      <c r="CZ82" s="105">
        <v>1.8699999999999999E-4</v>
      </c>
      <c r="DA82" s="105">
        <v>1.2400000000000001E-4</v>
      </c>
      <c r="DB82" s="105">
        <v>1.25E-4</v>
      </c>
      <c r="DC82" s="105">
        <v>1.16E-4</v>
      </c>
      <c r="DD82" s="105">
        <v>7.2199999999999999E-4</v>
      </c>
      <c r="DE82" s="106">
        <v>2.61E-4</v>
      </c>
      <c r="DF82" s="84"/>
      <c r="DG82" s="101">
        <v>0.31192399999999998</v>
      </c>
      <c r="DH82" s="101">
        <v>2.9167999999999999E-2</v>
      </c>
      <c r="DI82" s="101">
        <v>0.123458</v>
      </c>
      <c r="DJ82" s="102">
        <v>2.13E-4</v>
      </c>
      <c r="DK82" s="102">
        <v>0.208402</v>
      </c>
      <c r="DL82" s="84"/>
      <c r="DM82"/>
    </row>
    <row r="83" spans="1:117" ht="18" customHeight="1" x14ac:dyDescent="0.15">
      <c r="A83" s="103">
        <v>575</v>
      </c>
      <c r="B83" s="104" t="s">
        <v>52</v>
      </c>
      <c r="C83" s="105">
        <v>4.2400000000000001E-4</v>
      </c>
      <c r="D83" s="105">
        <v>2.63E-4</v>
      </c>
      <c r="E83" s="105">
        <v>1.848E-3</v>
      </c>
      <c r="F83" s="105">
        <v>1.44E-4</v>
      </c>
      <c r="G83" s="105">
        <v>5.2400000000000005E-4</v>
      </c>
      <c r="H83" s="105">
        <v>0</v>
      </c>
      <c r="I83" s="105">
        <v>1.0250000000000001E-3</v>
      </c>
      <c r="J83" s="105">
        <v>5.4500000000000002E-4</v>
      </c>
      <c r="K83" s="105">
        <v>2.9100000000000003E-4</v>
      </c>
      <c r="L83" s="105">
        <v>5.8900000000000001E-4</v>
      </c>
      <c r="M83" s="105">
        <v>0</v>
      </c>
      <c r="N83" s="105">
        <v>1.2340000000000001E-3</v>
      </c>
      <c r="O83" s="105">
        <v>1.2780000000000001E-3</v>
      </c>
      <c r="P83" s="105">
        <v>6.7699999999999998E-4</v>
      </c>
      <c r="Q83" s="105">
        <v>3.581E-3</v>
      </c>
      <c r="R83" s="105">
        <v>7.3399999999999995E-4</v>
      </c>
      <c r="S83" s="105">
        <v>7.2599999999999997E-4</v>
      </c>
      <c r="T83" s="105">
        <v>1.4840000000000001E-3</v>
      </c>
      <c r="U83" s="105">
        <v>6.1200000000000002E-4</v>
      </c>
      <c r="V83" s="105">
        <v>3.6600000000000001E-4</v>
      </c>
      <c r="W83" s="105">
        <v>2.2599999999999999E-4</v>
      </c>
      <c r="X83" s="105">
        <v>5.7300000000000005E-4</v>
      </c>
      <c r="Y83" s="105">
        <v>4.9299999999999995E-4</v>
      </c>
      <c r="Z83" s="105">
        <v>4.6299999999999998E-4</v>
      </c>
      <c r="AA83" s="105">
        <v>2.0309999999999998E-3</v>
      </c>
      <c r="AB83" s="105">
        <v>1.3940000000000001E-3</v>
      </c>
      <c r="AC83" s="105">
        <v>1.11E-4</v>
      </c>
      <c r="AD83" s="105">
        <v>6.0400000000000004E-4</v>
      </c>
      <c r="AE83" s="105">
        <v>1.9940000000000001E-3</v>
      </c>
      <c r="AF83" s="105">
        <v>7.1299999999999998E-4</v>
      </c>
      <c r="AG83" s="105">
        <v>2.3779999999999999E-3</v>
      </c>
      <c r="AH83" s="105">
        <v>4.95E-4</v>
      </c>
      <c r="AI83" s="105">
        <v>3.5100000000000002E-4</v>
      </c>
      <c r="AJ83" s="105">
        <v>4.7600000000000002E-4</v>
      </c>
      <c r="AK83" s="105">
        <v>5.6400000000000005E-4</v>
      </c>
      <c r="AL83" s="105">
        <v>2.6699999999999998E-4</v>
      </c>
      <c r="AM83" s="105">
        <v>3.68E-4</v>
      </c>
      <c r="AN83" s="105">
        <v>5.3799999999999996E-4</v>
      </c>
      <c r="AO83" s="105">
        <v>3.6099999999999999E-4</v>
      </c>
      <c r="AP83" s="105">
        <v>2.5799999999999998E-4</v>
      </c>
      <c r="AQ83" s="105">
        <v>7.9199999999999995E-4</v>
      </c>
      <c r="AR83" s="105">
        <v>1.206E-3</v>
      </c>
      <c r="AS83" s="105">
        <v>1.052E-3</v>
      </c>
      <c r="AT83" s="105">
        <v>1.369E-3</v>
      </c>
      <c r="AU83" s="105">
        <v>1.2830000000000001E-3</v>
      </c>
      <c r="AV83" s="105">
        <v>1.284E-3</v>
      </c>
      <c r="AW83" s="105">
        <v>5.9000000000000003E-4</v>
      </c>
      <c r="AX83" s="105">
        <v>2.3939999999999999E-3</v>
      </c>
      <c r="AY83" s="105">
        <v>1E-3</v>
      </c>
      <c r="AZ83" s="105">
        <v>7.6900000000000004E-4</v>
      </c>
      <c r="BA83" s="105">
        <v>2.1210000000000001E-3</v>
      </c>
      <c r="BB83" s="105">
        <v>9.0499999999999999E-4</v>
      </c>
      <c r="BC83" s="105">
        <v>1.297E-3</v>
      </c>
      <c r="BD83" s="105">
        <v>2.0439999999999998E-3</v>
      </c>
      <c r="BE83" s="105">
        <v>1.0139999999999999E-3</v>
      </c>
      <c r="BF83" s="105">
        <v>9.6199999999999996E-4</v>
      </c>
      <c r="BG83" s="105">
        <v>2.385E-3</v>
      </c>
      <c r="BH83" s="105">
        <v>1.403E-3</v>
      </c>
      <c r="BI83" s="105">
        <v>9.77E-4</v>
      </c>
      <c r="BJ83" s="105">
        <v>1.766E-3</v>
      </c>
      <c r="BK83" s="105">
        <v>2.9599999999999998E-4</v>
      </c>
      <c r="BL83" s="105">
        <v>5.2700000000000002E-4</v>
      </c>
      <c r="BM83" s="105">
        <v>7.9000000000000001E-4</v>
      </c>
      <c r="BN83" s="105">
        <v>5.5900000000000004E-4</v>
      </c>
      <c r="BO83" s="105">
        <v>5.3700000000000004E-4</v>
      </c>
      <c r="BP83" s="105">
        <v>3.2600000000000001E-4</v>
      </c>
      <c r="BQ83" s="105">
        <v>3.7399999999999998E-4</v>
      </c>
      <c r="BR83" s="105">
        <v>1.2520000000000001E-3</v>
      </c>
      <c r="BS83" s="105">
        <v>3.3519999999999999E-3</v>
      </c>
      <c r="BT83" s="105">
        <v>3.6150000000000002E-3</v>
      </c>
      <c r="BU83" s="105">
        <v>1.2520000000000001E-3</v>
      </c>
      <c r="BV83" s="105">
        <v>4.6200000000000001E-4</v>
      </c>
      <c r="BW83" s="105">
        <v>3.3199999999999999E-4</v>
      </c>
      <c r="BX83" s="105">
        <v>7.7000000000000001E-5</v>
      </c>
      <c r="BY83" s="105">
        <v>3.0899999999999998E-4</v>
      </c>
      <c r="BZ83" s="105">
        <v>5.2800000000000004E-4</v>
      </c>
      <c r="CA83" s="105">
        <v>7.3499999999999998E-4</v>
      </c>
      <c r="CB83" s="105">
        <v>5.5099999999999995E-4</v>
      </c>
      <c r="CC83" s="105">
        <v>1.003825</v>
      </c>
      <c r="CD83" s="105">
        <v>1.7589999999999999E-3</v>
      </c>
      <c r="CE83" s="105">
        <v>5.0000000000000001E-4</v>
      </c>
      <c r="CF83" s="105">
        <v>7.7300000000000003E-4</v>
      </c>
      <c r="CG83" s="105">
        <v>1.7832000000000001E-2</v>
      </c>
      <c r="CH83" s="105">
        <v>1.7899999999999999E-3</v>
      </c>
      <c r="CI83" s="105">
        <v>4.6950000000000004E-3</v>
      </c>
      <c r="CJ83" s="105">
        <v>3.5920000000000001E-3</v>
      </c>
      <c r="CK83" s="105">
        <v>2.7590000000000002E-3</v>
      </c>
      <c r="CL83" s="105">
        <v>1.0658000000000001E-2</v>
      </c>
      <c r="CM83" s="105">
        <v>1.224E-3</v>
      </c>
      <c r="CN83" s="105">
        <v>2.5179999999999998E-3</v>
      </c>
      <c r="CO83" s="105">
        <v>3.0969999999999999E-3</v>
      </c>
      <c r="CP83" s="105">
        <v>9.0799999999999995E-4</v>
      </c>
      <c r="CQ83" s="105">
        <v>5.1699999999999999E-4</v>
      </c>
      <c r="CR83" s="105">
        <v>5.5800000000000001E-4</v>
      </c>
      <c r="CS83" s="105">
        <v>4.7100000000000001E-4</v>
      </c>
      <c r="CT83" s="105">
        <v>3.542E-3</v>
      </c>
      <c r="CU83" s="105">
        <v>1.4519999999999999E-3</v>
      </c>
      <c r="CV83" s="105">
        <v>4.5120000000000004E-3</v>
      </c>
      <c r="CW83" s="105">
        <v>8.12E-4</v>
      </c>
      <c r="CX83" s="105">
        <v>1.9610000000000001E-3</v>
      </c>
      <c r="CY83" s="105">
        <v>1.01E-3</v>
      </c>
      <c r="CZ83" s="105">
        <v>9.0300000000000005E-4</v>
      </c>
      <c r="DA83" s="105">
        <v>1.219E-3</v>
      </c>
      <c r="DB83" s="105">
        <v>1.828E-3</v>
      </c>
      <c r="DC83" s="105">
        <v>1.245E-3</v>
      </c>
      <c r="DD83" s="105">
        <v>8.5999999999999998E-4</v>
      </c>
      <c r="DE83" s="106">
        <v>5.215E-3</v>
      </c>
      <c r="DF83" s="84"/>
      <c r="DG83" s="101">
        <v>0.13037599999999999</v>
      </c>
      <c r="DH83" s="101">
        <v>7.8709999999999995E-3</v>
      </c>
      <c r="DI83" s="101">
        <v>0.104396</v>
      </c>
      <c r="DJ83" s="102">
        <v>7.1529999999999996E-3</v>
      </c>
      <c r="DK83" s="102">
        <v>0.65668400000000005</v>
      </c>
      <c r="DL83" s="84"/>
      <c r="DM83"/>
    </row>
    <row r="84" spans="1:117" ht="18" customHeight="1" x14ac:dyDescent="0.15">
      <c r="A84" s="103">
        <v>576</v>
      </c>
      <c r="B84" s="108" t="s">
        <v>110</v>
      </c>
      <c r="C84" s="110">
        <v>3.6499999999999998E-4</v>
      </c>
      <c r="D84" s="110">
        <v>1.364E-3</v>
      </c>
      <c r="E84" s="110">
        <v>2.4800000000000001E-4</v>
      </c>
      <c r="F84" s="110">
        <v>3.6000000000000001E-5</v>
      </c>
      <c r="G84" s="110">
        <v>2.7099999999999997E-4</v>
      </c>
      <c r="H84" s="110">
        <v>0</v>
      </c>
      <c r="I84" s="110">
        <v>2.32E-4</v>
      </c>
      <c r="J84" s="110">
        <v>6.4899999999999995E-4</v>
      </c>
      <c r="K84" s="110">
        <v>2.1000000000000001E-4</v>
      </c>
      <c r="L84" s="110">
        <v>6.38E-4</v>
      </c>
      <c r="M84" s="110">
        <v>0</v>
      </c>
      <c r="N84" s="110">
        <v>3.2499999999999999E-4</v>
      </c>
      <c r="O84" s="110">
        <v>3.2299999999999999E-4</v>
      </c>
      <c r="P84" s="110">
        <v>7.0299999999999996E-4</v>
      </c>
      <c r="Q84" s="110">
        <v>5.7499999999999999E-4</v>
      </c>
      <c r="R84" s="110">
        <v>1.2570000000000001E-3</v>
      </c>
      <c r="S84" s="110">
        <v>8.3500000000000002E-4</v>
      </c>
      <c r="T84" s="110">
        <v>6.1899999999999998E-4</v>
      </c>
      <c r="U84" s="110">
        <v>6.4300000000000002E-4</v>
      </c>
      <c r="V84" s="110">
        <v>2.6400000000000002E-4</v>
      </c>
      <c r="W84" s="110">
        <v>5.9599999999999996E-4</v>
      </c>
      <c r="X84" s="110">
        <v>5.4299999999999997E-4</v>
      </c>
      <c r="Y84" s="110">
        <v>5.4100000000000003E-4</v>
      </c>
      <c r="Z84" s="110">
        <v>4.9899999999999999E-4</v>
      </c>
      <c r="AA84" s="110">
        <v>2.05E-4</v>
      </c>
      <c r="AB84" s="110">
        <v>5.7600000000000001E-4</v>
      </c>
      <c r="AC84" s="110">
        <v>2.7700000000000001E-4</v>
      </c>
      <c r="AD84" s="110">
        <v>1.1869999999999999E-3</v>
      </c>
      <c r="AE84" s="110">
        <v>2.7300000000000002E-4</v>
      </c>
      <c r="AF84" s="110">
        <v>3.7300000000000001E-4</v>
      </c>
      <c r="AG84" s="110">
        <v>2.9399999999999999E-4</v>
      </c>
      <c r="AH84" s="110">
        <v>4.2299999999999998E-4</v>
      </c>
      <c r="AI84" s="110">
        <v>1.916E-3</v>
      </c>
      <c r="AJ84" s="110">
        <v>4.3899999999999999E-4</v>
      </c>
      <c r="AK84" s="110">
        <v>1.096E-3</v>
      </c>
      <c r="AL84" s="110">
        <v>3.7500000000000001E-4</v>
      </c>
      <c r="AM84" s="110">
        <v>1.7100000000000001E-4</v>
      </c>
      <c r="AN84" s="110">
        <v>5.5400000000000002E-4</v>
      </c>
      <c r="AO84" s="110">
        <v>5.0199999999999995E-4</v>
      </c>
      <c r="AP84" s="110">
        <v>3.9500000000000001E-4</v>
      </c>
      <c r="AQ84" s="110">
        <v>3.97E-4</v>
      </c>
      <c r="AR84" s="110">
        <v>4.0099999999999999E-4</v>
      </c>
      <c r="AS84" s="110">
        <v>3.3700000000000001E-4</v>
      </c>
      <c r="AT84" s="110">
        <v>2.7799999999999998E-4</v>
      </c>
      <c r="AU84" s="110">
        <v>2.4499999999999999E-4</v>
      </c>
      <c r="AV84" s="110">
        <v>2.12E-4</v>
      </c>
      <c r="AW84" s="110">
        <v>3.0499999999999999E-4</v>
      </c>
      <c r="AX84" s="110">
        <v>3.0499999999999999E-4</v>
      </c>
      <c r="AY84" s="110">
        <v>2.3599999999999999E-4</v>
      </c>
      <c r="AZ84" s="110">
        <v>3.0400000000000002E-4</v>
      </c>
      <c r="BA84" s="110">
        <v>1.8100000000000001E-4</v>
      </c>
      <c r="BB84" s="110">
        <v>3.0299999999999999E-4</v>
      </c>
      <c r="BC84" s="110">
        <v>1.9900000000000001E-4</v>
      </c>
      <c r="BD84" s="110">
        <v>2.2000000000000001E-4</v>
      </c>
      <c r="BE84" s="110">
        <v>5.0100000000000003E-4</v>
      </c>
      <c r="BF84" s="110">
        <v>5.1500000000000005E-4</v>
      </c>
      <c r="BG84" s="110">
        <v>2.3699999999999999E-4</v>
      </c>
      <c r="BH84" s="110">
        <v>3.3599999999999998E-4</v>
      </c>
      <c r="BI84" s="110">
        <v>2.42E-4</v>
      </c>
      <c r="BJ84" s="110">
        <v>4.5399999999999998E-4</v>
      </c>
      <c r="BK84" s="110">
        <v>6.8900000000000005E-4</v>
      </c>
      <c r="BL84" s="110">
        <v>5.2999999999999998E-4</v>
      </c>
      <c r="BM84" s="110">
        <v>5.3399999999999997E-4</v>
      </c>
      <c r="BN84" s="110">
        <v>5.1599999999999997E-4</v>
      </c>
      <c r="BO84" s="110">
        <v>6.2399999999999999E-4</v>
      </c>
      <c r="BP84" s="110">
        <v>5.3399999999999997E-4</v>
      </c>
      <c r="BQ84" s="110">
        <v>8.1899999999999996E-4</v>
      </c>
      <c r="BR84" s="110">
        <v>1.9900000000000001E-4</v>
      </c>
      <c r="BS84" s="110">
        <v>1.5899999999999999E-4</v>
      </c>
      <c r="BT84" s="110">
        <v>9.7999999999999997E-5</v>
      </c>
      <c r="BU84" s="110">
        <v>1.1E-4</v>
      </c>
      <c r="BV84" s="110">
        <v>4.6999999999999997E-5</v>
      </c>
      <c r="BW84" s="110">
        <v>4.1E-5</v>
      </c>
      <c r="BX84" s="110">
        <v>1.2E-5</v>
      </c>
      <c r="BY84" s="110">
        <v>1.9100000000000001E-4</v>
      </c>
      <c r="BZ84" s="110">
        <v>4.5800000000000002E-4</v>
      </c>
      <c r="CA84" s="110">
        <v>3.8900000000000002E-4</v>
      </c>
      <c r="CB84" s="110">
        <v>1.7899999999999999E-4</v>
      </c>
      <c r="CC84" s="110">
        <v>4.2000000000000002E-4</v>
      </c>
      <c r="CD84" s="110">
        <v>1.0018009999999999</v>
      </c>
      <c r="CE84" s="110">
        <v>8.0000000000000007E-5</v>
      </c>
      <c r="CF84" s="110">
        <v>1.18E-4</v>
      </c>
      <c r="CG84" s="110">
        <v>4.2300000000000003E-3</v>
      </c>
      <c r="CH84" s="110">
        <v>9.7999999999999997E-5</v>
      </c>
      <c r="CI84" s="110">
        <v>1.6200000000000001E-4</v>
      </c>
      <c r="CJ84" s="110">
        <v>1.65E-4</v>
      </c>
      <c r="CK84" s="110">
        <v>1.01E-4</v>
      </c>
      <c r="CL84" s="110">
        <v>4.8700000000000002E-4</v>
      </c>
      <c r="CM84" s="110">
        <v>1.36E-4</v>
      </c>
      <c r="CN84" s="110">
        <v>1.07E-4</v>
      </c>
      <c r="CO84" s="110">
        <v>2.3800000000000001E-4</v>
      </c>
      <c r="CP84" s="110">
        <v>2.6800000000000001E-4</v>
      </c>
      <c r="CQ84" s="110">
        <v>1.8000000000000001E-4</v>
      </c>
      <c r="CR84" s="110">
        <v>1.95E-4</v>
      </c>
      <c r="CS84" s="110">
        <v>1.55E-4</v>
      </c>
      <c r="CT84" s="110">
        <v>2.3000000000000001E-4</v>
      </c>
      <c r="CU84" s="110">
        <v>8.7000000000000001E-5</v>
      </c>
      <c r="CV84" s="110">
        <v>4.3899999999999999E-4</v>
      </c>
      <c r="CW84" s="110">
        <v>2.9100000000000003E-4</v>
      </c>
      <c r="CX84" s="110">
        <v>7.4999999999999993E-5</v>
      </c>
      <c r="CY84" s="110">
        <v>2.6200000000000003E-4</v>
      </c>
      <c r="CZ84" s="110">
        <v>5.1599999999999997E-4</v>
      </c>
      <c r="DA84" s="110">
        <v>1.4100000000000001E-4</v>
      </c>
      <c r="DB84" s="110">
        <v>1.13E-4</v>
      </c>
      <c r="DC84" s="110">
        <v>1.2799999999999999E-4</v>
      </c>
      <c r="DD84" s="110">
        <v>1.451E-3</v>
      </c>
      <c r="DE84" s="111">
        <v>1.44E-4</v>
      </c>
      <c r="DF84" s="84"/>
      <c r="DG84" s="101">
        <v>0.70959099999999997</v>
      </c>
      <c r="DH84" s="101">
        <v>0.12984599999999999</v>
      </c>
      <c r="DI84" s="101">
        <v>0.31737599999999999</v>
      </c>
      <c r="DJ84" s="102">
        <v>3.8099999999999999E-4</v>
      </c>
      <c r="DK84" s="102">
        <v>0.39310299999999998</v>
      </c>
      <c r="DL84" s="84"/>
      <c r="DM84"/>
    </row>
    <row r="85" spans="1:117" ht="18" customHeight="1" x14ac:dyDescent="0.15">
      <c r="A85" s="97">
        <v>577</v>
      </c>
      <c r="B85" s="104" t="s">
        <v>53</v>
      </c>
      <c r="C85" s="105">
        <v>1.923E-3</v>
      </c>
      <c r="D85" s="105">
        <v>4.9430000000000003E-3</v>
      </c>
      <c r="E85" s="105">
        <v>9.8999999999999999E-4</v>
      </c>
      <c r="F85" s="105">
        <v>2.2000000000000001E-4</v>
      </c>
      <c r="G85" s="105">
        <v>1.804E-3</v>
      </c>
      <c r="H85" s="105">
        <v>0</v>
      </c>
      <c r="I85" s="105">
        <v>9.0899999999999998E-4</v>
      </c>
      <c r="J85" s="105">
        <v>4.9789999999999999E-3</v>
      </c>
      <c r="K85" s="105">
        <v>1.1529999999999999E-3</v>
      </c>
      <c r="L85" s="105">
        <v>1.4088E-2</v>
      </c>
      <c r="M85" s="105">
        <v>0</v>
      </c>
      <c r="N85" s="105">
        <v>2.4629999999999999E-3</v>
      </c>
      <c r="O85" s="105">
        <v>2.1749999999999999E-3</v>
      </c>
      <c r="P85" s="105">
        <v>2.1619999999999999E-3</v>
      </c>
      <c r="Q85" s="105">
        <v>2.016E-3</v>
      </c>
      <c r="R85" s="105">
        <v>7.6559999999999996E-3</v>
      </c>
      <c r="S85" s="105">
        <v>3.1340000000000001E-3</v>
      </c>
      <c r="T85" s="105">
        <v>2.2650000000000001E-3</v>
      </c>
      <c r="U85" s="105">
        <v>6.6369999999999997E-3</v>
      </c>
      <c r="V85" s="105">
        <v>1.807E-3</v>
      </c>
      <c r="W85" s="105">
        <v>2.8349999999999998E-3</v>
      </c>
      <c r="X85" s="105">
        <v>2.0249999999999999E-3</v>
      </c>
      <c r="Y85" s="105">
        <v>2.3149999999999998E-3</v>
      </c>
      <c r="Z85" s="105">
        <v>2.3600000000000001E-3</v>
      </c>
      <c r="AA85" s="105">
        <v>8.8599999999999996E-4</v>
      </c>
      <c r="AB85" s="105">
        <v>2.5799999999999998E-3</v>
      </c>
      <c r="AC85" s="105">
        <v>5.9449999999999998E-3</v>
      </c>
      <c r="AD85" s="105">
        <v>5.496E-3</v>
      </c>
      <c r="AE85" s="105">
        <v>1.7880000000000001E-3</v>
      </c>
      <c r="AF85" s="105">
        <v>1.8259999999999999E-3</v>
      </c>
      <c r="AG85" s="105">
        <v>2.8029999999999999E-3</v>
      </c>
      <c r="AH85" s="105">
        <v>3.248E-3</v>
      </c>
      <c r="AI85" s="105">
        <v>4.535E-3</v>
      </c>
      <c r="AJ85" s="105">
        <v>3.3790000000000001E-3</v>
      </c>
      <c r="AK85" s="105">
        <v>5.6480000000000002E-3</v>
      </c>
      <c r="AL85" s="105">
        <v>2.591E-3</v>
      </c>
      <c r="AM85" s="105">
        <v>7.5600000000000005E-4</v>
      </c>
      <c r="AN85" s="105">
        <v>2.996E-3</v>
      </c>
      <c r="AO85" s="105">
        <v>2.1159999999999998E-3</v>
      </c>
      <c r="AP85" s="105">
        <v>6.2880000000000002E-3</v>
      </c>
      <c r="AQ85" s="105">
        <v>4.9220000000000002E-3</v>
      </c>
      <c r="AR85" s="105">
        <v>1.8E-3</v>
      </c>
      <c r="AS85" s="105">
        <v>1.9810000000000001E-3</v>
      </c>
      <c r="AT85" s="105">
        <v>1.415E-3</v>
      </c>
      <c r="AU85" s="105">
        <v>1.0989999999999999E-3</v>
      </c>
      <c r="AV85" s="105">
        <v>1.5120000000000001E-3</v>
      </c>
      <c r="AW85" s="105">
        <v>1.382E-3</v>
      </c>
      <c r="AX85" s="105">
        <v>1.882E-3</v>
      </c>
      <c r="AY85" s="105">
        <v>1.5889999999999999E-3</v>
      </c>
      <c r="AZ85" s="105">
        <v>1.4530000000000001E-3</v>
      </c>
      <c r="BA85" s="105">
        <v>1.1670000000000001E-3</v>
      </c>
      <c r="BB85" s="105">
        <v>2.1940000000000002E-3</v>
      </c>
      <c r="BC85" s="105">
        <v>8.5099999999999998E-4</v>
      </c>
      <c r="BD85" s="105">
        <v>2.1670000000000001E-3</v>
      </c>
      <c r="BE85" s="105">
        <v>1.653E-3</v>
      </c>
      <c r="BF85" s="105">
        <v>1.681E-3</v>
      </c>
      <c r="BG85" s="105">
        <v>1.0839999999999999E-3</v>
      </c>
      <c r="BH85" s="105">
        <v>1.4519999999999999E-3</v>
      </c>
      <c r="BI85" s="105">
        <v>1.2409999999999999E-3</v>
      </c>
      <c r="BJ85" s="105">
        <v>2.0349999999999999E-3</v>
      </c>
      <c r="BK85" s="105">
        <v>2.1079000000000001E-2</v>
      </c>
      <c r="BL85" s="105">
        <v>1.3630000000000001E-3</v>
      </c>
      <c r="BM85" s="105">
        <v>1.4679999999999999E-3</v>
      </c>
      <c r="BN85" s="105">
        <v>1.474E-3</v>
      </c>
      <c r="BO85" s="105">
        <v>1.8339999999999999E-3</v>
      </c>
      <c r="BP85" s="105">
        <v>9.9600000000000001E-3</v>
      </c>
      <c r="BQ85" s="105">
        <v>1.6570999999999999E-2</v>
      </c>
      <c r="BR85" s="105">
        <v>1.0319999999999999E-3</v>
      </c>
      <c r="BS85" s="105">
        <v>9.8499999999999998E-4</v>
      </c>
      <c r="BT85" s="105">
        <v>5.2300000000000003E-4</v>
      </c>
      <c r="BU85" s="105">
        <v>3.7800000000000003E-4</v>
      </c>
      <c r="BV85" s="105">
        <v>2.9100000000000003E-4</v>
      </c>
      <c r="BW85" s="105">
        <v>1.7100000000000001E-4</v>
      </c>
      <c r="BX85" s="105">
        <v>3.8000000000000002E-5</v>
      </c>
      <c r="BY85" s="105">
        <v>5.3899999999999998E-4</v>
      </c>
      <c r="BZ85" s="105">
        <v>4.8500000000000003E-4</v>
      </c>
      <c r="CA85" s="105">
        <v>1.745E-3</v>
      </c>
      <c r="CB85" s="105">
        <v>5.3499999999999999E-4</v>
      </c>
      <c r="CC85" s="105">
        <v>1.57E-3</v>
      </c>
      <c r="CD85" s="105">
        <v>2.9599999999999998E-4</v>
      </c>
      <c r="CE85" s="105">
        <v>1.000508</v>
      </c>
      <c r="CF85" s="105">
        <v>5.44E-4</v>
      </c>
      <c r="CG85" s="105">
        <v>2.9500000000000001E-4</v>
      </c>
      <c r="CH85" s="105">
        <v>4.2000000000000002E-4</v>
      </c>
      <c r="CI85" s="105">
        <v>1.0529999999999999E-3</v>
      </c>
      <c r="CJ85" s="105">
        <v>8.43E-4</v>
      </c>
      <c r="CK85" s="105">
        <v>5.4100000000000003E-4</v>
      </c>
      <c r="CL85" s="105">
        <v>1.9220000000000001E-3</v>
      </c>
      <c r="CM85" s="105">
        <v>4.28E-3</v>
      </c>
      <c r="CN85" s="105">
        <v>6.5399999999999996E-4</v>
      </c>
      <c r="CO85" s="105">
        <v>1E-3</v>
      </c>
      <c r="CP85" s="105">
        <v>6.9999999999999999E-4</v>
      </c>
      <c r="CQ85" s="105">
        <v>8.0099999999999995E-4</v>
      </c>
      <c r="CR85" s="105">
        <v>8.9700000000000001E-4</v>
      </c>
      <c r="CS85" s="105">
        <v>6.8199999999999999E-4</v>
      </c>
      <c r="CT85" s="105">
        <v>8.8800000000000001E-4</v>
      </c>
      <c r="CU85" s="105">
        <v>3.1500000000000001E-4</v>
      </c>
      <c r="CV85" s="105">
        <v>9.1699999999999995E-4</v>
      </c>
      <c r="CW85" s="105">
        <v>1.0009999999999999E-3</v>
      </c>
      <c r="CX85" s="105">
        <v>2.7799999999999998E-4</v>
      </c>
      <c r="CY85" s="105">
        <v>1.317E-3</v>
      </c>
      <c r="CZ85" s="105">
        <v>2.4090000000000001E-3</v>
      </c>
      <c r="DA85" s="105">
        <v>6.8199999999999999E-4</v>
      </c>
      <c r="DB85" s="105">
        <v>5.62E-4</v>
      </c>
      <c r="DC85" s="105">
        <v>5.31E-4</v>
      </c>
      <c r="DD85" s="105">
        <v>4.2329999999999998E-3</v>
      </c>
      <c r="DE85" s="106">
        <v>1.634E-3</v>
      </c>
      <c r="DF85" s="84"/>
      <c r="DG85" s="101">
        <v>0.66628900000000002</v>
      </c>
      <c r="DH85" s="101">
        <v>4.4215999999999998E-2</v>
      </c>
      <c r="DI85" s="101">
        <v>0.226768</v>
      </c>
      <c r="DJ85" s="102">
        <v>1.3760000000000001E-3</v>
      </c>
      <c r="DK85" s="102">
        <v>0.84553900000000004</v>
      </c>
      <c r="DL85" s="84"/>
      <c r="DM85"/>
    </row>
    <row r="86" spans="1:117" ht="18" customHeight="1" x14ac:dyDescent="0.15">
      <c r="A86" s="103">
        <v>578</v>
      </c>
      <c r="B86" s="104" t="s">
        <v>111</v>
      </c>
      <c r="C86" s="105">
        <v>3.6410000000000001E-3</v>
      </c>
      <c r="D86" s="105">
        <v>1.604E-3</v>
      </c>
      <c r="E86" s="105">
        <v>1.7539999999999999E-3</v>
      </c>
      <c r="F86" s="105">
        <v>2.248E-3</v>
      </c>
      <c r="G86" s="105">
        <v>4.0029999999999996E-3</v>
      </c>
      <c r="H86" s="105">
        <v>0</v>
      </c>
      <c r="I86" s="105">
        <v>1.9258000000000001E-2</v>
      </c>
      <c r="J86" s="105">
        <v>1.7160000000000001E-3</v>
      </c>
      <c r="K86" s="105">
        <v>1.523E-3</v>
      </c>
      <c r="L86" s="105">
        <v>2.356E-3</v>
      </c>
      <c r="M86" s="105">
        <v>0</v>
      </c>
      <c r="N86" s="105">
        <v>1.712E-3</v>
      </c>
      <c r="O86" s="105">
        <v>2.7360000000000002E-3</v>
      </c>
      <c r="P86" s="105">
        <v>2.3159999999999999E-3</v>
      </c>
      <c r="Q86" s="105">
        <v>5.3270000000000001E-3</v>
      </c>
      <c r="R86" s="105">
        <v>3.3409999999999998E-3</v>
      </c>
      <c r="S86" s="105">
        <v>1.2229999999999999E-3</v>
      </c>
      <c r="T86" s="105">
        <v>2.3760000000000001E-3</v>
      </c>
      <c r="U86" s="105">
        <v>3.2070000000000002E-3</v>
      </c>
      <c r="V86" s="105">
        <v>1.256E-3</v>
      </c>
      <c r="W86" s="105">
        <v>5.4600000000000004E-4</v>
      </c>
      <c r="X86" s="105">
        <v>2.0739999999999999E-3</v>
      </c>
      <c r="Y86" s="105">
        <v>8.92E-4</v>
      </c>
      <c r="Z86" s="105">
        <v>1.348E-3</v>
      </c>
      <c r="AA86" s="105">
        <v>1.134E-3</v>
      </c>
      <c r="AB86" s="105">
        <v>2.405E-3</v>
      </c>
      <c r="AC86" s="105">
        <v>2.0100000000000001E-4</v>
      </c>
      <c r="AD86" s="105">
        <v>1.6670000000000001E-3</v>
      </c>
      <c r="AE86" s="105">
        <v>4.7479999999999996E-3</v>
      </c>
      <c r="AF86" s="105">
        <v>1.1659999999999999E-3</v>
      </c>
      <c r="AG86" s="105">
        <v>3.6359999999999999E-3</v>
      </c>
      <c r="AH86" s="105">
        <v>3.447E-3</v>
      </c>
      <c r="AI86" s="105">
        <v>1.9300000000000001E-3</v>
      </c>
      <c r="AJ86" s="105">
        <v>2.3140000000000001E-3</v>
      </c>
      <c r="AK86" s="105">
        <v>1.3439999999999999E-3</v>
      </c>
      <c r="AL86" s="105">
        <v>8.83E-4</v>
      </c>
      <c r="AM86" s="105">
        <v>3.9630000000000004E-3</v>
      </c>
      <c r="AN86" s="105">
        <v>1.2160000000000001E-3</v>
      </c>
      <c r="AO86" s="105">
        <v>1.3470000000000001E-3</v>
      </c>
      <c r="AP86" s="105">
        <v>1.1180000000000001E-3</v>
      </c>
      <c r="AQ86" s="105">
        <v>2.1350000000000002E-3</v>
      </c>
      <c r="AR86" s="105">
        <v>1.6819999999999999E-3</v>
      </c>
      <c r="AS86" s="105">
        <v>2.1029999999999998E-3</v>
      </c>
      <c r="AT86" s="105">
        <v>2.369E-3</v>
      </c>
      <c r="AU86" s="105">
        <v>1.482E-3</v>
      </c>
      <c r="AV86" s="105">
        <v>1.6149999999999999E-3</v>
      </c>
      <c r="AW86" s="105">
        <v>1.0889999999999999E-3</v>
      </c>
      <c r="AX86" s="105">
        <v>3.1800000000000001E-3</v>
      </c>
      <c r="AY86" s="105">
        <v>1.652E-3</v>
      </c>
      <c r="AZ86" s="105">
        <v>8.2799999999999996E-4</v>
      </c>
      <c r="BA86" s="105">
        <v>1.92E-3</v>
      </c>
      <c r="BB86" s="105">
        <v>1.8159999999999999E-3</v>
      </c>
      <c r="BC86" s="105">
        <v>1.555E-3</v>
      </c>
      <c r="BD86" s="105">
        <v>4.8580000000000003E-3</v>
      </c>
      <c r="BE86" s="105">
        <v>2.7169999999999998E-3</v>
      </c>
      <c r="BF86" s="105">
        <v>2.7850000000000001E-3</v>
      </c>
      <c r="BG86" s="105">
        <v>7.2700000000000004E-3</v>
      </c>
      <c r="BH86" s="105">
        <v>2.0929999999999998E-3</v>
      </c>
      <c r="BI86" s="105">
        <v>1.5690000000000001E-3</v>
      </c>
      <c r="BJ86" s="105">
        <v>5.4429999999999999E-3</v>
      </c>
      <c r="BK86" s="105">
        <v>7.1570000000000002E-3</v>
      </c>
      <c r="BL86" s="105">
        <v>2.1909999999999998E-3</v>
      </c>
      <c r="BM86" s="105">
        <v>2.4380000000000001E-3</v>
      </c>
      <c r="BN86" s="105">
        <v>2.2929999999999999E-3</v>
      </c>
      <c r="BO86" s="105">
        <v>1.97E-3</v>
      </c>
      <c r="BP86" s="105">
        <v>8.1999999999999998E-4</v>
      </c>
      <c r="BQ86" s="105">
        <v>1.0560000000000001E-3</v>
      </c>
      <c r="BR86" s="105">
        <v>1.5250000000000001E-3</v>
      </c>
      <c r="BS86" s="105">
        <v>3.3219999999999999E-3</v>
      </c>
      <c r="BT86" s="105">
        <v>4.8690000000000001E-3</v>
      </c>
      <c r="BU86" s="105">
        <v>1.441E-3</v>
      </c>
      <c r="BV86" s="105">
        <v>6.87E-4</v>
      </c>
      <c r="BW86" s="105">
        <v>4.7699999999999999E-4</v>
      </c>
      <c r="BX86" s="105">
        <v>1.3300000000000001E-4</v>
      </c>
      <c r="BY86" s="105">
        <v>3.1689000000000002E-2</v>
      </c>
      <c r="BZ86" s="105">
        <v>2.2123E-2</v>
      </c>
      <c r="CA86" s="105">
        <v>8.9940999999999993E-2</v>
      </c>
      <c r="CB86" s="105">
        <v>3.2367E-2</v>
      </c>
      <c r="CC86" s="105">
        <v>0.196049</v>
      </c>
      <c r="CD86" s="105">
        <v>2.4228E-2</v>
      </c>
      <c r="CE86" s="105">
        <v>5.4089999999999997E-3</v>
      </c>
      <c r="CF86" s="105">
        <v>1.01529</v>
      </c>
      <c r="CG86" s="105">
        <v>5.2690000000000002E-3</v>
      </c>
      <c r="CH86" s="105">
        <v>1.2279999999999999E-3</v>
      </c>
      <c r="CI86" s="105">
        <v>2.5119999999999999E-3</v>
      </c>
      <c r="CJ86" s="105">
        <v>1.866E-3</v>
      </c>
      <c r="CK86" s="105">
        <v>1.5100000000000001E-3</v>
      </c>
      <c r="CL86" s="105">
        <v>4.6160000000000003E-3</v>
      </c>
      <c r="CM86" s="105">
        <v>2.0730000000000002E-3</v>
      </c>
      <c r="CN86" s="105">
        <v>1.6919999999999999E-3</v>
      </c>
      <c r="CO86" s="105">
        <v>1.7470000000000001E-3</v>
      </c>
      <c r="CP86" s="105">
        <v>9.4300000000000004E-4</v>
      </c>
      <c r="CQ86" s="105">
        <v>1.021E-3</v>
      </c>
      <c r="CR86" s="105">
        <v>1.059E-3</v>
      </c>
      <c r="CS86" s="105">
        <v>9.5600000000000004E-4</v>
      </c>
      <c r="CT86" s="105">
        <v>2.0860000000000002E-3</v>
      </c>
      <c r="CU86" s="105">
        <v>3.375E-3</v>
      </c>
      <c r="CV86" s="105">
        <v>2.4320000000000001E-3</v>
      </c>
      <c r="CW86" s="105">
        <v>1.3760000000000001E-3</v>
      </c>
      <c r="CX86" s="105">
        <v>1.0629999999999999E-3</v>
      </c>
      <c r="CY86" s="105">
        <v>5.3450999999999999E-2</v>
      </c>
      <c r="CZ86" s="105">
        <v>3.6240000000000001E-3</v>
      </c>
      <c r="DA86" s="105">
        <v>1.6169999999999999E-3</v>
      </c>
      <c r="DB86" s="105">
        <v>5.5640000000000004E-3</v>
      </c>
      <c r="DC86" s="105">
        <v>2.1640000000000001E-3</v>
      </c>
      <c r="DD86" s="105">
        <v>1.861E-3</v>
      </c>
      <c r="DE86" s="106">
        <v>1.6424000000000001E-2</v>
      </c>
      <c r="DF86" s="84"/>
      <c r="DG86" s="101">
        <v>0.68632700000000002</v>
      </c>
      <c r="DH86" s="101">
        <v>4.6328000000000001E-2</v>
      </c>
      <c r="DI86" s="101">
        <v>0.28938700000000001</v>
      </c>
      <c r="DJ86" s="102">
        <v>9.6539999999999994E-3</v>
      </c>
      <c r="DK86" s="102">
        <v>0.679674</v>
      </c>
      <c r="DL86" s="84"/>
      <c r="DM86"/>
    </row>
    <row r="87" spans="1:117" ht="18" customHeight="1" x14ac:dyDescent="0.15">
      <c r="A87" s="103">
        <v>579</v>
      </c>
      <c r="B87" s="104" t="s">
        <v>112</v>
      </c>
      <c r="C87" s="105">
        <v>3.3100000000000002E-4</v>
      </c>
      <c r="D87" s="105">
        <v>1.65E-4</v>
      </c>
      <c r="E87" s="105">
        <v>8.61E-4</v>
      </c>
      <c r="F87" s="105">
        <v>1.37E-4</v>
      </c>
      <c r="G87" s="105">
        <v>3.9500000000000001E-4</v>
      </c>
      <c r="H87" s="105">
        <v>0</v>
      </c>
      <c r="I87" s="105">
        <v>8.7100000000000003E-4</v>
      </c>
      <c r="J87" s="105">
        <v>3.6499999999999998E-4</v>
      </c>
      <c r="K87" s="105">
        <v>2.7300000000000002E-4</v>
      </c>
      <c r="L87" s="105">
        <v>2.8200000000000002E-4</v>
      </c>
      <c r="M87" s="105">
        <v>0</v>
      </c>
      <c r="N87" s="105">
        <v>5.04E-4</v>
      </c>
      <c r="O87" s="105">
        <v>4.26E-4</v>
      </c>
      <c r="P87" s="105">
        <v>2.92E-4</v>
      </c>
      <c r="Q87" s="105">
        <v>8.0400000000000003E-4</v>
      </c>
      <c r="R87" s="105">
        <v>4.6200000000000001E-4</v>
      </c>
      <c r="S87" s="105">
        <v>3.86E-4</v>
      </c>
      <c r="T87" s="105">
        <v>4.5600000000000003E-4</v>
      </c>
      <c r="U87" s="105">
        <v>3.7399999999999998E-4</v>
      </c>
      <c r="V87" s="105">
        <v>2.3699999999999999E-4</v>
      </c>
      <c r="W87" s="105">
        <v>1.13E-4</v>
      </c>
      <c r="X87" s="105">
        <v>3.1199999999999999E-4</v>
      </c>
      <c r="Y87" s="105">
        <v>2.2900000000000001E-4</v>
      </c>
      <c r="Z87" s="105">
        <v>1.63E-4</v>
      </c>
      <c r="AA87" s="105">
        <v>6.5200000000000002E-4</v>
      </c>
      <c r="AB87" s="105">
        <v>5.44E-4</v>
      </c>
      <c r="AC87" s="105">
        <v>6.3E-5</v>
      </c>
      <c r="AD87" s="105">
        <v>6.0099999999999997E-4</v>
      </c>
      <c r="AE87" s="105">
        <v>8.5400000000000005E-4</v>
      </c>
      <c r="AF87" s="105">
        <v>2.2800000000000001E-4</v>
      </c>
      <c r="AG87" s="105">
        <v>6.4300000000000002E-4</v>
      </c>
      <c r="AH87" s="105">
        <v>2.4499999999999999E-4</v>
      </c>
      <c r="AI87" s="105">
        <v>1.73E-4</v>
      </c>
      <c r="AJ87" s="105">
        <v>2.6600000000000001E-4</v>
      </c>
      <c r="AK87" s="105">
        <v>2.7900000000000001E-4</v>
      </c>
      <c r="AL87" s="105">
        <v>2.9700000000000001E-4</v>
      </c>
      <c r="AM87" s="105">
        <v>2.4699999999999999E-4</v>
      </c>
      <c r="AN87" s="105">
        <v>3.0699999999999998E-4</v>
      </c>
      <c r="AO87" s="105">
        <v>2.24E-4</v>
      </c>
      <c r="AP87" s="105">
        <v>1.9900000000000001E-4</v>
      </c>
      <c r="AQ87" s="105">
        <v>3.7500000000000001E-4</v>
      </c>
      <c r="AR87" s="105">
        <v>3.9800000000000002E-4</v>
      </c>
      <c r="AS87" s="105">
        <v>3.88E-4</v>
      </c>
      <c r="AT87" s="105">
        <v>5.3399999999999997E-4</v>
      </c>
      <c r="AU87" s="105">
        <v>3.8099999999999999E-4</v>
      </c>
      <c r="AV87" s="105">
        <v>5.9299999999999999E-4</v>
      </c>
      <c r="AW87" s="105">
        <v>2.33E-4</v>
      </c>
      <c r="AX87" s="105">
        <v>7.9500000000000003E-4</v>
      </c>
      <c r="AY87" s="105">
        <v>2.8699999999999998E-4</v>
      </c>
      <c r="AZ87" s="105">
        <v>2.02E-4</v>
      </c>
      <c r="BA87" s="105">
        <v>6.8599999999999998E-4</v>
      </c>
      <c r="BB87" s="105">
        <v>2.99E-4</v>
      </c>
      <c r="BC87" s="105">
        <v>3.9300000000000001E-4</v>
      </c>
      <c r="BD87" s="105">
        <v>5.2800000000000004E-4</v>
      </c>
      <c r="BE87" s="105">
        <v>3.7100000000000002E-4</v>
      </c>
      <c r="BF87" s="105">
        <v>3.4099999999999999E-4</v>
      </c>
      <c r="BG87" s="105">
        <v>8.8500000000000004E-4</v>
      </c>
      <c r="BH87" s="105">
        <v>7.1199999999999996E-4</v>
      </c>
      <c r="BI87" s="105">
        <v>9.3700000000000001E-4</v>
      </c>
      <c r="BJ87" s="105">
        <v>8.12E-4</v>
      </c>
      <c r="BK87" s="105">
        <v>9.8200000000000002E-4</v>
      </c>
      <c r="BL87" s="105">
        <v>5.31E-4</v>
      </c>
      <c r="BM87" s="105">
        <v>1.1509999999999999E-3</v>
      </c>
      <c r="BN87" s="105">
        <v>8.4199999999999998E-4</v>
      </c>
      <c r="BO87" s="105">
        <v>7.5600000000000005E-4</v>
      </c>
      <c r="BP87" s="105">
        <v>9.2299999999999999E-4</v>
      </c>
      <c r="BQ87" s="105">
        <v>2.3340000000000001E-3</v>
      </c>
      <c r="BR87" s="105">
        <v>1.47E-3</v>
      </c>
      <c r="BS87" s="105">
        <v>1.2179999999999999E-3</v>
      </c>
      <c r="BT87" s="105">
        <v>1.5510000000000001E-3</v>
      </c>
      <c r="BU87" s="105">
        <v>6.8640000000000003E-3</v>
      </c>
      <c r="BV87" s="105">
        <v>1.0369999999999999E-3</v>
      </c>
      <c r="BW87" s="105">
        <v>1.322E-3</v>
      </c>
      <c r="BX87" s="105">
        <v>3.6900000000000002E-4</v>
      </c>
      <c r="BY87" s="105">
        <v>9.7099999999999997E-4</v>
      </c>
      <c r="BZ87" s="105">
        <v>3.5599999999999998E-4</v>
      </c>
      <c r="CA87" s="105">
        <v>6.9700000000000003E-4</v>
      </c>
      <c r="CB87" s="105">
        <v>1.3209999999999999E-3</v>
      </c>
      <c r="CC87" s="105">
        <v>1.1000000000000001E-3</v>
      </c>
      <c r="CD87" s="105">
        <v>1.627E-3</v>
      </c>
      <c r="CE87" s="105">
        <v>1.196E-3</v>
      </c>
      <c r="CF87" s="105">
        <v>1.6459999999999999E-3</v>
      </c>
      <c r="CG87" s="105">
        <v>1.016535</v>
      </c>
      <c r="CH87" s="105">
        <v>8.182E-3</v>
      </c>
      <c r="CI87" s="105">
        <v>2.836E-3</v>
      </c>
      <c r="CJ87" s="105">
        <v>1.1850000000000001E-3</v>
      </c>
      <c r="CK87" s="105">
        <v>2.7789999999999998E-3</v>
      </c>
      <c r="CL87" s="105">
        <v>2.9840000000000001E-3</v>
      </c>
      <c r="CM87" s="105">
        <v>5.6420000000000003E-3</v>
      </c>
      <c r="CN87" s="105">
        <v>1.132E-3</v>
      </c>
      <c r="CO87" s="105">
        <v>6.0390000000000001E-3</v>
      </c>
      <c r="CP87" s="105">
        <v>6.1700000000000004E-4</v>
      </c>
      <c r="CQ87" s="105">
        <v>4.0530000000000002E-3</v>
      </c>
      <c r="CR87" s="105">
        <v>4.7910000000000001E-3</v>
      </c>
      <c r="CS87" s="105">
        <v>1.4920000000000001E-3</v>
      </c>
      <c r="CT87" s="105">
        <v>6.3759999999999997E-3</v>
      </c>
      <c r="CU87" s="105">
        <v>8.0599999999999997E-4</v>
      </c>
      <c r="CV87" s="105">
        <v>1.39E-3</v>
      </c>
      <c r="CW87" s="105">
        <v>9.59E-4</v>
      </c>
      <c r="CX87" s="105">
        <v>1.1479999999999999E-3</v>
      </c>
      <c r="CY87" s="105">
        <v>1.6100000000000001E-3</v>
      </c>
      <c r="CZ87" s="105">
        <v>1.384E-3</v>
      </c>
      <c r="DA87" s="105">
        <v>1.3680000000000001E-3</v>
      </c>
      <c r="DB87" s="105">
        <v>9.6299999999999999E-4</v>
      </c>
      <c r="DC87" s="105">
        <v>2.1700000000000001E-3</v>
      </c>
      <c r="DD87" s="105">
        <v>3.7100000000000002E-4</v>
      </c>
      <c r="DE87" s="106">
        <v>2.702E-3</v>
      </c>
      <c r="DF87" s="84"/>
      <c r="DG87" s="101">
        <v>0.77812300000000001</v>
      </c>
      <c r="DH87" s="101">
        <v>0.12085</v>
      </c>
      <c r="DI87" s="101">
        <v>0.65268700000000002</v>
      </c>
      <c r="DJ87" s="102">
        <v>1.902E-3</v>
      </c>
      <c r="DK87" s="102">
        <v>0.90541099999999997</v>
      </c>
      <c r="DL87" s="84"/>
      <c r="DM87"/>
    </row>
    <row r="88" spans="1:117" ht="18" customHeight="1" x14ac:dyDescent="0.15">
      <c r="A88" s="103">
        <v>591</v>
      </c>
      <c r="B88" s="104" t="s">
        <v>54</v>
      </c>
      <c r="C88" s="105">
        <v>1.645E-3</v>
      </c>
      <c r="D88" s="105">
        <v>8.8000000000000003E-4</v>
      </c>
      <c r="E88" s="105">
        <v>3.6809999999999998E-3</v>
      </c>
      <c r="F88" s="105">
        <v>6.2E-4</v>
      </c>
      <c r="G88" s="105">
        <v>3.437E-3</v>
      </c>
      <c r="H88" s="105">
        <v>0</v>
      </c>
      <c r="I88" s="105">
        <v>3.1879999999999999E-3</v>
      </c>
      <c r="J88" s="105">
        <v>2.1849999999999999E-3</v>
      </c>
      <c r="K88" s="105">
        <v>1.222E-3</v>
      </c>
      <c r="L88" s="105">
        <v>2.5720000000000001E-3</v>
      </c>
      <c r="M88" s="105">
        <v>0</v>
      </c>
      <c r="N88" s="105">
        <v>2.2169999999999998E-3</v>
      </c>
      <c r="O88" s="105">
        <v>2.1129999999999999E-3</v>
      </c>
      <c r="P88" s="105">
        <v>1.8079999999999999E-3</v>
      </c>
      <c r="Q88" s="105">
        <v>3.8400000000000001E-3</v>
      </c>
      <c r="R88" s="105">
        <v>2.3670000000000002E-3</v>
      </c>
      <c r="S88" s="105">
        <v>2E-3</v>
      </c>
      <c r="T88" s="105">
        <v>2.4580000000000001E-3</v>
      </c>
      <c r="U88" s="105">
        <v>1.3600000000000001E-3</v>
      </c>
      <c r="V88" s="105">
        <v>9.1E-4</v>
      </c>
      <c r="W88" s="105">
        <v>3.8999999999999999E-4</v>
      </c>
      <c r="X88" s="105">
        <v>1.09E-3</v>
      </c>
      <c r="Y88" s="105">
        <v>9.7300000000000002E-4</v>
      </c>
      <c r="Z88" s="105">
        <v>9.7999999999999997E-4</v>
      </c>
      <c r="AA88" s="105">
        <v>7.3550000000000004E-3</v>
      </c>
      <c r="AB88" s="105">
        <v>2.9150000000000001E-3</v>
      </c>
      <c r="AC88" s="105">
        <v>2.2499999999999999E-4</v>
      </c>
      <c r="AD88" s="105">
        <v>2.9840000000000001E-3</v>
      </c>
      <c r="AE88" s="105">
        <v>3.405E-3</v>
      </c>
      <c r="AF88" s="105">
        <v>1.374E-3</v>
      </c>
      <c r="AG88" s="105">
        <v>3.6570000000000001E-3</v>
      </c>
      <c r="AH88" s="105">
        <v>1.0430000000000001E-3</v>
      </c>
      <c r="AI88" s="105">
        <v>1.0059999999999999E-3</v>
      </c>
      <c r="AJ88" s="105">
        <v>1.403E-3</v>
      </c>
      <c r="AK88" s="105">
        <v>1.57E-3</v>
      </c>
      <c r="AL88" s="105">
        <v>1.3060000000000001E-3</v>
      </c>
      <c r="AM88" s="105">
        <v>8.6799999999999996E-4</v>
      </c>
      <c r="AN88" s="105">
        <v>1.549E-3</v>
      </c>
      <c r="AO88" s="105">
        <v>1.3489999999999999E-3</v>
      </c>
      <c r="AP88" s="105">
        <v>7.85E-4</v>
      </c>
      <c r="AQ88" s="105">
        <v>1.9090000000000001E-3</v>
      </c>
      <c r="AR88" s="105">
        <v>1.7340000000000001E-3</v>
      </c>
      <c r="AS88" s="105">
        <v>1.913E-3</v>
      </c>
      <c r="AT88" s="105">
        <v>3.1250000000000002E-3</v>
      </c>
      <c r="AU88" s="105">
        <v>2.235E-3</v>
      </c>
      <c r="AV88" s="105">
        <v>2.359E-3</v>
      </c>
      <c r="AW88" s="105">
        <v>1.1689999999999999E-3</v>
      </c>
      <c r="AX88" s="105">
        <v>3.8409999999999998E-3</v>
      </c>
      <c r="AY88" s="105">
        <v>1.4909999999999999E-3</v>
      </c>
      <c r="AZ88" s="105">
        <v>1.2030000000000001E-3</v>
      </c>
      <c r="BA88" s="105">
        <v>3.5820000000000001E-3</v>
      </c>
      <c r="BB88" s="105">
        <v>1.629E-3</v>
      </c>
      <c r="BC88" s="105">
        <v>2.2780000000000001E-3</v>
      </c>
      <c r="BD88" s="105">
        <v>2.503E-3</v>
      </c>
      <c r="BE88" s="105">
        <v>1.9469999999999999E-3</v>
      </c>
      <c r="BF88" s="105">
        <v>1.9849999999999998E-3</v>
      </c>
      <c r="BG88" s="105">
        <v>4.5329999999999997E-3</v>
      </c>
      <c r="BH88" s="105">
        <v>3.4880000000000002E-3</v>
      </c>
      <c r="BI88" s="105">
        <v>2.3709999999999998E-3</v>
      </c>
      <c r="BJ88" s="105">
        <v>3.7030000000000001E-3</v>
      </c>
      <c r="BK88" s="105">
        <v>1.5479999999999999E-3</v>
      </c>
      <c r="BL88" s="105">
        <v>2.372E-3</v>
      </c>
      <c r="BM88" s="105">
        <v>1.4795000000000001E-2</v>
      </c>
      <c r="BN88" s="105">
        <v>5.5170000000000002E-3</v>
      </c>
      <c r="BO88" s="105">
        <v>5.097E-3</v>
      </c>
      <c r="BP88" s="105">
        <v>1.243E-3</v>
      </c>
      <c r="BQ88" s="105">
        <v>1.8010000000000001E-3</v>
      </c>
      <c r="BR88" s="105">
        <v>3.8830000000000002E-3</v>
      </c>
      <c r="BS88" s="105">
        <v>4.9430000000000003E-3</v>
      </c>
      <c r="BT88" s="105">
        <v>1.2444999999999999E-2</v>
      </c>
      <c r="BU88" s="105">
        <v>1.1239000000000001E-2</v>
      </c>
      <c r="BV88" s="105">
        <v>5.411E-3</v>
      </c>
      <c r="BW88" s="105">
        <v>5.7320000000000001E-3</v>
      </c>
      <c r="BX88" s="105">
        <v>7.45E-4</v>
      </c>
      <c r="BY88" s="105">
        <v>3.565E-3</v>
      </c>
      <c r="BZ88" s="105">
        <v>3.2070000000000002E-3</v>
      </c>
      <c r="CA88" s="105">
        <v>2.624E-3</v>
      </c>
      <c r="CB88" s="105">
        <v>8.3920000000000002E-3</v>
      </c>
      <c r="CC88" s="105">
        <v>3.5170000000000002E-3</v>
      </c>
      <c r="CD88" s="105">
        <v>3.6159999999999999E-3</v>
      </c>
      <c r="CE88" s="105">
        <v>2.362E-3</v>
      </c>
      <c r="CF88" s="105">
        <v>3.4039999999999999E-3</v>
      </c>
      <c r="CG88" s="105">
        <v>3.2629999999999998E-3</v>
      </c>
      <c r="CH88" s="105">
        <v>1.1566069999999999</v>
      </c>
      <c r="CI88" s="105">
        <v>4.3572E-2</v>
      </c>
      <c r="CJ88" s="105">
        <v>4.633E-3</v>
      </c>
      <c r="CK88" s="105">
        <v>3.8904000000000001E-2</v>
      </c>
      <c r="CL88" s="105">
        <v>1.5848999999999999E-2</v>
      </c>
      <c r="CM88" s="105">
        <v>9.4920000000000004E-3</v>
      </c>
      <c r="CN88" s="105">
        <v>1.8309999999999999E-3</v>
      </c>
      <c r="CO88" s="105">
        <v>1.5266999999999999E-2</v>
      </c>
      <c r="CP88" s="105">
        <v>2.9979999999999998E-3</v>
      </c>
      <c r="CQ88" s="105">
        <v>5.7930000000000004E-3</v>
      </c>
      <c r="CR88" s="105">
        <v>9.8099999999999993E-3</v>
      </c>
      <c r="CS88" s="105">
        <v>2.9520000000000002E-3</v>
      </c>
      <c r="CT88" s="105">
        <v>1.2943E-2</v>
      </c>
      <c r="CU88" s="105">
        <v>2.2000000000000001E-3</v>
      </c>
      <c r="CV88" s="105">
        <v>1.7911E-2</v>
      </c>
      <c r="CW88" s="105">
        <v>3.5000000000000001E-3</v>
      </c>
      <c r="CX88" s="105">
        <v>3.8270000000000001E-3</v>
      </c>
      <c r="CY88" s="105">
        <v>6.5500000000000003E-3</v>
      </c>
      <c r="CZ88" s="105">
        <v>7.9380000000000006E-3</v>
      </c>
      <c r="DA88" s="105">
        <v>7.0349999999999996E-3</v>
      </c>
      <c r="DB88" s="105">
        <v>3.009E-3</v>
      </c>
      <c r="DC88" s="105">
        <v>3.8670000000000002E-3</v>
      </c>
      <c r="DD88" s="105">
        <v>2.6450000000000002E-3</v>
      </c>
      <c r="DE88" s="106">
        <v>4.5816000000000003E-2</v>
      </c>
      <c r="DF88" s="84"/>
      <c r="DG88" s="101">
        <v>0.57537000000000005</v>
      </c>
      <c r="DH88" s="101">
        <v>1.0485E-2</v>
      </c>
      <c r="DI88" s="101">
        <v>6.4748E-2</v>
      </c>
      <c r="DJ88" s="102">
        <v>2.6966E-2</v>
      </c>
      <c r="DK88" s="102">
        <v>0.81848799999999999</v>
      </c>
      <c r="DL88" s="84"/>
      <c r="DM88"/>
    </row>
    <row r="89" spans="1:117" ht="18" customHeight="1" x14ac:dyDescent="0.15">
      <c r="A89" s="107">
        <v>592</v>
      </c>
      <c r="B89" s="108" t="s">
        <v>55</v>
      </c>
      <c r="C89" s="110">
        <v>5.8699999999999996E-4</v>
      </c>
      <c r="D89" s="110">
        <v>2.5599999999999999E-4</v>
      </c>
      <c r="E89" s="110">
        <v>1.291E-3</v>
      </c>
      <c r="F89" s="110">
        <v>4.3899999999999999E-4</v>
      </c>
      <c r="G89" s="110">
        <v>4.86E-4</v>
      </c>
      <c r="H89" s="110">
        <v>0</v>
      </c>
      <c r="I89" s="110">
        <v>1.235E-3</v>
      </c>
      <c r="J89" s="110">
        <v>2.274E-3</v>
      </c>
      <c r="K89" s="110">
        <v>4.7499999999999999E-3</v>
      </c>
      <c r="L89" s="110">
        <v>4.6000000000000001E-4</v>
      </c>
      <c r="M89" s="110">
        <v>0</v>
      </c>
      <c r="N89" s="110">
        <v>5.8299999999999997E-4</v>
      </c>
      <c r="O89" s="110">
        <v>1.2390000000000001E-3</v>
      </c>
      <c r="P89" s="110">
        <v>5.9999999999999995E-4</v>
      </c>
      <c r="Q89" s="110">
        <v>3.7209999999999999E-3</v>
      </c>
      <c r="R89" s="110">
        <v>1.683E-3</v>
      </c>
      <c r="S89" s="110">
        <v>9.1100000000000003E-4</v>
      </c>
      <c r="T89" s="110">
        <v>6.38E-4</v>
      </c>
      <c r="U89" s="110">
        <v>9.9500000000000001E-4</v>
      </c>
      <c r="V89" s="110">
        <v>7.7800000000000005E-4</v>
      </c>
      <c r="W89" s="110">
        <v>1.6699999999999999E-4</v>
      </c>
      <c r="X89" s="110">
        <v>5.4500000000000002E-4</v>
      </c>
      <c r="Y89" s="110">
        <v>3.2499999999999999E-4</v>
      </c>
      <c r="Z89" s="110">
        <v>6.8499999999999995E-4</v>
      </c>
      <c r="AA89" s="110">
        <v>4.8869999999999999E-3</v>
      </c>
      <c r="AB89" s="110">
        <v>9.9590000000000008E-3</v>
      </c>
      <c r="AC89" s="110">
        <v>1E-4</v>
      </c>
      <c r="AD89" s="110">
        <v>4.6999999999999999E-4</v>
      </c>
      <c r="AE89" s="110">
        <v>3.225E-3</v>
      </c>
      <c r="AF89" s="110">
        <v>7.9100000000000004E-4</v>
      </c>
      <c r="AG89" s="110">
        <v>1.449E-3</v>
      </c>
      <c r="AH89" s="110">
        <v>3.9500000000000001E-4</v>
      </c>
      <c r="AI89" s="110">
        <v>2.41E-4</v>
      </c>
      <c r="AJ89" s="110">
        <v>1.005E-3</v>
      </c>
      <c r="AK89" s="110">
        <v>5.5999999999999995E-4</v>
      </c>
      <c r="AL89" s="110">
        <v>2.4899999999999998E-4</v>
      </c>
      <c r="AM89" s="110">
        <v>3.5300000000000002E-4</v>
      </c>
      <c r="AN89" s="110">
        <v>3.9399999999999998E-4</v>
      </c>
      <c r="AO89" s="110">
        <v>3.3799999999999998E-4</v>
      </c>
      <c r="AP89" s="110">
        <v>3.1E-4</v>
      </c>
      <c r="AQ89" s="110">
        <v>6.8800000000000003E-4</v>
      </c>
      <c r="AR89" s="110">
        <v>6.7100000000000005E-4</v>
      </c>
      <c r="AS89" s="110">
        <v>6.4199999999999999E-4</v>
      </c>
      <c r="AT89" s="110">
        <v>1.7570000000000001E-3</v>
      </c>
      <c r="AU89" s="110">
        <v>9.6100000000000005E-4</v>
      </c>
      <c r="AV89" s="110">
        <v>1.5870000000000001E-3</v>
      </c>
      <c r="AW89" s="110">
        <v>1.261E-3</v>
      </c>
      <c r="AX89" s="110">
        <v>2.9099999999999998E-3</v>
      </c>
      <c r="AY89" s="110">
        <v>9.9599999999999992E-4</v>
      </c>
      <c r="AZ89" s="110">
        <v>1.2960000000000001E-3</v>
      </c>
      <c r="BA89" s="110">
        <v>1.292E-3</v>
      </c>
      <c r="BB89" s="110">
        <v>1.0660000000000001E-3</v>
      </c>
      <c r="BC89" s="110">
        <v>1.4989999999999999E-3</v>
      </c>
      <c r="BD89" s="110">
        <v>3.7490000000000002E-3</v>
      </c>
      <c r="BE89" s="110">
        <v>3.1809999999999998E-3</v>
      </c>
      <c r="BF89" s="110">
        <v>3.166E-3</v>
      </c>
      <c r="BG89" s="110">
        <v>6.0029999999999997E-3</v>
      </c>
      <c r="BH89" s="110">
        <v>1.4630000000000001E-3</v>
      </c>
      <c r="BI89" s="110">
        <v>9.3599999999999998E-4</v>
      </c>
      <c r="BJ89" s="110">
        <v>4.0400000000000002E-3</v>
      </c>
      <c r="BK89" s="110">
        <v>5.2300000000000003E-4</v>
      </c>
      <c r="BL89" s="110">
        <v>1.078E-3</v>
      </c>
      <c r="BM89" s="110">
        <v>6.5700000000000003E-4</v>
      </c>
      <c r="BN89" s="110">
        <v>8.1599999999999999E-4</v>
      </c>
      <c r="BO89" s="110">
        <v>7.1599999999999995E-4</v>
      </c>
      <c r="BP89" s="110">
        <v>7.1900000000000002E-4</v>
      </c>
      <c r="BQ89" s="110">
        <v>1.8209999999999999E-3</v>
      </c>
      <c r="BR89" s="110">
        <v>2.4190000000000001E-3</v>
      </c>
      <c r="BS89" s="110">
        <v>9.3499999999999996E-4</v>
      </c>
      <c r="BT89" s="110">
        <v>2.5140000000000002E-3</v>
      </c>
      <c r="BU89" s="110">
        <v>6.4419999999999998E-3</v>
      </c>
      <c r="BV89" s="110">
        <v>2.9979999999999998E-3</v>
      </c>
      <c r="BW89" s="110">
        <v>3.153E-3</v>
      </c>
      <c r="BX89" s="110">
        <v>3.5799999999999997E-4</v>
      </c>
      <c r="BY89" s="110">
        <v>1.4649999999999999E-3</v>
      </c>
      <c r="BZ89" s="110">
        <v>9.5100000000000002E-4</v>
      </c>
      <c r="CA89" s="110">
        <v>1.1659999999999999E-3</v>
      </c>
      <c r="CB89" s="110">
        <v>8.8000000000000003E-4</v>
      </c>
      <c r="CC89" s="110">
        <v>2.9499999999999999E-3</v>
      </c>
      <c r="CD89" s="110">
        <v>1.2899999999999999E-3</v>
      </c>
      <c r="CE89" s="110">
        <v>7.2400000000000003E-4</v>
      </c>
      <c r="CF89" s="110">
        <v>3.264E-3</v>
      </c>
      <c r="CG89" s="110">
        <v>5.5900000000000004E-4</v>
      </c>
      <c r="CH89" s="110">
        <v>5.1139999999999996E-3</v>
      </c>
      <c r="CI89" s="110">
        <v>1.047094</v>
      </c>
      <c r="CJ89" s="110">
        <v>4.0400000000000002E-3</v>
      </c>
      <c r="CK89" s="110">
        <v>0.167327</v>
      </c>
      <c r="CL89" s="110">
        <v>8.5229999999999993E-3</v>
      </c>
      <c r="CM89" s="110">
        <v>9.4600000000000001E-4</v>
      </c>
      <c r="CN89" s="110">
        <v>1.189E-3</v>
      </c>
      <c r="CO89" s="110">
        <v>1.1900000000000001E-3</v>
      </c>
      <c r="CP89" s="110">
        <v>9.3300000000000002E-4</v>
      </c>
      <c r="CQ89" s="110">
        <v>2.196E-3</v>
      </c>
      <c r="CR89" s="110">
        <v>9.6100000000000005E-4</v>
      </c>
      <c r="CS89" s="110">
        <v>9.0899999999999998E-4</v>
      </c>
      <c r="CT89" s="110">
        <v>1.9090000000000001E-3</v>
      </c>
      <c r="CU89" s="110">
        <v>2.0400000000000001E-3</v>
      </c>
      <c r="CV89" s="110">
        <v>0.23744799999999999</v>
      </c>
      <c r="CW89" s="110">
        <v>1.302E-3</v>
      </c>
      <c r="CX89" s="110">
        <v>3.3890000000000001E-3</v>
      </c>
      <c r="CY89" s="110">
        <v>2.545E-3</v>
      </c>
      <c r="CZ89" s="110">
        <v>6.829E-3</v>
      </c>
      <c r="DA89" s="110">
        <v>8.4810000000000007E-3</v>
      </c>
      <c r="DB89" s="110">
        <v>3.5309999999999999E-3</v>
      </c>
      <c r="DC89" s="110">
        <v>1.9480000000000001E-3</v>
      </c>
      <c r="DD89" s="110">
        <v>7.6599999999999997E-4</v>
      </c>
      <c r="DE89" s="111">
        <v>2.6350000000000002E-3</v>
      </c>
      <c r="DF89" s="84"/>
      <c r="DG89" s="101">
        <v>0.41758200000000001</v>
      </c>
      <c r="DH89" s="101">
        <v>1.5918999999999999E-2</v>
      </c>
      <c r="DI89" s="101">
        <v>0.138823</v>
      </c>
      <c r="DJ89" s="102">
        <v>5.0629999999999998E-3</v>
      </c>
      <c r="DK89" s="102">
        <v>1</v>
      </c>
      <c r="DL89" s="84"/>
      <c r="DM89"/>
    </row>
    <row r="90" spans="1:117" ht="18" customHeight="1" x14ac:dyDescent="0.15">
      <c r="A90" s="103">
        <v>593</v>
      </c>
      <c r="B90" s="104" t="s">
        <v>113</v>
      </c>
      <c r="C90" s="105">
        <v>1.1329999999999999E-3</v>
      </c>
      <c r="D90" s="105">
        <v>9.5E-4</v>
      </c>
      <c r="E90" s="105">
        <v>1.17E-3</v>
      </c>
      <c r="F90" s="105">
        <v>2.9E-4</v>
      </c>
      <c r="G90" s="105">
        <v>6.8999999999999997E-4</v>
      </c>
      <c r="H90" s="105">
        <v>0</v>
      </c>
      <c r="I90" s="105">
        <v>1.253E-3</v>
      </c>
      <c r="J90" s="105">
        <v>1.2849999999999999E-3</v>
      </c>
      <c r="K90" s="105">
        <v>1.3619999999999999E-3</v>
      </c>
      <c r="L90" s="105">
        <v>1.3799999999999999E-3</v>
      </c>
      <c r="M90" s="105">
        <v>0</v>
      </c>
      <c r="N90" s="105">
        <v>9.7199999999999999E-4</v>
      </c>
      <c r="O90" s="105">
        <v>1.3029999999999999E-3</v>
      </c>
      <c r="P90" s="105">
        <v>1.0089999999999999E-3</v>
      </c>
      <c r="Q90" s="105">
        <v>4.4089999999999997E-3</v>
      </c>
      <c r="R90" s="105">
        <v>1.7830000000000001E-3</v>
      </c>
      <c r="S90" s="105">
        <v>1.145E-3</v>
      </c>
      <c r="T90" s="105">
        <v>1.4009999999999999E-3</v>
      </c>
      <c r="U90" s="105">
        <v>2.274E-3</v>
      </c>
      <c r="V90" s="105">
        <v>9.8299999999999993E-4</v>
      </c>
      <c r="W90" s="105">
        <v>3.9899999999999999E-4</v>
      </c>
      <c r="X90" s="105">
        <v>1.526E-3</v>
      </c>
      <c r="Y90" s="105">
        <v>9.9599999999999992E-4</v>
      </c>
      <c r="Z90" s="105">
        <v>9.0200000000000002E-4</v>
      </c>
      <c r="AA90" s="105">
        <v>2.1220000000000002E-3</v>
      </c>
      <c r="AB90" s="105">
        <v>2.5040000000000001E-3</v>
      </c>
      <c r="AC90" s="105">
        <v>1.6699999999999999E-4</v>
      </c>
      <c r="AD90" s="105">
        <v>1.0950000000000001E-3</v>
      </c>
      <c r="AE90" s="105">
        <v>3.4129999999999998E-3</v>
      </c>
      <c r="AF90" s="105">
        <v>1.178E-3</v>
      </c>
      <c r="AG90" s="105">
        <v>1.5120000000000001E-3</v>
      </c>
      <c r="AH90" s="105">
        <v>8.7399999999999999E-4</v>
      </c>
      <c r="AI90" s="105">
        <v>5.62E-4</v>
      </c>
      <c r="AJ90" s="105">
        <v>1.639E-3</v>
      </c>
      <c r="AK90" s="105">
        <v>8.8500000000000004E-4</v>
      </c>
      <c r="AL90" s="105">
        <v>1.0510000000000001E-3</v>
      </c>
      <c r="AM90" s="105">
        <v>7.5600000000000005E-4</v>
      </c>
      <c r="AN90" s="105">
        <v>1.1329999999999999E-3</v>
      </c>
      <c r="AO90" s="105">
        <v>1.0660000000000001E-3</v>
      </c>
      <c r="AP90" s="105">
        <v>7.9799999999999999E-4</v>
      </c>
      <c r="AQ90" s="105">
        <v>1.7260000000000001E-3</v>
      </c>
      <c r="AR90" s="105">
        <v>1.374E-3</v>
      </c>
      <c r="AS90" s="105">
        <v>1.2930000000000001E-3</v>
      </c>
      <c r="AT90" s="105">
        <v>2.294E-3</v>
      </c>
      <c r="AU90" s="105">
        <v>3.1350000000000002E-3</v>
      </c>
      <c r="AV90" s="105">
        <v>1.9740000000000001E-3</v>
      </c>
      <c r="AW90" s="105">
        <v>1.3749999999999999E-3</v>
      </c>
      <c r="AX90" s="105">
        <v>7.9080000000000001E-3</v>
      </c>
      <c r="AY90" s="105">
        <v>2.7910000000000001E-3</v>
      </c>
      <c r="AZ90" s="105">
        <v>6.1399999999999996E-4</v>
      </c>
      <c r="BA90" s="105">
        <v>3.5890000000000002E-3</v>
      </c>
      <c r="BB90" s="105">
        <v>1.8370000000000001E-3</v>
      </c>
      <c r="BC90" s="105">
        <v>3.5379999999999999E-3</v>
      </c>
      <c r="BD90" s="105">
        <v>1.7387E-2</v>
      </c>
      <c r="BE90" s="105">
        <v>1.851E-3</v>
      </c>
      <c r="BF90" s="105">
        <v>1.596E-3</v>
      </c>
      <c r="BG90" s="105">
        <v>4.1149999999999997E-3</v>
      </c>
      <c r="BH90" s="105">
        <v>2.6559999999999999E-3</v>
      </c>
      <c r="BI90" s="105">
        <v>1.4220000000000001E-3</v>
      </c>
      <c r="BJ90" s="105">
        <v>2.4970000000000001E-3</v>
      </c>
      <c r="BK90" s="105">
        <v>7.0100000000000002E-4</v>
      </c>
      <c r="BL90" s="105">
        <v>1.1410000000000001E-3</v>
      </c>
      <c r="BM90" s="105">
        <v>1.204E-3</v>
      </c>
      <c r="BN90" s="105">
        <v>1.5250000000000001E-3</v>
      </c>
      <c r="BO90" s="105">
        <v>1.681E-3</v>
      </c>
      <c r="BP90" s="105">
        <v>2.5869999999999999E-3</v>
      </c>
      <c r="BQ90" s="105">
        <v>2.1940000000000002E-3</v>
      </c>
      <c r="BR90" s="105">
        <v>1.0925000000000001E-2</v>
      </c>
      <c r="BS90" s="105">
        <v>1.8109999999999999E-3</v>
      </c>
      <c r="BT90" s="105">
        <v>4.8549999999999999E-3</v>
      </c>
      <c r="BU90" s="105">
        <v>9.9109999999999997E-3</v>
      </c>
      <c r="BV90" s="105">
        <v>1.8489999999999999E-3</v>
      </c>
      <c r="BW90" s="105">
        <v>1.58E-3</v>
      </c>
      <c r="BX90" s="105">
        <v>5.3399999999999997E-4</v>
      </c>
      <c r="BY90" s="105">
        <v>1.0529999999999999E-3</v>
      </c>
      <c r="BZ90" s="105">
        <v>1.196E-3</v>
      </c>
      <c r="CA90" s="105">
        <v>1.8240000000000001E-3</v>
      </c>
      <c r="CB90" s="105">
        <v>1.3500000000000001E-3</v>
      </c>
      <c r="CC90" s="105">
        <v>2.797E-3</v>
      </c>
      <c r="CD90" s="105">
        <v>1.475E-3</v>
      </c>
      <c r="CE90" s="105">
        <v>2.591E-3</v>
      </c>
      <c r="CF90" s="105">
        <v>4.8560000000000001E-3</v>
      </c>
      <c r="CG90" s="105">
        <v>1.003E-3</v>
      </c>
      <c r="CH90" s="105">
        <v>8.1220000000000007E-3</v>
      </c>
      <c r="CI90" s="105">
        <v>3.6329999999999999E-3</v>
      </c>
      <c r="CJ90" s="105">
        <v>1.006766</v>
      </c>
      <c r="CK90" s="105">
        <v>1.9429999999999999E-2</v>
      </c>
      <c r="CL90" s="105">
        <v>6.7739999999999996E-3</v>
      </c>
      <c r="CM90" s="105">
        <v>5.5690000000000002E-3</v>
      </c>
      <c r="CN90" s="105">
        <v>1.3010000000000001E-3</v>
      </c>
      <c r="CO90" s="105">
        <v>8.5050000000000004E-3</v>
      </c>
      <c r="CP90" s="105">
        <v>2.0579999999999999E-3</v>
      </c>
      <c r="CQ90" s="105">
        <v>4.8349999999999999E-3</v>
      </c>
      <c r="CR90" s="105">
        <v>3.1939999999999998E-3</v>
      </c>
      <c r="CS90" s="105">
        <v>6.9099999999999999E-4</v>
      </c>
      <c r="CT90" s="105">
        <v>7.3010000000000002E-3</v>
      </c>
      <c r="CU90" s="105">
        <v>3.055E-3</v>
      </c>
      <c r="CV90" s="105">
        <v>3.8930000000000002E-3</v>
      </c>
      <c r="CW90" s="105">
        <v>1.4270000000000001E-3</v>
      </c>
      <c r="CX90" s="105">
        <v>3.9490000000000003E-3</v>
      </c>
      <c r="CY90" s="105">
        <v>4.0489999999999996E-3</v>
      </c>
      <c r="CZ90" s="105">
        <v>1.469E-3</v>
      </c>
      <c r="DA90" s="105">
        <v>7.6199999999999998E-4</v>
      </c>
      <c r="DB90" s="105">
        <v>2.3400000000000001E-3</v>
      </c>
      <c r="DC90" s="105">
        <v>1.8060000000000001E-3</v>
      </c>
      <c r="DD90" s="105">
        <v>1.1559999999999999E-3</v>
      </c>
      <c r="DE90" s="106">
        <v>3.2859999999999999E-3</v>
      </c>
      <c r="DF90" s="84"/>
      <c r="DG90" s="101">
        <v>0.60022500000000001</v>
      </c>
      <c r="DH90" s="101">
        <v>7.1478E-2</v>
      </c>
      <c r="DI90" s="101">
        <v>0.35297899999999999</v>
      </c>
      <c r="DJ90" s="102">
        <v>2.9789999999999999E-3</v>
      </c>
      <c r="DK90" s="102">
        <v>0.213807</v>
      </c>
      <c r="DL90" s="84"/>
      <c r="DM90"/>
    </row>
    <row r="91" spans="1:117" ht="18" customHeight="1" x14ac:dyDescent="0.15">
      <c r="A91" s="103">
        <v>594</v>
      </c>
      <c r="B91" s="104" t="s">
        <v>114</v>
      </c>
      <c r="C91" s="105">
        <v>1.6000000000000001E-4</v>
      </c>
      <c r="D91" s="105">
        <v>8.7000000000000001E-5</v>
      </c>
      <c r="E91" s="105">
        <v>3.0299999999999999E-4</v>
      </c>
      <c r="F91" s="105">
        <v>7.2999999999999999E-5</v>
      </c>
      <c r="G91" s="105">
        <v>1.25E-4</v>
      </c>
      <c r="H91" s="105">
        <v>0</v>
      </c>
      <c r="I91" s="105">
        <v>2.9599999999999998E-4</v>
      </c>
      <c r="J91" s="105">
        <v>3.4699999999999998E-4</v>
      </c>
      <c r="K91" s="105">
        <v>3.0400000000000002E-4</v>
      </c>
      <c r="L91" s="105">
        <v>2.4399999999999999E-4</v>
      </c>
      <c r="M91" s="105">
        <v>0</v>
      </c>
      <c r="N91" s="105">
        <v>1.35E-4</v>
      </c>
      <c r="O91" s="105">
        <v>2.1000000000000001E-4</v>
      </c>
      <c r="P91" s="105">
        <v>1.5899999999999999E-4</v>
      </c>
      <c r="Q91" s="105">
        <v>4.8899999999999996E-4</v>
      </c>
      <c r="R91" s="105">
        <v>5.3899999999999998E-4</v>
      </c>
      <c r="S91" s="105">
        <v>2.4000000000000001E-4</v>
      </c>
      <c r="T91" s="105">
        <v>1.74E-4</v>
      </c>
      <c r="U91" s="105">
        <v>2.9599999999999998E-4</v>
      </c>
      <c r="V91" s="105">
        <v>1.2999999999999999E-4</v>
      </c>
      <c r="W91" s="105">
        <v>1.08E-4</v>
      </c>
      <c r="X91" s="105">
        <v>1.75E-4</v>
      </c>
      <c r="Y91" s="105">
        <v>1.21E-4</v>
      </c>
      <c r="Z91" s="105">
        <v>2.34E-4</v>
      </c>
      <c r="AA91" s="105">
        <v>5.71E-4</v>
      </c>
      <c r="AB91" s="105">
        <v>7.5500000000000003E-4</v>
      </c>
      <c r="AC91" s="105">
        <v>3.6999999999999998E-5</v>
      </c>
      <c r="AD91" s="105">
        <v>1.4200000000000001E-4</v>
      </c>
      <c r="AE91" s="105">
        <v>5.6800000000000004E-4</v>
      </c>
      <c r="AF91" s="105">
        <v>1.46E-4</v>
      </c>
      <c r="AG91" s="105">
        <v>2.8400000000000002E-4</v>
      </c>
      <c r="AH91" s="105">
        <v>9.7E-5</v>
      </c>
      <c r="AI91" s="105">
        <v>1.02E-4</v>
      </c>
      <c r="AJ91" s="105">
        <v>1.15E-4</v>
      </c>
      <c r="AK91" s="105">
        <v>1.93E-4</v>
      </c>
      <c r="AL91" s="105">
        <v>2.1800000000000001E-4</v>
      </c>
      <c r="AM91" s="105">
        <v>1.74E-4</v>
      </c>
      <c r="AN91" s="105">
        <v>2.2100000000000001E-4</v>
      </c>
      <c r="AO91" s="105">
        <v>1.3899999999999999E-4</v>
      </c>
      <c r="AP91" s="105">
        <v>1.02E-4</v>
      </c>
      <c r="AQ91" s="105">
        <v>2.8899999999999998E-4</v>
      </c>
      <c r="AR91" s="105">
        <v>1.66E-4</v>
      </c>
      <c r="AS91" s="105">
        <v>4.4099999999999999E-4</v>
      </c>
      <c r="AT91" s="105">
        <v>2.9700000000000001E-4</v>
      </c>
      <c r="AU91" s="105">
        <v>2.1000000000000001E-4</v>
      </c>
      <c r="AV91" s="105">
        <v>4.4999999999999999E-4</v>
      </c>
      <c r="AW91" s="105">
        <v>3.5599999999999998E-4</v>
      </c>
      <c r="AX91" s="105">
        <v>1.01E-3</v>
      </c>
      <c r="AY91" s="105">
        <v>2.1499999999999999E-4</v>
      </c>
      <c r="AZ91" s="105">
        <v>1.4200000000000001E-4</v>
      </c>
      <c r="BA91" s="105">
        <v>8.8599999999999996E-4</v>
      </c>
      <c r="BB91" s="105">
        <v>2.1000000000000001E-4</v>
      </c>
      <c r="BC91" s="105">
        <v>6.6200000000000005E-4</v>
      </c>
      <c r="BD91" s="105">
        <v>4.75E-4</v>
      </c>
      <c r="BE91" s="105">
        <v>3.7599999999999998E-4</v>
      </c>
      <c r="BF91" s="105">
        <v>3.5799999999999997E-4</v>
      </c>
      <c r="BG91" s="105">
        <v>7.3700000000000002E-4</v>
      </c>
      <c r="BH91" s="105">
        <v>4.4299999999999998E-4</v>
      </c>
      <c r="BI91" s="105">
        <v>3.3500000000000001E-4</v>
      </c>
      <c r="BJ91" s="105">
        <v>3.8699999999999997E-4</v>
      </c>
      <c r="BK91" s="105">
        <v>1.65E-4</v>
      </c>
      <c r="BL91" s="105">
        <v>2.7900000000000001E-4</v>
      </c>
      <c r="BM91" s="105">
        <v>3.28E-4</v>
      </c>
      <c r="BN91" s="105">
        <v>2.8200000000000002E-4</v>
      </c>
      <c r="BO91" s="105">
        <v>1.92E-4</v>
      </c>
      <c r="BP91" s="105">
        <v>1.26E-4</v>
      </c>
      <c r="BQ91" s="105">
        <v>1.6899999999999999E-4</v>
      </c>
      <c r="BR91" s="105">
        <v>4.35E-4</v>
      </c>
      <c r="BS91" s="105">
        <v>2.7999999999999998E-4</v>
      </c>
      <c r="BT91" s="105">
        <v>1.1360000000000001E-3</v>
      </c>
      <c r="BU91" s="105">
        <v>1.059E-3</v>
      </c>
      <c r="BV91" s="105">
        <v>3.3799999999999998E-4</v>
      </c>
      <c r="BW91" s="105">
        <v>4.9299999999999995E-4</v>
      </c>
      <c r="BX91" s="105">
        <v>6.0999999999999999E-5</v>
      </c>
      <c r="BY91" s="105">
        <v>3.7300000000000001E-4</v>
      </c>
      <c r="BZ91" s="105">
        <v>3.5100000000000002E-4</v>
      </c>
      <c r="CA91" s="105">
        <v>3.2299999999999999E-4</v>
      </c>
      <c r="CB91" s="105">
        <v>2.7E-4</v>
      </c>
      <c r="CC91" s="105">
        <v>3.68E-4</v>
      </c>
      <c r="CD91" s="105">
        <v>4.2099999999999999E-4</v>
      </c>
      <c r="CE91" s="105">
        <v>3.5300000000000002E-4</v>
      </c>
      <c r="CF91" s="105">
        <v>5.4100000000000003E-4</v>
      </c>
      <c r="CG91" s="105">
        <v>4.1100000000000002E-4</v>
      </c>
      <c r="CH91" s="105">
        <v>4.4209999999999996E-3</v>
      </c>
      <c r="CI91" s="105">
        <v>3.124E-3</v>
      </c>
      <c r="CJ91" s="105">
        <v>2.6570000000000001E-3</v>
      </c>
      <c r="CK91" s="105">
        <v>1.0285599999999999</v>
      </c>
      <c r="CL91" s="105">
        <v>1.9870000000000001E-3</v>
      </c>
      <c r="CM91" s="105">
        <v>3.8200000000000002E-4</v>
      </c>
      <c r="CN91" s="105">
        <v>1.8900000000000001E-4</v>
      </c>
      <c r="CO91" s="105">
        <v>5.8399999999999999E-4</v>
      </c>
      <c r="CP91" s="105">
        <v>1.74E-4</v>
      </c>
      <c r="CQ91" s="105">
        <v>3.6600000000000001E-4</v>
      </c>
      <c r="CR91" s="105">
        <v>3.8200000000000002E-4</v>
      </c>
      <c r="CS91" s="105">
        <v>1.35E-4</v>
      </c>
      <c r="CT91" s="105">
        <v>3.9800000000000002E-4</v>
      </c>
      <c r="CU91" s="105">
        <v>4.0400000000000001E-4</v>
      </c>
      <c r="CV91" s="105">
        <v>1.0145E-2</v>
      </c>
      <c r="CW91" s="105">
        <v>7.4600000000000003E-4</v>
      </c>
      <c r="CX91" s="105">
        <v>2.134E-3</v>
      </c>
      <c r="CY91" s="105">
        <v>3.0200000000000002E-4</v>
      </c>
      <c r="CZ91" s="105">
        <v>3.6600000000000001E-4</v>
      </c>
      <c r="DA91" s="105">
        <v>3.7300000000000001E-4</v>
      </c>
      <c r="DB91" s="105">
        <v>5.6300000000000002E-4</v>
      </c>
      <c r="DC91" s="105">
        <v>3.0299999999999999E-4</v>
      </c>
      <c r="DD91" s="105">
        <v>2.5999999999999998E-4</v>
      </c>
      <c r="DE91" s="106">
        <v>3.382E-3</v>
      </c>
      <c r="DF91" s="84"/>
      <c r="DG91" s="101">
        <v>0.30260199999999998</v>
      </c>
      <c r="DH91" s="101">
        <v>4.5955999999999997E-2</v>
      </c>
      <c r="DI91" s="101">
        <v>0.20045099999999999</v>
      </c>
      <c r="DJ91" s="102">
        <v>8.8000000000000003E-4</v>
      </c>
      <c r="DK91" s="102">
        <v>0.33059699999999997</v>
      </c>
      <c r="DL91" s="84"/>
      <c r="DM91"/>
    </row>
    <row r="92" spans="1:117" ht="18" customHeight="1" x14ac:dyDescent="0.15">
      <c r="A92" s="103">
        <v>595</v>
      </c>
      <c r="B92" s="104" t="s">
        <v>115</v>
      </c>
      <c r="C92" s="105">
        <v>1.0269999999999999E-3</v>
      </c>
      <c r="D92" s="105">
        <v>4.6500000000000003E-4</v>
      </c>
      <c r="E92" s="105">
        <v>3.0339999999999998E-3</v>
      </c>
      <c r="F92" s="105">
        <v>1.418E-3</v>
      </c>
      <c r="G92" s="105">
        <v>1.415E-3</v>
      </c>
      <c r="H92" s="105">
        <v>0</v>
      </c>
      <c r="I92" s="105">
        <v>2.3930000000000002E-3</v>
      </c>
      <c r="J92" s="105">
        <v>3.241E-3</v>
      </c>
      <c r="K92" s="105">
        <v>4.3090000000000003E-3</v>
      </c>
      <c r="L92" s="105">
        <v>1.8810000000000001E-3</v>
      </c>
      <c r="M92" s="105">
        <v>0</v>
      </c>
      <c r="N92" s="105">
        <v>2.0500000000000002E-3</v>
      </c>
      <c r="O92" s="105">
        <v>3.1199999999999999E-3</v>
      </c>
      <c r="P92" s="105">
        <v>1.5449999999999999E-3</v>
      </c>
      <c r="Q92" s="105">
        <v>7.2849999999999998E-3</v>
      </c>
      <c r="R92" s="105">
        <v>2.0799999999999998E-3</v>
      </c>
      <c r="S92" s="105">
        <v>1.779E-3</v>
      </c>
      <c r="T92" s="105">
        <v>2.0609999999999999E-3</v>
      </c>
      <c r="U92" s="105">
        <v>4.8580000000000003E-3</v>
      </c>
      <c r="V92" s="105">
        <v>1.508E-3</v>
      </c>
      <c r="W92" s="105">
        <v>3.2699999999999998E-4</v>
      </c>
      <c r="X92" s="105">
        <v>1.3309999999999999E-3</v>
      </c>
      <c r="Y92" s="105">
        <v>5.62E-4</v>
      </c>
      <c r="Z92" s="105">
        <v>1.4430000000000001E-3</v>
      </c>
      <c r="AA92" s="105">
        <v>4.934E-3</v>
      </c>
      <c r="AB92" s="105">
        <v>9.0589999999999993E-3</v>
      </c>
      <c r="AC92" s="105">
        <v>1.7899999999999999E-4</v>
      </c>
      <c r="AD92" s="105">
        <v>1.9849999999999998E-3</v>
      </c>
      <c r="AE92" s="105">
        <v>4.4219999999999997E-3</v>
      </c>
      <c r="AF92" s="105">
        <v>1.737E-3</v>
      </c>
      <c r="AG92" s="105">
        <v>5.1380000000000002E-3</v>
      </c>
      <c r="AH92" s="105">
        <v>6.9499999999999998E-4</v>
      </c>
      <c r="AI92" s="105">
        <v>5.3600000000000002E-4</v>
      </c>
      <c r="AJ92" s="105">
        <v>1.9430000000000001E-3</v>
      </c>
      <c r="AK92" s="105">
        <v>1.542E-3</v>
      </c>
      <c r="AL92" s="105">
        <v>6.6500000000000001E-4</v>
      </c>
      <c r="AM92" s="105">
        <v>5.8600000000000004E-4</v>
      </c>
      <c r="AN92" s="105">
        <v>8.4800000000000001E-4</v>
      </c>
      <c r="AO92" s="105">
        <v>7.2900000000000005E-4</v>
      </c>
      <c r="AP92" s="105">
        <v>6.8099999999999996E-4</v>
      </c>
      <c r="AQ92" s="105">
        <v>1.74E-3</v>
      </c>
      <c r="AR92" s="105">
        <v>1.5039999999999999E-3</v>
      </c>
      <c r="AS92" s="105">
        <v>2.0500000000000002E-3</v>
      </c>
      <c r="AT92" s="105">
        <v>2.9139999999999999E-3</v>
      </c>
      <c r="AU92" s="105">
        <v>1.9940000000000001E-3</v>
      </c>
      <c r="AV92" s="105">
        <v>2.8219999999999999E-3</v>
      </c>
      <c r="AW92" s="105">
        <v>1.7110000000000001E-3</v>
      </c>
      <c r="AX92" s="105">
        <v>8.2380000000000005E-3</v>
      </c>
      <c r="AY92" s="105">
        <v>2.0270000000000002E-3</v>
      </c>
      <c r="AZ92" s="105">
        <v>1.619E-3</v>
      </c>
      <c r="BA92" s="105">
        <v>2.2049999999999999E-3</v>
      </c>
      <c r="BB92" s="105">
        <v>1.9610000000000001E-3</v>
      </c>
      <c r="BC92" s="105">
        <v>3.797E-3</v>
      </c>
      <c r="BD92" s="105">
        <v>8.0110000000000008E-3</v>
      </c>
      <c r="BE92" s="105">
        <v>3.6359999999999999E-3</v>
      </c>
      <c r="BF92" s="105">
        <v>3.604E-3</v>
      </c>
      <c r="BG92" s="105">
        <v>7.4650000000000003E-3</v>
      </c>
      <c r="BH92" s="105">
        <v>2.9369999999999999E-3</v>
      </c>
      <c r="BI92" s="105">
        <v>2.7260000000000001E-3</v>
      </c>
      <c r="BJ92" s="105">
        <v>5.6629999999999996E-3</v>
      </c>
      <c r="BK92" s="105">
        <v>1.9139999999999999E-3</v>
      </c>
      <c r="BL92" s="105">
        <v>2.519E-3</v>
      </c>
      <c r="BM92" s="105">
        <v>2.1020000000000001E-3</v>
      </c>
      <c r="BN92" s="105">
        <v>2.3310000000000002E-3</v>
      </c>
      <c r="BO92" s="105">
        <v>2.085E-3</v>
      </c>
      <c r="BP92" s="105">
        <v>9.9400000000000009E-4</v>
      </c>
      <c r="BQ92" s="105">
        <v>1.8799999999999999E-3</v>
      </c>
      <c r="BR92" s="105">
        <v>3.8379999999999998E-3</v>
      </c>
      <c r="BS92" s="105">
        <v>2.3400000000000001E-3</v>
      </c>
      <c r="BT92" s="105">
        <v>3.7829999999999999E-3</v>
      </c>
      <c r="BU92" s="105">
        <v>7.5290000000000001E-3</v>
      </c>
      <c r="BV92" s="105">
        <v>3.434E-3</v>
      </c>
      <c r="BW92" s="105">
        <v>3.2829999999999999E-3</v>
      </c>
      <c r="BX92" s="105">
        <v>4.3199999999999998E-4</v>
      </c>
      <c r="BY92" s="105">
        <v>2.5569999999999998E-3</v>
      </c>
      <c r="BZ92" s="105">
        <v>2.7499999999999998E-3</v>
      </c>
      <c r="CA92" s="105">
        <v>1.622E-3</v>
      </c>
      <c r="CB92" s="105">
        <v>1.467E-3</v>
      </c>
      <c r="CC92" s="105">
        <v>4.0249999999999999E-3</v>
      </c>
      <c r="CD92" s="105">
        <v>3.493E-3</v>
      </c>
      <c r="CE92" s="105">
        <v>2.7750000000000001E-3</v>
      </c>
      <c r="CF92" s="105">
        <v>4.0740000000000004E-3</v>
      </c>
      <c r="CG92" s="105">
        <v>5.6150000000000002E-3</v>
      </c>
      <c r="CH92" s="105">
        <v>1.0970000000000001E-2</v>
      </c>
      <c r="CI92" s="105">
        <v>0.168932</v>
      </c>
      <c r="CJ92" s="105">
        <v>9.9330000000000009E-3</v>
      </c>
      <c r="CK92" s="105">
        <v>3.6237999999999999E-2</v>
      </c>
      <c r="CL92" s="105">
        <v>1.053717</v>
      </c>
      <c r="CM92" s="105">
        <v>7.1089999999999999E-3</v>
      </c>
      <c r="CN92" s="105">
        <v>3.1470000000000001E-3</v>
      </c>
      <c r="CO92" s="105">
        <v>1.1232000000000001E-2</v>
      </c>
      <c r="CP92" s="105">
        <v>2.6570000000000001E-3</v>
      </c>
      <c r="CQ92" s="105">
        <v>3.3029999999999999E-3</v>
      </c>
      <c r="CR92" s="105">
        <v>7.0819999999999998E-3</v>
      </c>
      <c r="CS92" s="105">
        <v>2.4689999999999998E-3</v>
      </c>
      <c r="CT92" s="105">
        <v>1.7618000000000002E-2</v>
      </c>
      <c r="CU92" s="105">
        <v>3.143E-3</v>
      </c>
      <c r="CV92" s="105">
        <v>0.18604899999999999</v>
      </c>
      <c r="CW92" s="105">
        <v>1.6739999999999999E-3</v>
      </c>
      <c r="CX92" s="105">
        <v>6.4070000000000004E-3</v>
      </c>
      <c r="CY92" s="105">
        <v>4.5120000000000004E-3</v>
      </c>
      <c r="CZ92" s="105">
        <v>4.5719999999999997E-3</v>
      </c>
      <c r="DA92" s="105">
        <v>7.3029999999999996E-3</v>
      </c>
      <c r="DB92" s="105">
        <v>1.7170000000000001E-2</v>
      </c>
      <c r="DC92" s="105">
        <v>3.748E-3</v>
      </c>
      <c r="DD92" s="105">
        <v>1.238E-3</v>
      </c>
      <c r="DE92" s="106">
        <v>7.9399999999999991E-3</v>
      </c>
      <c r="DF92" s="84"/>
      <c r="DG92" s="101">
        <v>0.46507999999999999</v>
      </c>
      <c r="DH92" s="101">
        <v>4.2998000000000001E-2</v>
      </c>
      <c r="DI92" s="101">
        <v>0.23873</v>
      </c>
      <c r="DJ92" s="102">
        <v>5.9109999999999996E-3</v>
      </c>
      <c r="DK92" s="102">
        <v>0.60300200000000004</v>
      </c>
      <c r="DL92" s="84"/>
      <c r="DM92"/>
    </row>
    <row r="93" spans="1:117" ht="18" customHeight="1" x14ac:dyDescent="0.15">
      <c r="A93" s="103">
        <v>611</v>
      </c>
      <c r="B93" s="104" t="s">
        <v>56</v>
      </c>
      <c r="C93" s="105">
        <v>2.049E-3</v>
      </c>
      <c r="D93" s="105">
        <v>1.27E-4</v>
      </c>
      <c r="E93" s="105">
        <v>6.02E-4</v>
      </c>
      <c r="F93" s="105">
        <v>6.2200000000000005E-4</v>
      </c>
      <c r="G93" s="105">
        <v>2.9190000000000002E-3</v>
      </c>
      <c r="H93" s="105">
        <v>0</v>
      </c>
      <c r="I93" s="105">
        <v>4.2839999999999996E-3</v>
      </c>
      <c r="J93" s="105">
        <v>1.142E-3</v>
      </c>
      <c r="K93" s="105">
        <v>1.6750000000000001E-3</v>
      </c>
      <c r="L93" s="105">
        <v>7.8820000000000001E-3</v>
      </c>
      <c r="M93" s="105">
        <v>0</v>
      </c>
      <c r="N93" s="105">
        <v>9.6599999999999995E-4</v>
      </c>
      <c r="O93" s="105">
        <v>1.2310000000000001E-3</v>
      </c>
      <c r="P93" s="105">
        <v>2.6129999999999999E-3</v>
      </c>
      <c r="Q93" s="105">
        <v>1.7229999999999999E-3</v>
      </c>
      <c r="R93" s="105">
        <v>1.0579999999999999E-3</v>
      </c>
      <c r="S93" s="105">
        <v>9.1100000000000003E-4</v>
      </c>
      <c r="T93" s="105">
        <v>8.7000000000000001E-4</v>
      </c>
      <c r="U93" s="105">
        <v>4.2499999999999998E-4</v>
      </c>
      <c r="V93" s="105">
        <v>8.1400000000000005E-4</v>
      </c>
      <c r="W93" s="105">
        <v>1.5699999999999999E-4</v>
      </c>
      <c r="X93" s="105">
        <v>4.3800000000000002E-4</v>
      </c>
      <c r="Y93" s="105">
        <v>4.9299999999999995E-4</v>
      </c>
      <c r="Z93" s="105">
        <v>1.884E-3</v>
      </c>
      <c r="AA93" s="105">
        <v>5.1900000000000004E-4</v>
      </c>
      <c r="AB93" s="105">
        <v>9.7199999999999999E-4</v>
      </c>
      <c r="AC93" s="105">
        <v>1.13E-4</v>
      </c>
      <c r="AD93" s="105">
        <v>2.5209999999999998E-3</v>
      </c>
      <c r="AE93" s="105">
        <v>1.7309999999999999E-3</v>
      </c>
      <c r="AF93" s="105">
        <v>1.042E-3</v>
      </c>
      <c r="AG93" s="105">
        <v>3.2729999999999999E-3</v>
      </c>
      <c r="AH93" s="105">
        <v>1.1440000000000001E-3</v>
      </c>
      <c r="AI93" s="105">
        <v>1.14E-3</v>
      </c>
      <c r="AJ93" s="105">
        <v>5.1900000000000004E-4</v>
      </c>
      <c r="AK93" s="105">
        <v>2.856E-3</v>
      </c>
      <c r="AL93" s="105">
        <v>2.307E-3</v>
      </c>
      <c r="AM93" s="105">
        <v>9.6100000000000005E-4</v>
      </c>
      <c r="AN93" s="105">
        <v>3.7750000000000001E-3</v>
      </c>
      <c r="AO93" s="105">
        <v>1.7700000000000001E-3</v>
      </c>
      <c r="AP93" s="105">
        <v>1.206E-3</v>
      </c>
      <c r="AQ93" s="105">
        <v>2.9069999999999999E-3</v>
      </c>
      <c r="AR93" s="105">
        <v>1.088E-3</v>
      </c>
      <c r="AS93" s="105">
        <v>1.9940000000000001E-3</v>
      </c>
      <c r="AT93" s="105">
        <v>3.9690000000000003E-3</v>
      </c>
      <c r="AU93" s="105">
        <v>2.7030000000000001E-3</v>
      </c>
      <c r="AV93" s="105">
        <v>1.256E-3</v>
      </c>
      <c r="AW93" s="105">
        <v>6.5399999999999996E-4</v>
      </c>
      <c r="AX93" s="105">
        <v>1.353E-3</v>
      </c>
      <c r="AY93" s="105">
        <v>6.3199999999999997E-4</v>
      </c>
      <c r="AZ93" s="105">
        <v>4.0499999999999998E-4</v>
      </c>
      <c r="BA93" s="105">
        <v>5.4500000000000002E-4</v>
      </c>
      <c r="BB93" s="105">
        <v>1.712E-3</v>
      </c>
      <c r="BC93" s="105">
        <v>1.109E-3</v>
      </c>
      <c r="BD93" s="105">
        <v>1.2979999999999999E-3</v>
      </c>
      <c r="BE93" s="105">
        <v>6.0300000000000002E-4</v>
      </c>
      <c r="BF93" s="105">
        <v>7.1900000000000002E-4</v>
      </c>
      <c r="BG93" s="105">
        <v>1.1770000000000001E-3</v>
      </c>
      <c r="BH93" s="105">
        <v>5.0889999999999998E-3</v>
      </c>
      <c r="BI93" s="105">
        <v>6.1609999999999998E-3</v>
      </c>
      <c r="BJ93" s="105">
        <v>1.083E-3</v>
      </c>
      <c r="BK93" s="105">
        <v>1.707E-3</v>
      </c>
      <c r="BL93" s="105">
        <v>5.3699999999999998E-3</v>
      </c>
      <c r="BM93" s="105">
        <v>5.927E-3</v>
      </c>
      <c r="BN93" s="105">
        <v>1.9599999999999999E-3</v>
      </c>
      <c r="BO93" s="105">
        <v>3.1489999999999999E-3</v>
      </c>
      <c r="BP93" s="105">
        <v>1.1130000000000001E-3</v>
      </c>
      <c r="BQ93" s="105">
        <v>9.0399999999999996E-4</v>
      </c>
      <c r="BR93" s="105">
        <v>3.607E-3</v>
      </c>
      <c r="BS93" s="105">
        <v>6.195E-3</v>
      </c>
      <c r="BT93" s="105">
        <v>2.2330000000000002E-3</v>
      </c>
      <c r="BU93" s="105">
        <v>1.5380000000000001E-3</v>
      </c>
      <c r="BV93" s="105">
        <v>2.3960000000000001E-3</v>
      </c>
      <c r="BW93" s="105">
        <v>7.7800000000000005E-4</v>
      </c>
      <c r="BX93" s="105">
        <v>1.63E-4</v>
      </c>
      <c r="BY93" s="105">
        <v>2.3770000000000002E-3</v>
      </c>
      <c r="BZ93" s="105">
        <v>3.826E-3</v>
      </c>
      <c r="CA93" s="105">
        <v>1.0579999999999999E-3</v>
      </c>
      <c r="CB93" s="105">
        <v>4.4720000000000003E-3</v>
      </c>
      <c r="CC93" s="105">
        <v>3.101E-3</v>
      </c>
      <c r="CD93" s="105">
        <v>7.0699999999999995E-4</v>
      </c>
      <c r="CE93" s="105">
        <v>1.3389999999999999E-3</v>
      </c>
      <c r="CF93" s="105">
        <v>3.0720000000000001E-3</v>
      </c>
      <c r="CG93" s="105">
        <v>7.1000000000000002E-4</v>
      </c>
      <c r="CH93" s="105">
        <v>1.358E-3</v>
      </c>
      <c r="CI93" s="105">
        <v>4.0359999999999997E-3</v>
      </c>
      <c r="CJ93" s="105">
        <v>6.2799999999999998E-4</v>
      </c>
      <c r="CK93" s="105">
        <v>1.5900000000000001E-3</v>
      </c>
      <c r="CL93" s="105">
        <v>1.0349999999999999E-3</v>
      </c>
      <c r="CM93" s="105">
        <v>1.0008250000000001</v>
      </c>
      <c r="CN93" s="105">
        <v>4.3319999999999999E-3</v>
      </c>
      <c r="CO93" s="105">
        <v>2.8730000000000001E-3</v>
      </c>
      <c r="CP93" s="105">
        <v>9.4200000000000002E-4</v>
      </c>
      <c r="CQ93" s="105">
        <v>4.7000000000000002E-3</v>
      </c>
      <c r="CR93" s="105">
        <v>3.8939999999999999E-3</v>
      </c>
      <c r="CS93" s="105">
        <v>1.537E-3</v>
      </c>
      <c r="CT93" s="105">
        <v>1.3669999999999999E-3</v>
      </c>
      <c r="CU93" s="105">
        <v>1.7459999999999999E-3</v>
      </c>
      <c r="CV93" s="105">
        <v>1.2509999999999999E-3</v>
      </c>
      <c r="CW93" s="105">
        <v>1.2440000000000001E-3</v>
      </c>
      <c r="CX93" s="105">
        <v>1.212E-3</v>
      </c>
      <c r="CY93" s="105">
        <v>1.204E-3</v>
      </c>
      <c r="CZ93" s="105">
        <v>1.0690000000000001E-3</v>
      </c>
      <c r="DA93" s="105">
        <v>2.578E-3</v>
      </c>
      <c r="DB93" s="105">
        <v>6.5300000000000004E-4</v>
      </c>
      <c r="DC93" s="105">
        <v>1.8940000000000001E-3</v>
      </c>
      <c r="DD93" s="105">
        <v>8.1599999999999999E-4</v>
      </c>
      <c r="DE93" s="106">
        <v>0.29184900000000003</v>
      </c>
      <c r="DF93" s="84"/>
      <c r="DG93" s="101">
        <v>0.64850699999999994</v>
      </c>
      <c r="DH93" s="101">
        <v>4.6623999999999999E-2</v>
      </c>
      <c r="DI93" s="101">
        <v>0.41284500000000002</v>
      </c>
      <c r="DJ93" s="102">
        <v>5.7130000000000002E-3</v>
      </c>
      <c r="DK93" s="102">
        <v>1</v>
      </c>
      <c r="DL93" s="84"/>
      <c r="DM93"/>
    </row>
    <row r="94" spans="1:117" ht="18" customHeight="1" x14ac:dyDescent="0.15">
      <c r="A94" s="103">
        <v>631</v>
      </c>
      <c r="B94" s="108" t="s">
        <v>57</v>
      </c>
      <c r="C94" s="110">
        <v>1.05E-4</v>
      </c>
      <c r="D94" s="110">
        <v>7.1000000000000005E-5</v>
      </c>
      <c r="E94" s="110">
        <v>6.78E-4</v>
      </c>
      <c r="F94" s="110">
        <v>4.8999999999999998E-5</v>
      </c>
      <c r="G94" s="110">
        <v>7.2999999999999999E-5</v>
      </c>
      <c r="H94" s="110">
        <v>0</v>
      </c>
      <c r="I94" s="110">
        <v>1.9799999999999999E-4</v>
      </c>
      <c r="J94" s="110">
        <v>5.2800000000000004E-4</v>
      </c>
      <c r="K94" s="110">
        <v>1.02E-4</v>
      </c>
      <c r="L94" s="110">
        <v>4.46E-4</v>
      </c>
      <c r="M94" s="110">
        <v>0</v>
      </c>
      <c r="N94" s="110">
        <v>1E-4</v>
      </c>
      <c r="O94" s="110">
        <v>1.1400000000000001E-4</v>
      </c>
      <c r="P94" s="110">
        <v>1.4899999999999999E-4</v>
      </c>
      <c r="Q94" s="110">
        <v>6.3100000000000005E-4</v>
      </c>
      <c r="R94" s="110">
        <v>2.03E-4</v>
      </c>
      <c r="S94" s="110">
        <v>1.25E-4</v>
      </c>
      <c r="T94" s="110">
        <v>1.16E-4</v>
      </c>
      <c r="U94" s="110">
        <v>1.9100000000000001E-4</v>
      </c>
      <c r="V94" s="110">
        <v>1.7899999999999999E-4</v>
      </c>
      <c r="W94" s="110">
        <v>1.9100000000000001E-4</v>
      </c>
      <c r="X94" s="110">
        <v>6.1799999999999995E-4</v>
      </c>
      <c r="Y94" s="110">
        <v>3.77E-4</v>
      </c>
      <c r="Z94" s="110">
        <v>4.3199999999999998E-4</v>
      </c>
      <c r="AA94" s="110">
        <v>2.7999999999999998E-4</v>
      </c>
      <c r="AB94" s="110">
        <v>8.52E-4</v>
      </c>
      <c r="AC94" s="110">
        <v>1.9000000000000001E-5</v>
      </c>
      <c r="AD94" s="110">
        <v>9.6000000000000002E-5</v>
      </c>
      <c r="AE94" s="110">
        <v>6.3699999999999998E-4</v>
      </c>
      <c r="AF94" s="110">
        <v>1.11E-4</v>
      </c>
      <c r="AG94" s="110">
        <v>1.3999999999999999E-4</v>
      </c>
      <c r="AH94" s="110">
        <v>1.63E-4</v>
      </c>
      <c r="AI94" s="110">
        <v>1.1900000000000001E-4</v>
      </c>
      <c r="AJ94" s="110">
        <v>9.8900000000000008E-4</v>
      </c>
      <c r="AK94" s="110">
        <v>1.7799999999999999E-4</v>
      </c>
      <c r="AL94" s="110">
        <v>8.7000000000000001E-5</v>
      </c>
      <c r="AM94" s="110">
        <v>1.46E-4</v>
      </c>
      <c r="AN94" s="110">
        <v>3.39E-4</v>
      </c>
      <c r="AO94" s="110">
        <v>5.7000000000000003E-5</v>
      </c>
      <c r="AP94" s="110">
        <v>4.8000000000000001E-5</v>
      </c>
      <c r="AQ94" s="110">
        <v>1.94E-4</v>
      </c>
      <c r="AR94" s="110">
        <v>8.4500000000000005E-4</v>
      </c>
      <c r="AS94" s="110">
        <v>3.3500000000000001E-4</v>
      </c>
      <c r="AT94" s="110">
        <v>1.39E-3</v>
      </c>
      <c r="AU94" s="110">
        <v>7.6400000000000003E-4</v>
      </c>
      <c r="AV94" s="110">
        <v>5.5199999999999997E-4</v>
      </c>
      <c r="AW94" s="110">
        <v>4.35E-4</v>
      </c>
      <c r="AX94" s="110">
        <v>6.6800000000000002E-3</v>
      </c>
      <c r="AY94" s="110">
        <v>1.2260000000000001E-3</v>
      </c>
      <c r="AZ94" s="110">
        <v>1.116E-3</v>
      </c>
      <c r="BA94" s="110">
        <v>1.0449999999999999E-3</v>
      </c>
      <c r="BB94" s="110">
        <v>7.4200000000000004E-4</v>
      </c>
      <c r="BC94" s="110">
        <v>1.2930000000000001E-3</v>
      </c>
      <c r="BD94" s="110">
        <v>1.31E-3</v>
      </c>
      <c r="BE94" s="110">
        <v>5.9599999999999996E-4</v>
      </c>
      <c r="BF94" s="110">
        <v>6.8900000000000005E-4</v>
      </c>
      <c r="BG94" s="110">
        <v>1.4809999999999999E-3</v>
      </c>
      <c r="BH94" s="110">
        <v>3.1640000000000001E-3</v>
      </c>
      <c r="BI94" s="110">
        <v>1.94E-4</v>
      </c>
      <c r="BJ94" s="110">
        <v>2.4399999999999999E-4</v>
      </c>
      <c r="BK94" s="110">
        <v>1.74E-4</v>
      </c>
      <c r="BL94" s="110">
        <v>3.3399999999999999E-4</v>
      </c>
      <c r="BM94" s="110">
        <v>2.03E-4</v>
      </c>
      <c r="BN94" s="110">
        <v>2.61E-4</v>
      </c>
      <c r="BO94" s="110">
        <v>2.8200000000000002E-4</v>
      </c>
      <c r="BP94" s="110">
        <v>5.0699999999999996E-4</v>
      </c>
      <c r="BQ94" s="110">
        <v>4.6900000000000002E-4</v>
      </c>
      <c r="BR94" s="110">
        <v>2.99E-4</v>
      </c>
      <c r="BS94" s="110">
        <v>3.4099999999999999E-4</v>
      </c>
      <c r="BT94" s="110">
        <v>3.9800000000000002E-4</v>
      </c>
      <c r="BU94" s="110">
        <v>5.0100000000000003E-4</v>
      </c>
      <c r="BV94" s="110">
        <v>1.2799999999999999E-4</v>
      </c>
      <c r="BW94" s="110">
        <v>1.1E-4</v>
      </c>
      <c r="BX94" s="110">
        <v>2.9E-5</v>
      </c>
      <c r="BY94" s="110">
        <v>6.4549999999999998E-3</v>
      </c>
      <c r="BZ94" s="110">
        <v>3.4400000000000001E-4</v>
      </c>
      <c r="CA94" s="110">
        <v>5.2300000000000003E-4</v>
      </c>
      <c r="CB94" s="110">
        <v>1.8599999999999999E-4</v>
      </c>
      <c r="CC94" s="110">
        <v>2.8800000000000001E-4</v>
      </c>
      <c r="CD94" s="110">
        <v>6.29E-4</v>
      </c>
      <c r="CE94" s="110">
        <v>3.8999999999999999E-4</v>
      </c>
      <c r="CF94" s="110">
        <v>6.4899999999999995E-4</v>
      </c>
      <c r="CG94" s="110">
        <v>3.1799999999999998E-4</v>
      </c>
      <c r="CH94" s="110">
        <v>6.2420000000000002E-3</v>
      </c>
      <c r="CI94" s="110">
        <v>1.3140000000000001E-3</v>
      </c>
      <c r="CJ94" s="110">
        <v>4.1060000000000003E-3</v>
      </c>
      <c r="CK94" s="110">
        <v>7.4749999999999999E-3</v>
      </c>
      <c r="CL94" s="110">
        <v>1.6850000000000001E-3</v>
      </c>
      <c r="CM94" s="110">
        <v>3.4600000000000001E-4</v>
      </c>
      <c r="CN94" s="110">
        <v>1.000102</v>
      </c>
      <c r="CO94" s="110">
        <v>2.41E-4</v>
      </c>
      <c r="CP94" s="110">
        <v>2.1499999999999999E-4</v>
      </c>
      <c r="CQ94" s="110">
        <v>1.4899999999999999E-4</v>
      </c>
      <c r="CR94" s="110">
        <v>2.6400000000000002E-4</v>
      </c>
      <c r="CS94" s="110">
        <v>1.03E-4</v>
      </c>
      <c r="CT94" s="110">
        <v>2.14E-4</v>
      </c>
      <c r="CU94" s="110">
        <v>4.7100000000000001E-4</v>
      </c>
      <c r="CV94" s="110">
        <v>1.6639999999999999E-3</v>
      </c>
      <c r="CW94" s="110">
        <v>2.32E-4</v>
      </c>
      <c r="CX94" s="110">
        <v>7.0799999999999997E-4</v>
      </c>
      <c r="CY94" s="110">
        <v>4.0700000000000003E-4</v>
      </c>
      <c r="CZ94" s="110">
        <v>5.8200000000000005E-4</v>
      </c>
      <c r="DA94" s="110">
        <v>1.0989999999999999E-3</v>
      </c>
      <c r="DB94" s="110">
        <v>3.6299999999999999E-4</v>
      </c>
      <c r="DC94" s="110">
        <v>4.9899999999999999E-4</v>
      </c>
      <c r="DD94" s="110">
        <v>1.25E-4</v>
      </c>
      <c r="DE94" s="111">
        <v>6.5600000000000001E-4</v>
      </c>
      <c r="DF94" s="84"/>
      <c r="DG94" s="101">
        <v>0.80396100000000004</v>
      </c>
      <c r="DH94" s="101">
        <v>9.5869999999999997E-2</v>
      </c>
      <c r="DI94" s="101">
        <v>0.59740899999999997</v>
      </c>
      <c r="DJ94" s="102">
        <v>3.2653000000000001E-2</v>
      </c>
      <c r="DK94" s="102">
        <v>0.95044099999999998</v>
      </c>
      <c r="DL94" s="84"/>
      <c r="DM94"/>
    </row>
    <row r="95" spans="1:117" ht="18" customHeight="1" x14ac:dyDescent="0.15">
      <c r="A95" s="97">
        <v>632</v>
      </c>
      <c r="B95" s="104" t="s">
        <v>58</v>
      </c>
      <c r="C95" s="105">
        <v>0</v>
      </c>
      <c r="D95" s="105">
        <v>0</v>
      </c>
      <c r="E95" s="105">
        <v>0</v>
      </c>
      <c r="F95" s="105">
        <v>0</v>
      </c>
      <c r="G95" s="105">
        <v>0</v>
      </c>
      <c r="H95" s="105">
        <v>0</v>
      </c>
      <c r="I95" s="105">
        <v>0</v>
      </c>
      <c r="J95" s="105">
        <v>0</v>
      </c>
      <c r="K95" s="105">
        <v>0</v>
      </c>
      <c r="L95" s="105">
        <v>0</v>
      </c>
      <c r="M95" s="105">
        <v>0</v>
      </c>
      <c r="N95" s="105">
        <v>0</v>
      </c>
      <c r="O95" s="105">
        <v>0</v>
      </c>
      <c r="P95" s="105">
        <v>0</v>
      </c>
      <c r="Q95" s="105">
        <v>0</v>
      </c>
      <c r="R95" s="105">
        <v>0</v>
      </c>
      <c r="S95" s="105">
        <v>0</v>
      </c>
      <c r="T95" s="105">
        <v>0</v>
      </c>
      <c r="U95" s="105">
        <v>0</v>
      </c>
      <c r="V95" s="105">
        <v>0</v>
      </c>
      <c r="W95" s="105">
        <v>0</v>
      </c>
      <c r="X95" s="105">
        <v>0</v>
      </c>
      <c r="Y95" s="105">
        <v>0</v>
      </c>
      <c r="Z95" s="105">
        <v>0</v>
      </c>
      <c r="AA95" s="105">
        <v>0</v>
      </c>
      <c r="AB95" s="105">
        <v>0</v>
      </c>
      <c r="AC95" s="105">
        <v>0</v>
      </c>
      <c r="AD95" s="105">
        <v>0</v>
      </c>
      <c r="AE95" s="105">
        <v>0</v>
      </c>
      <c r="AF95" s="105">
        <v>0</v>
      </c>
      <c r="AG95" s="105">
        <v>0</v>
      </c>
      <c r="AH95" s="105">
        <v>0</v>
      </c>
      <c r="AI95" s="105">
        <v>0</v>
      </c>
      <c r="AJ95" s="105">
        <v>0</v>
      </c>
      <c r="AK95" s="105">
        <v>0</v>
      </c>
      <c r="AL95" s="105">
        <v>0</v>
      </c>
      <c r="AM95" s="105">
        <v>0</v>
      </c>
      <c r="AN95" s="105">
        <v>0</v>
      </c>
      <c r="AO95" s="105">
        <v>0</v>
      </c>
      <c r="AP95" s="105">
        <v>0</v>
      </c>
      <c r="AQ95" s="105">
        <v>0</v>
      </c>
      <c r="AR95" s="105">
        <v>0</v>
      </c>
      <c r="AS95" s="105">
        <v>0</v>
      </c>
      <c r="AT95" s="105">
        <v>0</v>
      </c>
      <c r="AU95" s="105">
        <v>0</v>
      </c>
      <c r="AV95" s="105">
        <v>0</v>
      </c>
      <c r="AW95" s="105">
        <v>0</v>
      </c>
      <c r="AX95" s="105">
        <v>0</v>
      </c>
      <c r="AY95" s="105">
        <v>0</v>
      </c>
      <c r="AZ95" s="105">
        <v>0</v>
      </c>
      <c r="BA95" s="105">
        <v>0</v>
      </c>
      <c r="BB95" s="105">
        <v>0</v>
      </c>
      <c r="BC95" s="105">
        <v>0</v>
      </c>
      <c r="BD95" s="105">
        <v>0</v>
      </c>
      <c r="BE95" s="105">
        <v>0</v>
      </c>
      <c r="BF95" s="105">
        <v>0</v>
      </c>
      <c r="BG95" s="105">
        <v>0</v>
      </c>
      <c r="BH95" s="105">
        <v>0</v>
      </c>
      <c r="BI95" s="105">
        <v>0</v>
      </c>
      <c r="BJ95" s="105">
        <v>0</v>
      </c>
      <c r="BK95" s="105">
        <v>0</v>
      </c>
      <c r="BL95" s="105">
        <v>0</v>
      </c>
      <c r="BM95" s="105">
        <v>0</v>
      </c>
      <c r="BN95" s="105">
        <v>0</v>
      </c>
      <c r="BO95" s="105">
        <v>0</v>
      </c>
      <c r="BP95" s="105">
        <v>0</v>
      </c>
      <c r="BQ95" s="105">
        <v>0</v>
      </c>
      <c r="BR95" s="105">
        <v>0</v>
      </c>
      <c r="BS95" s="105">
        <v>0</v>
      </c>
      <c r="BT95" s="105">
        <v>0</v>
      </c>
      <c r="BU95" s="105">
        <v>0</v>
      </c>
      <c r="BV95" s="105">
        <v>0</v>
      </c>
      <c r="BW95" s="105">
        <v>0</v>
      </c>
      <c r="BX95" s="105">
        <v>0</v>
      </c>
      <c r="BY95" s="105">
        <v>0</v>
      </c>
      <c r="BZ95" s="105">
        <v>0</v>
      </c>
      <c r="CA95" s="105">
        <v>0</v>
      </c>
      <c r="CB95" s="105">
        <v>0</v>
      </c>
      <c r="CC95" s="105">
        <v>0</v>
      </c>
      <c r="CD95" s="105">
        <v>0</v>
      </c>
      <c r="CE95" s="105">
        <v>0</v>
      </c>
      <c r="CF95" s="105">
        <v>0</v>
      </c>
      <c r="CG95" s="105">
        <v>0</v>
      </c>
      <c r="CH95" s="105">
        <v>0</v>
      </c>
      <c r="CI95" s="105">
        <v>0</v>
      </c>
      <c r="CJ95" s="105">
        <v>0</v>
      </c>
      <c r="CK95" s="105">
        <v>0</v>
      </c>
      <c r="CL95" s="105">
        <v>0</v>
      </c>
      <c r="CM95" s="105">
        <v>0</v>
      </c>
      <c r="CN95" s="105">
        <v>0</v>
      </c>
      <c r="CO95" s="105">
        <v>1</v>
      </c>
      <c r="CP95" s="105">
        <v>0</v>
      </c>
      <c r="CQ95" s="105">
        <v>0</v>
      </c>
      <c r="CR95" s="105">
        <v>0</v>
      </c>
      <c r="CS95" s="105">
        <v>0</v>
      </c>
      <c r="CT95" s="105">
        <v>0</v>
      </c>
      <c r="CU95" s="105">
        <v>0</v>
      </c>
      <c r="CV95" s="105">
        <v>0</v>
      </c>
      <c r="CW95" s="105">
        <v>0</v>
      </c>
      <c r="CX95" s="105">
        <v>0</v>
      </c>
      <c r="CY95" s="105">
        <v>0</v>
      </c>
      <c r="CZ95" s="105">
        <v>0</v>
      </c>
      <c r="DA95" s="105">
        <v>0</v>
      </c>
      <c r="DB95" s="105">
        <v>0</v>
      </c>
      <c r="DC95" s="105">
        <v>0</v>
      </c>
      <c r="DD95" s="105">
        <v>0</v>
      </c>
      <c r="DE95" s="106">
        <v>0</v>
      </c>
      <c r="DF95" s="84"/>
      <c r="DG95" s="101">
        <v>0.604576</v>
      </c>
      <c r="DH95" s="101">
        <v>6.6345000000000001E-2</v>
      </c>
      <c r="DI95" s="101">
        <v>0.42826599999999998</v>
      </c>
      <c r="DJ95" s="102">
        <v>9.7400000000000004E-4</v>
      </c>
      <c r="DK95" s="102">
        <v>0.82908000000000004</v>
      </c>
      <c r="DL95" s="84"/>
      <c r="DM95"/>
    </row>
    <row r="96" spans="1:117" ht="18" customHeight="1" x14ac:dyDescent="0.15">
      <c r="A96" s="103">
        <v>641</v>
      </c>
      <c r="B96" s="104" t="s">
        <v>116</v>
      </c>
      <c r="C96" s="105">
        <v>0</v>
      </c>
      <c r="D96" s="105">
        <v>0</v>
      </c>
      <c r="E96" s="105">
        <v>0</v>
      </c>
      <c r="F96" s="105">
        <v>0</v>
      </c>
      <c r="G96" s="105">
        <v>0</v>
      </c>
      <c r="H96" s="105">
        <v>0</v>
      </c>
      <c r="I96" s="105">
        <v>0</v>
      </c>
      <c r="J96" s="105">
        <v>0</v>
      </c>
      <c r="K96" s="105">
        <v>0</v>
      </c>
      <c r="L96" s="105">
        <v>0</v>
      </c>
      <c r="M96" s="105">
        <v>0</v>
      </c>
      <c r="N96" s="105">
        <v>0</v>
      </c>
      <c r="O96" s="105">
        <v>0</v>
      </c>
      <c r="P96" s="105">
        <v>0</v>
      </c>
      <c r="Q96" s="105">
        <v>0</v>
      </c>
      <c r="R96" s="105">
        <v>0</v>
      </c>
      <c r="S96" s="105">
        <v>0</v>
      </c>
      <c r="T96" s="105">
        <v>0</v>
      </c>
      <c r="U96" s="105">
        <v>0</v>
      </c>
      <c r="V96" s="105">
        <v>0</v>
      </c>
      <c r="W96" s="105">
        <v>0</v>
      </c>
      <c r="X96" s="105">
        <v>0</v>
      </c>
      <c r="Y96" s="105">
        <v>0</v>
      </c>
      <c r="Z96" s="105">
        <v>0</v>
      </c>
      <c r="AA96" s="105">
        <v>0</v>
      </c>
      <c r="AB96" s="105">
        <v>0</v>
      </c>
      <c r="AC96" s="105">
        <v>0</v>
      </c>
      <c r="AD96" s="105">
        <v>0</v>
      </c>
      <c r="AE96" s="105">
        <v>0</v>
      </c>
      <c r="AF96" s="105">
        <v>0</v>
      </c>
      <c r="AG96" s="105">
        <v>0</v>
      </c>
      <c r="AH96" s="105">
        <v>0</v>
      </c>
      <c r="AI96" s="105">
        <v>0</v>
      </c>
      <c r="AJ96" s="105">
        <v>0</v>
      </c>
      <c r="AK96" s="105">
        <v>0</v>
      </c>
      <c r="AL96" s="105">
        <v>0</v>
      </c>
      <c r="AM96" s="105">
        <v>0</v>
      </c>
      <c r="AN96" s="105">
        <v>0</v>
      </c>
      <c r="AO96" s="105">
        <v>0</v>
      </c>
      <c r="AP96" s="105">
        <v>0</v>
      </c>
      <c r="AQ96" s="105">
        <v>0</v>
      </c>
      <c r="AR96" s="105">
        <v>0</v>
      </c>
      <c r="AS96" s="105">
        <v>0</v>
      </c>
      <c r="AT96" s="105">
        <v>0</v>
      </c>
      <c r="AU96" s="105">
        <v>0</v>
      </c>
      <c r="AV96" s="105">
        <v>0</v>
      </c>
      <c r="AW96" s="105">
        <v>0</v>
      </c>
      <c r="AX96" s="105">
        <v>0</v>
      </c>
      <c r="AY96" s="105">
        <v>0</v>
      </c>
      <c r="AZ96" s="105">
        <v>0</v>
      </c>
      <c r="BA96" s="105">
        <v>0</v>
      </c>
      <c r="BB96" s="105">
        <v>0</v>
      </c>
      <c r="BC96" s="105">
        <v>0</v>
      </c>
      <c r="BD96" s="105">
        <v>0</v>
      </c>
      <c r="BE96" s="105">
        <v>0</v>
      </c>
      <c r="BF96" s="105">
        <v>0</v>
      </c>
      <c r="BG96" s="105">
        <v>0</v>
      </c>
      <c r="BH96" s="105">
        <v>0</v>
      </c>
      <c r="BI96" s="105">
        <v>0</v>
      </c>
      <c r="BJ96" s="105">
        <v>0</v>
      </c>
      <c r="BK96" s="105">
        <v>0</v>
      </c>
      <c r="BL96" s="105">
        <v>0</v>
      </c>
      <c r="BM96" s="105">
        <v>0</v>
      </c>
      <c r="BN96" s="105">
        <v>0</v>
      </c>
      <c r="BO96" s="105">
        <v>0</v>
      </c>
      <c r="BP96" s="105">
        <v>0</v>
      </c>
      <c r="BQ96" s="105">
        <v>0</v>
      </c>
      <c r="BR96" s="105">
        <v>0</v>
      </c>
      <c r="BS96" s="105">
        <v>0</v>
      </c>
      <c r="BT96" s="105">
        <v>0</v>
      </c>
      <c r="BU96" s="105">
        <v>0</v>
      </c>
      <c r="BV96" s="105">
        <v>0</v>
      </c>
      <c r="BW96" s="105">
        <v>0</v>
      </c>
      <c r="BX96" s="105">
        <v>0</v>
      </c>
      <c r="BY96" s="105">
        <v>0</v>
      </c>
      <c r="BZ96" s="105">
        <v>0</v>
      </c>
      <c r="CA96" s="105">
        <v>0</v>
      </c>
      <c r="CB96" s="105">
        <v>0</v>
      </c>
      <c r="CC96" s="105">
        <v>0</v>
      </c>
      <c r="CD96" s="105">
        <v>0</v>
      </c>
      <c r="CE96" s="105">
        <v>0</v>
      </c>
      <c r="CF96" s="105">
        <v>0</v>
      </c>
      <c r="CG96" s="105">
        <v>0</v>
      </c>
      <c r="CH96" s="105">
        <v>0</v>
      </c>
      <c r="CI96" s="105">
        <v>0</v>
      </c>
      <c r="CJ96" s="105">
        <v>0</v>
      </c>
      <c r="CK96" s="105">
        <v>0</v>
      </c>
      <c r="CL96" s="105">
        <v>0</v>
      </c>
      <c r="CM96" s="105">
        <v>0</v>
      </c>
      <c r="CN96" s="105">
        <v>0</v>
      </c>
      <c r="CO96" s="105">
        <v>0</v>
      </c>
      <c r="CP96" s="105">
        <v>1.0085789999999999</v>
      </c>
      <c r="CQ96" s="105">
        <v>0</v>
      </c>
      <c r="CR96" s="105">
        <v>0</v>
      </c>
      <c r="CS96" s="105">
        <v>4.7399999999999997E-4</v>
      </c>
      <c r="CT96" s="105">
        <v>0</v>
      </c>
      <c r="CU96" s="105">
        <v>0</v>
      </c>
      <c r="CV96" s="105">
        <v>0</v>
      </c>
      <c r="CW96" s="105">
        <v>0</v>
      </c>
      <c r="CX96" s="105">
        <v>0</v>
      </c>
      <c r="CY96" s="105">
        <v>0</v>
      </c>
      <c r="CZ96" s="105">
        <v>0</v>
      </c>
      <c r="DA96" s="105">
        <v>0</v>
      </c>
      <c r="DB96" s="105">
        <v>0</v>
      </c>
      <c r="DC96" s="105">
        <v>0</v>
      </c>
      <c r="DD96" s="105">
        <v>0</v>
      </c>
      <c r="DE96" s="106">
        <v>0</v>
      </c>
      <c r="DF96" s="84"/>
      <c r="DG96" s="101">
        <v>0.52186299999999997</v>
      </c>
      <c r="DH96" s="101">
        <v>6.5432000000000004E-2</v>
      </c>
      <c r="DI96" s="101">
        <v>0.40289900000000001</v>
      </c>
      <c r="DJ96" s="102">
        <v>3.4370999999999999E-2</v>
      </c>
      <c r="DK96" s="102">
        <v>0.96967199999999998</v>
      </c>
      <c r="DL96" s="84"/>
      <c r="DM96"/>
    </row>
    <row r="97" spans="1:117" ht="18" customHeight="1" x14ac:dyDescent="0.15">
      <c r="A97" s="103">
        <v>642</v>
      </c>
      <c r="B97" s="104" t="s">
        <v>117</v>
      </c>
      <c r="C97" s="105">
        <v>4.6299999999999998E-4</v>
      </c>
      <c r="D97" s="105">
        <v>3.5799999999999997E-4</v>
      </c>
      <c r="E97" s="105">
        <v>7.7619999999999998E-3</v>
      </c>
      <c r="F97" s="105">
        <v>1.7E-5</v>
      </c>
      <c r="G97" s="105">
        <v>7.7999999999999999E-5</v>
      </c>
      <c r="H97" s="105">
        <v>0</v>
      </c>
      <c r="I97" s="105">
        <v>9.2E-5</v>
      </c>
      <c r="J97" s="105">
        <v>1.3799999999999999E-4</v>
      </c>
      <c r="K97" s="105">
        <v>5.3000000000000001E-5</v>
      </c>
      <c r="L97" s="105">
        <v>4.0299999999999998E-4</v>
      </c>
      <c r="M97" s="105">
        <v>0</v>
      </c>
      <c r="N97" s="105">
        <v>7.7000000000000001E-5</v>
      </c>
      <c r="O97" s="105">
        <v>7.3999999999999996E-5</v>
      </c>
      <c r="P97" s="105">
        <v>8.1000000000000004E-5</v>
      </c>
      <c r="Q97" s="105">
        <v>8.7000000000000001E-5</v>
      </c>
      <c r="R97" s="105">
        <v>2.0100000000000001E-4</v>
      </c>
      <c r="S97" s="105">
        <v>8.8999999999999995E-5</v>
      </c>
      <c r="T97" s="105">
        <v>9.5000000000000005E-5</v>
      </c>
      <c r="U97" s="105">
        <v>1.6799999999999999E-4</v>
      </c>
      <c r="V97" s="105">
        <v>5.5999999999999999E-5</v>
      </c>
      <c r="W97" s="105">
        <v>6.8999999999999997E-5</v>
      </c>
      <c r="X97" s="105">
        <v>6.3E-5</v>
      </c>
      <c r="Y97" s="105">
        <v>6.3999999999999997E-5</v>
      </c>
      <c r="Z97" s="105">
        <v>7.7000000000000001E-5</v>
      </c>
      <c r="AA97" s="105">
        <v>7.7999999999999999E-5</v>
      </c>
      <c r="AB97" s="105">
        <v>8.7999999999999998E-5</v>
      </c>
      <c r="AC97" s="105">
        <v>1.3899999999999999E-4</v>
      </c>
      <c r="AD97" s="105">
        <v>1.65E-4</v>
      </c>
      <c r="AE97" s="105">
        <v>7.8999999999999996E-5</v>
      </c>
      <c r="AF97" s="105">
        <v>5.8E-5</v>
      </c>
      <c r="AG97" s="105">
        <v>1.1E-4</v>
      </c>
      <c r="AH97" s="105">
        <v>9.2E-5</v>
      </c>
      <c r="AI97" s="105">
        <v>1.2E-4</v>
      </c>
      <c r="AJ97" s="105">
        <v>9.1000000000000003E-5</v>
      </c>
      <c r="AK97" s="105">
        <v>1.6100000000000001E-4</v>
      </c>
      <c r="AL97" s="105">
        <v>8.3999999999999995E-5</v>
      </c>
      <c r="AM97" s="105">
        <v>3.8000000000000002E-5</v>
      </c>
      <c r="AN97" s="105">
        <v>1.08E-4</v>
      </c>
      <c r="AO97" s="105">
        <v>6.9999999999999994E-5</v>
      </c>
      <c r="AP97" s="105">
        <v>1.6000000000000001E-4</v>
      </c>
      <c r="AQ97" s="105">
        <v>1.4799999999999999E-4</v>
      </c>
      <c r="AR97" s="105">
        <v>6.0999999999999999E-5</v>
      </c>
      <c r="AS97" s="105">
        <v>7.2999999999999999E-5</v>
      </c>
      <c r="AT97" s="105">
        <v>8.0000000000000007E-5</v>
      </c>
      <c r="AU97" s="105">
        <v>5.8E-5</v>
      </c>
      <c r="AV97" s="105">
        <v>5.7000000000000003E-5</v>
      </c>
      <c r="AW97" s="105">
        <v>4.6999999999999997E-5</v>
      </c>
      <c r="AX97" s="105">
        <v>8.1000000000000004E-5</v>
      </c>
      <c r="AY97" s="105">
        <v>5.0000000000000002E-5</v>
      </c>
      <c r="AZ97" s="105">
        <v>4.3999999999999999E-5</v>
      </c>
      <c r="BA97" s="105">
        <v>4.3999999999999999E-5</v>
      </c>
      <c r="BB97" s="105">
        <v>7.3999999999999996E-5</v>
      </c>
      <c r="BC97" s="105">
        <v>4.1E-5</v>
      </c>
      <c r="BD97" s="105">
        <v>8.2999999999999998E-5</v>
      </c>
      <c r="BE97" s="105">
        <v>5.5999999999999999E-5</v>
      </c>
      <c r="BF97" s="105">
        <v>5.8E-5</v>
      </c>
      <c r="BG97" s="105">
        <v>6.3999999999999997E-5</v>
      </c>
      <c r="BH97" s="105">
        <v>9.7E-5</v>
      </c>
      <c r="BI97" s="105">
        <v>9.2999999999999997E-5</v>
      </c>
      <c r="BJ97" s="105">
        <v>8.1000000000000004E-5</v>
      </c>
      <c r="BK97" s="105">
        <v>5.1500000000000005E-4</v>
      </c>
      <c r="BL97" s="105">
        <v>9.0000000000000006E-5</v>
      </c>
      <c r="BM97" s="105">
        <v>1.13E-4</v>
      </c>
      <c r="BN97" s="105">
        <v>7.1000000000000005E-5</v>
      </c>
      <c r="BO97" s="105">
        <v>8.3999999999999995E-5</v>
      </c>
      <c r="BP97" s="105">
        <v>2.4699999999999999E-4</v>
      </c>
      <c r="BQ97" s="105">
        <v>4.0099999999999999E-4</v>
      </c>
      <c r="BR97" s="105">
        <v>3.7800000000000003E-4</v>
      </c>
      <c r="BS97" s="105">
        <v>9.8999999999999994E-5</v>
      </c>
      <c r="BT97" s="105">
        <v>8.7999999999999998E-5</v>
      </c>
      <c r="BU97" s="105">
        <v>2.32E-4</v>
      </c>
      <c r="BV97" s="105">
        <v>7.2999999999999999E-5</v>
      </c>
      <c r="BW97" s="105">
        <v>5.7000000000000003E-5</v>
      </c>
      <c r="BX97" s="105">
        <v>1.4E-5</v>
      </c>
      <c r="BY97" s="105">
        <v>1.6799999999999999E-4</v>
      </c>
      <c r="BZ97" s="105">
        <v>7.4999999999999993E-5</v>
      </c>
      <c r="CA97" s="105">
        <v>1.3999999999999999E-4</v>
      </c>
      <c r="CB97" s="105">
        <v>3.1199999999999999E-4</v>
      </c>
      <c r="CC97" s="105">
        <v>2.32E-4</v>
      </c>
      <c r="CD97" s="105">
        <v>4.6999999999999997E-5</v>
      </c>
      <c r="CE97" s="105">
        <v>2.2897000000000001E-2</v>
      </c>
      <c r="CF97" s="105">
        <v>8.6499999999999999E-4</v>
      </c>
      <c r="CG97" s="105">
        <v>8.3999999999999995E-5</v>
      </c>
      <c r="CH97" s="105">
        <v>1.5219999999999999E-3</v>
      </c>
      <c r="CI97" s="105">
        <v>6.2100000000000002E-4</v>
      </c>
      <c r="CJ97" s="105">
        <v>9.3999999999999994E-5</v>
      </c>
      <c r="CK97" s="105">
        <v>6.0899999999999995E-4</v>
      </c>
      <c r="CL97" s="105">
        <v>4.57E-4</v>
      </c>
      <c r="CM97" s="105">
        <v>1.6899999999999999E-4</v>
      </c>
      <c r="CN97" s="105">
        <v>8.6000000000000003E-5</v>
      </c>
      <c r="CO97" s="105">
        <v>1.1E-4</v>
      </c>
      <c r="CP97" s="105">
        <v>1.3531E-2</v>
      </c>
      <c r="CQ97" s="105">
        <v>1.0587610000000001</v>
      </c>
      <c r="CR97" s="105">
        <v>3.1679999999999998E-3</v>
      </c>
      <c r="CS97" s="105">
        <v>1.5299999999999999E-3</v>
      </c>
      <c r="CT97" s="105">
        <v>8.2000000000000001E-5</v>
      </c>
      <c r="CU97" s="105">
        <v>4.0000000000000003E-5</v>
      </c>
      <c r="CV97" s="105">
        <v>2.63E-4</v>
      </c>
      <c r="CW97" s="105">
        <v>4.6999999999999997E-5</v>
      </c>
      <c r="CX97" s="105">
        <v>9.7E-5</v>
      </c>
      <c r="CY97" s="105">
        <v>1.11E-4</v>
      </c>
      <c r="CZ97" s="105">
        <v>1.95E-4</v>
      </c>
      <c r="DA97" s="105">
        <v>6.6000000000000005E-5</v>
      </c>
      <c r="DB97" s="105">
        <v>1.45E-4</v>
      </c>
      <c r="DC97" s="105">
        <v>1.1900000000000001E-4</v>
      </c>
      <c r="DD97" s="105">
        <v>1.17E-4</v>
      </c>
      <c r="DE97" s="106">
        <v>2.5709999999999999E-3</v>
      </c>
      <c r="DF97" s="84"/>
      <c r="DG97" s="101">
        <v>0.64204499999999998</v>
      </c>
      <c r="DH97" s="101">
        <v>0.100468</v>
      </c>
      <c r="DI97" s="101">
        <v>0.52790400000000004</v>
      </c>
      <c r="DJ97" s="102">
        <v>1.312E-3</v>
      </c>
      <c r="DK97" s="102">
        <v>1</v>
      </c>
      <c r="DL97" s="84"/>
      <c r="DM97"/>
    </row>
    <row r="98" spans="1:117" ht="18" customHeight="1" x14ac:dyDescent="0.15">
      <c r="A98" s="103">
        <v>643</v>
      </c>
      <c r="B98" s="104" t="s">
        <v>118</v>
      </c>
      <c r="C98" s="105">
        <v>0</v>
      </c>
      <c r="D98" s="105">
        <v>0</v>
      </c>
      <c r="E98" s="105">
        <v>0</v>
      </c>
      <c r="F98" s="105">
        <v>0</v>
      </c>
      <c r="G98" s="105">
        <v>0</v>
      </c>
      <c r="H98" s="105">
        <v>0</v>
      </c>
      <c r="I98" s="105">
        <v>0</v>
      </c>
      <c r="J98" s="105">
        <v>0</v>
      </c>
      <c r="K98" s="105">
        <v>0</v>
      </c>
      <c r="L98" s="105">
        <v>0</v>
      </c>
      <c r="M98" s="105">
        <v>0</v>
      </c>
      <c r="N98" s="105">
        <v>0</v>
      </c>
      <c r="O98" s="105">
        <v>0</v>
      </c>
      <c r="P98" s="105">
        <v>0</v>
      </c>
      <c r="Q98" s="105">
        <v>0</v>
      </c>
      <c r="R98" s="105">
        <v>0</v>
      </c>
      <c r="S98" s="105">
        <v>0</v>
      </c>
      <c r="T98" s="105">
        <v>0</v>
      </c>
      <c r="U98" s="105">
        <v>0</v>
      </c>
      <c r="V98" s="105">
        <v>0</v>
      </c>
      <c r="W98" s="105">
        <v>0</v>
      </c>
      <c r="X98" s="105">
        <v>0</v>
      </c>
      <c r="Y98" s="105">
        <v>0</v>
      </c>
      <c r="Z98" s="105">
        <v>0</v>
      </c>
      <c r="AA98" s="105">
        <v>0</v>
      </c>
      <c r="AB98" s="105">
        <v>0</v>
      </c>
      <c r="AC98" s="105">
        <v>0</v>
      </c>
      <c r="AD98" s="105">
        <v>0</v>
      </c>
      <c r="AE98" s="105">
        <v>0</v>
      </c>
      <c r="AF98" s="105">
        <v>0</v>
      </c>
      <c r="AG98" s="105">
        <v>0</v>
      </c>
      <c r="AH98" s="105">
        <v>0</v>
      </c>
      <c r="AI98" s="105">
        <v>0</v>
      </c>
      <c r="AJ98" s="105">
        <v>0</v>
      </c>
      <c r="AK98" s="105">
        <v>0</v>
      </c>
      <c r="AL98" s="105">
        <v>0</v>
      </c>
      <c r="AM98" s="105">
        <v>0</v>
      </c>
      <c r="AN98" s="105">
        <v>0</v>
      </c>
      <c r="AO98" s="105">
        <v>0</v>
      </c>
      <c r="AP98" s="105">
        <v>0</v>
      </c>
      <c r="AQ98" s="105">
        <v>0</v>
      </c>
      <c r="AR98" s="105">
        <v>0</v>
      </c>
      <c r="AS98" s="105">
        <v>0</v>
      </c>
      <c r="AT98" s="105">
        <v>0</v>
      </c>
      <c r="AU98" s="105">
        <v>0</v>
      </c>
      <c r="AV98" s="105">
        <v>0</v>
      </c>
      <c r="AW98" s="105">
        <v>0</v>
      </c>
      <c r="AX98" s="105">
        <v>0</v>
      </c>
      <c r="AY98" s="105">
        <v>0</v>
      </c>
      <c r="AZ98" s="105">
        <v>0</v>
      </c>
      <c r="BA98" s="105">
        <v>0</v>
      </c>
      <c r="BB98" s="105">
        <v>0</v>
      </c>
      <c r="BC98" s="105">
        <v>0</v>
      </c>
      <c r="BD98" s="105">
        <v>0</v>
      </c>
      <c r="BE98" s="105">
        <v>0</v>
      </c>
      <c r="BF98" s="105">
        <v>0</v>
      </c>
      <c r="BG98" s="105">
        <v>0</v>
      </c>
      <c r="BH98" s="105">
        <v>0</v>
      </c>
      <c r="BI98" s="105">
        <v>0</v>
      </c>
      <c r="BJ98" s="105">
        <v>0</v>
      </c>
      <c r="BK98" s="105">
        <v>0</v>
      </c>
      <c r="BL98" s="105">
        <v>0</v>
      </c>
      <c r="BM98" s="105">
        <v>0</v>
      </c>
      <c r="BN98" s="105">
        <v>0</v>
      </c>
      <c r="BO98" s="105">
        <v>0</v>
      </c>
      <c r="BP98" s="105">
        <v>0</v>
      </c>
      <c r="BQ98" s="105">
        <v>0</v>
      </c>
      <c r="BR98" s="105">
        <v>0</v>
      </c>
      <c r="BS98" s="105">
        <v>0</v>
      </c>
      <c r="BT98" s="105">
        <v>0</v>
      </c>
      <c r="BU98" s="105">
        <v>0</v>
      </c>
      <c r="BV98" s="105">
        <v>0</v>
      </c>
      <c r="BW98" s="105">
        <v>0</v>
      </c>
      <c r="BX98" s="105">
        <v>0</v>
      </c>
      <c r="BY98" s="105">
        <v>0</v>
      </c>
      <c r="BZ98" s="105">
        <v>0</v>
      </c>
      <c r="CA98" s="105">
        <v>0</v>
      </c>
      <c r="CB98" s="105">
        <v>0</v>
      </c>
      <c r="CC98" s="105">
        <v>0</v>
      </c>
      <c r="CD98" s="105">
        <v>0</v>
      </c>
      <c r="CE98" s="105">
        <v>0</v>
      </c>
      <c r="CF98" s="105">
        <v>0</v>
      </c>
      <c r="CG98" s="105">
        <v>0</v>
      </c>
      <c r="CH98" s="105">
        <v>0</v>
      </c>
      <c r="CI98" s="105">
        <v>0</v>
      </c>
      <c r="CJ98" s="105">
        <v>0</v>
      </c>
      <c r="CK98" s="105">
        <v>0</v>
      </c>
      <c r="CL98" s="105">
        <v>0</v>
      </c>
      <c r="CM98" s="105">
        <v>0</v>
      </c>
      <c r="CN98" s="105">
        <v>0</v>
      </c>
      <c r="CO98" s="105">
        <v>0</v>
      </c>
      <c r="CP98" s="105">
        <v>0</v>
      </c>
      <c r="CQ98" s="105">
        <v>0</v>
      </c>
      <c r="CR98" s="105">
        <v>1</v>
      </c>
      <c r="CS98" s="105">
        <v>0</v>
      </c>
      <c r="CT98" s="105">
        <v>0</v>
      </c>
      <c r="CU98" s="105">
        <v>0</v>
      </c>
      <c r="CV98" s="105">
        <v>0</v>
      </c>
      <c r="CW98" s="105">
        <v>0</v>
      </c>
      <c r="CX98" s="105">
        <v>0</v>
      </c>
      <c r="CY98" s="105">
        <v>0</v>
      </c>
      <c r="CZ98" s="105">
        <v>0</v>
      </c>
      <c r="DA98" s="105">
        <v>0</v>
      </c>
      <c r="DB98" s="105">
        <v>0</v>
      </c>
      <c r="DC98" s="105">
        <v>0</v>
      </c>
      <c r="DD98" s="105">
        <v>0</v>
      </c>
      <c r="DE98" s="106">
        <v>0</v>
      </c>
      <c r="DF98" s="84"/>
      <c r="DG98" s="101">
        <v>0.69972400000000001</v>
      </c>
      <c r="DH98" s="101">
        <v>0.19858300000000001</v>
      </c>
      <c r="DI98" s="101">
        <v>0.62582599999999999</v>
      </c>
      <c r="DJ98" s="102">
        <v>1.5692000000000001E-2</v>
      </c>
      <c r="DK98" s="102">
        <v>1</v>
      </c>
      <c r="DL98" s="84"/>
      <c r="DM98"/>
    </row>
    <row r="99" spans="1:117" ht="18" customHeight="1" x14ac:dyDescent="0.15">
      <c r="A99" s="107">
        <v>644</v>
      </c>
      <c r="B99" s="108" t="s">
        <v>59</v>
      </c>
      <c r="C99" s="110">
        <v>0</v>
      </c>
      <c r="D99" s="110">
        <v>0</v>
      </c>
      <c r="E99" s="110">
        <v>0</v>
      </c>
      <c r="F99" s="110">
        <v>0</v>
      </c>
      <c r="G99" s="110">
        <v>0</v>
      </c>
      <c r="H99" s="110">
        <v>0</v>
      </c>
      <c r="I99" s="110">
        <v>0</v>
      </c>
      <c r="J99" s="110">
        <v>0</v>
      </c>
      <c r="K99" s="110">
        <v>0</v>
      </c>
      <c r="L99" s="110">
        <v>0</v>
      </c>
      <c r="M99" s="110">
        <v>0</v>
      </c>
      <c r="N99" s="110">
        <v>0</v>
      </c>
      <c r="O99" s="110">
        <v>0</v>
      </c>
      <c r="P99" s="110">
        <v>0</v>
      </c>
      <c r="Q99" s="110">
        <v>0</v>
      </c>
      <c r="R99" s="110">
        <v>0</v>
      </c>
      <c r="S99" s="110">
        <v>0</v>
      </c>
      <c r="T99" s="110">
        <v>0</v>
      </c>
      <c r="U99" s="110">
        <v>0</v>
      </c>
      <c r="V99" s="110">
        <v>0</v>
      </c>
      <c r="W99" s="110">
        <v>0</v>
      </c>
      <c r="X99" s="110">
        <v>0</v>
      </c>
      <c r="Y99" s="110">
        <v>0</v>
      </c>
      <c r="Z99" s="110">
        <v>0</v>
      </c>
      <c r="AA99" s="110">
        <v>0</v>
      </c>
      <c r="AB99" s="110">
        <v>0</v>
      </c>
      <c r="AC99" s="110">
        <v>0</v>
      </c>
      <c r="AD99" s="110">
        <v>0</v>
      </c>
      <c r="AE99" s="110">
        <v>0</v>
      </c>
      <c r="AF99" s="110">
        <v>0</v>
      </c>
      <c r="AG99" s="110">
        <v>0</v>
      </c>
      <c r="AH99" s="110">
        <v>0</v>
      </c>
      <c r="AI99" s="110">
        <v>0</v>
      </c>
      <c r="AJ99" s="110">
        <v>0</v>
      </c>
      <c r="AK99" s="110">
        <v>0</v>
      </c>
      <c r="AL99" s="110">
        <v>0</v>
      </c>
      <c r="AM99" s="110">
        <v>0</v>
      </c>
      <c r="AN99" s="110">
        <v>0</v>
      </c>
      <c r="AO99" s="110">
        <v>0</v>
      </c>
      <c r="AP99" s="110">
        <v>0</v>
      </c>
      <c r="AQ99" s="110">
        <v>0</v>
      </c>
      <c r="AR99" s="110">
        <v>0</v>
      </c>
      <c r="AS99" s="110">
        <v>0</v>
      </c>
      <c r="AT99" s="110">
        <v>0</v>
      </c>
      <c r="AU99" s="110">
        <v>0</v>
      </c>
      <c r="AV99" s="110">
        <v>0</v>
      </c>
      <c r="AW99" s="110">
        <v>0</v>
      </c>
      <c r="AX99" s="110">
        <v>0</v>
      </c>
      <c r="AY99" s="110">
        <v>0</v>
      </c>
      <c r="AZ99" s="110">
        <v>0</v>
      </c>
      <c r="BA99" s="110">
        <v>0</v>
      </c>
      <c r="BB99" s="110">
        <v>0</v>
      </c>
      <c r="BC99" s="110">
        <v>0</v>
      </c>
      <c r="BD99" s="110">
        <v>0</v>
      </c>
      <c r="BE99" s="110">
        <v>0</v>
      </c>
      <c r="BF99" s="110">
        <v>0</v>
      </c>
      <c r="BG99" s="110">
        <v>0</v>
      </c>
      <c r="BH99" s="110">
        <v>0</v>
      </c>
      <c r="BI99" s="110">
        <v>0</v>
      </c>
      <c r="BJ99" s="110">
        <v>0</v>
      </c>
      <c r="BK99" s="110">
        <v>0</v>
      </c>
      <c r="BL99" s="110">
        <v>0</v>
      </c>
      <c r="BM99" s="110">
        <v>0</v>
      </c>
      <c r="BN99" s="110">
        <v>0</v>
      </c>
      <c r="BO99" s="110">
        <v>0</v>
      </c>
      <c r="BP99" s="110">
        <v>0</v>
      </c>
      <c r="BQ99" s="110">
        <v>0</v>
      </c>
      <c r="BR99" s="110">
        <v>0</v>
      </c>
      <c r="BS99" s="110">
        <v>0</v>
      </c>
      <c r="BT99" s="110">
        <v>0</v>
      </c>
      <c r="BU99" s="110">
        <v>0</v>
      </c>
      <c r="BV99" s="110">
        <v>0</v>
      </c>
      <c r="BW99" s="110">
        <v>0</v>
      </c>
      <c r="BX99" s="110">
        <v>0</v>
      </c>
      <c r="BY99" s="110">
        <v>0</v>
      </c>
      <c r="BZ99" s="110">
        <v>0</v>
      </c>
      <c r="CA99" s="110">
        <v>0</v>
      </c>
      <c r="CB99" s="110">
        <v>0</v>
      </c>
      <c r="CC99" s="110">
        <v>0</v>
      </c>
      <c r="CD99" s="110">
        <v>0</v>
      </c>
      <c r="CE99" s="110">
        <v>0</v>
      </c>
      <c r="CF99" s="110">
        <v>0</v>
      </c>
      <c r="CG99" s="110">
        <v>0</v>
      </c>
      <c r="CH99" s="110">
        <v>0</v>
      </c>
      <c r="CI99" s="110">
        <v>0</v>
      </c>
      <c r="CJ99" s="110">
        <v>0</v>
      </c>
      <c r="CK99" s="110">
        <v>0</v>
      </c>
      <c r="CL99" s="110">
        <v>0</v>
      </c>
      <c r="CM99" s="110">
        <v>0</v>
      </c>
      <c r="CN99" s="110">
        <v>0</v>
      </c>
      <c r="CO99" s="110">
        <v>0</v>
      </c>
      <c r="CP99" s="110">
        <v>0</v>
      </c>
      <c r="CQ99" s="110">
        <v>0</v>
      </c>
      <c r="CR99" s="110">
        <v>0</v>
      </c>
      <c r="CS99" s="110">
        <v>1</v>
      </c>
      <c r="CT99" s="110">
        <v>0</v>
      </c>
      <c r="CU99" s="110">
        <v>0</v>
      </c>
      <c r="CV99" s="110">
        <v>0</v>
      </c>
      <c r="CW99" s="110">
        <v>0</v>
      </c>
      <c r="CX99" s="110">
        <v>0</v>
      </c>
      <c r="CY99" s="110">
        <v>0</v>
      </c>
      <c r="CZ99" s="110">
        <v>0</v>
      </c>
      <c r="DA99" s="110">
        <v>0</v>
      </c>
      <c r="DB99" s="110">
        <v>0</v>
      </c>
      <c r="DC99" s="110">
        <v>0</v>
      </c>
      <c r="DD99" s="110">
        <v>0</v>
      </c>
      <c r="DE99" s="111">
        <v>0</v>
      </c>
      <c r="DF99" s="84"/>
      <c r="DG99" s="101">
        <v>0.76257799999999998</v>
      </c>
      <c r="DH99" s="101">
        <v>0.155638</v>
      </c>
      <c r="DI99" s="101">
        <v>0.627996</v>
      </c>
      <c r="DJ99" s="102">
        <v>3.163E-3</v>
      </c>
      <c r="DK99" s="102">
        <v>1</v>
      </c>
      <c r="DL99" s="84"/>
      <c r="DM99"/>
    </row>
    <row r="100" spans="1:117" ht="18" customHeight="1" x14ac:dyDescent="0.15">
      <c r="A100" s="103">
        <v>659</v>
      </c>
      <c r="B100" s="104" t="s">
        <v>134</v>
      </c>
      <c r="C100" s="105">
        <v>1.7100000000000001E-4</v>
      </c>
      <c r="D100" s="105">
        <v>1.2899999999999999E-4</v>
      </c>
      <c r="E100" s="105">
        <v>9.41E-4</v>
      </c>
      <c r="F100" s="105">
        <v>7.6000000000000004E-5</v>
      </c>
      <c r="G100" s="105">
        <v>2.483E-3</v>
      </c>
      <c r="H100" s="105">
        <v>0</v>
      </c>
      <c r="I100" s="105">
        <v>1.2110000000000001E-3</v>
      </c>
      <c r="J100" s="105">
        <v>4.8799999999999999E-4</v>
      </c>
      <c r="K100" s="105">
        <v>5.6499999999999996E-4</v>
      </c>
      <c r="L100" s="105">
        <v>1.518E-3</v>
      </c>
      <c r="M100" s="105">
        <v>0</v>
      </c>
      <c r="N100" s="105">
        <v>3.8900000000000002E-4</v>
      </c>
      <c r="O100" s="105">
        <v>3.4699999999999998E-4</v>
      </c>
      <c r="P100" s="105">
        <v>5.5400000000000002E-4</v>
      </c>
      <c r="Q100" s="105">
        <v>2.2460000000000002E-3</v>
      </c>
      <c r="R100" s="105">
        <v>5.0699999999999996E-4</v>
      </c>
      <c r="S100" s="105">
        <v>4.4299999999999998E-4</v>
      </c>
      <c r="T100" s="105">
        <v>4.1599999999999997E-4</v>
      </c>
      <c r="U100" s="105">
        <v>7.9900000000000001E-4</v>
      </c>
      <c r="V100" s="105">
        <v>2.3679999999999999E-3</v>
      </c>
      <c r="W100" s="105">
        <v>3.6699999999999998E-4</v>
      </c>
      <c r="X100" s="105">
        <v>5.1599999999999997E-4</v>
      </c>
      <c r="Y100" s="105">
        <v>4.4200000000000001E-4</v>
      </c>
      <c r="Z100" s="105">
        <v>1.2E-4</v>
      </c>
      <c r="AA100" s="105">
        <v>8.9300000000000002E-4</v>
      </c>
      <c r="AB100" s="105">
        <v>9.1799999999999998E-4</v>
      </c>
      <c r="AC100" s="105">
        <v>8.2000000000000001E-5</v>
      </c>
      <c r="AD100" s="105">
        <v>9.2900000000000003E-4</v>
      </c>
      <c r="AE100" s="105">
        <v>9.1699999999999995E-4</v>
      </c>
      <c r="AF100" s="105">
        <v>2.9399999999999999E-4</v>
      </c>
      <c r="AG100" s="105">
        <v>3.7100000000000002E-4</v>
      </c>
      <c r="AH100" s="105">
        <v>2.5000000000000001E-4</v>
      </c>
      <c r="AI100" s="105">
        <v>3.3100000000000002E-4</v>
      </c>
      <c r="AJ100" s="105">
        <v>2.8899999999999998E-4</v>
      </c>
      <c r="AK100" s="105">
        <v>2.2499999999999999E-4</v>
      </c>
      <c r="AL100" s="105">
        <v>1.9100000000000001E-4</v>
      </c>
      <c r="AM100" s="105">
        <v>3.9599999999999998E-4</v>
      </c>
      <c r="AN100" s="105">
        <v>6.6500000000000001E-4</v>
      </c>
      <c r="AO100" s="105">
        <v>3.86E-4</v>
      </c>
      <c r="AP100" s="105">
        <v>2.4800000000000001E-4</v>
      </c>
      <c r="AQ100" s="105">
        <v>4.5100000000000001E-4</v>
      </c>
      <c r="AR100" s="105">
        <v>5.5199999999999997E-4</v>
      </c>
      <c r="AS100" s="105">
        <v>6.4400000000000004E-4</v>
      </c>
      <c r="AT100" s="105">
        <v>2.3530000000000001E-3</v>
      </c>
      <c r="AU100" s="105">
        <v>1.119E-3</v>
      </c>
      <c r="AV100" s="105">
        <v>1.0510000000000001E-3</v>
      </c>
      <c r="AW100" s="105">
        <v>4.3100000000000001E-4</v>
      </c>
      <c r="AX100" s="105">
        <v>1.671E-3</v>
      </c>
      <c r="AY100" s="105">
        <v>4.0900000000000002E-4</v>
      </c>
      <c r="AZ100" s="105">
        <v>1.3100000000000001E-4</v>
      </c>
      <c r="BA100" s="105">
        <v>5.1999999999999995E-4</v>
      </c>
      <c r="BB100" s="105">
        <v>4.3399999999999998E-4</v>
      </c>
      <c r="BC100" s="105">
        <v>2.7300000000000002E-4</v>
      </c>
      <c r="BD100" s="105">
        <v>6.5300000000000004E-4</v>
      </c>
      <c r="BE100" s="105">
        <v>3.3300000000000002E-4</v>
      </c>
      <c r="BF100" s="105">
        <v>3.3700000000000001E-4</v>
      </c>
      <c r="BG100" s="105">
        <v>5.6999999999999998E-4</v>
      </c>
      <c r="BH100" s="105">
        <v>1.088E-3</v>
      </c>
      <c r="BI100" s="105">
        <v>5.9299999999999999E-4</v>
      </c>
      <c r="BJ100" s="105">
        <v>8.6899999999999998E-4</v>
      </c>
      <c r="BK100" s="105">
        <v>1.14E-3</v>
      </c>
      <c r="BL100" s="105">
        <v>5.1699999999999999E-4</v>
      </c>
      <c r="BM100" s="105">
        <v>1.1509999999999999E-3</v>
      </c>
      <c r="BN100" s="105">
        <v>5.4199999999999995E-4</v>
      </c>
      <c r="BO100" s="105">
        <v>7.3700000000000002E-4</v>
      </c>
      <c r="BP100" s="105">
        <v>5.3799999999999996E-4</v>
      </c>
      <c r="BQ100" s="105">
        <v>1.7799999999999999E-3</v>
      </c>
      <c r="BR100" s="105">
        <v>4.2009999999999999E-3</v>
      </c>
      <c r="BS100" s="105">
        <v>1.209E-3</v>
      </c>
      <c r="BT100" s="105">
        <v>4.06E-4</v>
      </c>
      <c r="BU100" s="105">
        <v>1.3339999999999999E-3</v>
      </c>
      <c r="BV100" s="105">
        <v>5.7200000000000003E-4</v>
      </c>
      <c r="BW100" s="105">
        <v>6.2600000000000004E-4</v>
      </c>
      <c r="BX100" s="105">
        <v>8.2999999999999998E-5</v>
      </c>
      <c r="BY100" s="105">
        <v>6.5099999999999999E-4</v>
      </c>
      <c r="BZ100" s="105">
        <v>8.9499999999999996E-4</v>
      </c>
      <c r="CA100" s="105">
        <v>4.8000000000000001E-4</v>
      </c>
      <c r="CB100" s="105">
        <v>7.2900000000000005E-4</v>
      </c>
      <c r="CC100" s="105">
        <v>4.08E-4</v>
      </c>
      <c r="CD100" s="105">
        <v>5.9100000000000005E-4</v>
      </c>
      <c r="CE100" s="105">
        <v>2.0600000000000002E-3</v>
      </c>
      <c r="CF100" s="105">
        <v>9.6299999999999999E-4</v>
      </c>
      <c r="CG100" s="105">
        <v>1.26E-4</v>
      </c>
      <c r="CH100" s="105">
        <v>7.1100000000000004E-4</v>
      </c>
      <c r="CI100" s="105">
        <v>1.8519999999999999E-3</v>
      </c>
      <c r="CJ100" s="105">
        <v>6.5200000000000002E-4</v>
      </c>
      <c r="CK100" s="105">
        <v>1.011E-3</v>
      </c>
      <c r="CL100" s="105">
        <v>1.4430000000000001E-3</v>
      </c>
      <c r="CM100" s="105">
        <v>2.32E-4</v>
      </c>
      <c r="CN100" s="105">
        <v>3.7800000000000003E-4</v>
      </c>
      <c r="CO100" s="105">
        <v>2.3040000000000001E-3</v>
      </c>
      <c r="CP100" s="105">
        <v>7.7099999999999998E-4</v>
      </c>
      <c r="CQ100" s="105">
        <v>5.9699999999999998E-4</v>
      </c>
      <c r="CR100" s="105">
        <v>2.05E-4</v>
      </c>
      <c r="CS100" s="105">
        <v>3.0299999999999999E-4</v>
      </c>
      <c r="CT100" s="105">
        <v>1.0001930000000001</v>
      </c>
      <c r="CU100" s="105">
        <v>1.016E-3</v>
      </c>
      <c r="CV100" s="105">
        <v>1.67E-3</v>
      </c>
      <c r="CW100" s="105">
        <v>9.3700000000000001E-4</v>
      </c>
      <c r="CX100" s="105">
        <v>1.1199999999999999E-3</v>
      </c>
      <c r="CY100" s="105">
        <v>9.77E-4</v>
      </c>
      <c r="CZ100" s="105">
        <v>8.9400000000000005E-4</v>
      </c>
      <c r="DA100" s="105">
        <v>8.8099999999999995E-4</v>
      </c>
      <c r="DB100" s="105">
        <v>2.957E-3</v>
      </c>
      <c r="DC100" s="105">
        <v>1.328E-3</v>
      </c>
      <c r="DD100" s="105">
        <v>2.0900000000000001E-4</v>
      </c>
      <c r="DE100" s="106">
        <v>2.3310000000000002E-3</v>
      </c>
      <c r="DF100" s="84"/>
      <c r="DG100" s="101">
        <v>0.60960599999999998</v>
      </c>
      <c r="DH100" s="101">
        <v>0.105139</v>
      </c>
      <c r="DI100" s="101">
        <v>0.48541299999999998</v>
      </c>
      <c r="DJ100" s="102">
        <v>8.881E-3</v>
      </c>
      <c r="DK100" s="102">
        <v>0.91281999999999996</v>
      </c>
      <c r="DL100" s="84"/>
      <c r="DM100"/>
    </row>
    <row r="101" spans="1:117" ht="18" customHeight="1" x14ac:dyDescent="0.15">
      <c r="A101" s="103">
        <v>661</v>
      </c>
      <c r="B101" s="104" t="s">
        <v>60</v>
      </c>
      <c r="C101" s="105">
        <v>7.5310000000000004E-3</v>
      </c>
      <c r="D101" s="105">
        <v>6.4900000000000001E-3</v>
      </c>
      <c r="E101" s="105">
        <v>9.5989999999999999E-3</v>
      </c>
      <c r="F101" s="105">
        <v>4.6540000000000002E-3</v>
      </c>
      <c r="G101" s="105">
        <v>3.7260000000000001E-3</v>
      </c>
      <c r="H101" s="105">
        <v>0</v>
      </c>
      <c r="I101" s="105">
        <v>3.6056999999999999E-2</v>
      </c>
      <c r="J101" s="105">
        <v>6.894E-3</v>
      </c>
      <c r="K101" s="105">
        <v>3.398E-3</v>
      </c>
      <c r="L101" s="105">
        <v>4.6810000000000003E-3</v>
      </c>
      <c r="M101" s="105">
        <v>0</v>
      </c>
      <c r="N101" s="105">
        <v>5.4120000000000001E-3</v>
      </c>
      <c r="O101" s="105">
        <v>4.3420000000000004E-3</v>
      </c>
      <c r="P101" s="105">
        <v>8.0350000000000005E-3</v>
      </c>
      <c r="Q101" s="105">
        <v>1.4323000000000001E-2</v>
      </c>
      <c r="R101" s="105">
        <v>5.4149999999999997E-3</v>
      </c>
      <c r="S101" s="105">
        <v>3.5750000000000001E-3</v>
      </c>
      <c r="T101" s="105">
        <v>9.528E-3</v>
      </c>
      <c r="U101" s="105">
        <v>3.8739999999999998E-3</v>
      </c>
      <c r="V101" s="105">
        <v>6.3359999999999996E-3</v>
      </c>
      <c r="W101" s="105">
        <v>1.6850000000000001E-3</v>
      </c>
      <c r="X101" s="105">
        <v>3.7079999999999999E-3</v>
      </c>
      <c r="Y101" s="105">
        <v>1.916E-3</v>
      </c>
      <c r="Z101" s="105">
        <v>2.9250000000000001E-3</v>
      </c>
      <c r="AA101" s="105">
        <v>1.7539999999999999E-3</v>
      </c>
      <c r="AB101" s="105">
        <v>5.5059999999999996E-3</v>
      </c>
      <c r="AC101" s="105">
        <v>3.0899999999999998E-4</v>
      </c>
      <c r="AD101" s="105">
        <v>2.6969E-2</v>
      </c>
      <c r="AE101" s="105">
        <v>1.295E-2</v>
      </c>
      <c r="AF101" s="105">
        <v>3.9960000000000004E-3</v>
      </c>
      <c r="AG101" s="105">
        <v>8.3239999999999998E-3</v>
      </c>
      <c r="AH101" s="105">
        <v>2.8379999999999998E-3</v>
      </c>
      <c r="AI101" s="105">
        <v>3.3479999999999998E-3</v>
      </c>
      <c r="AJ101" s="105">
        <v>2.6350000000000002E-3</v>
      </c>
      <c r="AK101" s="105">
        <v>4.4409999999999996E-3</v>
      </c>
      <c r="AL101" s="105">
        <v>2.9060000000000002E-3</v>
      </c>
      <c r="AM101" s="105">
        <v>3.0500000000000002E-3</v>
      </c>
      <c r="AN101" s="105">
        <v>5.5139999999999998E-3</v>
      </c>
      <c r="AO101" s="105">
        <v>3.8769999999999998E-3</v>
      </c>
      <c r="AP101" s="105">
        <v>2.5200000000000001E-3</v>
      </c>
      <c r="AQ101" s="105">
        <v>7.0179999999999999E-3</v>
      </c>
      <c r="AR101" s="105">
        <v>4.3239999999999997E-3</v>
      </c>
      <c r="AS101" s="105">
        <v>6.4590000000000003E-3</v>
      </c>
      <c r="AT101" s="105">
        <v>1.1807E-2</v>
      </c>
      <c r="AU101" s="105">
        <v>1.303E-2</v>
      </c>
      <c r="AV101" s="105">
        <v>5.3579999999999999E-3</v>
      </c>
      <c r="AW101" s="105">
        <v>7.1199999999999996E-3</v>
      </c>
      <c r="AX101" s="105">
        <v>2.2565999999999999E-2</v>
      </c>
      <c r="AY101" s="105">
        <v>1.0593999999999999E-2</v>
      </c>
      <c r="AZ101" s="105">
        <v>3.2139999999999998E-3</v>
      </c>
      <c r="BA101" s="105">
        <v>4.7650000000000001E-3</v>
      </c>
      <c r="BB101" s="105">
        <v>9.0489999999999998E-3</v>
      </c>
      <c r="BC101" s="105">
        <v>1.0699999999999999E-2</v>
      </c>
      <c r="BD101" s="105">
        <v>5.7749999999999998E-3</v>
      </c>
      <c r="BE101" s="105">
        <v>9.3570000000000007E-3</v>
      </c>
      <c r="BF101" s="105">
        <v>8.5749999999999993E-3</v>
      </c>
      <c r="BG101" s="105">
        <v>2.0891E-2</v>
      </c>
      <c r="BH101" s="105">
        <v>2.6801999999999999E-2</v>
      </c>
      <c r="BI101" s="105">
        <v>1.0295E-2</v>
      </c>
      <c r="BJ101" s="105">
        <v>1.2994E-2</v>
      </c>
      <c r="BK101" s="105">
        <v>4.4831999999999997E-2</v>
      </c>
      <c r="BL101" s="105">
        <v>2.0355999999999999E-2</v>
      </c>
      <c r="BM101" s="105">
        <v>1.2357E-2</v>
      </c>
      <c r="BN101" s="105">
        <v>3.9722E-2</v>
      </c>
      <c r="BO101" s="105">
        <v>5.6710000000000003E-2</v>
      </c>
      <c r="BP101" s="105">
        <v>4.457E-3</v>
      </c>
      <c r="BQ101" s="105">
        <v>7.5300000000000002E-3</v>
      </c>
      <c r="BR101" s="105">
        <v>5.8440000000000002E-3</v>
      </c>
      <c r="BS101" s="105">
        <v>8.8409999999999999E-3</v>
      </c>
      <c r="BT101" s="105">
        <v>1.1310000000000001E-2</v>
      </c>
      <c r="BU101" s="105">
        <v>9.7689999999999999E-3</v>
      </c>
      <c r="BV101" s="105">
        <v>3.1329999999999999E-3</v>
      </c>
      <c r="BW101" s="105">
        <v>2.9350000000000001E-3</v>
      </c>
      <c r="BX101" s="105">
        <v>6.8499999999999995E-4</v>
      </c>
      <c r="BY101" s="105">
        <v>3.4220000000000001E-3</v>
      </c>
      <c r="BZ101" s="105">
        <v>9.0779999999999993E-3</v>
      </c>
      <c r="CA101" s="105">
        <v>0.14650299999999999</v>
      </c>
      <c r="CB101" s="105">
        <v>4.0499999999999998E-3</v>
      </c>
      <c r="CC101" s="105">
        <v>8.0528000000000002E-2</v>
      </c>
      <c r="CD101" s="105">
        <v>1.2354E-2</v>
      </c>
      <c r="CE101" s="105">
        <v>6.0099999999999997E-3</v>
      </c>
      <c r="CF101" s="105">
        <v>1.0415000000000001E-2</v>
      </c>
      <c r="CG101" s="105">
        <v>3.3370000000000001E-3</v>
      </c>
      <c r="CH101" s="105">
        <v>1.2588999999999999E-2</v>
      </c>
      <c r="CI101" s="105">
        <v>1.6122000000000001E-2</v>
      </c>
      <c r="CJ101" s="105">
        <v>1.1667E-2</v>
      </c>
      <c r="CK101" s="105">
        <v>5.0244999999999998E-2</v>
      </c>
      <c r="CL101" s="105">
        <v>1.1269E-2</v>
      </c>
      <c r="CM101" s="105">
        <v>1.8367000000000001E-2</v>
      </c>
      <c r="CN101" s="105">
        <v>3.7330000000000002E-3</v>
      </c>
      <c r="CO101" s="105">
        <v>6.0689999999999997E-3</v>
      </c>
      <c r="CP101" s="105">
        <v>7.162E-3</v>
      </c>
      <c r="CQ101" s="105">
        <v>1.3939999999999999E-2</v>
      </c>
      <c r="CR101" s="105">
        <v>9.8029999999999992E-3</v>
      </c>
      <c r="CS101" s="105">
        <v>2.0563999999999999E-2</v>
      </c>
      <c r="CT101" s="105">
        <v>6.9709999999999998E-3</v>
      </c>
      <c r="CU101" s="105">
        <v>1.005341</v>
      </c>
      <c r="CV101" s="105">
        <v>8.7449999999999993E-3</v>
      </c>
      <c r="CW101" s="105">
        <v>1.0982E-2</v>
      </c>
      <c r="CX101" s="105">
        <v>1.0201E-2</v>
      </c>
      <c r="CY101" s="105">
        <v>1.2383E-2</v>
      </c>
      <c r="CZ101" s="105">
        <v>3.9449999999999997E-3</v>
      </c>
      <c r="DA101" s="105">
        <v>5.7869999999999996E-3</v>
      </c>
      <c r="DB101" s="105">
        <v>7.6480000000000003E-3</v>
      </c>
      <c r="DC101" s="105">
        <v>6.1619999999999999E-3</v>
      </c>
      <c r="DD101" s="105">
        <v>3.2919999999999998E-3</v>
      </c>
      <c r="DE101" s="106">
        <v>1.2727E-2</v>
      </c>
      <c r="DF101" s="84"/>
      <c r="DG101" s="101">
        <v>0.684257</v>
      </c>
      <c r="DH101" s="101">
        <v>2.0081999999999999E-2</v>
      </c>
      <c r="DI101" s="101">
        <v>0.11855</v>
      </c>
      <c r="DJ101" s="102">
        <v>6.4700000000000001E-3</v>
      </c>
      <c r="DK101" s="102">
        <v>0.81394299999999997</v>
      </c>
      <c r="DL101" s="84"/>
      <c r="DM101"/>
    </row>
    <row r="102" spans="1:117" ht="18" customHeight="1" x14ac:dyDescent="0.15">
      <c r="A102" s="103">
        <v>662</v>
      </c>
      <c r="B102" s="104" t="s">
        <v>119</v>
      </c>
      <c r="C102" s="105">
        <v>1.6850000000000001E-3</v>
      </c>
      <c r="D102" s="105">
        <v>9.3899999999999995E-4</v>
      </c>
      <c r="E102" s="105">
        <v>4.6049999999999997E-3</v>
      </c>
      <c r="F102" s="105">
        <v>1.7669999999999999E-3</v>
      </c>
      <c r="G102" s="105">
        <v>1.8979999999999999E-3</v>
      </c>
      <c r="H102" s="105">
        <v>0</v>
      </c>
      <c r="I102" s="105">
        <v>4.8450000000000003E-3</v>
      </c>
      <c r="J102" s="105">
        <v>9.2809999999999993E-3</v>
      </c>
      <c r="K102" s="105">
        <v>2.0014000000000001E-2</v>
      </c>
      <c r="L102" s="105">
        <v>1.6360000000000001E-3</v>
      </c>
      <c r="M102" s="105">
        <v>0</v>
      </c>
      <c r="N102" s="105">
        <v>2.2439999999999999E-3</v>
      </c>
      <c r="O102" s="105">
        <v>4.9820000000000003E-3</v>
      </c>
      <c r="P102" s="105">
        <v>2.3449999999999999E-3</v>
      </c>
      <c r="Q102" s="105">
        <v>1.5185000000000001E-2</v>
      </c>
      <c r="R102" s="105">
        <v>6.6779999999999999E-3</v>
      </c>
      <c r="S102" s="105">
        <v>3.532E-3</v>
      </c>
      <c r="T102" s="105">
        <v>2.3890000000000001E-3</v>
      </c>
      <c r="U102" s="105">
        <v>3.8449999999999999E-3</v>
      </c>
      <c r="V102" s="105">
        <v>3.1779999999999998E-3</v>
      </c>
      <c r="W102" s="105">
        <v>5.44E-4</v>
      </c>
      <c r="X102" s="105">
        <v>2.124E-3</v>
      </c>
      <c r="Y102" s="105">
        <v>1.2440000000000001E-3</v>
      </c>
      <c r="Z102" s="105">
        <v>2.7039999999999998E-3</v>
      </c>
      <c r="AA102" s="105">
        <v>2.0493999999999998E-2</v>
      </c>
      <c r="AB102" s="105">
        <v>4.2048000000000002E-2</v>
      </c>
      <c r="AC102" s="105">
        <v>3.0800000000000001E-4</v>
      </c>
      <c r="AD102" s="105">
        <v>1.5870000000000001E-3</v>
      </c>
      <c r="AE102" s="105">
        <v>1.3285999999999999E-2</v>
      </c>
      <c r="AF102" s="105">
        <v>3.1679999999999998E-3</v>
      </c>
      <c r="AG102" s="105">
        <v>5.8510000000000003E-3</v>
      </c>
      <c r="AH102" s="105">
        <v>1.562E-3</v>
      </c>
      <c r="AI102" s="105">
        <v>8.8999999999999995E-4</v>
      </c>
      <c r="AJ102" s="105">
        <v>4.1570000000000001E-3</v>
      </c>
      <c r="AK102" s="105">
        <v>2.1810000000000002E-3</v>
      </c>
      <c r="AL102" s="105">
        <v>8.4500000000000005E-4</v>
      </c>
      <c r="AM102" s="105">
        <v>1.3209999999999999E-3</v>
      </c>
      <c r="AN102" s="105">
        <v>1.426E-3</v>
      </c>
      <c r="AO102" s="105">
        <v>1.2110000000000001E-3</v>
      </c>
      <c r="AP102" s="105">
        <v>1.1440000000000001E-3</v>
      </c>
      <c r="AQ102" s="105">
        <v>2.4810000000000001E-3</v>
      </c>
      <c r="AR102" s="105">
        <v>2.555E-3</v>
      </c>
      <c r="AS102" s="105">
        <v>2.3449999999999999E-3</v>
      </c>
      <c r="AT102" s="105">
        <v>7.1089999999999999E-3</v>
      </c>
      <c r="AU102" s="105">
        <v>3.81E-3</v>
      </c>
      <c r="AV102" s="105">
        <v>6.3829999999999998E-3</v>
      </c>
      <c r="AW102" s="105">
        <v>4.9420000000000002E-3</v>
      </c>
      <c r="AX102" s="105">
        <v>1.1556E-2</v>
      </c>
      <c r="AY102" s="105">
        <v>3.9519999999999998E-3</v>
      </c>
      <c r="AZ102" s="105">
        <v>5.306E-3</v>
      </c>
      <c r="BA102" s="105">
        <v>4.8739999999999999E-3</v>
      </c>
      <c r="BB102" s="105">
        <v>4.2630000000000003E-3</v>
      </c>
      <c r="BC102" s="105">
        <v>5.7869999999999996E-3</v>
      </c>
      <c r="BD102" s="105">
        <v>1.5598000000000001E-2</v>
      </c>
      <c r="BE102" s="105">
        <v>1.3245E-2</v>
      </c>
      <c r="BF102" s="105">
        <v>1.3243E-2</v>
      </c>
      <c r="BG102" s="105">
        <v>2.5045999999999999E-2</v>
      </c>
      <c r="BH102" s="105">
        <v>5.607E-3</v>
      </c>
      <c r="BI102" s="105">
        <v>3.5850000000000001E-3</v>
      </c>
      <c r="BJ102" s="105">
        <v>1.6795000000000001E-2</v>
      </c>
      <c r="BK102" s="105">
        <v>1.75E-3</v>
      </c>
      <c r="BL102" s="105">
        <v>3.9160000000000002E-3</v>
      </c>
      <c r="BM102" s="105">
        <v>2.0939999999999999E-3</v>
      </c>
      <c r="BN102" s="105">
        <v>2.908E-3</v>
      </c>
      <c r="BO102" s="105">
        <v>2.4329999999999998E-3</v>
      </c>
      <c r="BP102" s="105">
        <v>2.9039999999999999E-3</v>
      </c>
      <c r="BQ102" s="105">
        <v>7.6020000000000003E-3</v>
      </c>
      <c r="BR102" s="105">
        <v>9.8750000000000001E-3</v>
      </c>
      <c r="BS102" s="105">
        <v>2.7989999999999998E-3</v>
      </c>
      <c r="BT102" s="105">
        <v>8.8739999999999999E-3</v>
      </c>
      <c r="BU102" s="105">
        <v>2.5838E-2</v>
      </c>
      <c r="BV102" s="105">
        <v>1.2022E-2</v>
      </c>
      <c r="BW102" s="105">
        <v>1.2685E-2</v>
      </c>
      <c r="BX102" s="105">
        <v>1.431E-3</v>
      </c>
      <c r="BY102" s="105">
        <v>5.1349999999999998E-3</v>
      </c>
      <c r="BZ102" s="105">
        <v>3.5739999999999999E-3</v>
      </c>
      <c r="CA102" s="105">
        <v>4.2040000000000003E-3</v>
      </c>
      <c r="CB102" s="105">
        <v>3.0730000000000002E-3</v>
      </c>
      <c r="CC102" s="105">
        <v>1.1599E-2</v>
      </c>
      <c r="CD102" s="105">
        <v>4.9659999999999999E-3</v>
      </c>
      <c r="CE102" s="105">
        <v>2.6640000000000001E-3</v>
      </c>
      <c r="CF102" s="105">
        <v>1.0751E-2</v>
      </c>
      <c r="CG102" s="105">
        <v>1.6750000000000001E-3</v>
      </c>
      <c r="CH102" s="105">
        <v>1.8537000000000001E-2</v>
      </c>
      <c r="CI102" s="105">
        <v>2.3316E-2</v>
      </c>
      <c r="CJ102" s="105">
        <v>1.5313999999999999E-2</v>
      </c>
      <c r="CK102" s="105">
        <v>2.9766999999999998E-2</v>
      </c>
      <c r="CL102" s="105">
        <v>2.894E-2</v>
      </c>
      <c r="CM102" s="105">
        <v>3.5980000000000001E-3</v>
      </c>
      <c r="CN102" s="105">
        <v>4.3860000000000001E-3</v>
      </c>
      <c r="CO102" s="105">
        <v>4.3880000000000004E-3</v>
      </c>
      <c r="CP102" s="105">
        <v>3.032E-3</v>
      </c>
      <c r="CQ102" s="105">
        <v>8.3470000000000003E-3</v>
      </c>
      <c r="CR102" s="105">
        <v>2.6419999999999998E-3</v>
      </c>
      <c r="CS102" s="105">
        <v>2.5509999999999999E-3</v>
      </c>
      <c r="CT102" s="105">
        <v>6.4450000000000002E-3</v>
      </c>
      <c r="CU102" s="105">
        <v>7.744E-3</v>
      </c>
      <c r="CV102" s="105">
        <v>1.0108900000000001</v>
      </c>
      <c r="CW102" s="105">
        <v>4.3909999999999999E-3</v>
      </c>
      <c r="CX102" s="105">
        <v>1.2799E-2</v>
      </c>
      <c r="CY102" s="105">
        <v>4.9199999999999999E-3</v>
      </c>
      <c r="CZ102" s="105">
        <v>1.0774000000000001E-2</v>
      </c>
      <c r="DA102" s="105">
        <v>1.2111E-2</v>
      </c>
      <c r="DB102" s="105">
        <v>1.0715000000000001E-2</v>
      </c>
      <c r="DC102" s="105">
        <v>7.7089999999999997E-3</v>
      </c>
      <c r="DD102" s="105">
        <v>2.869E-3</v>
      </c>
      <c r="DE102" s="106">
        <v>6.7930000000000004E-3</v>
      </c>
      <c r="DF102" s="84"/>
      <c r="DG102" s="101">
        <v>0.34142</v>
      </c>
      <c r="DH102" s="101">
        <v>2.2402999999999999E-2</v>
      </c>
      <c r="DI102" s="101">
        <v>0.16248299999999999</v>
      </c>
      <c r="DJ102" s="102">
        <v>6.2750000000000002E-3</v>
      </c>
      <c r="DK102" s="102">
        <v>0.70697399999999999</v>
      </c>
      <c r="DL102" s="84"/>
      <c r="DM102"/>
    </row>
    <row r="103" spans="1:117" ht="18" customHeight="1" x14ac:dyDescent="0.15">
      <c r="A103" s="103">
        <v>663</v>
      </c>
      <c r="B103" s="104" t="s">
        <v>120</v>
      </c>
      <c r="C103" s="105">
        <v>1.6941999999999999E-2</v>
      </c>
      <c r="D103" s="105">
        <v>9.2709999999999997E-3</v>
      </c>
      <c r="E103" s="105">
        <v>1.1259999999999999E-2</v>
      </c>
      <c r="F103" s="105">
        <v>1.4537E-2</v>
      </c>
      <c r="G103" s="105">
        <v>3.2820000000000002E-3</v>
      </c>
      <c r="H103" s="105">
        <v>0</v>
      </c>
      <c r="I103" s="105">
        <v>3.3819000000000002E-2</v>
      </c>
      <c r="J103" s="105">
        <v>7.6779999999999999E-3</v>
      </c>
      <c r="K103" s="105">
        <v>3.8649999999999999E-3</v>
      </c>
      <c r="L103" s="105">
        <v>4.9919999999999999E-3</v>
      </c>
      <c r="M103" s="105">
        <v>0</v>
      </c>
      <c r="N103" s="105">
        <v>8.0590000000000002E-3</v>
      </c>
      <c r="O103" s="105">
        <v>4.7790000000000003E-3</v>
      </c>
      <c r="P103" s="105">
        <v>1.0539E-2</v>
      </c>
      <c r="Q103" s="105">
        <v>1.0714E-2</v>
      </c>
      <c r="R103" s="105">
        <v>6.5500000000000003E-3</v>
      </c>
      <c r="S103" s="105">
        <v>3.2290000000000001E-3</v>
      </c>
      <c r="T103" s="105">
        <v>5.1590000000000004E-3</v>
      </c>
      <c r="U103" s="105">
        <v>1.3018E-2</v>
      </c>
      <c r="V103" s="105">
        <v>1.2182999999999999E-2</v>
      </c>
      <c r="W103" s="105">
        <v>4.6979999999999999E-3</v>
      </c>
      <c r="X103" s="105">
        <v>2.3765999999999999E-2</v>
      </c>
      <c r="Y103" s="105">
        <v>4.9519999999999998E-3</v>
      </c>
      <c r="Z103" s="105">
        <v>6.5599999999999999E-3</v>
      </c>
      <c r="AA103" s="105">
        <v>3.8739999999999998E-3</v>
      </c>
      <c r="AB103" s="105">
        <v>7.8220000000000008E-3</v>
      </c>
      <c r="AC103" s="105">
        <v>1.6260000000000001E-3</v>
      </c>
      <c r="AD103" s="105">
        <v>1.44E-2</v>
      </c>
      <c r="AE103" s="105">
        <v>2.1936000000000001E-2</v>
      </c>
      <c r="AF103" s="105">
        <v>6.9719999999999999E-3</v>
      </c>
      <c r="AG103" s="105">
        <v>8.8999999999999999E-3</v>
      </c>
      <c r="AH103" s="105">
        <v>4.2919999999999998E-3</v>
      </c>
      <c r="AI103" s="105">
        <v>5.1209999999999997E-3</v>
      </c>
      <c r="AJ103" s="105">
        <v>6.7739999999999996E-3</v>
      </c>
      <c r="AK103" s="105">
        <v>7.9539999999999993E-3</v>
      </c>
      <c r="AL103" s="105">
        <v>1.1165E-2</v>
      </c>
      <c r="AM103" s="105">
        <v>6.2009999999999999E-3</v>
      </c>
      <c r="AN103" s="105">
        <v>9.0530000000000003E-3</v>
      </c>
      <c r="AO103" s="105">
        <v>2.6679999999999998E-3</v>
      </c>
      <c r="AP103" s="105">
        <v>5.8650000000000004E-3</v>
      </c>
      <c r="AQ103" s="105">
        <v>1.3022000000000001E-2</v>
      </c>
      <c r="AR103" s="105">
        <v>8.3040000000000006E-3</v>
      </c>
      <c r="AS103" s="105">
        <v>8.7620000000000007E-3</v>
      </c>
      <c r="AT103" s="105">
        <v>1.1967E-2</v>
      </c>
      <c r="AU103" s="105">
        <v>7.273E-3</v>
      </c>
      <c r="AV103" s="105">
        <v>9.9340000000000001E-3</v>
      </c>
      <c r="AW103" s="105">
        <v>1.0118E-2</v>
      </c>
      <c r="AX103" s="105">
        <v>3.7538000000000002E-2</v>
      </c>
      <c r="AY103" s="105">
        <v>6.156E-3</v>
      </c>
      <c r="AZ103" s="105">
        <v>3.1380000000000002E-3</v>
      </c>
      <c r="BA103" s="105">
        <v>6.2170000000000003E-3</v>
      </c>
      <c r="BB103" s="105">
        <v>5.4060000000000002E-3</v>
      </c>
      <c r="BC103" s="105">
        <v>7.7629999999999999E-3</v>
      </c>
      <c r="BD103" s="105">
        <v>1.435E-2</v>
      </c>
      <c r="BE103" s="105">
        <v>1.1771999999999999E-2</v>
      </c>
      <c r="BF103" s="105">
        <v>1.1573E-2</v>
      </c>
      <c r="BG103" s="105">
        <v>3.0019000000000001E-2</v>
      </c>
      <c r="BH103" s="105">
        <v>1.0977000000000001E-2</v>
      </c>
      <c r="BI103" s="105">
        <v>5.5469999999999998E-3</v>
      </c>
      <c r="BJ103" s="105">
        <v>9.8849999999999997E-3</v>
      </c>
      <c r="BK103" s="105">
        <v>1.2123E-2</v>
      </c>
      <c r="BL103" s="105">
        <v>6.7720000000000002E-3</v>
      </c>
      <c r="BM103" s="105">
        <v>1.0732E-2</v>
      </c>
      <c r="BN103" s="105">
        <v>1.4474000000000001E-2</v>
      </c>
      <c r="BO103" s="105">
        <v>1.2945999999999999E-2</v>
      </c>
      <c r="BP103" s="105">
        <v>1.9591999999999998E-2</v>
      </c>
      <c r="BQ103" s="105">
        <v>4.4640000000000001E-3</v>
      </c>
      <c r="BR103" s="105">
        <v>2.7819E-2</v>
      </c>
      <c r="BS103" s="105">
        <v>2.0216000000000001E-2</v>
      </c>
      <c r="BT103" s="105">
        <v>4.2810000000000001E-3</v>
      </c>
      <c r="BU103" s="105">
        <v>4.3920000000000001E-3</v>
      </c>
      <c r="BV103" s="105">
        <v>2.6979999999999999E-3</v>
      </c>
      <c r="BW103" s="105">
        <v>2.1649999999999998E-3</v>
      </c>
      <c r="BX103" s="105">
        <v>3.8200000000000002E-4</v>
      </c>
      <c r="BY103" s="105">
        <v>3.7039999999999998E-3</v>
      </c>
      <c r="BZ103" s="105">
        <v>2.1066999999999999E-2</v>
      </c>
      <c r="CA103" s="105">
        <v>0.12512300000000001</v>
      </c>
      <c r="CB103" s="105">
        <v>2.2699999999999999E-3</v>
      </c>
      <c r="CC103" s="105">
        <v>1.6202999999999999E-2</v>
      </c>
      <c r="CD103" s="105">
        <v>9.6939999999999995E-3</v>
      </c>
      <c r="CE103" s="105">
        <v>7.4609999999999998E-3</v>
      </c>
      <c r="CF103" s="105">
        <v>8.0300000000000007E-3</v>
      </c>
      <c r="CG103" s="105">
        <v>2.8319999999999999E-3</v>
      </c>
      <c r="CH103" s="105">
        <v>5.8890000000000001E-3</v>
      </c>
      <c r="CI103" s="105">
        <v>9.972E-3</v>
      </c>
      <c r="CJ103" s="105">
        <v>1.5172E-2</v>
      </c>
      <c r="CK103" s="105">
        <v>1.1124999999999999E-2</v>
      </c>
      <c r="CL103" s="105">
        <v>6.1919999999999996E-3</v>
      </c>
      <c r="CM103" s="105">
        <v>1.5958E-2</v>
      </c>
      <c r="CN103" s="105">
        <v>4.3030000000000004E-3</v>
      </c>
      <c r="CO103" s="105">
        <v>1.4366E-2</v>
      </c>
      <c r="CP103" s="105">
        <v>3.5669999999999999E-3</v>
      </c>
      <c r="CQ103" s="105">
        <v>1.0803E-2</v>
      </c>
      <c r="CR103" s="105">
        <v>5.9090000000000002E-3</v>
      </c>
      <c r="CS103" s="105">
        <v>4.5620000000000001E-3</v>
      </c>
      <c r="CT103" s="105">
        <v>8.9189999999999998E-3</v>
      </c>
      <c r="CU103" s="105">
        <v>9.5991000000000007E-2</v>
      </c>
      <c r="CV103" s="105">
        <v>6.0270000000000002E-3</v>
      </c>
      <c r="CW103" s="105">
        <v>1.006864</v>
      </c>
      <c r="CX103" s="105">
        <v>4.7980000000000002E-3</v>
      </c>
      <c r="CY103" s="105">
        <v>6.9560000000000004E-3</v>
      </c>
      <c r="CZ103" s="105">
        <v>5.4140000000000004E-3</v>
      </c>
      <c r="DA103" s="105">
        <v>8.5620000000000002E-3</v>
      </c>
      <c r="DB103" s="105">
        <v>7.1700000000000002E-3</v>
      </c>
      <c r="DC103" s="105">
        <v>4.444E-3</v>
      </c>
      <c r="DD103" s="105">
        <v>2.4169999999999999E-3</v>
      </c>
      <c r="DE103" s="106">
        <v>9.4529999999999996E-3</v>
      </c>
      <c r="DF103" s="84"/>
      <c r="DG103" s="101">
        <v>0.36687599999999998</v>
      </c>
      <c r="DH103" s="101">
        <v>6.1101000000000003E-2</v>
      </c>
      <c r="DI103" s="101">
        <v>0.247811</v>
      </c>
      <c r="DJ103" s="102">
        <v>7.8370000000000002E-3</v>
      </c>
      <c r="DK103" s="102">
        <v>0.77274100000000001</v>
      </c>
      <c r="DL103" s="84"/>
      <c r="DM103"/>
    </row>
    <row r="104" spans="1:117" ht="18" customHeight="1" x14ac:dyDescent="0.15">
      <c r="A104" s="103">
        <v>669</v>
      </c>
      <c r="B104" s="108" t="s">
        <v>61</v>
      </c>
      <c r="C104" s="110">
        <v>6.1320000000000003E-3</v>
      </c>
      <c r="D104" s="110">
        <v>4.3420000000000004E-3</v>
      </c>
      <c r="E104" s="110">
        <v>1.6728E-2</v>
      </c>
      <c r="F104" s="110">
        <v>2.64E-3</v>
      </c>
      <c r="G104" s="110">
        <v>8.2170000000000003E-3</v>
      </c>
      <c r="H104" s="110">
        <v>0</v>
      </c>
      <c r="I104" s="110">
        <v>1.78E-2</v>
      </c>
      <c r="J104" s="110">
        <v>1.9179000000000002E-2</v>
      </c>
      <c r="K104" s="110">
        <v>9.1240000000000002E-3</v>
      </c>
      <c r="L104" s="110">
        <v>1.0097E-2</v>
      </c>
      <c r="M104" s="110">
        <v>0</v>
      </c>
      <c r="N104" s="110">
        <v>9.9550000000000003E-3</v>
      </c>
      <c r="O104" s="110">
        <v>1.6389999999999998E-2</v>
      </c>
      <c r="P104" s="110">
        <v>9.0810000000000005E-3</v>
      </c>
      <c r="Q104" s="110">
        <v>4.1229000000000002E-2</v>
      </c>
      <c r="R104" s="110">
        <v>1.1797E-2</v>
      </c>
      <c r="S104" s="110">
        <v>9.7590000000000003E-3</v>
      </c>
      <c r="T104" s="110">
        <v>1.8957999999999999E-2</v>
      </c>
      <c r="U104" s="110">
        <v>1.0583E-2</v>
      </c>
      <c r="V104" s="110">
        <v>1.209E-2</v>
      </c>
      <c r="W104" s="110">
        <v>2.9719999999999998E-3</v>
      </c>
      <c r="X104" s="110">
        <v>1.0815E-2</v>
      </c>
      <c r="Y104" s="110">
        <v>6.3530000000000001E-3</v>
      </c>
      <c r="Z104" s="110">
        <v>7.7149999999999996E-3</v>
      </c>
      <c r="AA104" s="110">
        <v>9.5270000000000007E-3</v>
      </c>
      <c r="AB104" s="110">
        <v>2.3029999999999998E-2</v>
      </c>
      <c r="AC104" s="110">
        <v>1.8109999999999999E-3</v>
      </c>
      <c r="AD104" s="110">
        <v>1.1923E-2</v>
      </c>
      <c r="AE104" s="110">
        <v>4.4325000000000003E-2</v>
      </c>
      <c r="AF104" s="110">
        <v>9.7310000000000001E-3</v>
      </c>
      <c r="AG104" s="110">
        <v>3.4056000000000003E-2</v>
      </c>
      <c r="AH104" s="110">
        <v>1.303E-2</v>
      </c>
      <c r="AI104" s="110">
        <v>1.0465E-2</v>
      </c>
      <c r="AJ104" s="110">
        <v>8.6110000000000006E-3</v>
      </c>
      <c r="AK104" s="110">
        <v>1.3304E-2</v>
      </c>
      <c r="AL104" s="110">
        <v>5.6860000000000001E-3</v>
      </c>
      <c r="AM104" s="110">
        <v>4.5170000000000002E-3</v>
      </c>
      <c r="AN104" s="110">
        <v>1.261E-2</v>
      </c>
      <c r="AO104" s="110">
        <v>6.4939999999999998E-3</v>
      </c>
      <c r="AP104" s="110">
        <v>4.646E-3</v>
      </c>
      <c r="AQ104" s="110">
        <v>1.485E-2</v>
      </c>
      <c r="AR104" s="110">
        <v>1.1950000000000001E-2</v>
      </c>
      <c r="AS104" s="110">
        <v>1.7257000000000002E-2</v>
      </c>
      <c r="AT104" s="110">
        <v>2.4160000000000001E-2</v>
      </c>
      <c r="AU104" s="110">
        <v>1.6105999999999999E-2</v>
      </c>
      <c r="AV104" s="110">
        <v>1.7888999999999999E-2</v>
      </c>
      <c r="AW104" s="110">
        <v>1.7704000000000001E-2</v>
      </c>
      <c r="AX104" s="110">
        <v>6.3256999999999994E-2</v>
      </c>
      <c r="AY104" s="110">
        <v>1.5748000000000002E-2</v>
      </c>
      <c r="AZ104" s="110">
        <v>8.8009999999999998E-3</v>
      </c>
      <c r="BA104" s="110">
        <v>1.8762999999999998E-2</v>
      </c>
      <c r="BB104" s="110">
        <v>1.4324E-2</v>
      </c>
      <c r="BC104" s="110">
        <v>2.5339E-2</v>
      </c>
      <c r="BD104" s="110">
        <v>4.4963999999999997E-2</v>
      </c>
      <c r="BE104" s="110">
        <v>2.9409999999999999E-2</v>
      </c>
      <c r="BF104" s="110">
        <v>3.1095999999999999E-2</v>
      </c>
      <c r="BG104" s="110">
        <v>7.5067999999999996E-2</v>
      </c>
      <c r="BH104" s="110">
        <v>2.9135000000000001E-2</v>
      </c>
      <c r="BI104" s="110">
        <v>1.703E-2</v>
      </c>
      <c r="BJ104" s="110">
        <v>1.8287999999999999E-2</v>
      </c>
      <c r="BK104" s="110">
        <v>1.6840000000000001E-2</v>
      </c>
      <c r="BL104" s="110">
        <v>4.3929000000000003E-2</v>
      </c>
      <c r="BM104" s="110">
        <v>1.8596999999999999E-2</v>
      </c>
      <c r="BN104" s="110">
        <v>7.6966000000000007E-2</v>
      </c>
      <c r="BO104" s="110">
        <v>2.3094E-2</v>
      </c>
      <c r="BP104" s="110">
        <v>1.5654999999999999E-2</v>
      </c>
      <c r="BQ104" s="110">
        <v>1.5473000000000001E-2</v>
      </c>
      <c r="BR104" s="110">
        <v>6.9824999999999998E-2</v>
      </c>
      <c r="BS104" s="110">
        <v>2.3782999999999999E-2</v>
      </c>
      <c r="BT104" s="110">
        <v>4.2798000000000003E-2</v>
      </c>
      <c r="BU104" s="110">
        <v>4.4840999999999999E-2</v>
      </c>
      <c r="BV104" s="110">
        <v>4.3180000000000003E-2</v>
      </c>
      <c r="BW104" s="110">
        <v>2.8684999999999999E-2</v>
      </c>
      <c r="BX104" s="110">
        <v>3.359E-3</v>
      </c>
      <c r="BY104" s="110">
        <v>1.8419999999999999E-2</v>
      </c>
      <c r="BZ104" s="110">
        <v>1.1716000000000001E-2</v>
      </c>
      <c r="CA104" s="110">
        <v>2.1114000000000001E-2</v>
      </c>
      <c r="CB104" s="110">
        <v>1.1171E-2</v>
      </c>
      <c r="CC104" s="110">
        <v>2.5826999999999999E-2</v>
      </c>
      <c r="CD104" s="110">
        <v>2.7182000000000001E-2</v>
      </c>
      <c r="CE104" s="110">
        <v>6.5195000000000003E-2</v>
      </c>
      <c r="CF104" s="110">
        <v>6.2549999999999994E-2</v>
      </c>
      <c r="CG104" s="110">
        <v>7.2150000000000001E-3</v>
      </c>
      <c r="CH104" s="110">
        <v>5.8737999999999999E-2</v>
      </c>
      <c r="CI104" s="110">
        <v>5.2386000000000002E-2</v>
      </c>
      <c r="CJ104" s="110">
        <v>0.111802</v>
      </c>
      <c r="CK104" s="110">
        <v>9.5464999999999994E-2</v>
      </c>
      <c r="CL104" s="110">
        <v>3.3613999999999998E-2</v>
      </c>
      <c r="CM104" s="110">
        <v>5.0293999999999998E-2</v>
      </c>
      <c r="CN104" s="110">
        <v>2.1014000000000001E-2</v>
      </c>
      <c r="CO104" s="110">
        <v>5.3080000000000002E-2</v>
      </c>
      <c r="CP104" s="110">
        <v>2.3642E-2</v>
      </c>
      <c r="CQ104" s="110">
        <v>2.9499000000000001E-2</v>
      </c>
      <c r="CR104" s="110">
        <v>2.8962000000000002E-2</v>
      </c>
      <c r="CS104" s="110">
        <v>1.7971999999999998E-2</v>
      </c>
      <c r="CT104" s="110">
        <v>3.4710999999999999E-2</v>
      </c>
      <c r="CU104" s="110">
        <v>3.8325999999999999E-2</v>
      </c>
      <c r="CV104" s="110">
        <v>4.9438999999999997E-2</v>
      </c>
      <c r="CW104" s="110">
        <v>3.0304000000000001E-2</v>
      </c>
      <c r="CX104" s="110">
        <v>1.077682</v>
      </c>
      <c r="CY104" s="110">
        <v>1.6705000000000001E-2</v>
      </c>
      <c r="CZ104" s="110">
        <v>1.7552000000000002E-2</v>
      </c>
      <c r="DA104" s="110">
        <v>2.0322E-2</v>
      </c>
      <c r="DB104" s="110">
        <v>1.7933999999999999E-2</v>
      </c>
      <c r="DC104" s="110">
        <v>1.3377999999999999E-2</v>
      </c>
      <c r="DD104" s="110">
        <v>1.0329E-2</v>
      </c>
      <c r="DE104" s="111">
        <v>3.6102000000000002E-2</v>
      </c>
      <c r="DF104" s="84"/>
      <c r="DG104" s="101">
        <v>0.73832900000000001</v>
      </c>
      <c r="DH104" s="101">
        <v>0.119891</v>
      </c>
      <c r="DI104" s="101">
        <v>0.44363599999999997</v>
      </c>
      <c r="DJ104" s="102">
        <v>1.9861E-2</v>
      </c>
      <c r="DK104" s="102">
        <v>0.54769900000000005</v>
      </c>
      <c r="DL104" s="84"/>
      <c r="DM104"/>
    </row>
    <row r="105" spans="1:117" ht="18" customHeight="1" x14ac:dyDescent="0.15">
      <c r="A105" s="97">
        <v>671</v>
      </c>
      <c r="B105" s="104" t="s">
        <v>121</v>
      </c>
      <c r="C105" s="105">
        <v>0</v>
      </c>
      <c r="D105" s="105">
        <v>0</v>
      </c>
      <c r="E105" s="105">
        <v>0</v>
      </c>
      <c r="F105" s="105">
        <v>0</v>
      </c>
      <c r="G105" s="105">
        <v>0</v>
      </c>
      <c r="H105" s="105">
        <v>0</v>
      </c>
      <c r="I105" s="105">
        <v>0</v>
      </c>
      <c r="J105" s="105">
        <v>0</v>
      </c>
      <c r="K105" s="105">
        <v>0</v>
      </c>
      <c r="L105" s="105">
        <v>0</v>
      </c>
      <c r="M105" s="105">
        <v>0</v>
      </c>
      <c r="N105" s="105">
        <v>0</v>
      </c>
      <c r="O105" s="105">
        <v>0</v>
      </c>
      <c r="P105" s="105">
        <v>0</v>
      </c>
      <c r="Q105" s="105">
        <v>0</v>
      </c>
      <c r="R105" s="105">
        <v>0</v>
      </c>
      <c r="S105" s="105">
        <v>0</v>
      </c>
      <c r="T105" s="105">
        <v>0</v>
      </c>
      <c r="U105" s="105">
        <v>0</v>
      </c>
      <c r="V105" s="105">
        <v>0</v>
      </c>
      <c r="W105" s="105">
        <v>0</v>
      </c>
      <c r="X105" s="105">
        <v>0</v>
      </c>
      <c r="Y105" s="105">
        <v>0</v>
      </c>
      <c r="Z105" s="105">
        <v>0</v>
      </c>
      <c r="AA105" s="105">
        <v>0</v>
      </c>
      <c r="AB105" s="105">
        <v>0</v>
      </c>
      <c r="AC105" s="105">
        <v>0</v>
      </c>
      <c r="AD105" s="105">
        <v>0</v>
      </c>
      <c r="AE105" s="105">
        <v>0</v>
      </c>
      <c r="AF105" s="105">
        <v>0</v>
      </c>
      <c r="AG105" s="105">
        <v>0</v>
      </c>
      <c r="AH105" s="105">
        <v>0</v>
      </c>
      <c r="AI105" s="105">
        <v>0</v>
      </c>
      <c r="AJ105" s="105">
        <v>0</v>
      </c>
      <c r="AK105" s="105">
        <v>0</v>
      </c>
      <c r="AL105" s="105">
        <v>0</v>
      </c>
      <c r="AM105" s="105">
        <v>0</v>
      </c>
      <c r="AN105" s="105">
        <v>0</v>
      </c>
      <c r="AO105" s="105">
        <v>0</v>
      </c>
      <c r="AP105" s="105">
        <v>0</v>
      </c>
      <c r="AQ105" s="105">
        <v>0</v>
      </c>
      <c r="AR105" s="105">
        <v>0</v>
      </c>
      <c r="AS105" s="105">
        <v>0</v>
      </c>
      <c r="AT105" s="105">
        <v>0</v>
      </c>
      <c r="AU105" s="105">
        <v>0</v>
      </c>
      <c r="AV105" s="105">
        <v>0</v>
      </c>
      <c r="AW105" s="105">
        <v>0</v>
      </c>
      <c r="AX105" s="105">
        <v>0</v>
      </c>
      <c r="AY105" s="105">
        <v>0</v>
      </c>
      <c r="AZ105" s="105">
        <v>0</v>
      </c>
      <c r="BA105" s="105">
        <v>0</v>
      </c>
      <c r="BB105" s="105">
        <v>0</v>
      </c>
      <c r="BC105" s="105">
        <v>0</v>
      </c>
      <c r="BD105" s="105">
        <v>0</v>
      </c>
      <c r="BE105" s="105">
        <v>0</v>
      </c>
      <c r="BF105" s="105">
        <v>0</v>
      </c>
      <c r="BG105" s="105">
        <v>0</v>
      </c>
      <c r="BH105" s="105">
        <v>0</v>
      </c>
      <c r="BI105" s="105">
        <v>0</v>
      </c>
      <c r="BJ105" s="105">
        <v>0</v>
      </c>
      <c r="BK105" s="105">
        <v>0</v>
      </c>
      <c r="BL105" s="105">
        <v>0</v>
      </c>
      <c r="BM105" s="105">
        <v>0</v>
      </c>
      <c r="BN105" s="105">
        <v>0</v>
      </c>
      <c r="BO105" s="105">
        <v>0</v>
      </c>
      <c r="BP105" s="105">
        <v>0</v>
      </c>
      <c r="BQ105" s="105">
        <v>0</v>
      </c>
      <c r="BR105" s="105">
        <v>0</v>
      </c>
      <c r="BS105" s="105">
        <v>0</v>
      </c>
      <c r="BT105" s="105">
        <v>0</v>
      </c>
      <c r="BU105" s="105">
        <v>0</v>
      </c>
      <c r="BV105" s="105">
        <v>0</v>
      </c>
      <c r="BW105" s="105">
        <v>0</v>
      </c>
      <c r="BX105" s="105">
        <v>0</v>
      </c>
      <c r="BY105" s="105">
        <v>0</v>
      </c>
      <c r="BZ105" s="105">
        <v>0</v>
      </c>
      <c r="CA105" s="105">
        <v>0</v>
      </c>
      <c r="CB105" s="105">
        <v>0</v>
      </c>
      <c r="CC105" s="105">
        <v>0</v>
      </c>
      <c r="CD105" s="105">
        <v>0</v>
      </c>
      <c r="CE105" s="105">
        <v>0</v>
      </c>
      <c r="CF105" s="105">
        <v>0</v>
      </c>
      <c r="CG105" s="105">
        <v>0</v>
      </c>
      <c r="CH105" s="105">
        <v>0</v>
      </c>
      <c r="CI105" s="105">
        <v>0</v>
      </c>
      <c r="CJ105" s="105">
        <v>0</v>
      </c>
      <c r="CK105" s="105">
        <v>0</v>
      </c>
      <c r="CL105" s="105">
        <v>0</v>
      </c>
      <c r="CM105" s="105">
        <v>0</v>
      </c>
      <c r="CN105" s="105">
        <v>0</v>
      </c>
      <c r="CO105" s="105">
        <v>0</v>
      </c>
      <c r="CP105" s="105">
        <v>0</v>
      </c>
      <c r="CQ105" s="105">
        <v>0</v>
      </c>
      <c r="CR105" s="105">
        <v>0</v>
      </c>
      <c r="CS105" s="105">
        <v>0</v>
      </c>
      <c r="CT105" s="105">
        <v>0</v>
      </c>
      <c r="CU105" s="105">
        <v>0</v>
      </c>
      <c r="CV105" s="105">
        <v>0</v>
      </c>
      <c r="CW105" s="105">
        <v>0</v>
      </c>
      <c r="CX105" s="105">
        <v>0</v>
      </c>
      <c r="CY105" s="105">
        <v>1</v>
      </c>
      <c r="CZ105" s="105">
        <v>0</v>
      </c>
      <c r="DA105" s="105">
        <v>0</v>
      </c>
      <c r="DB105" s="105">
        <v>0</v>
      </c>
      <c r="DC105" s="105">
        <v>0</v>
      </c>
      <c r="DD105" s="105">
        <v>0</v>
      </c>
      <c r="DE105" s="106">
        <v>0</v>
      </c>
      <c r="DF105" s="84"/>
      <c r="DG105" s="101">
        <v>0.51249100000000003</v>
      </c>
      <c r="DH105" s="101">
        <v>8.8699E-2</v>
      </c>
      <c r="DI105" s="101">
        <v>0.25270700000000001</v>
      </c>
      <c r="DJ105" s="102">
        <v>9.1299999999999997E-4</v>
      </c>
      <c r="DK105" s="102">
        <v>7.8492000000000006E-2</v>
      </c>
      <c r="DL105" s="84"/>
      <c r="DM105"/>
    </row>
    <row r="106" spans="1:117" ht="18" customHeight="1" x14ac:dyDescent="0.15">
      <c r="A106" s="103">
        <v>672</v>
      </c>
      <c r="B106" s="104" t="s">
        <v>122</v>
      </c>
      <c r="C106" s="105">
        <v>0</v>
      </c>
      <c r="D106" s="105">
        <v>0</v>
      </c>
      <c r="E106" s="105">
        <v>1.9999999999999999E-6</v>
      </c>
      <c r="F106" s="105">
        <v>0</v>
      </c>
      <c r="G106" s="105">
        <v>0</v>
      </c>
      <c r="H106" s="105">
        <v>0</v>
      </c>
      <c r="I106" s="105">
        <v>0</v>
      </c>
      <c r="J106" s="105">
        <v>9.9999999999999995E-7</v>
      </c>
      <c r="K106" s="105">
        <v>0</v>
      </c>
      <c r="L106" s="105">
        <v>9.9999999999999995E-7</v>
      </c>
      <c r="M106" s="105">
        <v>0</v>
      </c>
      <c r="N106" s="105">
        <v>0</v>
      </c>
      <c r="O106" s="105">
        <v>0</v>
      </c>
      <c r="P106" s="105">
        <v>0</v>
      </c>
      <c r="Q106" s="105">
        <v>1.9999999999999999E-6</v>
      </c>
      <c r="R106" s="105">
        <v>0</v>
      </c>
      <c r="S106" s="105">
        <v>0</v>
      </c>
      <c r="T106" s="105">
        <v>0</v>
      </c>
      <c r="U106" s="105">
        <v>0</v>
      </c>
      <c r="V106" s="105">
        <v>0</v>
      </c>
      <c r="W106" s="105">
        <v>0</v>
      </c>
      <c r="X106" s="105">
        <v>1.9999999999999999E-6</v>
      </c>
      <c r="Y106" s="105">
        <v>9.9999999999999995E-7</v>
      </c>
      <c r="Z106" s="105">
        <v>9.9999999999999995E-7</v>
      </c>
      <c r="AA106" s="105">
        <v>9.9999999999999995E-7</v>
      </c>
      <c r="AB106" s="105">
        <v>1.9999999999999999E-6</v>
      </c>
      <c r="AC106" s="105">
        <v>0</v>
      </c>
      <c r="AD106" s="105">
        <v>0</v>
      </c>
      <c r="AE106" s="105">
        <v>1.9999999999999999E-6</v>
      </c>
      <c r="AF106" s="105">
        <v>0</v>
      </c>
      <c r="AG106" s="105">
        <v>0</v>
      </c>
      <c r="AH106" s="105">
        <v>0</v>
      </c>
      <c r="AI106" s="105">
        <v>0</v>
      </c>
      <c r="AJ106" s="105">
        <v>1.9999999999999999E-6</v>
      </c>
      <c r="AK106" s="105">
        <v>0</v>
      </c>
      <c r="AL106" s="105">
        <v>0</v>
      </c>
      <c r="AM106" s="105">
        <v>0</v>
      </c>
      <c r="AN106" s="105">
        <v>9.9999999999999995E-7</v>
      </c>
      <c r="AO106" s="105">
        <v>0</v>
      </c>
      <c r="AP106" s="105">
        <v>0</v>
      </c>
      <c r="AQ106" s="105">
        <v>0</v>
      </c>
      <c r="AR106" s="105">
        <v>1.9999999999999999E-6</v>
      </c>
      <c r="AS106" s="105">
        <v>9.9999999999999995E-7</v>
      </c>
      <c r="AT106" s="105">
        <v>3.0000000000000001E-6</v>
      </c>
      <c r="AU106" s="105">
        <v>1.9999999999999999E-6</v>
      </c>
      <c r="AV106" s="105">
        <v>9.9999999999999995E-7</v>
      </c>
      <c r="AW106" s="105">
        <v>9.9999999999999995E-7</v>
      </c>
      <c r="AX106" s="105">
        <v>1.5999999999999999E-5</v>
      </c>
      <c r="AY106" s="105">
        <v>3.0000000000000001E-6</v>
      </c>
      <c r="AZ106" s="105">
        <v>3.0000000000000001E-6</v>
      </c>
      <c r="BA106" s="105">
        <v>3.0000000000000001E-6</v>
      </c>
      <c r="BB106" s="105">
        <v>1.9999999999999999E-6</v>
      </c>
      <c r="BC106" s="105">
        <v>3.0000000000000001E-6</v>
      </c>
      <c r="BD106" s="105">
        <v>3.0000000000000001E-6</v>
      </c>
      <c r="BE106" s="105">
        <v>9.9999999999999995E-7</v>
      </c>
      <c r="BF106" s="105">
        <v>1.9999999999999999E-6</v>
      </c>
      <c r="BG106" s="105">
        <v>3.9999999999999998E-6</v>
      </c>
      <c r="BH106" s="105">
        <v>7.9999999999999996E-6</v>
      </c>
      <c r="BI106" s="105">
        <v>0</v>
      </c>
      <c r="BJ106" s="105">
        <v>9.9999999999999995E-7</v>
      </c>
      <c r="BK106" s="105">
        <v>0</v>
      </c>
      <c r="BL106" s="105">
        <v>9.9999999999999995E-7</v>
      </c>
      <c r="BM106" s="105">
        <v>0</v>
      </c>
      <c r="BN106" s="105">
        <v>9.9999999999999995E-7</v>
      </c>
      <c r="BO106" s="105">
        <v>9.9999999999999995E-7</v>
      </c>
      <c r="BP106" s="105">
        <v>9.9999999999999995E-7</v>
      </c>
      <c r="BQ106" s="105">
        <v>9.9999999999999995E-7</v>
      </c>
      <c r="BR106" s="105">
        <v>9.9999999999999995E-7</v>
      </c>
      <c r="BS106" s="105">
        <v>9.9999999999999995E-7</v>
      </c>
      <c r="BT106" s="105">
        <v>9.9999999999999995E-7</v>
      </c>
      <c r="BU106" s="105">
        <v>9.9999999999999995E-7</v>
      </c>
      <c r="BV106" s="105">
        <v>0</v>
      </c>
      <c r="BW106" s="105">
        <v>0</v>
      </c>
      <c r="BX106" s="105">
        <v>0</v>
      </c>
      <c r="BY106" s="105">
        <v>1.5999999999999999E-5</v>
      </c>
      <c r="BZ106" s="105">
        <v>9.9999999999999995E-7</v>
      </c>
      <c r="CA106" s="105">
        <v>9.9999999999999995E-7</v>
      </c>
      <c r="CB106" s="105">
        <v>0</v>
      </c>
      <c r="CC106" s="105">
        <v>9.9999999999999995E-7</v>
      </c>
      <c r="CD106" s="105">
        <v>1.9999999999999999E-6</v>
      </c>
      <c r="CE106" s="105">
        <v>9.9999999999999995E-7</v>
      </c>
      <c r="CF106" s="105">
        <v>1.9999999999999999E-6</v>
      </c>
      <c r="CG106" s="105">
        <v>9.9999999999999995E-7</v>
      </c>
      <c r="CH106" s="105">
        <v>1.5E-5</v>
      </c>
      <c r="CI106" s="105">
        <v>3.0000000000000001E-6</v>
      </c>
      <c r="CJ106" s="105">
        <v>1.0000000000000001E-5</v>
      </c>
      <c r="CK106" s="105">
        <v>1.8E-5</v>
      </c>
      <c r="CL106" s="105">
        <v>3.9999999999999998E-6</v>
      </c>
      <c r="CM106" s="105">
        <v>9.9999999999999995E-7</v>
      </c>
      <c r="CN106" s="105">
        <v>2.4629999999999999E-3</v>
      </c>
      <c r="CO106" s="105">
        <v>9.9999999999999995E-7</v>
      </c>
      <c r="CP106" s="105">
        <v>1.611E-3</v>
      </c>
      <c r="CQ106" s="105">
        <v>0</v>
      </c>
      <c r="CR106" s="105">
        <v>1.5499999999999999E-3</v>
      </c>
      <c r="CS106" s="105">
        <v>4.4600000000000004E-3</v>
      </c>
      <c r="CT106" s="105">
        <v>9.9999999999999995E-7</v>
      </c>
      <c r="CU106" s="105">
        <v>9.9999999999999995E-7</v>
      </c>
      <c r="CV106" s="105">
        <v>3.9999999999999998E-6</v>
      </c>
      <c r="CW106" s="105">
        <v>9.9999999999999995E-7</v>
      </c>
      <c r="CX106" s="105">
        <v>1.9999999999999999E-6</v>
      </c>
      <c r="CY106" s="105">
        <v>1.3873999999999999E-2</v>
      </c>
      <c r="CZ106" s="105">
        <v>1.00684</v>
      </c>
      <c r="DA106" s="105">
        <v>3.0000000000000001E-6</v>
      </c>
      <c r="DB106" s="105">
        <v>9.9999999999999995E-7</v>
      </c>
      <c r="DC106" s="105">
        <v>9.9999999999999995E-7</v>
      </c>
      <c r="DD106" s="105">
        <v>0</v>
      </c>
      <c r="DE106" s="106">
        <v>1.9999999999999999E-6</v>
      </c>
      <c r="DF106" s="84"/>
      <c r="DG106" s="101">
        <v>0.36833100000000002</v>
      </c>
      <c r="DH106" s="101">
        <v>0.13888200000000001</v>
      </c>
      <c r="DI106" s="101">
        <v>0.24184900000000001</v>
      </c>
      <c r="DJ106" s="102">
        <v>6.2118E-2</v>
      </c>
      <c r="DK106" s="102">
        <v>0.933558</v>
      </c>
      <c r="DL106" s="84"/>
      <c r="DM106"/>
    </row>
    <row r="107" spans="1:117" ht="18" customHeight="1" x14ac:dyDescent="0.15">
      <c r="A107" s="103">
        <v>673</v>
      </c>
      <c r="B107" s="104" t="s">
        <v>123</v>
      </c>
      <c r="C107" s="105">
        <v>4.6E-5</v>
      </c>
      <c r="D107" s="105">
        <v>2.9E-5</v>
      </c>
      <c r="E107" s="105">
        <v>4.4700000000000002E-4</v>
      </c>
      <c r="F107" s="105">
        <v>1.8E-5</v>
      </c>
      <c r="G107" s="105">
        <v>2.6999999999999999E-5</v>
      </c>
      <c r="H107" s="105">
        <v>0</v>
      </c>
      <c r="I107" s="105">
        <v>5.1999999999999997E-5</v>
      </c>
      <c r="J107" s="105">
        <v>1.2400000000000001E-4</v>
      </c>
      <c r="K107" s="105">
        <v>1.76E-4</v>
      </c>
      <c r="L107" s="105">
        <v>1.7200000000000001E-4</v>
      </c>
      <c r="M107" s="105">
        <v>0</v>
      </c>
      <c r="N107" s="105">
        <v>9.5000000000000005E-5</v>
      </c>
      <c r="O107" s="105">
        <v>1.08E-4</v>
      </c>
      <c r="P107" s="105">
        <v>6.7000000000000002E-5</v>
      </c>
      <c r="Q107" s="105">
        <v>1.85E-4</v>
      </c>
      <c r="R107" s="105">
        <v>9.3999999999999994E-5</v>
      </c>
      <c r="S107" s="105">
        <v>7.4999999999999993E-5</v>
      </c>
      <c r="T107" s="105">
        <v>7.8999999999999996E-5</v>
      </c>
      <c r="U107" s="105">
        <v>5.1999999999999997E-5</v>
      </c>
      <c r="V107" s="105">
        <v>6.7999999999999999E-5</v>
      </c>
      <c r="W107" s="105">
        <v>1.0000000000000001E-5</v>
      </c>
      <c r="X107" s="105">
        <v>3.6000000000000001E-5</v>
      </c>
      <c r="Y107" s="105">
        <v>2.4000000000000001E-5</v>
      </c>
      <c r="Z107" s="105">
        <v>2.3E-5</v>
      </c>
      <c r="AA107" s="105">
        <v>9.1000000000000003E-5</v>
      </c>
      <c r="AB107" s="105">
        <v>8.7999999999999998E-5</v>
      </c>
      <c r="AC107" s="105">
        <v>9.0000000000000002E-6</v>
      </c>
      <c r="AD107" s="105">
        <v>7.7000000000000001E-5</v>
      </c>
      <c r="AE107" s="105">
        <v>2.0599999999999999E-4</v>
      </c>
      <c r="AF107" s="105">
        <v>4.1E-5</v>
      </c>
      <c r="AG107" s="105">
        <v>1.3799999999999999E-4</v>
      </c>
      <c r="AH107" s="105">
        <v>2.0999999999999999E-5</v>
      </c>
      <c r="AI107" s="105">
        <v>2.0999999999999999E-5</v>
      </c>
      <c r="AJ107" s="105">
        <v>2.5000000000000001E-5</v>
      </c>
      <c r="AK107" s="105">
        <v>3.1000000000000001E-5</v>
      </c>
      <c r="AL107" s="105">
        <v>3.8000000000000002E-5</v>
      </c>
      <c r="AM107" s="105">
        <v>4.3000000000000002E-5</v>
      </c>
      <c r="AN107" s="105">
        <v>4.8999999999999998E-5</v>
      </c>
      <c r="AO107" s="105">
        <v>5.1E-5</v>
      </c>
      <c r="AP107" s="105">
        <v>4.8000000000000001E-5</v>
      </c>
      <c r="AQ107" s="105">
        <v>4.6999999999999997E-5</v>
      </c>
      <c r="AR107" s="105">
        <v>7.7000000000000001E-5</v>
      </c>
      <c r="AS107" s="105">
        <v>8.0000000000000007E-5</v>
      </c>
      <c r="AT107" s="105">
        <v>1.13E-4</v>
      </c>
      <c r="AU107" s="105">
        <v>6.8999999999999997E-5</v>
      </c>
      <c r="AV107" s="105">
        <v>5.7000000000000003E-5</v>
      </c>
      <c r="AW107" s="105">
        <v>5.5000000000000002E-5</v>
      </c>
      <c r="AX107" s="105">
        <v>4.7800000000000002E-4</v>
      </c>
      <c r="AY107" s="105">
        <v>5.0000000000000002E-5</v>
      </c>
      <c r="AZ107" s="105">
        <v>5.3999999999999998E-5</v>
      </c>
      <c r="BA107" s="105">
        <v>6.2000000000000003E-5</v>
      </c>
      <c r="BB107" s="105">
        <v>5.7000000000000003E-5</v>
      </c>
      <c r="BC107" s="105">
        <v>1.0399999999999999E-4</v>
      </c>
      <c r="BD107" s="105">
        <v>1.84E-4</v>
      </c>
      <c r="BE107" s="105">
        <v>1.93E-4</v>
      </c>
      <c r="BF107" s="105">
        <v>1.44E-4</v>
      </c>
      <c r="BG107" s="105">
        <v>4.5600000000000003E-4</v>
      </c>
      <c r="BH107" s="105">
        <v>2.13E-4</v>
      </c>
      <c r="BI107" s="105">
        <v>2.6800000000000001E-4</v>
      </c>
      <c r="BJ107" s="105">
        <v>1.8000000000000001E-4</v>
      </c>
      <c r="BK107" s="105">
        <v>6.6000000000000005E-5</v>
      </c>
      <c r="BL107" s="105">
        <v>5.7000000000000003E-5</v>
      </c>
      <c r="BM107" s="105">
        <v>7.1000000000000005E-5</v>
      </c>
      <c r="BN107" s="105">
        <v>1.3200000000000001E-4</v>
      </c>
      <c r="BO107" s="105">
        <v>8.0000000000000007E-5</v>
      </c>
      <c r="BP107" s="105">
        <v>6.8999999999999997E-5</v>
      </c>
      <c r="BQ107" s="105">
        <v>3.4999999999999997E-5</v>
      </c>
      <c r="BR107" s="105">
        <v>1.05E-4</v>
      </c>
      <c r="BS107" s="105">
        <v>1.4100000000000001E-4</v>
      </c>
      <c r="BT107" s="105">
        <v>1.26E-4</v>
      </c>
      <c r="BU107" s="105">
        <v>1.5699999999999999E-4</v>
      </c>
      <c r="BV107" s="105">
        <v>8.1000000000000004E-5</v>
      </c>
      <c r="BW107" s="105">
        <v>6.0999999999999999E-5</v>
      </c>
      <c r="BX107" s="105">
        <v>9.0000000000000002E-6</v>
      </c>
      <c r="BY107" s="105">
        <v>3.0959999999999998E-3</v>
      </c>
      <c r="BZ107" s="105">
        <v>1.93E-4</v>
      </c>
      <c r="CA107" s="105">
        <v>6.0999999999999999E-5</v>
      </c>
      <c r="CB107" s="105">
        <v>1.17E-4</v>
      </c>
      <c r="CC107" s="105">
        <v>3.3700000000000001E-4</v>
      </c>
      <c r="CD107" s="105">
        <v>8.0000000000000007E-5</v>
      </c>
      <c r="CE107" s="105">
        <v>1.8100000000000001E-4</v>
      </c>
      <c r="CF107" s="105">
        <v>1.08E-4</v>
      </c>
      <c r="CG107" s="105">
        <v>3.6900000000000002E-4</v>
      </c>
      <c r="CH107" s="105">
        <v>5.8100000000000003E-4</v>
      </c>
      <c r="CI107" s="105">
        <v>9.4200000000000002E-4</v>
      </c>
      <c r="CJ107" s="105">
        <v>8.8999999999999995E-5</v>
      </c>
      <c r="CK107" s="105">
        <v>7.54E-4</v>
      </c>
      <c r="CL107" s="105">
        <v>3.7199999999999999E-4</v>
      </c>
      <c r="CM107" s="105">
        <v>2.14E-4</v>
      </c>
      <c r="CN107" s="105">
        <v>2.2000000000000001E-4</v>
      </c>
      <c r="CO107" s="105">
        <v>1.3899999999999999E-4</v>
      </c>
      <c r="CP107" s="105">
        <v>1.2619E-2</v>
      </c>
      <c r="CQ107" s="105">
        <v>5.8950000000000001E-3</v>
      </c>
      <c r="CR107" s="105">
        <v>1.2246999999999999E-2</v>
      </c>
      <c r="CS107" s="105">
        <v>1.1466E-2</v>
      </c>
      <c r="CT107" s="105">
        <v>1.2E-4</v>
      </c>
      <c r="CU107" s="105">
        <v>9.7999999999999997E-5</v>
      </c>
      <c r="CV107" s="105">
        <v>1.111E-3</v>
      </c>
      <c r="CW107" s="105">
        <v>7.3999999999999996E-5</v>
      </c>
      <c r="CX107" s="105">
        <v>1.05E-4</v>
      </c>
      <c r="CY107" s="105">
        <v>1.2196E-2</v>
      </c>
      <c r="CZ107" s="105">
        <v>3.3530000000000001E-3</v>
      </c>
      <c r="DA107" s="105">
        <v>1.0270539999999999</v>
      </c>
      <c r="DB107" s="105">
        <v>3.3300000000000002E-4</v>
      </c>
      <c r="DC107" s="105">
        <v>4.0499999999999998E-4</v>
      </c>
      <c r="DD107" s="105">
        <v>4.8999999999999998E-5</v>
      </c>
      <c r="DE107" s="106">
        <v>1.008E-3</v>
      </c>
      <c r="DF107" s="84"/>
      <c r="DG107" s="101">
        <v>0.69100700000000004</v>
      </c>
      <c r="DH107" s="101">
        <v>0.134627</v>
      </c>
      <c r="DI107" s="101">
        <v>0.2525</v>
      </c>
      <c r="DJ107" s="102">
        <v>1.5637999999999999E-2</v>
      </c>
      <c r="DK107" s="102">
        <v>0.97823000000000004</v>
      </c>
      <c r="DL107" s="84"/>
      <c r="DM107"/>
    </row>
    <row r="108" spans="1:117" ht="18" customHeight="1" x14ac:dyDescent="0.15">
      <c r="A108" s="103">
        <v>674</v>
      </c>
      <c r="B108" s="104" t="s">
        <v>62</v>
      </c>
      <c r="C108" s="105">
        <v>7.1000000000000005E-5</v>
      </c>
      <c r="D108" s="105">
        <v>3.1000000000000001E-5</v>
      </c>
      <c r="E108" s="105">
        <v>1.8100000000000001E-4</v>
      </c>
      <c r="F108" s="105">
        <v>7.6000000000000004E-5</v>
      </c>
      <c r="G108" s="105">
        <v>8.3999999999999995E-5</v>
      </c>
      <c r="H108" s="105">
        <v>0</v>
      </c>
      <c r="I108" s="105">
        <v>1.6000000000000001E-4</v>
      </c>
      <c r="J108" s="105">
        <v>2.43E-4</v>
      </c>
      <c r="K108" s="105">
        <v>4.17E-4</v>
      </c>
      <c r="L108" s="105">
        <v>1.05E-4</v>
      </c>
      <c r="M108" s="105">
        <v>0</v>
      </c>
      <c r="N108" s="105">
        <v>1.08E-4</v>
      </c>
      <c r="O108" s="105">
        <v>1.83E-4</v>
      </c>
      <c r="P108" s="105">
        <v>9.2999999999999997E-5</v>
      </c>
      <c r="Q108" s="105">
        <v>4.6900000000000002E-4</v>
      </c>
      <c r="R108" s="105">
        <v>1.6899999999999999E-4</v>
      </c>
      <c r="S108" s="105">
        <v>1.16E-4</v>
      </c>
      <c r="T108" s="105">
        <v>1.11E-4</v>
      </c>
      <c r="U108" s="105">
        <v>2.31E-4</v>
      </c>
      <c r="V108" s="105">
        <v>9.7999999999999997E-5</v>
      </c>
      <c r="W108" s="105">
        <v>2.0999999999999999E-5</v>
      </c>
      <c r="X108" s="105">
        <v>7.8999999999999996E-5</v>
      </c>
      <c r="Y108" s="105">
        <v>3.8999999999999999E-5</v>
      </c>
      <c r="Z108" s="105">
        <v>9.2E-5</v>
      </c>
      <c r="AA108" s="105">
        <v>4.46E-4</v>
      </c>
      <c r="AB108" s="105">
        <v>8.7200000000000005E-4</v>
      </c>
      <c r="AC108" s="105">
        <v>1.2E-5</v>
      </c>
      <c r="AD108" s="105">
        <v>1.01E-4</v>
      </c>
      <c r="AE108" s="105">
        <v>3.3799999999999998E-4</v>
      </c>
      <c r="AF108" s="105">
        <v>1.08E-4</v>
      </c>
      <c r="AG108" s="105">
        <v>2.7099999999999997E-4</v>
      </c>
      <c r="AH108" s="105">
        <v>4.8999999999999998E-5</v>
      </c>
      <c r="AI108" s="105">
        <v>3.4E-5</v>
      </c>
      <c r="AJ108" s="105">
        <v>1.26E-4</v>
      </c>
      <c r="AK108" s="105">
        <v>9.1000000000000003E-5</v>
      </c>
      <c r="AL108" s="105">
        <v>4.1E-5</v>
      </c>
      <c r="AM108" s="105">
        <v>4.1999999999999998E-5</v>
      </c>
      <c r="AN108" s="105">
        <v>5.8E-5</v>
      </c>
      <c r="AO108" s="105">
        <v>4.8000000000000001E-5</v>
      </c>
      <c r="AP108" s="105">
        <v>4.3000000000000002E-5</v>
      </c>
      <c r="AQ108" s="105">
        <v>1.05E-4</v>
      </c>
      <c r="AR108" s="105">
        <v>9.2999999999999997E-5</v>
      </c>
      <c r="AS108" s="105">
        <v>1.12E-4</v>
      </c>
      <c r="AT108" s="105">
        <v>2.0699999999999999E-4</v>
      </c>
      <c r="AU108" s="105">
        <v>1.2899999999999999E-4</v>
      </c>
      <c r="AV108" s="105">
        <v>1.9100000000000001E-4</v>
      </c>
      <c r="AW108" s="105">
        <v>1.3100000000000001E-4</v>
      </c>
      <c r="AX108" s="105">
        <v>4.5899999999999999E-4</v>
      </c>
      <c r="AY108" s="105">
        <v>1.2899999999999999E-4</v>
      </c>
      <c r="AZ108" s="105">
        <v>1.2999999999999999E-4</v>
      </c>
      <c r="BA108" s="105">
        <v>1.5100000000000001E-4</v>
      </c>
      <c r="BB108" s="105">
        <v>1.3200000000000001E-4</v>
      </c>
      <c r="BC108" s="105">
        <v>2.2000000000000001E-4</v>
      </c>
      <c r="BD108" s="105">
        <v>4.9600000000000002E-4</v>
      </c>
      <c r="BE108" s="105">
        <v>3.0600000000000001E-4</v>
      </c>
      <c r="BF108" s="105">
        <v>3.0400000000000002E-4</v>
      </c>
      <c r="BG108" s="105">
        <v>5.9900000000000003E-4</v>
      </c>
      <c r="BH108" s="105">
        <v>1.94E-4</v>
      </c>
      <c r="BI108" s="105">
        <v>1.5899999999999999E-4</v>
      </c>
      <c r="BJ108" s="105">
        <v>5.0000000000000001E-4</v>
      </c>
      <c r="BK108" s="105">
        <v>1E-4</v>
      </c>
      <c r="BL108" s="105">
        <v>1.5699999999999999E-4</v>
      </c>
      <c r="BM108" s="105">
        <v>1.22E-4</v>
      </c>
      <c r="BN108" s="105">
        <v>1.3200000000000001E-4</v>
      </c>
      <c r="BO108" s="105">
        <v>1.1900000000000001E-4</v>
      </c>
      <c r="BP108" s="105">
        <v>7.7000000000000001E-5</v>
      </c>
      <c r="BQ108" s="105">
        <v>1.6899999999999999E-4</v>
      </c>
      <c r="BR108" s="105">
        <v>2.7599999999999999E-4</v>
      </c>
      <c r="BS108" s="105">
        <v>1.4300000000000001E-4</v>
      </c>
      <c r="BT108" s="105">
        <v>2.8699999999999998E-4</v>
      </c>
      <c r="BU108" s="105">
        <v>6.2299999999999996E-4</v>
      </c>
      <c r="BV108" s="105">
        <v>2.9100000000000003E-4</v>
      </c>
      <c r="BW108" s="105">
        <v>2.9100000000000003E-4</v>
      </c>
      <c r="BX108" s="105">
        <v>3.6000000000000001E-5</v>
      </c>
      <c r="BY108" s="105">
        <v>1.75E-4</v>
      </c>
      <c r="BZ108" s="105">
        <v>1.5699999999999999E-4</v>
      </c>
      <c r="CA108" s="105">
        <v>1.2400000000000001E-4</v>
      </c>
      <c r="CB108" s="105">
        <v>1.07E-4</v>
      </c>
      <c r="CC108" s="105">
        <v>3.0899999999999998E-4</v>
      </c>
      <c r="CD108" s="105">
        <v>1.9699999999999999E-4</v>
      </c>
      <c r="CE108" s="105">
        <v>1.4200000000000001E-4</v>
      </c>
      <c r="CF108" s="105">
        <v>3.2299999999999999E-4</v>
      </c>
      <c r="CG108" s="105">
        <v>2.34E-4</v>
      </c>
      <c r="CH108" s="105">
        <v>8.0000000000000004E-4</v>
      </c>
      <c r="CI108" s="105">
        <v>5.1966999999999999E-2</v>
      </c>
      <c r="CJ108" s="105">
        <v>5.8E-4</v>
      </c>
      <c r="CK108" s="105">
        <v>8.9169999999999996E-3</v>
      </c>
      <c r="CL108" s="105">
        <v>3.8641000000000002E-2</v>
      </c>
      <c r="CM108" s="105">
        <v>3.1100000000000002E-4</v>
      </c>
      <c r="CN108" s="105">
        <v>3.0400000000000002E-4</v>
      </c>
      <c r="CO108" s="105">
        <v>4.8999999999999998E-4</v>
      </c>
      <c r="CP108" s="105">
        <v>1.4799999999999999E-4</v>
      </c>
      <c r="CQ108" s="105">
        <v>2.4499999999999999E-4</v>
      </c>
      <c r="CR108" s="105">
        <v>3.1300000000000002E-4</v>
      </c>
      <c r="CS108" s="105">
        <v>1.3999999999999999E-4</v>
      </c>
      <c r="CT108" s="105">
        <v>7.4600000000000003E-4</v>
      </c>
      <c r="CU108" s="105">
        <v>2.2699999999999999E-4</v>
      </c>
      <c r="CV108" s="105">
        <v>1.9657999999999998E-2</v>
      </c>
      <c r="CW108" s="105">
        <v>1.3200000000000001E-4</v>
      </c>
      <c r="CX108" s="105">
        <v>4.17E-4</v>
      </c>
      <c r="CY108" s="105">
        <v>2.709E-3</v>
      </c>
      <c r="CZ108" s="105">
        <v>7.1500000000000003E-4</v>
      </c>
      <c r="DA108" s="105">
        <v>6.7400000000000001E-4</v>
      </c>
      <c r="DB108" s="105">
        <v>1.018051</v>
      </c>
      <c r="DC108" s="105">
        <v>1.6559999999999999E-3</v>
      </c>
      <c r="DD108" s="105">
        <v>9.2E-5</v>
      </c>
      <c r="DE108" s="106">
        <v>8.4800000000000001E-4</v>
      </c>
      <c r="DF108" s="84"/>
      <c r="DG108" s="101">
        <v>0.73084199999999999</v>
      </c>
      <c r="DH108" s="101">
        <v>9.2836000000000002E-2</v>
      </c>
      <c r="DI108" s="101">
        <v>0.25093300000000002</v>
      </c>
      <c r="DJ108" s="102">
        <v>2.1009E-2</v>
      </c>
      <c r="DK108" s="102">
        <v>0.91534599999999999</v>
      </c>
      <c r="DL108" s="84"/>
      <c r="DM108"/>
    </row>
    <row r="109" spans="1:117" ht="18" customHeight="1" x14ac:dyDescent="0.15">
      <c r="A109" s="107">
        <v>679</v>
      </c>
      <c r="B109" s="108" t="s">
        <v>63</v>
      </c>
      <c r="C109" s="110">
        <v>1.4899999999999999E-4</v>
      </c>
      <c r="D109" s="110">
        <v>1E-4</v>
      </c>
      <c r="E109" s="110">
        <v>9.7199999999999999E-4</v>
      </c>
      <c r="F109" s="110">
        <v>5.5000000000000002E-5</v>
      </c>
      <c r="G109" s="110">
        <v>1.08E-3</v>
      </c>
      <c r="H109" s="110">
        <v>0</v>
      </c>
      <c r="I109" s="110">
        <v>1.7000000000000001E-4</v>
      </c>
      <c r="J109" s="110">
        <v>2.5099999999999998E-4</v>
      </c>
      <c r="K109" s="110">
        <v>1.85E-4</v>
      </c>
      <c r="L109" s="110">
        <v>1.21E-4</v>
      </c>
      <c r="M109" s="110">
        <v>0</v>
      </c>
      <c r="N109" s="110">
        <v>1.17E-4</v>
      </c>
      <c r="O109" s="110">
        <v>2.1900000000000001E-4</v>
      </c>
      <c r="P109" s="110">
        <v>1.3300000000000001E-4</v>
      </c>
      <c r="Q109" s="110">
        <v>4.7600000000000002E-4</v>
      </c>
      <c r="R109" s="110">
        <v>2.02E-4</v>
      </c>
      <c r="S109" s="110">
        <v>1.4999999999999999E-4</v>
      </c>
      <c r="T109" s="110">
        <v>2.02E-4</v>
      </c>
      <c r="U109" s="110">
        <v>2.02E-4</v>
      </c>
      <c r="V109" s="110">
        <v>9.7E-5</v>
      </c>
      <c r="W109" s="110">
        <v>4.5000000000000003E-5</v>
      </c>
      <c r="X109" s="110">
        <v>1.63E-4</v>
      </c>
      <c r="Y109" s="110">
        <v>1E-4</v>
      </c>
      <c r="Z109" s="110">
        <v>6.9999999999999994E-5</v>
      </c>
      <c r="AA109" s="110">
        <v>1.8699999999999999E-4</v>
      </c>
      <c r="AB109" s="110">
        <v>3.8099999999999999E-4</v>
      </c>
      <c r="AC109" s="110">
        <v>2.1999999999999999E-5</v>
      </c>
      <c r="AD109" s="110">
        <v>1.7100000000000001E-4</v>
      </c>
      <c r="AE109" s="110">
        <v>3.5500000000000001E-4</v>
      </c>
      <c r="AF109" s="110">
        <v>1.1900000000000001E-4</v>
      </c>
      <c r="AG109" s="110">
        <v>2.5399999999999999E-4</v>
      </c>
      <c r="AH109" s="110">
        <v>9.0000000000000006E-5</v>
      </c>
      <c r="AI109" s="110">
        <v>6.9999999999999994E-5</v>
      </c>
      <c r="AJ109" s="110">
        <v>1.95E-4</v>
      </c>
      <c r="AK109" s="110">
        <v>8.3999999999999995E-5</v>
      </c>
      <c r="AL109" s="110">
        <v>1.1E-4</v>
      </c>
      <c r="AM109" s="110">
        <v>9.5000000000000005E-5</v>
      </c>
      <c r="AN109" s="110">
        <v>1.18E-4</v>
      </c>
      <c r="AO109" s="110">
        <v>1.2999999999999999E-4</v>
      </c>
      <c r="AP109" s="110">
        <v>8.3999999999999995E-5</v>
      </c>
      <c r="AQ109" s="110">
        <v>2.4000000000000001E-4</v>
      </c>
      <c r="AR109" s="110">
        <v>1.63E-4</v>
      </c>
      <c r="AS109" s="110">
        <v>1.6699999999999999E-4</v>
      </c>
      <c r="AT109" s="110">
        <v>2.7900000000000001E-4</v>
      </c>
      <c r="AU109" s="110">
        <v>2.8899999999999998E-4</v>
      </c>
      <c r="AV109" s="110">
        <v>2.1699999999999999E-4</v>
      </c>
      <c r="AW109" s="110">
        <v>1.75E-4</v>
      </c>
      <c r="AX109" s="110">
        <v>5.7700000000000004E-4</v>
      </c>
      <c r="AY109" s="110">
        <v>1.94E-4</v>
      </c>
      <c r="AZ109" s="110">
        <v>1.4899999999999999E-4</v>
      </c>
      <c r="BA109" s="110">
        <v>1.5699999999999999E-4</v>
      </c>
      <c r="BB109" s="110">
        <v>1.9100000000000001E-4</v>
      </c>
      <c r="BC109" s="110">
        <v>2.2000000000000001E-4</v>
      </c>
      <c r="BD109" s="110">
        <v>3.6400000000000001E-4</v>
      </c>
      <c r="BE109" s="110">
        <v>3.19E-4</v>
      </c>
      <c r="BF109" s="110">
        <v>2.5900000000000001E-4</v>
      </c>
      <c r="BG109" s="110">
        <v>7.0299999999999996E-4</v>
      </c>
      <c r="BH109" s="110">
        <v>4.4299999999999998E-4</v>
      </c>
      <c r="BI109" s="110">
        <v>3.0299999999999999E-4</v>
      </c>
      <c r="BJ109" s="110">
        <v>2.81E-4</v>
      </c>
      <c r="BK109" s="110">
        <v>2.23E-4</v>
      </c>
      <c r="BL109" s="110">
        <v>3.4000000000000002E-4</v>
      </c>
      <c r="BM109" s="110">
        <v>2.5399999999999999E-4</v>
      </c>
      <c r="BN109" s="110">
        <v>5.2300000000000003E-4</v>
      </c>
      <c r="BO109" s="110">
        <v>4.7899999999999999E-4</v>
      </c>
      <c r="BP109" s="110">
        <v>1.0399999999999999E-4</v>
      </c>
      <c r="BQ109" s="110">
        <v>1.5799999999999999E-4</v>
      </c>
      <c r="BR109" s="110">
        <v>4.4900000000000002E-4</v>
      </c>
      <c r="BS109" s="110">
        <v>1.16E-4</v>
      </c>
      <c r="BT109" s="110">
        <v>1.0039999999999999E-3</v>
      </c>
      <c r="BU109" s="110">
        <v>3.3700000000000001E-4</v>
      </c>
      <c r="BV109" s="110">
        <v>9.7099999999999997E-4</v>
      </c>
      <c r="BW109" s="110">
        <v>5.9500000000000004E-4</v>
      </c>
      <c r="BX109" s="110">
        <v>1.9000000000000001E-4</v>
      </c>
      <c r="BY109" s="110">
        <v>2.3599999999999999E-4</v>
      </c>
      <c r="BZ109" s="110">
        <v>3.4699999999999998E-4</v>
      </c>
      <c r="CA109" s="110">
        <v>3.6999999999999999E-4</v>
      </c>
      <c r="CB109" s="110">
        <v>2.5300000000000002E-4</v>
      </c>
      <c r="CC109" s="110">
        <v>3.6400000000000001E-4</v>
      </c>
      <c r="CD109" s="110">
        <v>2.4000000000000001E-4</v>
      </c>
      <c r="CE109" s="110">
        <v>3.3799999999999998E-4</v>
      </c>
      <c r="CF109" s="110">
        <v>4.0200000000000001E-4</v>
      </c>
      <c r="CG109" s="110">
        <v>2.5700000000000001E-4</v>
      </c>
      <c r="CH109" s="110">
        <v>5.2400000000000005E-4</v>
      </c>
      <c r="CI109" s="110">
        <v>2.2650000000000001E-3</v>
      </c>
      <c r="CJ109" s="110">
        <v>2.1029999999999998E-3</v>
      </c>
      <c r="CK109" s="110">
        <v>9.0200000000000002E-4</v>
      </c>
      <c r="CL109" s="110">
        <v>4.9109999999999996E-3</v>
      </c>
      <c r="CM109" s="110">
        <v>6.5200000000000002E-4</v>
      </c>
      <c r="CN109" s="110">
        <v>5.0500000000000002E-4</v>
      </c>
      <c r="CO109" s="110">
        <v>3.2490000000000002E-3</v>
      </c>
      <c r="CP109" s="110">
        <v>5.2800000000000004E-4</v>
      </c>
      <c r="CQ109" s="110">
        <v>3.86E-4</v>
      </c>
      <c r="CR109" s="110">
        <v>3.5399999999999999E-4</v>
      </c>
      <c r="CS109" s="110">
        <v>4.4499999999999997E-4</v>
      </c>
      <c r="CT109" s="110">
        <v>3.0109999999999998E-3</v>
      </c>
      <c r="CU109" s="110">
        <v>1.072E-3</v>
      </c>
      <c r="CV109" s="110">
        <v>4.0720000000000001E-3</v>
      </c>
      <c r="CW109" s="110">
        <v>5.8100000000000003E-4</v>
      </c>
      <c r="CX109" s="110">
        <v>1.188E-3</v>
      </c>
      <c r="CY109" s="110">
        <v>2.8500000000000001E-3</v>
      </c>
      <c r="CZ109" s="110">
        <v>6.0099999999999997E-4</v>
      </c>
      <c r="DA109" s="110">
        <v>2.2929999999999999E-3</v>
      </c>
      <c r="DB109" s="110">
        <v>3.1649999999999998E-3</v>
      </c>
      <c r="DC109" s="110">
        <v>1.0082819999999999</v>
      </c>
      <c r="DD109" s="110">
        <v>2.13E-4</v>
      </c>
      <c r="DE109" s="111">
        <v>7.2999999999999996E-4</v>
      </c>
      <c r="DF109" s="84"/>
      <c r="DG109" s="101">
        <v>0.76497999999999999</v>
      </c>
      <c r="DH109" s="101">
        <v>0.13836200000000001</v>
      </c>
      <c r="DI109" s="101">
        <v>0.29181600000000002</v>
      </c>
      <c r="DJ109" s="102">
        <v>2.4358000000000001E-2</v>
      </c>
      <c r="DK109" s="102">
        <v>0.98510900000000001</v>
      </c>
      <c r="DL109" s="84"/>
      <c r="DM109"/>
    </row>
    <row r="110" spans="1:117" ht="18" customHeight="1" x14ac:dyDescent="0.15">
      <c r="A110" s="103">
        <v>681</v>
      </c>
      <c r="B110" s="104" t="s">
        <v>64</v>
      </c>
      <c r="C110" s="105">
        <v>6.9200000000000002E-4</v>
      </c>
      <c r="D110" s="105">
        <v>7.5699999999999997E-4</v>
      </c>
      <c r="E110" s="105">
        <v>3.4459999999999998E-3</v>
      </c>
      <c r="F110" s="105">
        <v>1.6609999999999999E-3</v>
      </c>
      <c r="G110" s="105">
        <v>1.4610000000000001E-3</v>
      </c>
      <c r="H110" s="105">
        <v>0</v>
      </c>
      <c r="I110" s="105">
        <v>1.1999999999999999E-3</v>
      </c>
      <c r="J110" s="105">
        <v>1.7290000000000001E-3</v>
      </c>
      <c r="K110" s="105">
        <v>4.57E-4</v>
      </c>
      <c r="L110" s="105">
        <v>3.86E-4</v>
      </c>
      <c r="M110" s="105">
        <v>0</v>
      </c>
      <c r="N110" s="105">
        <v>1.0380000000000001E-3</v>
      </c>
      <c r="O110" s="105">
        <v>1.431E-3</v>
      </c>
      <c r="P110" s="105">
        <v>1.2229999999999999E-3</v>
      </c>
      <c r="Q110" s="105">
        <v>4.1029999999999999E-3</v>
      </c>
      <c r="R110" s="105">
        <v>8.8199999999999997E-4</v>
      </c>
      <c r="S110" s="105">
        <v>9.8200000000000002E-4</v>
      </c>
      <c r="T110" s="105">
        <v>1.2949999999999999E-3</v>
      </c>
      <c r="U110" s="105">
        <v>1.3450000000000001E-3</v>
      </c>
      <c r="V110" s="105">
        <v>7.3899999999999997E-4</v>
      </c>
      <c r="W110" s="105">
        <v>2.0799999999999999E-4</v>
      </c>
      <c r="X110" s="105">
        <v>5.2400000000000005E-4</v>
      </c>
      <c r="Y110" s="105">
        <v>5.6700000000000001E-4</v>
      </c>
      <c r="Z110" s="105">
        <v>5.71E-4</v>
      </c>
      <c r="AA110" s="105">
        <v>5.1400000000000003E-4</v>
      </c>
      <c r="AB110" s="105">
        <v>1.908E-3</v>
      </c>
      <c r="AC110" s="105">
        <v>6.8999999999999997E-5</v>
      </c>
      <c r="AD110" s="105">
        <v>7.7099999999999998E-4</v>
      </c>
      <c r="AE110" s="105">
        <v>8.2799999999999996E-4</v>
      </c>
      <c r="AF110" s="105">
        <v>4.17E-4</v>
      </c>
      <c r="AG110" s="105">
        <v>4.2760000000000003E-3</v>
      </c>
      <c r="AH110" s="105">
        <v>1.139E-3</v>
      </c>
      <c r="AI110" s="105">
        <v>4.9399999999999997E-4</v>
      </c>
      <c r="AJ110" s="105">
        <v>1.0679999999999999E-3</v>
      </c>
      <c r="AK110" s="105">
        <v>1.209E-3</v>
      </c>
      <c r="AL110" s="105">
        <v>2.3800000000000001E-4</v>
      </c>
      <c r="AM110" s="105">
        <v>2.4800000000000001E-4</v>
      </c>
      <c r="AN110" s="105">
        <v>5.2700000000000002E-4</v>
      </c>
      <c r="AO110" s="105">
        <v>7.7399999999999995E-4</v>
      </c>
      <c r="AP110" s="105">
        <v>3.4900000000000003E-4</v>
      </c>
      <c r="AQ110" s="105">
        <v>1.0690000000000001E-3</v>
      </c>
      <c r="AR110" s="105">
        <v>7.2300000000000001E-4</v>
      </c>
      <c r="AS110" s="105">
        <v>7.6499999999999995E-4</v>
      </c>
      <c r="AT110" s="105">
        <v>2.055E-3</v>
      </c>
      <c r="AU110" s="105">
        <v>1.6000000000000001E-3</v>
      </c>
      <c r="AV110" s="105">
        <v>1.629E-3</v>
      </c>
      <c r="AW110" s="105">
        <v>1.273E-3</v>
      </c>
      <c r="AX110" s="105">
        <v>2.9120000000000001E-3</v>
      </c>
      <c r="AY110" s="105">
        <v>1.1789999999999999E-3</v>
      </c>
      <c r="AZ110" s="105">
        <v>6.2600000000000004E-4</v>
      </c>
      <c r="BA110" s="105">
        <v>7.9100000000000004E-4</v>
      </c>
      <c r="BB110" s="105">
        <v>1.109E-3</v>
      </c>
      <c r="BC110" s="105">
        <v>1.5299999999999999E-3</v>
      </c>
      <c r="BD110" s="105">
        <v>3.1900000000000001E-3</v>
      </c>
      <c r="BE110" s="105">
        <v>1.126E-3</v>
      </c>
      <c r="BF110" s="105">
        <v>1.065E-3</v>
      </c>
      <c r="BG110" s="105">
        <v>2.892E-3</v>
      </c>
      <c r="BH110" s="105">
        <v>2.9450000000000001E-3</v>
      </c>
      <c r="BI110" s="105">
        <v>2.7290000000000001E-3</v>
      </c>
      <c r="BJ110" s="105">
        <v>3.2950000000000002E-3</v>
      </c>
      <c r="BK110" s="105">
        <v>9.2000000000000003E-4</v>
      </c>
      <c r="BL110" s="105">
        <v>9.7900000000000005E-4</v>
      </c>
      <c r="BM110" s="105">
        <v>4.5899999999999999E-4</v>
      </c>
      <c r="BN110" s="105">
        <v>3.0569999999999998E-3</v>
      </c>
      <c r="BO110" s="105">
        <v>1.0189999999999999E-3</v>
      </c>
      <c r="BP110" s="105">
        <v>2.8899999999999998E-4</v>
      </c>
      <c r="BQ110" s="105">
        <v>3.6699999999999998E-4</v>
      </c>
      <c r="BR110" s="105">
        <v>1.6440000000000001E-3</v>
      </c>
      <c r="BS110" s="105">
        <v>3.8700000000000002E-3</v>
      </c>
      <c r="BT110" s="105">
        <v>2.3909999999999999E-3</v>
      </c>
      <c r="BU110" s="105">
        <v>4.2370000000000003E-3</v>
      </c>
      <c r="BV110" s="105">
        <v>1.668E-3</v>
      </c>
      <c r="BW110" s="105">
        <v>1.0690000000000001E-3</v>
      </c>
      <c r="BX110" s="105">
        <v>2.3499999999999999E-4</v>
      </c>
      <c r="BY110" s="105">
        <v>1.99E-3</v>
      </c>
      <c r="BZ110" s="105">
        <v>1.885E-3</v>
      </c>
      <c r="CA110" s="105">
        <v>1.8580000000000001E-3</v>
      </c>
      <c r="CB110" s="105">
        <v>2.3879999999999999E-3</v>
      </c>
      <c r="CC110" s="105">
        <v>2.65E-3</v>
      </c>
      <c r="CD110" s="105">
        <v>5.8640000000000003E-3</v>
      </c>
      <c r="CE110" s="105">
        <v>2.1949999999999999E-3</v>
      </c>
      <c r="CF110" s="105">
        <v>3.7690000000000002E-3</v>
      </c>
      <c r="CG110" s="105">
        <v>4.1320000000000003E-3</v>
      </c>
      <c r="CH110" s="105">
        <v>3.32E-3</v>
      </c>
      <c r="CI110" s="105">
        <v>3.2820000000000002E-3</v>
      </c>
      <c r="CJ110" s="105">
        <v>1.1869999999999999E-3</v>
      </c>
      <c r="CK110" s="105">
        <v>3.078E-3</v>
      </c>
      <c r="CL110" s="105">
        <v>3.2599999999999999E-3</v>
      </c>
      <c r="CM110" s="105">
        <v>4.5630000000000002E-3</v>
      </c>
      <c r="CN110" s="105">
        <v>2.1770000000000001E-3</v>
      </c>
      <c r="CO110" s="105">
        <v>7.2839999999999997E-3</v>
      </c>
      <c r="CP110" s="105">
        <v>1.6930000000000001E-3</v>
      </c>
      <c r="CQ110" s="105">
        <v>3.032E-3</v>
      </c>
      <c r="CR110" s="105">
        <v>5.1260000000000003E-3</v>
      </c>
      <c r="CS110" s="105">
        <v>6.659E-3</v>
      </c>
      <c r="CT110" s="105">
        <v>5.4200000000000003E-3</v>
      </c>
      <c r="CU110" s="105">
        <v>1.273E-3</v>
      </c>
      <c r="CV110" s="105">
        <v>2.4689999999999998E-3</v>
      </c>
      <c r="CW110" s="105">
        <v>1.5629999999999999E-3</v>
      </c>
      <c r="CX110" s="105">
        <v>2.232E-3</v>
      </c>
      <c r="CY110" s="105">
        <v>2.9359999999999998E-3</v>
      </c>
      <c r="CZ110" s="105">
        <v>1.4599999999999999E-3</v>
      </c>
      <c r="DA110" s="105">
        <v>4.4889999999999999E-3</v>
      </c>
      <c r="DB110" s="105">
        <v>2.9359999999999998E-3</v>
      </c>
      <c r="DC110" s="105">
        <v>2.7959999999999999E-3</v>
      </c>
      <c r="DD110" s="105">
        <v>1.000729</v>
      </c>
      <c r="DE110" s="106">
        <v>2.026E-3</v>
      </c>
      <c r="DF110" s="84"/>
      <c r="DG110" s="101">
        <v>0</v>
      </c>
      <c r="DH110" s="101">
        <v>0</v>
      </c>
      <c r="DI110" s="101">
        <v>0</v>
      </c>
      <c r="DJ110" s="102">
        <v>1.475E-3</v>
      </c>
      <c r="DK110" s="102">
        <v>1</v>
      </c>
      <c r="DL110" s="84"/>
      <c r="DM110"/>
    </row>
    <row r="111" spans="1:117" ht="18" customHeight="1" x14ac:dyDescent="0.15">
      <c r="A111" s="107">
        <v>691</v>
      </c>
      <c r="B111" s="108" t="s">
        <v>65</v>
      </c>
      <c r="C111" s="110">
        <v>7.0369999999999999E-3</v>
      </c>
      <c r="D111" s="110">
        <v>4.35E-4</v>
      </c>
      <c r="E111" s="110">
        <v>2.0690000000000001E-3</v>
      </c>
      <c r="F111" s="110">
        <v>2.137E-3</v>
      </c>
      <c r="G111" s="110">
        <v>1.0026E-2</v>
      </c>
      <c r="H111" s="110">
        <v>0</v>
      </c>
      <c r="I111" s="110">
        <v>1.4716E-2</v>
      </c>
      <c r="J111" s="110">
        <v>3.9230000000000003E-3</v>
      </c>
      <c r="K111" s="110">
        <v>5.7530000000000003E-3</v>
      </c>
      <c r="L111" s="110">
        <v>2.7073E-2</v>
      </c>
      <c r="M111" s="110">
        <v>0</v>
      </c>
      <c r="N111" s="110">
        <v>3.3189999999999999E-3</v>
      </c>
      <c r="O111" s="110">
        <v>4.2290000000000001E-3</v>
      </c>
      <c r="P111" s="110">
        <v>8.9750000000000003E-3</v>
      </c>
      <c r="Q111" s="110">
        <v>5.9170000000000004E-3</v>
      </c>
      <c r="R111" s="110">
        <v>3.6340000000000001E-3</v>
      </c>
      <c r="S111" s="110">
        <v>3.1310000000000001E-3</v>
      </c>
      <c r="T111" s="110">
        <v>2.99E-3</v>
      </c>
      <c r="U111" s="110">
        <v>1.4580000000000001E-3</v>
      </c>
      <c r="V111" s="110">
        <v>2.797E-3</v>
      </c>
      <c r="W111" s="110">
        <v>5.4000000000000001E-4</v>
      </c>
      <c r="X111" s="110">
        <v>1.5039999999999999E-3</v>
      </c>
      <c r="Y111" s="110">
        <v>1.6930000000000001E-3</v>
      </c>
      <c r="Z111" s="110">
        <v>6.4700000000000001E-3</v>
      </c>
      <c r="AA111" s="110">
        <v>1.7830000000000001E-3</v>
      </c>
      <c r="AB111" s="110">
        <v>3.3400000000000001E-3</v>
      </c>
      <c r="AC111" s="110">
        <v>3.8900000000000002E-4</v>
      </c>
      <c r="AD111" s="110">
        <v>8.6580000000000008E-3</v>
      </c>
      <c r="AE111" s="110">
        <v>5.947E-3</v>
      </c>
      <c r="AF111" s="110">
        <v>3.5799999999999998E-3</v>
      </c>
      <c r="AG111" s="110">
        <v>1.124E-2</v>
      </c>
      <c r="AH111" s="110">
        <v>3.9309999999999996E-3</v>
      </c>
      <c r="AI111" s="110">
        <v>3.9170000000000003E-3</v>
      </c>
      <c r="AJ111" s="110">
        <v>1.781E-3</v>
      </c>
      <c r="AK111" s="110">
        <v>9.809E-3</v>
      </c>
      <c r="AL111" s="110">
        <v>7.9229999999999995E-3</v>
      </c>
      <c r="AM111" s="110">
        <v>3.3019999999999998E-3</v>
      </c>
      <c r="AN111" s="110">
        <v>1.2966E-2</v>
      </c>
      <c r="AO111" s="110">
        <v>6.0790000000000002E-3</v>
      </c>
      <c r="AP111" s="110">
        <v>4.1409999999999997E-3</v>
      </c>
      <c r="AQ111" s="110">
        <v>9.9860000000000001E-3</v>
      </c>
      <c r="AR111" s="110">
        <v>3.738E-3</v>
      </c>
      <c r="AS111" s="110">
        <v>6.8479999999999999E-3</v>
      </c>
      <c r="AT111" s="110">
        <v>1.3631000000000001E-2</v>
      </c>
      <c r="AU111" s="110">
        <v>9.2829999999999996E-3</v>
      </c>
      <c r="AV111" s="110">
        <v>4.313E-3</v>
      </c>
      <c r="AW111" s="110">
        <v>2.2460000000000002E-3</v>
      </c>
      <c r="AX111" s="110">
        <v>4.6470000000000001E-3</v>
      </c>
      <c r="AY111" s="110">
        <v>2.1719999999999999E-3</v>
      </c>
      <c r="AZ111" s="110">
        <v>1.392E-3</v>
      </c>
      <c r="BA111" s="110">
        <v>1.874E-3</v>
      </c>
      <c r="BB111" s="110">
        <v>5.8799999999999998E-3</v>
      </c>
      <c r="BC111" s="110">
        <v>3.8110000000000002E-3</v>
      </c>
      <c r="BD111" s="110">
        <v>4.4580000000000002E-3</v>
      </c>
      <c r="BE111" s="110">
        <v>2.0699999999999998E-3</v>
      </c>
      <c r="BF111" s="110">
        <v>2.4680000000000001E-3</v>
      </c>
      <c r="BG111" s="110">
        <v>4.0429999999999997E-3</v>
      </c>
      <c r="BH111" s="110">
        <v>1.7479999999999999E-2</v>
      </c>
      <c r="BI111" s="110">
        <v>2.1162E-2</v>
      </c>
      <c r="BJ111" s="110">
        <v>3.7190000000000001E-3</v>
      </c>
      <c r="BK111" s="110">
        <v>5.8630000000000002E-3</v>
      </c>
      <c r="BL111" s="110">
        <v>1.8443999999999999E-2</v>
      </c>
      <c r="BM111" s="110">
        <v>2.0357E-2</v>
      </c>
      <c r="BN111" s="110">
        <v>6.7330000000000003E-3</v>
      </c>
      <c r="BO111" s="110">
        <v>1.0815E-2</v>
      </c>
      <c r="BP111" s="110">
        <v>3.823E-3</v>
      </c>
      <c r="BQ111" s="110">
        <v>3.1050000000000001E-3</v>
      </c>
      <c r="BR111" s="110">
        <v>1.2388E-2</v>
      </c>
      <c r="BS111" s="110">
        <v>2.1277000000000001E-2</v>
      </c>
      <c r="BT111" s="110">
        <v>7.6709999999999999E-3</v>
      </c>
      <c r="BU111" s="110">
        <v>5.2810000000000001E-3</v>
      </c>
      <c r="BV111" s="110">
        <v>8.2290000000000002E-3</v>
      </c>
      <c r="BW111" s="110">
        <v>2.6740000000000002E-3</v>
      </c>
      <c r="BX111" s="110">
        <v>5.6099999999999998E-4</v>
      </c>
      <c r="BY111" s="110">
        <v>8.1630000000000001E-3</v>
      </c>
      <c r="BZ111" s="110">
        <v>1.3140000000000001E-2</v>
      </c>
      <c r="CA111" s="110">
        <v>3.6350000000000002E-3</v>
      </c>
      <c r="CB111" s="110">
        <v>1.5362000000000001E-2</v>
      </c>
      <c r="CC111" s="110">
        <v>1.0652E-2</v>
      </c>
      <c r="CD111" s="110">
        <v>2.4269999999999999E-3</v>
      </c>
      <c r="CE111" s="110">
        <v>4.5989999999999998E-3</v>
      </c>
      <c r="CF111" s="110">
        <v>1.0553E-2</v>
      </c>
      <c r="CG111" s="110">
        <v>2.4390000000000002E-3</v>
      </c>
      <c r="CH111" s="110">
        <v>4.6639999999999997E-3</v>
      </c>
      <c r="CI111" s="110">
        <v>1.3864E-2</v>
      </c>
      <c r="CJ111" s="110">
        <v>2.1580000000000002E-3</v>
      </c>
      <c r="CK111" s="110">
        <v>5.4619999999999998E-3</v>
      </c>
      <c r="CL111" s="110">
        <v>3.555E-3</v>
      </c>
      <c r="CM111" s="110">
        <v>2.833E-3</v>
      </c>
      <c r="CN111" s="110">
        <v>1.4878000000000001E-2</v>
      </c>
      <c r="CO111" s="110">
        <v>9.8689999999999993E-3</v>
      </c>
      <c r="CP111" s="110">
        <v>3.235E-3</v>
      </c>
      <c r="CQ111" s="110">
        <v>1.6145E-2</v>
      </c>
      <c r="CR111" s="110">
        <v>1.3374E-2</v>
      </c>
      <c r="CS111" s="110">
        <v>5.2789999999999998E-3</v>
      </c>
      <c r="CT111" s="110">
        <v>4.6950000000000004E-3</v>
      </c>
      <c r="CU111" s="110">
        <v>5.999E-3</v>
      </c>
      <c r="CV111" s="110">
        <v>4.2960000000000003E-3</v>
      </c>
      <c r="CW111" s="110">
        <v>4.2719999999999998E-3</v>
      </c>
      <c r="CX111" s="110">
        <v>4.1640000000000002E-3</v>
      </c>
      <c r="CY111" s="110">
        <v>4.1359999999999999E-3</v>
      </c>
      <c r="CZ111" s="110">
        <v>3.6719999999999999E-3</v>
      </c>
      <c r="DA111" s="110">
        <v>8.855E-3</v>
      </c>
      <c r="DB111" s="110">
        <v>2.2409999999999999E-3</v>
      </c>
      <c r="DC111" s="110">
        <v>6.5069999999999998E-3</v>
      </c>
      <c r="DD111" s="110">
        <v>2.8040000000000001E-3</v>
      </c>
      <c r="DE111" s="111">
        <v>1.0024379999999999</v>
      </c>
      <c r="DF111" s="84"/>
      <c r="DG111" s="113">
        <v>0.38769300000000001</v>
      </c>
      <c r="DH111" s="113">
        <v>2.032E-3</v>
      </c>
      <c r="DI111" s="113">
        <v>1.2441000000000001E-2</v>
      </c>
      <c r="DJ111" s="114">
        <v>3.869E-3</v>
      </c>
      <c r="DK111" s="114">
        <v>0.98870800000000003</v>
      </c>
      <c r="DL111" s="84"/>
      <c r="DM111"/>
    </row>
    <row r="112" spans="1:117" x14ac:dyDescent="0.15">
      <c r="DJ112" s="115"/>
      <c r="DK112" s="115"/>
    </row>
    <row r="337" spans="1:2" ht="24" x14ac:dyDescent="0.35">
      <c r="A337" s="84" ph="1"/>
      <c r="B337" s="84" ph="1"/>
    </row>
    <row r="338" spans="1:2" ht="24" x14ac:dyDescent="0.35">
      <c r="A338" s="84" ph="1"/>
      <c r="B338" s="84" ph="1"/>
    </row>
    <row r="449" spans="1:2" ht="24" x14ac:dyDescent="0.35">
      <c r="A449" s="84" ph="1"/>
      <c r="B449" s="84" ph="1"/>
    </row>
    <row r="450" spans="1:2" ht="24" x14ac:dyDescent="0.35">
      <c r="A450" s="84" ph="1"/>
      <c r="B450" s="84" ph="1"/>
    </row>
    <row r="561" spans="1:2" ht="24" x14ac:dyDescent="0.35">
      <c r="A561" s="84" ph="1"/>
      <c r="B561" s="84" ph="1"/>
    </row>
    <row r="562" spans="1:2" ht="24" x14ac:dyDescent="0.35">
      <c r="A562" s="84" ph="1"/>
      <c r="B562" s="84" ph="1"/>
    </row>
    <row r="674" spans="2:2" ht="24" x14ac:dyDescent="0.35">
      <c r="B674" s="84" ph="1"/>
    </row>
    <row r="786" spans="2:2" ht="24" x14ac:dyDescent="0.35">
      <c r="B786" s="84" ph="1"/>
    </row>
  </sheetData>
  <phoneticPr fontId="6"/>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21"/>
  <sheetViews>
    <sheetView zoomScaleNormal="100" zoomScaleSheetLayoutView="70" workbookViewId="0">
      <pane xSplit="2" ySplit="4" topLeftCell="C5" activePane="bottomRight" state="frozen"/>
      <selection pane="topRight"/>
      <selection pane="bottomLeft"/>
      <selection pane="bottomRight"/>
    </sheetView>
  </sheetViews>
  <sheetFormatPr defaultColWidth="9" defaultRowHeight="16.5" x14ac:dyDescent="0.15"/>
  <cols>
    <col min="1" max="1" width="3.75" style="84" customWidth="1"/>
    <col min="2" max="2" width="43.25" style="84" customWidth="1"/>
    <col min="3" max="131" width="13.875" style="84" customWidth="1"/>
    <col min="132" max="16384" width="9" style="84"/>
  </cols>
  <sheetData>
    <row r="1" spans="1:131" ht="30" customHeight="1" x14ac:dyDescent="0.15">
      <c r="A1" s="82" t="s">
        <v>164</v>
      </c>
      <c r="B1" s="83"/>
      <c r="C1" s="83"/>
      <c r="D1" s="83"/>
      <c r="E1" s="83"/>
      <c r="F1" s="83"/>
      <c r="G1" s="83"/>
      <c r="H1" s="83"/>
      <c r="I1" s="83"/>
      <c r="J1" s="83"/>
      <c r="K1" s="83"/>
    </row>
    <row r="2" spans="1:131" ht="30" customHeight="1" x14ac:dyDescent="0.15">
      <c r="A2" s="83"/>
      <c r="B2" s="85" t="s">
        <v>165</v>
      </c>
      <c r="C2" s="83"/>
      <c r="D2" s="83"/>
      <c r="E2" s="83"/>
      <c r="F2" s="83"/>
      <c r="G2" s="83"/>
      <c r="H2" s="83"/>
      <c r="I2" s="83"/>
      <c r="J2" s="83"/>
      <c r="K2" s="83"/>
      <c r="DZ2" s="83"/>
      <c r="EA2" s="185" t="s">
        <v>166</v>
      </c>
    </row>
    <row r="3" spans="1:131" x14ac:dyDescent="0.15">
      <c r="A3" s="86"/>
      <c r="B3" s="87"/>
      <c r="C3" s="88">
        <v>11</v>
      </c>
      <c r="D3" s="88">
        <v>12</v>
      </c>
      <c r="E3" s="88">
        <v>13</v>
      </c>
      <c r="F3" s="88">
        <v>15</v>
      </c>
      <c r="G3" s="88">
        <v>17</v>
      </c>
      <c r="H3" s="88">
        <v>61</v>
      </c>
      <c r="I3" s="88">
        <v>62</v>
      </c>
      <c r="J3" s="88">
        <v>111</v>
      </c>
      <c r="K3" s="88">
        <v>112</v>
      </c>
      <c r="L3" s="88">
        <v>113</v>
      </c>
      <c r="M3" s="88">
        <v>114</v>
      </c>
      <c r="N3" s="88">
        <v>151</v>
      </c>
      <c r="O3" s="88">
        <v>152</v>
      </c>
      <c r="P3" s="88">
        <v>161</v>
      </c>
      <c r="Q3" s="88">
        <v>162</v>
      </c>
      <c r="R3" s="88">
        <v>163</v>
      </c>
      <c r="S3" s="88">
        <v>164</v>
      </c>
      <c r="T3" s="88">
        <v>191</v>
      </c>
      <c r="U3" s="88">
        <v>201</v>
      </c>
      <c r="V3" s="88">
        <v>202</v>
      </c>
      <c r="W3" s="88">
        <v>203</v>
      </c>
      <c r="X3" s="88">
        <v>204</v>
      </c>
      <c r="Y3" s="88">
        <v>205</v>
      </c>
      <c r="Z3" s="88">
        <v>206</v>
      </c>
      <c r="AA3" s="88">
        <v>207</v>
      </c>
      <c r="AB3" s="88">
        <v>208</v>
      </c>
      <c r="AC3" s="88">
        <v>211</v>
      </c>
      <c r="AD3" s="88">
        <v>212</v>
      </c>
      <c r="AE3" s="88">
        <v>221</v>
      </c>
      <c r="AF3" s="88">
        <v>222</v>
      </c>
      <c r="AG3" s="88">
        <v>231</v>
      </c>
      <c r="AH3" s="88">
        <v>251</v>
      </c>
      <c r="AI3" s="88">
        <v>252</v>
      </c>
      <c r="AJ3" s="88">
        <v>253</v>
      </c>
      <c r="AK3" s="88">
        <v>259</v>
      </c>
      <c r="AL3" s="88">
        <v>261</v>
      </c>
      <c r="AM3" s="88">
        <v>262</v>
      </c>
      <c r="AN3" s="88">
        <v>263</v>
      </c>
      <c r="AO3" s="88">
        <v>269</v>
      </c>
      <c r="AP3" s="88">
        <v>271</v>
      </c>
      <c r="AQ3" s="88">
        <v>272</v>
      </c>
      <c r="AR3" s="88">
        <v>281</v>
      </c>
      <c r="AS3" s="88">
        <v>289</v>
      </c>
      <c r="AT3" s="88">
        <v>291</v>
      </c>
      <c r="AU3" s="88">
        <v>301</v>
      </c>
      <c r="AV3" s="88">
        <v>311</v>
      </c>
      <c r="AW3" s="88">
        <v>321</v>
      </c>
      <c r="AX3" s="88">
        <v>329</v>
      </c>
      <c r="AY3" s="88">
        <v>331</v>
      </c>
      <c r="AZ3" s="88">
        <v>332</v>
      </c>
      <c r="BA3" s="88">
        <v>333</v>
      </c>
      <c r="BB3" s="88">
        <v>339</v>
      </c>
      <c r="BC3" s="88">
        <v>341</v>
      </c>
      <c r="BD3" s="88">
        <v>342</v>
      </c>
      <c r="BE3" s="88">
        <v>351</v>
      </c>
      <c r="BF3" s="88">
        <v>352</v>
      </c>
      <c r="BG3" s="88">
        <v>353</v>
      </c>
      <c r="BH3" s="88">
        <v>354</v>
      </c>
      <c r="BI3" s="88">
        <v>359</v>
      </c>
      <c r="BJ3" s="88">
        <v>391</v>
      </c>
      <c r="BK3" s="88">
        <v>392</v>
      </c>
      <c r="BL3" s="88">
        <v>411</v>
      </c>
      <c r="BM3" s="88">
        <v>412</v>
      </c>
      <c r="BN3" s="88">
        <v>413</v>
      </c>
      <c r="BO3" s="88">
        <v>419</v>
      </c>
      <c r="BP3" s="88">
        <v>461</v>
      </c>
      <c r="BQ3" s="88">
        <v>462</v>
      </c>
      <c r="BR3" s="88">
        <v>471</v>
      </c>
      <c r="BS3" s="88">
        <v>481</v>
      </c>
      <c r="BT3" s="88">
        <v>511</v>
      </c>
      <c r="BU3" s="88">
        <v>531</v>
      </c>
      <c r="BV3" s="88">
        <v>551</v>
      </c>
      <c r="BW3" s="88">
        <v>552</v>
      </c>
      <c r="BX3" s="88">
        <v>553</v>
      </c>
      <c r="BY3" s="88">
        <v>571</v>
      </c>
      <c r="BZ3" s="88">
        <v>572</v>
      </c>
      <c r="CA3" s="88">
        <v>573</v>
      </c>
      <c r="CB3" s="88">
        <v>574</v>
      </c>
      <c r="CC3" s="88">
        <v>575</v>
      </c>
      <c r="CD3" s="88">
        <v>576</v>
      </c>
      <c r="CE3" s="88">
        <v>577</v>
      </c>
      <c r="CF3" s="88">
        <v>578</v>
      </c>
      <c r="CG3" s="88">
        <v>579</v>
      </c>
      <c r="CH3" s="88">
        <v>591</v>
      </c>
      <c r="CI3" s="88">
        <v>592</v>
      </c>
      <c r="CJ3" s="88">
        <v>593</v>
      </c>
      <c r="CK3" s="88">
        <v>594</v>
      </c>
      <c r="CL3" s="88">
        <v>595</v>
      </c>
      <c r="CM3" s="88">
        <v>611</v>
      </c>
      <c r="CN3" s="88">
        <v>631</v>
      </c>
      <c r="CO3" s="88">
        <v>632</v>
      </c>
      <c r="CP3" s="88">
        <v>641</v>
      </c>
      <c r="CQ3" s="88">
        <v>642</v>
      </c>
      <c r="CR3" s="88">
        <v>643</v>
      </c>
      <c r="CS3" s="88">
        <v>644</v>
      </c>
      <c r="CT3" s="88">
        <v>659</v>
      </c>
      <c r="CU3" s="88">
        <v>661</v>
      </c>
      <c r="CV3" s="88">
        <v>662</v>
      </c>
      <c r="CW3" s="88">
        <v>663</v>
      </c>
      <c r="CX3" s="88">
        <v>669</v>
      </c>
      <c r="CY3" s="88">
        <v>671</v>
      </c>
      <c r="CZ3" s="88">
        <v>672</v>
      </c>
      <c r="DA3" s="88">
        <v>673</v>
      </c>
      <c r="DB3" s="88">
        <v>674</v>
      </c>
      <c r="DC3" s="88">
        <v>679</v>
      </c>
      <c r="DD3" s="88">
        <v>681</v>
      </c>
      <c r="DE3" s="88">
        <v>691</v>
      </c>
      <c r="DF3" s="186">
        <v>700</v>
      </c>
      <c r="DG3" s="88">
        <v>711</v>
      </c>
      <c r="DH3" s="88">
        <v>721</v>
      </c>
      <c r="DI3" s="88">
        <v>731</v>
      </c>
      <c r="DJ3" s="88">
        <v>732</v>
      </c>
      <c r="DK3" s="88">
        <v>741</v>
      </c>
      <c r="DL3" s="88">
        <v>751</v>
      </c>
      <c r="DM3" s="88">
        <v>761</v>
      </c>
      <c r="DN3" s="186">
        <v>780</v>
      </c>
      <c r="DO3" s="186">
        <v>790</v>
      </c>
      <c r="DP3" s="88">
        <v>801</v>
      </c>
      <c r="DQ3" s="186">
        <v>810</v>
      </c>
      <c r="DR3" s="186">
        <v>820</v>
      </c>
      <c r="DS3" s="186">
        <v>830</v>
      </c>
      <c r="DT3" s="186">
        <v>840</v>
      </c>
      <c r="DU3" s="88">
        <v>851</v>
      </c>
      <c r="DV3" s="88">
        <v>861</v>
      </c>
      <c r="DW3" s="88">
        <v>871</v>
      </c>
      <c r="DX3" s="186">
        <v>880</v>
      </c>
      <c r="DY3" s="88">
        <v>890</v>
      </c>
      <c r="DZ3" s="186">
        <v>900</v>
      </c>
      <c r="EA3" s="89">
        <v>970</v>
      </c>
    </row>
    <row r="4" spans="1:131" ht="66" x14ac:dyDescent="0.15">
      <c r="A4" s="187"/>
      <c r="B4" s="188"/>
      <c r="C4" s="189" t="s">
        <v>0</v>
      </c>
      <c r="D4" s="189" t="s">
        <v>1</v>
      </c>
      <c r="E4" s="189" t="s">
        <v>2</v>
      </c>
      <c r="F4" s="189" t="s">
        <v>3</v>
      </c>
      <c r="G4" s="189" t="s">
        <v>4</v>
      </c>
      <c r="H4" s="189" t="s">
        <v>91</v>
      </c>
      <c r="I4" s="189" t="s">
        <v>127</v>
      </c>
      <c r="J4" s="189" t="s">
        <v>5</v>
      </c>
      <c r="K4" s="189" t="s">
        <v>6</v>
      </c>
      <c r="L4" s="189" t="s">
        <v>92</v>
      </c>
      <c r="M4" s="189" t="s">
        <v>7</v>
      </c>
      <c r="N4" s="189" t="s">
        <v>8</v>
      </c>
      <c r="O4" s="189" t="s">
        <v>9</v>
      </c>
      <c r="P4" s="189" t="s">
        <v>93</v>
      </c>
      <c r="Q4" s="189" t="s">
        <v>10</v>
      </c>
      <c r="R4" s="189" t="s">
        <v>11</v>
      </c>
      <c r="S4" s="189" t="s">
        <v>12</v>
      </c>
      <c r="T4" s="189" t="s">
        <v>94</v>
      </c>
      <c r="U4" s="189" t="s">
        <v>13</v>
      </c>
      <c r="V4" s="189" t="s">
        <v>95</v>
      </c>
      <c r="W4" s="189" t="s">
        <v>128</v>
      </c>
      <c r="X4" s="189" t="s">
        <v>129</v>
      </c>
      <c r="Y4" s="189" t="s">
        <v>14</v>
      </c>
      <c r="Z4" s="189" t="s">
        <v>15</v>
      </c>
      <c r="AA4" s="189" t="s">
        <v>16</v>
      </c>
      <c r="AB4" s="189" t="s">
        <v>96</v>
      </c>
      <c r="AC4" s="189" t="s">
        <v>17</v>
      </c>
      <c r="AD4" s="189" t="s">
        <v>18</v>
      </c>
      <c r="AE4" s="189" t="s">
        <v>19</v>
      </c>
      <c r="AF4" s="189" t="s">
        <v>20</v>
      </c>
      <c r="AG4" s="189" t="s">
        <v>130</v>
      </c>
      <c r="AH4" s="189" t="s">
        <v>21</v>
      </c>
      <c r="AI4" s="189" t="s">
        <v>22</v>
      </c>
      <c r="AJ4" s="189" t="s">
        <v>23</v>
      </c>
      <c r="AK4" s="189" t="s">
        <v>24</v>
      </c>
      <c r="AL4" s="189" t="s">
        <v>25</v>
      </c>
      <c r="AM4" s="189" t="s">
        <v>26</v>
      </c>
      <c r="AN4" s="189" t="s">
        <v>131</v>
      </c>
      <c r="AO4" s="189" t="s">
        <v>27</v>
      </c>
      <c r="AP4" s="189" t="s">
        <v>28</v>
      </c>
      <c r="AQ4" s="189" t="s">
        <v>29</v>
      </c>
      <c r="AR4" s="189" t="s">
        <v>132</v>
      </c>
      <c r="AS4" s="189" t="s">
        <v>30</v>
      </c>
      <c r="AT4" s="189" t="s">
        <v>97</v>
      </c>
      <c r="AU4" s="189" t="s">
        <v>98</v>
      </c>
      <c r="AV4" s="189" t="s">
        <v>99</v>
      </c>
      <c r="AW4" s="189" t="s">
        <v>100</v>
      </c>
      <c r="AX4" s="189" t="s">
        <v>101</v>
      </c>
      <c r="AY4" s="189" t="s">
        <v>102</v>
      </c>
      <c r="AZ4" s="189" t="s">
        <v>103</v>
      </c>
      <c r="BA4" s="189" t="s">
        <v>104</v>
      </c>
      <c r="BB4" s="189" t="s">
        <v>105</v>
      </c>
      <c r="BC4" s="189" t="s">
        <v>133</v>
      </c>
      <c r="BD4" s="189" t="s">
        <v>106</v>
      </c>
      <c r="BE4" s="189" t="s">
        <v>31</v>
      </c>
      <c r="BF4" s="189" t="s">
        <v>32</v>
      </c>
      <c r="BG4" s="189" t="s">
        <v>107</v>
      </c>
      <c r="BH4" s="189" t="s">
        <v>33</v>
      </c>
      <c r="BI4" s="189" t="s">
        <v>34</v>
      </c>
      <c r="BJ4" s="189" t="s">
        <v>35</v>
      </c>
      <c r="BK4" s="189" t="s">
        <v>36</v>
      </c>
      <c r="BL4" s="189" t="s">
        <v>37</v>
      </c>
      <c r="BM4" s="189" t="s">
        <v>38</v>
      </c>
      <c r="BN4" s="189" t="s">
        <v>39</v>
      </c>
      <c r="BO4" s="189" t="s">
        <v>40</v>
      </c>
      <c r="BP4" s="189" t="s">
        <v>41</v>
      </c>
      <c r="BQ4" s="189" t="s">
        <v>42</v>
      </c>
      <c r="BR4" s="189" t="s">
        <v>43</v>
      </c>
      <c r="BS4" s="189" t="s">
        <v>44</v>
      </c>
      <c r="BT4" s="189" t="s">
        <v>45</v>
      </c>
      <c r="BU4" s="189" t="s">
        <v>46</v>
      </c>
      <c r="BV4" s="189" t="s">
        <v>47</v>
      </c>
      <c r="BW4" s="189" t="s">
        <v>48</v>
      </c>
      <c r="BX4" s="189" t="s">
        <v>108</v>
      </c>
      <c r="BY4" s="189" t="s">
        <v>49</v>
      </c>
      <c r="BZ4" s="189" t="s">
        <v>109</v>
      </c>
      <c r="CA4" s="189" t="s">
        <v>50</v>
      </c>
      <c r="CB4" s="189" t="s">
        <v>51</v>
      </c>
      <c r="CC4" s="189" t="s">
        <v>52</v>
      </c>
      <c r="CD4" s="189" t="s">
        <v>110</v>
      </c>
      <c r="CE4" s="189" t="s">
        <v>53</v>
      </c>
      <c r="CF4" s="189" t="s">
        <v>111</v>
      </c>
      <c r="CG4" s="189" t="s">
        <v>112</v>
      </c>
      <c r="CH4" s="189" t="s">
        <v>54</v>
      </c>
      <c r="CI4" s="189" t="s">
        <v>55</v>
      </c>
      <c r="CJ4" s="189" t="s">
        <v>113</v>
      </c>
      <c r="CK4" s="189" t="s">
        <v>114</v>
      </c>
      <c r="CL4" s="189" t="s">
        <v>115</v>
      </c>
      <c r="CM4" s="189" t="s">
        <v>56</v>
      </c>
      <c r="CN4" s="189" t="s">
        <v>57</v>
      </c>
      <c r="CO4" s="189" t="s">
        <v>167</v>
      </c>
      <c r="CP4" s="189" t="s">
        <v>116</v>
      </c>
      <c r="CQ4" s="189" t="s">
        <v>117</v>
      </c>
      <c r="CR4" s="189" t="s">
        <v>118</v>
      </c>
      <c r="CS4" s="189" t="s">
        <v>59</v>
      </c>
      <c r="CT4" s="189" t="s">
        <v>134</v>
      </c>
      <c r="CU4" s="189" t="s">
        <v>60</v>
      </c>
      <c r="CV4" s="189" t="s">
        <v>119</v>
      </c>
      <c r="CW4" s="189" t="s">
        <v>120</v>
      </c>
      <c r="CX4" s="189" t="s">
        <v>61</v>
      </c>
      <c r="CY4" s="189" t="s">
        <v>121</v>
      </c>
      <c r="CZ4" s="189" t="s">
        <v>122</v>
      </c>
      <c r="DA4" s="189" t="s">
        <v>123</v>
      </c>
      <c r="DB4" s="189" t="s">
        <v>62</v>
      </c>
      <c r="DC4" s="189" t="s">
        <v>63</v>
      </c>
      <c r="DD4" s="189" t="s">
        <v>168</v>
      </c>
      <c r="DE4" s="189" t="s">
        <v>169</v>
      </c>
      <c r="DF4" s="190" t="s">
        <v>144</v>
      </c>
      <c r="DG4" s="189" t="s">
        <v>145</v>
      </c>
      <c r="DH4" s="189" t="s">
        <v>138</v>
      </c>
      <c r="DI4" s="189" t="s">
        <v>139</v>
      </c>
      <c r="DJ4" s="189" t="s">
        <v>170</v>
      </c>
      <c r="DK4" s="189" t="s">
        <v>142</v>
      </c>
      <c r="DL4" s="189" t="s">
        <v>140</v>
      </c>
      <c r="DM4" s="189" t="s">
        <v>146</v>
      </c>
      <c r="DN4" s="190" t="s">
        <v>147</v>
      </c>
      <c r="DO4" s="190" t="s">
        <v>148</v>
      </c>
      <c r="DP4" s="189" t="s">
        <v>149</v>
      </c>
      <c r="DQ4" s="190" t="s">
        <v>171</v>
      </c>
      <c r="DR4" s="190" t="s">
        <v>150</v>
      </c>
      <c r="DS4" s="190" t="s">
        <v>151</v>
      </c>
      <c r="DT4" s="190" t="s">
        <v>152</v>
      </c>
      <c r="DU4" s="189" t="s">
        <v>153</v>
      </c>
      <c r="DV4" s="189" t="s">
        <v>154</v>
      </c>
      <c r="DW4" s="189" t="s">
        <v>155</v>
      </c>
      <c r="DX4" s="190" t="s">
        <v>156</v>
      </c>
      <c r="DY4" s="189" t="s">
        <v>157</v>
      </c>
      <c r="DZ4" s="190" t="s">
        <v>172</v>
      </c>
      <c r="EA4" s="191" t="s">
        <v>173</v>
      </c>
    </row>
    <row r="5" spans="1:131" x14ac:dyDescent="0.15">
      <c r="A5" s="97">
        <v>11</v>
      </c>
      <c r="B5" s="98" t="s">
        <v>0</v>
      </c>
      <c r="C5" s="192">
        <v>944</v>
      </c>
      <c r="D5" s="192">
        <v>312</v>
      </c>
      <c r="E5" s="192">
        <v>268</v>
      </c>
      <c r="F5" s="192">
        <v>1</v>
      </c>
      <c r="G5" s="192">
        <v>0</v>
      </c>
      <c r="H5" s="192">
        <v>0</v>
      </c>
      <c r="I5" s="192">
        <v>0</v>
      </c>
      <c r="J5" s="192">
        <v>84112</v>
      </c>
      <c r="K5" s="192">
        <v>4696</v>
      </c>
      <c r="L5" s="192">
        <v>1646</v>
      </c>
      <c r="M5" s="192">
        <v>0</v>
      </c>
      <c r="N5" s="192">
        <v>2106</v>
      </c>
      <c r="O5" s="192">
        <v>370</v>
      </c>
      <c r="P5" s="192">
        <v>8</v>
      </c>
      <c r="Q5" s="192">
        <v>0</v>
      </c>
      <c r="R5" s="192">
        <v>0</v>
      </c>
      <c r="S5" s="192">
        <v>2</v>
      </c>
      <c r="T5" s="192">
        <v>0</v>
      </c>
      <c r="U5" s="192">
        <v>0</v>
      </c>
      <c r="V5" s="192">
        <v>0</v>
      </c>
      <c r="W5" s="192">
        <v>0</v>
      </c>
      <c r="X5" s="192">
        <v>17</v>
      </c>
      <c r="Y5" s="192">
        <v>0</v>
      </c>
      <c r="Z5" s="192">
        <v>3</v>
      </c>
      <c r="AA5" s="192">
        <v>1811</v>
      </c>
      <c r="AB5" s="192">
        <v>188</v>
      </c>
      <c r="AC5" s="192">
        <v>0</v>
      </c>
      <c r="AD5" s="192">
        <v>0</v>
      </c>
      <c r="AE5" s="192">
        <v>0</v>
      </c>
      <c r="AF5" s="192">
        <v>2783</v>
      </c>
      <c r="AG5" s="192">
        <v>0</v>
      </c>
      <c r="AH5" s="192">
        <v>0</v>
      </c>
      <c r="AI5" s="192">
        <v>0</v>
      </c>
      <c r="AJ5" s="192">
        <v>0</v>
      </c>
      <c r="AK5" s="192">
        <v>29</v>
      </c>
      <c r="AL5" s="192">
        <v>0</v>
      </c>
      <c r="AM5" s="192">
        <v>0</v>
      </c>
      <c r="AN5" s="192">
        <v>0</v>
      </c>
      <c r="AO5" s="192">
        <v>0</v>
      </c>
      <c r="AP5" s="192">
        <v>0</v>
      </c>
      <c r="AQ5" s="192">
        <v>11</v>
      </c>
      <c r="AR5" s="192">
        <v>0</v>
      </c>
      <c r="AS5" s="192">
        <v>0</v>
      </c>
      <c r="AT5" s="192">
        <v>0</v>
      </c>
      <c r="AU5" s="192">
        <v>0</v>
      </c>
      <c r="AV5" s="192">
        <v>0</v>
      </c>
      <c r="AW5" s="192">
        <v>0</v>
      </c>
      <c r="AX5" s="192">
        <v>0</v>
      </c>
      <c r="AY5" s="192">
        <v>0</v>
      </c>
      <c r="AZ5" s="192">
        <v>0</v>
      </c>
      <c r="BA5" s="192">
        <v>0</v>
      </c>
      <c r="BB5" s="192">
        <v>0</v>
      </c>
      <c r="BC5" s="192">
        <v>0</v>
      </c>
      <c r="BD5" s="192">
        <v>0</v>
      </c>
      <c r="BE5" s="192">
        <v>0</v>
      </c>
      <c r="BF5" s="192">
        <v>0</v>
      </c>
      <c r="BG5" s="192">
        <v>0</v>
      </c>
      <c r="BH5" s="192">
        <v>0</v>
      </c>
      <c r="BI5" s="192">
        <v>0</v>
      </c>
      <c r="BJ5" s="192">
        <v>542</v>
      </c>
      <c r="BK5" s="192">
        <v>0</v>
      </c>
      <c r="BL5" s="192">
        <v>191</v>
      </c>
      <c r="BM5" s="192">
        <v>7</v>
      </c>
      <c r="BN5" s="192">
        <v>154</v>
      </c>
      <c r="BO5" s="192">
        <v>102</v>
      </c>
      <c r="BP5" s="192">
        <v>0</v>
      </c>
      <c r="BQ5" s="192">
        <v>0</v>
      </c>
      <c r="BR5" s="192">
        <v>0</v>
      </c>
      <c r="BS5" s="192">
        <v>0</v>
      </c>
      <c r="BT5" s="192">
        <v>136</v>
      </c>
      <c r="BU5" s="192">
        <v>0</v>
      </c>
      <c r="BV5" s="192">
        <v>0</v>
      </c>
      <c r="BW5" s="192">
        <v>0</v>
      </c>
      <c r="BX5" s="192">
        <v>3</v>
      </c>
      <c r="BY5" s="192">
        <v>0</v>
      </c>
      <c r="BZ5" s="192">
        <v>0</v>
      </c>
      <c r="CA5" s="192">
        <v>0</v>
      </c>
      <c r="CB5" s="192">
        <v>0</v>
      </c>
      <c r="CC5" s="192">
        <v>0</v>
      </c>
      <c r="CD5" s="192">
        <v>0</v>
      </c>
      <c r="CE5" s="192">
        <v>0</v>
      </c>
      <c r="CF5" s="192">
        <v>286</v>
      </c>
      <c r="CG5" s="192">
        <v>0</v>
      </c>
      <c r="CH5" s="192">
        <v>0</v>
      </c>
      <c r="CI5" s="192">
        <v>0</v>
      </c>
      <c r="CJ5" s="192">
        <v>0</v>
      </c>
      <c r="CK5" s="192">
        <v>0</v>
      </c>
      <c r="CL5" s="192">
        <v>0</v>
      </c>
      <c r="CM5" s="192">
        <v>68</v>
      </c>
      <c r="CN5" s="192">
        <v>2978</v>
      </c>
      <c r="CO5" s="192">
        <v>0</v>
      </c>
      <c r="CP5" s="192">
        <v>3843</v>
      </c>
      <c r="CQ5" s="192">
        <v>0</v>
      </c>
      <c r="CR5" s="192">
        <v>1676</v>
      </c>
      <c r="CS5" s="192">
        <v>4032</v>
      </c>
      <c r="CT5" s="192">
        <v>371</v>
      </c>
      <c r="CU5" s="192">
        <v>15</v>
      </c>
      <c r="CV5" s="192">
        <v>0</v>
      </c>
      <c r="CW5" s="192">
        <v>0</v>
      </c>
      <c r="CX5" s="192">
        <v>1</v>
      </c>
      <c r="CY5" s="192">
        <v>3315</v>
      </c>
      <c r="CZ5" s="192">
        <v>54250</v>
      </c>
      <c r="DA5" s="192">
        <v>5</v>
      </c>
      <c r="DB5" s="192">
        <v>1200</v>
      </c>
      <c r="DC5" s="192">
        <v>962</v>
      </c>
      <c r="DD5" s="192">
        <v>0</v>
      </c>
      <c r="DE5" s="192">
        <v>0</v>
      </c>
      <c r="DF5" s="193">
        <v>173444</v>
      </c>
      <c r="DG5" s="192">
        <v>2317</v>
      </c>
      <c r="DH5" s="192">
        <v>194869</v>
      </c>
      <c r="DI5" s="192">
        <v>0</v>
      </c>
      <c r="DJ5" s="192">
        <v>0</v>
      </c>
      <c r="DK5" s="192">
        <v>0</v>
      </c>
      <c r="DL5" s="192">
        <v>1943</v>
      </c>
      <c r="DM5" s="192">
        <v>53</v>
      </c>
      <c r="DN5" s="193">
        <v>199182</v>
      </c>
      <c r="DO5" s="193">
        <v>372626</v>
      </c>
      <c r="DP5" s="192">
        <v>280</v>
      </c>
      <c r="DQ5" s="193">
        <v>280</v>
      </c>
      <c r="DR5" s="193">
        <v>13040</v>
      </c>
      <c r="DS5" s="193">
        <v>212502</v>
      </c>
      <c r="DT5" s="193">
        <v>385946</v>
      </c>
      <c r="DU5" s="192">
        <v>-76782</v>
      </c>
      <c r="DV5" s="192">
        <v>-2150</v>
      </c>
      <c r="DW5" s="192">
        <v>-6308</v>
      </c>
      <c r="DX5" s="193">
        <v>-85240</v>
      </c>
      <c r="DY5" s="192">
        <v>-268845</v>
      </c>
      <c r="DZ5" s="193">
        <v>-141583</v>
      </c>
      <c r="EA5" s="194">
        <v>31861</v>
      </c>
    </row>
    <row r="6" spans="1:131" x14ac:dyDescent="0.15">
      <c r="A6" s="103">
        <v>12</v>
      </c>
      <c r="B6" s="104" t="s">
        <v>1</v>
      </c>
      <c r="C6" s="195">
        <v>80</v>
      </c>
      <c r="D6" s="195">
        <v>97</v>
      </c>
      <c r="E6" s="195">
        <v>44</v>
      </c>
      <c r="F6" s="195">
        <v>0</v>
      </c>
      <c r="G6" s="195">
        <v>0</v>
      </c>
      <c r="H6" s="195">
        <v>0</v>
      </c>
      <c r="I6" s="195">
        <v>0</v>
      </c>
      <c r="J6" s="195">
        <v>55031</v>
      </c>
      <c r="K6" s="195">
        <v>0</v>
      </c>
      <c r="L6" s="195">
        <v>20</v>
      </c>
      <c r="M6" s="195">
        <v>0</v>
      </c>
      <c r="N6" s="195">
        <v>168</v>
      </c>
      <c r="O6" s="195">
        <v>94</v>
      </c>
      <c r="P6" s="195">
        <v>0</v>
      </c>
      <c r="Q6" s="195">
        <v>0</v>
      </c>
      <c r="R6" s="195">
        <v>0</v>
      </c>
      <c r="S6" s="195">
        <v>0</v>
      </c>
      <c r="T6" s="195">
        <v>0</v>
      </c>
      <c r="U6" s="195">
        <v>0</v>
      </c>
      <c r="V6" s="195">
        <v>0</v>
      </c>
      <c r="W6" s="195">
        <v>0</v>
      </c>
      <c r="X6" s="195">
        <v>0</v>
      </c>
      <c r="Y6" s="195">
        <v>0</v>
      </c>
      <c r="Z6" s="195">
        <v>0</v>
      </c>
      <c r="AA6" s="195">
        <v>0</v>
      </c>
      <c r="AB6" s="195">
        <v>0</v>
      </c>
      <c r="AC6" s="195">
        <v>0</v>
      </c>
      <c r="AD6" s="195">
        <v>0</v>
      </c>
      <c r="AE6" s="195">
        <v>0</v>
      </c>
      <c r="AF6" s="195">
        <v>0</v>
      </c>
      <c r="AG6" s="195">
        <v>346</v>
      </c>
      <c r="AH6" s="195">
        <v>0</v>
      </c>
      <c r="AI6" s="195">
        <v>0</v>
      </c>
      <c r="AJ6" s="195">
        <v>0</v>
      </c>
      <c r="AK6" s="195">
        <v>0</v>
      </c>
      <c r="AL6" s="195">
        <v>0</v>
      </c>
      <c r="AM6" s="195">
        <v>0</v>
      </c>
      <c r="AN6" s="195">
        <v>0</v>
      </c>
      <c r="AO6" s="195">
        <v>0</v>
      </c>
      <c r="AP6" s="195">
        <v>0</v>
      </c>
      <c r="AQ6" s="195">
        <v>0</v>
      </c>
      <c r="AR6" s="195">
        <v>0</v>
      </c>
      <c r="AS6" s="195">
        <v>0</v>
      </c>
      <c r="AT6" s="195">
        <v>0</v>
      </c>
      <c r="AU6" s="195">
        <v>0</v>
      </c>
      <c r="AV6" s="195">
        <v>0</v>
      </c>
      <c r="AW6" s="195">
        <v>0</v>
      </c>
      <c r="AX6" s="195">
        <v>0</v>
      </c>
      <c r="AY6" s="195">
        <v>0</v>
      </c>
      <c r="AZ6" s="195">
        <v>0</v>
      </c>
      <c r="BA6" s="195">
        <v>0</v>
      </c>
      <c r="BB6" s="195">
        <v>0</v>
      </c>
      <c r="BC6" s="195">
        <v>0</v>
      </c>
      <c r="BD6" s="195">
        <v>0</v>
      </c>
      <c r="BE6" s="195">
        <v>0</v>
      </c>
      <c r="BF6" s="195">
        <v>0</v>
      </c>
      <c r="BG6" s="195">
        <v>0</v>
      </c>
      <c r="BH6" s="195">
        <v>0</v>
      </c>
      <c r="BI6" s="195">
        <v>0</v>
      </c>
      <c r="BJ6" s="195">
        <v>34</v>
      </c>
      <c r="BK6" s="195">
        <v>0</v>
      </c>
      <c r="BL6" s="195">
        <v>0</v>
      </c>
      <c r="BM6" s="195">
        <v>0</v>
      </c>
      <c r="BN6" s="195">
        <v>0</v>
      </c>
      <c r="BO6" s="195">
        <v>0</v>
      </c>
      <c r="BP6" s="195">
        <v>0</v>
      </c>
      <c r="BQ6" s="195">
        <v>0</v>
      </c>
      <c r="BR6" s="195">
        <v>0</v>
      </c>
      <c r="BS6" s="195">
        <v>0</v>
      </c>
      <c r="BT6" s="195">
        <v>0</v>
      </c>
      <c r="BU6" s="195">
        <v>0</v>
      </c>
      <c r="BV6" s="195">
        <v>0</v>
      </c>
      <c r="BW6" s="195">
        <v>0</v>
      </c>
      <c r="BX6" s="195">
        <v>0</v>
      </c>
      <c r="BY6" s="195">
        <v>0</v>
      </c>
      <c r="BZ6" s="195">
        <v>0</v>
      </c>
      <c r="CA6" s="195">
        <v>0</v>
      </c>
      <c r="CB6" s="195">
        <v>0</v>
      </c>
      <c r="CC6" s="195">
        <v>0</v>
      </c>
      <c r="CD6" s="195">
        <v>0</v>
      </c>
      <c r="CE6" s="195">
        <v>0</v>
      </c>
      <c r="CF6" s="195">
        <v>1</v>
      </c>
      <c r="CG6" s="195">
        <v>0</v>
      </c>
      <c r="CH6" s="195">
        <v>0</v>
      </c>
      <c r="CI6" s="195">
        <v>0</v>
      </c>
      <c r="CJ6" s="195">
        <v>0</v>
      </c>
      <c r="CK6" s="195">
        <v>0</v>
      </c>
      <c r="CL6" s="195">
        <v>0</v>
      </c>
      <c r="CM6" s="195">
        <v>0</v>
      </c>
      <c r="CN6" s="195">
        <v>13</v>
      </c>
      <c r="CO6" s="195">
        <v>1808</v>
      </c>
      <c r="CP6" s="195">
        <v>69</v>
      </c>
      <c r="CQ6" s="195">
        <v>0</v>
      </c>
      <c r="CR6" s="195">
        <v>9</v>
      </c>
      <c r="CS6" s="195">
        <v>42</v>
      </c>
      <c r="CT6" s="195">
        <v>0</v>
      </c>
      <c r="CU6" s="195">
        <v>0</v>
      </c>
      <c r="CV6" s="195">
        <v>0</v>
      </c>
      <c r="CW6" s="195">
        <v>0</v>
      </c>
      <c r="CX6" s="195">
        <v>0</v>
      </c>
      <c r="CY6" s="195">
        <v>19</v>
      </c>
      <c r="CZ6" s="195">
        <v>296</v>
      </c>
      <c r="DA6" s="195">
        <v>0</v>
      </c>
      <c r="DB6" s="195">
        <v>2</v>
      </c>
      <c r="DC6" s="195">
        <v>2</v>
      </c>
      <c r="DD6" s="195">
        <v>0</v>
      </c>
      <c r="DE6" s="195">
        <v>0</v>
      </c>
      <c r="DF6" s="196">
        <v>58175</v>
      </c>
      <c r="DG6" s="195">
        <v>0</v>
      </c>
      <c r="DH6" s="195">
        <v>433</v>
      </c>
      <c r="DI6" s="195">
        <v>0</v>
      </c>
      <c r="DJ6" s="195">
        <v>0</v>
      </c>
      <c r="DK6" s="195">
        <v>0</v>
      </c>
      <c r="DL6" s="195">
        <v>9388</v>
      </c>
      <c r="DM6" s="195">
        <v>4</v>
      </c>
      <c r="DN6" s="196">
        <v>9825</v>
      </c>
      <c r="DO6" s="196">
        <v>68000</v>
      </c>
      <c r="DP6" s="195">
        <v>20</v>
      </c>
      <c r="DQ6" s="196">
        <v>20</v>
      </c>
      <c r="DR6" s="196">
        <v>781</v>
      </c>
      <c r="DS6" s="196">
        <v>10626</v>
      </c>
      <c r="DT6" s="196">
        <v>68801</v>
      </c>
      <c r="DU6" s="195">
        <v>-2796</v>
      </c>
      <c r="DV6" s="195">
        <v>-250</v>
      </c>
      <c r="DW6" s="195">
        <v>-243</v>
      </c>
      <c r="DX6" s="196">
        <v>-3289</v>
      </c>
      <c r="DY6" s="195">
        <v>-63114</v>
      </c>
      <c r="DZ6" s="196">
        <v>-55777</v>
      </c>
      <c r="EA6" s="197">
        <v>2398</v>
      </c>
    </row>
    <row r="7" spans="1:131" x14ac:dyDescent="0.15">
      <c r="A7" s="103">
        <v>13</v>
      </c>
      <c r="B7" s="104" t="s">
        <v>2</v>
      </c>
      <c r="C7" s="195">
        <v>1614</v>
      </c>
      <c r="D7" s="195">
        <v>73</v>
      </c>
      <c r="E7" s="195">
        <v>0</v>
      </c>
      <c r="F7" s="195">
        <v>0</v>
      </c>
      <c r="G7" s="195">
        <v>0</v>
      </c>
      <c r="H7" s="195">
        <v>0</v>
      </c>
      <c r="I7" s="195">
        <v>0</v>
      </c>
      <c r="J7" s="195">
        <v>0</v>
      </c>
      <c r="K7" s="195">
        <v>0</v>
      </c>
      <c r="L7" s="195">
        <v>0</v>
      </c>
      <c r="M7" s="195">
        <v>0</v>
      </c>
      <c r="N7" s="195">
        <v>0</v>
      </c>
      <c r="O7" s="195">
        <v>0</v>
      </c>
      <c r="P7" s="195">
        <v>0</v>
      </c>
      <c r="Q7" s="195">
        <v>0</v>
      </c>
      <c r="R7" s="195">
        <v>0</v>
      </c>
      <c r="S7" s="195">
        <v>0</v>
      </c>
      <c r="T7" s="195">
        <v>0</v>
      </c>
      <c r="U7" s="195">
        <v>0</v>
      </c>
      <c r="V7" s="195">
        <v>0</v>
      </c>
      <c r="W7" s="195">
        <v>0</v>
      </c>
      <c r="X7" s="195">
        <v>0</v>
      </c>
      <c r="Y7" s="195">
        <v>0</v>
      </c>
      <c r="Z7" s="195">
        <v>0</v>
      </c>
      <c r="AA7" s="195">
        <v>0</v>
      </c>
      <c r="AB7" s="195">
        <v>0</v>
      </c>
      <c r="AC7" s="195">
        <v>0</v>
      </c>
      <c r="AD7" s="195">
        <v>0</v>
      </c>
      <c r="AE7" s="195">
        <v>0</v>
      </c>
      <c r="AF7" s="195">
        <v>0</v>
      </c>
      <c r="AG7" s="195">
        <v>0</v>
      </c>
      <c r="AH7" s="195">
        <v>0</v>
      </c>
      <c r="AI7" s="195">
        <v>0</v>
      </c>
      <c r="AJ7" s="195">
        <v>0</v>
      </c>
      <c r="AK7" s="195">
        <v>0</v>
      </c>
      <c r="AL7" s="195">
        <v>0</v>
      </c>
      <c r="AM7" s="195">
        <v>0</v>
      </c>
      <c r="AN7" s="195">
        <v>0</v>
      </c>
      <c r="AO7" s="195">
        <v>0</v>
      </c>
      <c r="AP7" s="195">
        <v>0</v>
      </c>
      <c r="AQ7" s="195">
        <v>0</v>
      </c>
      <c r="AR7" s="195">
        <v>0</v>
      </c>
      <c r="AS7" s="195">
        <v>0</v>
      </c>
      <c r="AT7" s="195">
        <v>0</v>
      </c>
      <c r="AU7" s="195">
        <v>0</v>
      </c>
      <c r="AV7" s="195">
        <v>0</v>
      </c>
      <c r="AW7" s="195">
        <v>0</v>
      </c>
      <c r="AX7" s="195">
        <v>0</v>
      </c>
      <c r="AY7" s="195">
        <v>0</v>
      </c>
      <c r="AZ7" s="195">
        <v>0</v>
      </c>
      <c r="BA7" s="195">
        <v>0</v>
      </c>
      <c r="BB7" s="195">
        <v>0</v>
      </c>
      <c r="BC7" s="195">
        <v>0</v>
      </c>
      <c r="BD7" s="195">
        <v>0</v>
      </c>
      <c r="BE7" s="195">
        <v>0</v>
      </c>
      <c r="BF7" s="195">
        <v>0</v>
      </c>
      <c r="BG7" s="195">
        <v>0</v>
      </c>
      <c r="BH7" s="195">
        <v>0</v>
      </c>
      <c r="BI7" s="195">
        <v>0</v>
      </c>
      <c r="BJ7" s="195">
        <v>0</v>
      </c>
      <c r="BK7" s="195">
        <v>0</v>
      </c>
      <c r="BL7" s="195">
        <v>0</v>
      </c>
      <c r="BM7" s="195">
        <v>0</v>
      </c>
      <c r="BN7" s="195">
        <v>0</v>
      </c>
      <c r="BO7" s="195">
        <v>0</v>
      </c>
      <c r="BP7" s="195">
        <v>0</v>
      </c>
      <c r="BQ7" s="195">
        <v>0</v>
      </c>
      <c r="BR7" s="195">
        <v>0</v>
      </c>
      <c r="BS7" s="195">
        <v>0</v>
      </c>
      <c r="BT7" s="195">
        <v>0</v>
      </c>
      <c r="BU7" s="195">
        <v>0</v>
      </c>
      <c r="BV7" s="195">
        <v>0</v>
      </c>
      <c r="BW7" s="195">
        <v>0</v>
      </c>
      <c r="BX7" s="195">
        <v>0</v>
      </c>
      <c r="BY7" s="195">
        <v>0</v>
      </c>
      <c r="BZ7" s="195">
        <v>0</v>
      </c>
      <c r="CA7" s="195">
        <v>0</v>
      </c>
      <c r="CB7" s="195">
        <v>0</v>
      </c>
      <c r="CC7" s="195">
        <v>0</v>
      </c>
      <c r="CD7" s="195">
        <v>0</v>
      </c>
      <c r="CE7" s="195">
        <v>0</v>
      </c>
      <c r="CF7" s="195">
        <v>0</v>
      </c>
      <c r="CG7" s="195">
        <v>0</v>
      </c>
      <c r="CH7" s="195">
        <v>0</v>
      </c>
      <c r="CI7" s="195">
        <v>0</v>
      </c>
      <c r="CJ7" s="195">
        <v>0</v>
      </c>
      <c r="CK7" s="195">
        <v>0</v>
      </c>
      <c r="CL7" s="195">
        <v>0</v>
      </c>
      <c r="CM7" s="195">
        <v>0</v>
      </c>
      <c r="CN7" s="195">
        <v>416</v>
      </c>
      <c r="CO7" s="195">
        <v>0</v>
      </c>
      <c r="CP7" s="195">
        <v>0</v>
      </c>
      <c r="CQ7" s="195">
        <v>0</v>
      </c>
      <c r="CR7" s="195">
        <v>0</v>
      </c>
      <c r="CS7" s="195">
        <v>0</v>
      </c>
      <c r="CT7" s="195">
        <v>0</v>
      </c>
      <c r="CU7" s="195">
        <v>0</v>
      </c>
      <c r="CV7" s="195">
        <v>0</v>
      </c>
      <c r="CW7" s="195">
        <v>0</v>
      </c>
      <c r="CX7" s="195">
        <v>0</v>
      </c>
      <c r="CY7" s="195">
        <v>0</v>
      </c>
      <c r="CZ7" s="195">
        <v>0</v>
      </c>
      <c r="DA7" s="195">
        <v>0</v>
      </c>
      <c r="DB7" s="195">
        <v>369</v>
      </c>
      <c r="DC7" s="195">
        <v>0</v>
      </c>
      <c r="DD7" s="195">
        <v>0</v>
      </c>
      <c r="DE7" s="195">
        <v>0</v>
      </c>
      <c r="DF7" s="196">
        <v>2472</v>
      </c>
      <c r="DG7" s="195">
        <v>0</v>
      </c>
      <c r="DH7" s="195">
        <v>30427</v>
      </c>
      <c r="DI7" s="195">
        <v>0</v>
      </c>
      <c r="DJ7" s="195">
        <v>0</v>
      </c>
      <c r="DK7" s="195">
        <v>0</v>
      </c>
      <c r="DL7" s="195">
        <v>0</v>
      </c>
      <c r="DM7" s="195">
        <v>0</v>
      </c>
      <c r="DN7" s="196">
        <v>30427</v>
      </c>
      <c r="DO7" s="196">
        <v>32899</v>
      </c>
      <c r="DP7" s="195">
        <v>0</v>
      </c>
      <c r="DQ7" s="196">
        <v>0</v>
      </c>
      <c r="DR7" s="196">
        <v>12223</v>
      </c>
      <c r="DS7" s="196">
        <v>42650</v>
      </c>
      <c r="DT7" s="196">
        <v>45122</v>
      </c>
      <c r="DU7" s="195">
        <v>0</v>
      </c>
      <c r="DV7" s="195">
        <v>0</v>
      </c>
      <c r="DW7" s="195">
        <v>0</v>
      </c>
      <c r="DX7" s="196">
        <v>0</v>
      </c>
      <c r="DY7" s="195">
        <v>0</v>
      </c>
      <c r="DZ7" s="196">
        <v>42650</v>
      </c>
      <c r="EA7" s="197">
        <v>45122</v>
      </c>
    </row>
    <row r="8" spans="1:131" x14ac:dyDescent="0.15">
      <c r="A8" s="103">
        <v>15</v>
      </c>
      <c r="B8" s="104" t="s">
        <v>3</v>
      </c>
      <c r="C8" s="195">
        <v>9</v>
      </c>
      <c r="D8" s="195">
        <v>0</v>
      </c>
      <c r="E8" s="195">
        <v>0</v>
      </c>
      <c r="F8" s="195">
        <v>53</v>
      </c>
      <c r="G8" s="195">
        <v>0</v>
      </c>
      <c r="H8" s="195">
        <v>0</v>
      </c>
      <c r="I8" s="195">
        <v>0</v>
      </c>
      <c r="J8" s="195">
        <v>597</v>
      </c>
      <c r="K8" s="195">
        <v>0</v>
      </c>
      <c r="L8" s="195">
        <v>4</v>
      </c>
      <c r="M8" s="195">
        <v>0</v>
      </c>
      <c r="N8" s="195">
        <v>2</v>
      </c>
      <c r="O8" s="195">
        <v>0</v>
      </c>
      <c r="P8" s="195">
        <v>6878</v>
      </c>
      <c r="Q8" s="195">
        <v>2</v>
      </c>
      <c r="R8" s="195">
        <v>0</v>
      </c>
      <c r="S8" s="195">
        <v>0</v>
      </c>
      <c r="T8" s="195">
        <v>0</v>
      </c>
      <c r="U8" s="195">
        <v>0</v>
      </c>
      <c r="V8" s="195">
        <v>59</v>
      </c>
      <c r="W8" s="195">
        <v>0</v>
      </c>
      <c r="X8" s="195">
        <v>0</v>
      </c>
      <c r="Y8" s="195">
        <v>0</v>
      </c>
      <c r="Z8" s="195">
        <v>0</v>
      </c>
      <c r="AA8" s="195">
        <v>0</v>
      </c>
      <c r="AB8" s="195">
        <v>414</v>
      </c>
      <c r="AC8" s="195">
        <v>0</v>
      </c>
      <c r="AD8" s="195">
        <v>0</v>
      </c>
      <c r="AE8" s="195">
        <v>0</v>
      </c>
      <c r="AF8" s="195">
        <v>0</v>
      </c>
      <c r="AG8" s="195">
        <v>81</v>
      </c>
      <c r="AH8" s="195">
        <v>0</v>
      </c>
      <c r="AI8" s="195">
        <v>0</v>
      </c>
      <c r="AJ8" s="195">
        <v>0</v>
      </c>
      <c r="AK8" s="195">
        <v>0</v>
      </c>
      <c r="AL8" s="195">
        <v>0</v>
      </c>
      <c r="AM8" s="195">
        <v>0</v>
      </c>
      <c r="AN8" s="195">
        <v>0</v>
      </c>
      <c r="AO8" s="195">
        <v>0</v>
      </c>
      <c r="AP8" s="195">
        <v>0</v>
      </c>
      <c r="AQ8" s="195">
        <v>0</v>
      </c>
      <c r="AR8" s="195">
        <v>0</v>
      </c>
      <c r="AS8" s="195">
        <v>0</v>
      </c>
      <c r="AT8" s="195">
        <v>0</v>
      </c>
      <c r="AU8" s="195">
        <v>0</v>
      </c>
      <c r="AV8" s="195">
        <v>0</v>
      </c>
      <c r="AW8" s="195">
        <v>0</v>
      </c>
      <c r="AX8" s="195">
        <v>0</v>
      </c>
      <c r="AY8" s="195">
        <v>0</v>
      </c>
      <c r="AZ8" s="195">
        <v>0</v>
      </c>
      <c r="BA8" s="195">
        <v>0</v>
      </c>
      <c r="BB8" s="195">
        <v>0</v>
      </c>
      <c r="BC8" s="195">
        <v>0</v>
      </c>
      <c r="BD8" s="195">
        <v>0</v>
      </c>
      <c r="BE8" s="195">
        <v>0</v>
      </c>
      <c r="BF8" s="195">
        <v>0</v>
      </c>
      <c r="BG8" s="195">
        <v>0</v>
      </c>
      <c r="BH8" s="195">
        <v>1</v>
      </c>
      <c r="BI8" s="195">
        <v>0</v>
      </c>
      <c r="BJ8" s="195">
        <v>93</v>
      </c>
      <c r="BK8" s="195">
        <v>0</v>
      </c>
      <c r="BL8" s="195">
        <v>19</v>
      </c>
      <c r="BM8" s="195">
        <v>43</v>
      </c>
      <c r="BN8" s="195">
        <v>10</v>
      </c>
      <c r="BO8" s="195">
        <v>9</v>
      </c>
      <c r="BP8" s="195">
        <v>0</v>
      </c>
      <c r="BQ8" s="195">
        <v>0</v>
      </c>
      <c r="BR8" s="195">
        <v>0</v>
      </c>
      <c r="BS8" s="195">
        <v>0</v>
      </c>
      <c r="BT8" s="195">
        <v>0</v>
      </c>
      <c r="BU8" s="195">
        <v>0</v>
      </c>
      <c r="BV8" s="195">
        <v>0</v>
      </c>
      <c r="BW8" s="195">
        <v>0</v>
      </c>
      <c r="BX8" s="195">
        <v>0</v>
      </c>
      <c r="BY8" s="195">
        <v>0</v>
      </c>
      <c r="BZ8" s="195">
        <v>0</v>
      </c>
      <c r="CA8" s="195">
        <v>0</v>
      </c>
      <c r="CB8" s="195">
        <v>0</v>
      </c>
      <c r="CC8" s="195">
        <v>0</v>
      </c>
      <c r="CD8" s="195">
        <v>0</v>
      </c>
      <c r="CE8" s="195">
        <v>0</v>
      </c>
      <c r="CF8" s="195">
        <v>0</v>
      </c>
      <c r="CG8" s="195">
        <v>0</v>
      </c>
      <c r="CH8" s="195">
        <v>0</v>
      </c>
      <c r="CI8" s="195">
        <v>0</v>
      </c>
      <c r="CJ8" s="195">
        <v>0</v>
      </c>
      <c r="CK8" s="195">
        <v>0</v>
      </c>
      <c r="CL8" s="195">
        <v>0</v>
      </c>
      <c r="CM8" s="195">
        <v>9</v>
      </c>
      <c r="CN8" s="195">
        <v>129</v>
      </c>
      <c r="CO8" s="195">
        <v>0</v>
      </c>
      <c r="CP8" s="195">
        <v>41</v>
      </c>
      <c r="CQ8" s="195">
        <v>0</v>
      </c>
      <c r="CR8" s="195">
        <v>71</v>
      </c>
      <c r="CS8" s="195">
        <v>185</v>
      </c>
      <c r="CT8" s="195">
        <v>0</v>
      </c>
      <c r="CU8" s="195">
        <v>0</v>
      </c>
      <c r="CV8" s="195">
        <v>0</v>
      </c>
      <c r="CW8" s="195">
        <v>0</v>
      </c>
      <c r="CX8" s="195">
        <v>0</v>
      </c>
      <c r="CY8" s="195">
        <v>315</v>
      </c>
      <c r="CZ8" s="195">
        <v>4264</v>
      </c>
      <c r="DA8" s="195">
        <v>0</v>
      </c>
      <c r="DB8" s="195">
        <v>0</v>
      </c>
      <c r="DC8" s="195">
        <v>60</v>
      </c>
      <c r="DD8" s="195">
        <v>0</v>
      </c>
      <c r="DE8" s="195">
        <v>0</v>
      </c>
      <c r="DF8" s="196">
        <v>13348</v>
      </c>
      <c r="DG8" s="195">
        <v>220</v>
      </c>
      <c r="DH8" s="195">
        <v>13218</v>
      </c>
      <c r="DI8" s="195">
        <v>0</v>
      </c>
      <c r="DJ8" s="195">
        <v>0</v>
      </c>
      <c r="DK8" s="195">
        <v>0</v>
      </c>
      <c r="DL8" s="195">
        <v>0</v>
      </c>
      <c r="DM8" s="195">
        <v>-391</v>
      </c>
      <c r="DN8" s="196">
        <v>13047</v>
      </c>
      <c r="DO8" s="196">
        <v>26395</v>
      </c>
      <c r="DP8" s="195">
        <v>7</v>
      </c>
      <c r="DQ8" s="196">
        <v>7</v>
      </c>
      <c r="DR8" s="196">
        <v>465</v>
      </c>
      <c r="DS8" s="196">
        <v>13519</v>
      </c>
      <c r="DT8" s="196">
        <v>26867</v>
      </c>
      <c r="DU8" s="195">
        <v>-4657</v>
      </c>
      <c r="DV8" s="195">
        <v>-113</v>
      </c>
      <c r="DW8" s="195">
        <v>-382</v>
      </c>
      <c r="DX8" s="196">
        <v>-5152</v>
      </c>
      <c r="DY8" s="195">
        <v>-21034</v>
      </c>
      <c r="DZ8" s="196">
        <v>-12667</v>
      </c>
      <c r="EA8" s="197">
        <v>681</v>
      </c>
    </row>
    <row r="9" spans="1:131" x14ac:dyDescent="0.15">
      <c r="A9" s="107">
        <v>17</v>
      </c>
      <c r="B9" s="108" t="s">
        <v>4</v>
      </c>
      <c r="C9" s="198">
        <v>0</v>
      </c>
      <c r="D9" s="198">
        <v>0</v>
      </c>
      <c r="E9" s="198">
        <v>0</v>
      </c>
      <c r="F9" s="198">
        <v>0</v>
      </c>
      <c r="G9" s="198">
        <v>100</v>
      </c>
      <c r="H9" s="198">
        <v>0</v>
      </c>
      <c r="I9" s="198">
        <v>0</v>
      </c>
      <c r="J9" s="198">
        <v>25577</v>
      </c>
      <c r="K9" s="198">
        <v>0</v>
      </c>
      <c r="L9" s="198">
        <v>13</v>
      </c>
      <c r="M9" s="198">
        <v>0</v>
      </c>
      <c r="N9" s="198">
        <v>0</v>
      </c>
      <c r="O9" s="198">
        <v>0</v>
      </c>
      <c r="P9" s="198">
        <v>0</v>
      </c>
      <c r="Q9" s="198">
        <v>0</v>
      </c>
      <c r="R9" s="198">
        <v>0</v>
      </c>
      <c r="S9" s="198">
        <v>0</v>
      </c>
      <c r="T9" s="198">
        <v>0</v>
      </c>
      <c r="U9" s="198">
        <v>3</v>
      </c>
      <c r="V9" s="198">
        <v>0</v>
      </c>
      <c r="W9" s="198">
        <v>0</v>
      </c>
      <c r="X9" s="198">
        <v>0</v>
      </c>
      <c r="Y9" s="198">
        <v>0</v>
      </c>
      <c r="Z9" s="198">
        <v>0</v>
      </c>
      <c r="AA9" s="198">
        <v>62</v>
      </c>
      <c r="AB9" s="198">
        <v>0</v>
      </c>
      <c r="AC9" s="198">
        <v>0</v>
      </c>
      <c r="AD9" s="198">
        <v>0</v>
      </c>
      <c r="AE9" s="198">
        <v>0</v>
      </c>
      <c r="AF9" s="198">
        <v>0</v>
      </c>
      <c r="AG9" s="198">
        <v>0</v>
      </c>
      <c r="AH9" s="198">
        <v>0</v>
      </c>
      <c r="AI9" s="198">
        <v>0</v>
      </c>
      <c r="AJ9" s="198">
        <v>0</v>
      </c>
      <c r="AK9" s="198">
        <v>0</v>
      </c>
      <c r="AL9" s="198">
        <v>0</v>
      </c>
      <c r="AM9" s="198">
        <v>0</v>
      </c>
      <c r="AN9" s="198">
        <v>0</v>
      </c>
      <c r="AO9" s="198">
        <v>0</v>
      </c>
      <c r="AP9" s="198">
        <v>0</v>
      </c>
      <c r="AQ9" s="198">
        <v>0</v>
      </c>
      <c r="AR9" s="198">
        <v>0</v>
      </c>
      <c r="AS9" s="198">
        <v>0</v>
      </c>
      <c r="AT9" s="198">
        <v>0</v>
      </c>
      <c r="AU9" s="198">
        <v>0</v>
      </c>
      <c r="AV9" s="198">
        <v>0</v>
      </c>
      <c r="AW9" s="198">
        <v>0</v>
      </c>
      <c r="AX9" s="198">
        <v>0</v>
      </c>
      <c r="AY9" s="198">
        <v>0</v>
      </c>
      <c r="AZ9" s="198">
        <v>0</v>
      </c>
      <c r="BA9" s="198">
        <v>0</v>
      </c>
      <c r="BB9" s="198">
        <v>0</v>
      </c>
      <c r="BC9" s="198">
        <v>0</v>
      </c>
      <c r="BD9" s="198">
        <v>0</v>
      </c>
      <c r="BE9" s="198">
        <v>0</v>
      </c>
      <c r="BF9" s="198">
        <v>0</v>
      </c>
      <c r="BG9" s="198">
        <v>0</v>
      </c>
      <c r="BH9" s="198">
        <v>0</v>
      </c>
      <c r="BI9" s="198">
        <v>0</v>
      </c>
      <c r="BJ9" s="198">
        <v>2804</v>
      </c>
      <c r="BK9" s="198">
        <v>0</v>
      </c>
      <c r="BL9" s="198">
        <v>0</v>
      </c>
      <c r="BM9" s="198">
        <v>0</v>
      </c>
      <c r="BN9" s="198">
        <v>0</v>
      </c>
      <c r="BO9" s="198">
        <v>0</v>
      </c>
      <c r="BP9" s="198">
        <v>0</v>
      </c>
      <c r="BQ9" s="198">
        <v>0</v>
      </c>
      <c r="BR9" s="198">
        <v>0</v>
      </c>
      <c r="BS9" s="198">
        <v>0</v>
      </c>
      <c r="BT9" s="198">
        <v>0</v>
      </c>
      <c r="BU9" s="198">
        <v>0</v>
      </c>
      <c r="BV9" s="198">
        <v>0</v>
      </c>
      <c r="BW9" s="198">
        <v>0</v>
      </c>
      <c r="BX9" s="198">
        <v>0</v>
      </c>
      <c r="BY9" s="198">
        <v>0</v>
      </c>
      <c r="BZ9" s="198">
        <v>0</v>
      </c>
      <c r="CA9" s="198">
        <v>0</v>
      </c>
      <c r="CB9" s="198">
        <v>0</v>
      </c>
      <c r="CC9" s="198">
        <v>0</v>
      </c>
      <c r="CD9" s="198">
        <v>0</v>
      </c>
      <c r="CE9" s="198">
        <v>0</v>
      </c>
      <c r="CF9" s="198">
        <v>34</v>
      </c>
      <c r="CG9" s="198">
        <v>0</v>
      </c>
      <c r="CH9" s="198">
        <v>0</v>
      </c>
      <c r="CI9" s="198">
        <v>0</v>
      </c>
      <c r="CJ9" s="198">
        <v>0</v>
      </c>
      <c r="CK9" s="198">
        <v>0</v>
      </c>
      <c r="CL9" s="198">
        <v>0</v>
      </c>
      <c r="CM9" s="198">
        <v>13</v>
      </c>
      <c r="CN9" s="198">
        <v>140</v>
      </c>
      <c r="CO9" s="198">
        <v>0</v>
      </c>
      <c r="CP9" s="198">
        <v>947</v>
      </c>
      <c r="CQ9" s="198">
        <v>0</v>
      </c>
      <c r="CR9" s="198">
        <v>428</v>
      </c>
      <c r="CS9" s="198">
        <v>1326</v>
      </c>
      <c r="CT9" s="198">
        <v>0</v>
      </c>
      <c r="CU9" s="198">
        <v>0</v>
      </c>
      <c r="CV9" s="198">
        <v>0</v>
      </c>
      <c r="CW9" s="198">
        <v>0</v>
      </c>
      <c r="CX9" s="198">
        <v>0</v>
      </c>
      <c r="CY9" s="198">
        <v>1179</v>
      </c>
      <c r="CZ9" s="198">
        <v>15187</v>
      </c>
      <c r="DA9" s="198">
        <v>0</v>
      </c>
      <c r="DB9" s="198">
        <v>16</v>
      </c>
      <c r="DC9" s="198">
        <v>212</v>
      </c>
      <c r="DD9" s="198">
        <v>0</v>
      </c>
      <c r="DE9" s="198">
        <v>0</v>
      </c>
      <c r="DF9" s="199">
        <v>48041</v>
      </c>
      <c r="DG9" s="198">
        <v>1025</v>
      </c>
      <c r="DH9" s="198">
        <v>24855</v>
      </c>
      <c r="DI9" s="198">
        <v>0</v>
      </c>
      <c r="DJ9" s="198">
        <v>0</v>
      </c>
      <c r="DK9" s="198">
        <v>0</v>
      </c>
      <c r="DL9" s="198">
        <v>0</v>
      </c>
      <c r="DM9" s="198">
        <v>19</v>
      </c>
      <c r="DN9" s="199">
        <v>25899</v>
      </c>
      <c r="DO9" s="199">
        <v>73940</v>
      </c>
      <c r="DP9" s="198">
        <v>212</v>
      </c>
      <c r="DQ9" s="199">
        <v>212</v>
      </c>
      <c r="DR9" s="199">
        <v>2029</v>
      </c>
      <c r="DS9" s="199">
        <v>28140</v>
      </c>
      <c r="DT9" s="199">
        <v>76181</v>
      </c>
      <c r="DU9" s="198">
        <v>-9065</v>
      </c>
      <c r="DV9" s="198">
        <v>-244</v>
      </c>
      <c r="DW9" s="198">
        <v>-742</v>
      </c>
      <c r="DX9" s="199">
        <v>-10051</v>
      </c>
      <c r="DY9" s="198">
        <v>-61165</v>
      </c>
      <c r="DZ9" s="199">
        <v>-43076</v>
      </c>
      <c r="EA9" s="200">
        <v>4965</v>
      </c>
    </row>
    <row r="10" spans="1:131" x14ac:dyDescent="0.15">
      <c r="A10" s="103">
        <v>61</v>
      </c>
      <c r="B10" s="104" t="s">
        <v>91</v>
      </c>
      <c r="C10" s="195">
        <v>0</v>
      </c>
      <c r="D10" s="195">
        <v>0</v>
      </c>
      <c r="E10" s="195">
        <v>0</v>
      </c>
      <c r="F10" s="195">
        <v>0</v>
      </c>
      <c r="G10" s="195">
        <v>0</v>
      </c>
      <c r="H10" s="195">
        <v>0</v>
      </c>
      <c r="I10" s="195">
        <v>0</v>
      </c>
      <c r="J10" s="195">
        <v>394</v>
      </c>
      <c r="K10" s="195">
        <v>17</v>
      </c>
      <c r="L10" s="195">
        <v>22</v>
      </c>
      <c r="M10" s="195">
        <v>0</v>
      </c>
      <c r="N10" s="195">
        <v>98</v>
      </c>
      <c r="O10" s="195">
        <v>29</v>
      </c>
      <c r="P10" s="195">
        <v>5</v>
      </c>
      <c r="Q10" s="195">
        <v>0</v>
      </c>
      <c r="R10" s="195">
        <v>3534</v>
      </c>
      <c r="S10" s="195">
        <v>39</v>
      </c>
      <c r="T10" s="195">
        <v>0</v>
      </c>
      <c r="U10" s="195">
        <v>4267</v>
      </c>
      <c r="V10" s="195">
        <v>62</v>
      </c>
      <c r="W10" s="195">
        <v>80</v>
      </c>
      <c r="X10" s="195">
        <v>1500</v>
      </c>
      <c r="Y10" s="195">
        <v>192</v>
      </c>
      <c r="Z10" s="195">
        <v>18</v>
      </c>
      <c r="AA10" s="195">
        <v>60</v>
      </c>
      <c r="AB10" s="195">
        <v>237</v>
      </c>
      <c r="AC10" s="195">
        <v>760918</v>
      </c>
      <c r="AD10" s="195">
        <v>338</v>
      </c>
      <c r="AE10" s="195">
        <v>13</v>
      </c>
      <c r="AF10" s="195">
        <v>20</v>
      </c>
      <c r="AG10" s="195">
        <v>1</v>
      </c>
      <c r="AH10" s="195">
        <v>223</v>
      </c>
      <c r="AI10" s="195">
        <v>384</v>
      </c>
      <c r="AJ10" s="195">
        <v>108</v>
      </c>
      <c r="AK10" s="195">
        <v>294</v>
      </c>
      <c r="AL10" s="195">
        <v>149</v>
      </c>
      <c r="AM10" s="195">
        <v>2553</v>
      </c>
      <c r="AN10" s="195">
        <v>258</v>
      </c>
      <c r="AO10" s="195">
        <v>3</v>
      </c>
      <c r="AP10" s="195">
        <v>339</v>
      </c>
      <c r="AQ10" s="195">
        <v>104</v>
      </c>
      <c r="AR10" s="195">
        <v>23</v>
      </c>
      <c r="AS10" s="195">
        <v>209</v>
      </c>
      <c r="AT10" s="195">
        <v>42</v>
      </c>
      <c r="AU10" s="195">
        <v>39</v>
      </c>
      <c r="AV10" s="195">
        <v>0</v>
      </c>
      <c r="AW10" s="195">
        <v>18</v>
      </c>
      <c r="AX10" s="195">
        <v>169</v>
      </c>
      <c r="AY10" s="195">
        <v>16</v>
      </c>
      <c r="AZ10" s="195">
        <v>0</v>
      </c>
      <c r="BA10" s="195">
        <v>0</v>
      </c>
      <c r="BB10" s="195">
        <v>39</v>
      </c>
      <c r="BC10" s="195">
        <v>0</v>
      </c>
      <c r="BD10" s="195">
        <v>4</v>
      </c>
      <c r="BE10" s="195">
        <v>4</v>
      </c>
      <c r="BF10" s="195">
        <v>0</v>
      </c>
      <c r="BG10" s="195">
        <v>55</v>
      </c>
      <c r="BH10" s="195">
        <v>0</v>
      </c>
      <c r="BI10" s="195">
        <v>0</v>
      </c>
      <c r="BJ10" s="195">
        <v>8</v>
      </c>
      <c r="BK10" s="195">
        <v>8</v>
      </c>
      <c r="BL10" s="195">
        <v>0</v>
      </c>
      <c r="BM10" s="195">
        <v>1</v>
      </c>
      <c r="BN10" s="195">
        <v>4</v>
      </c>
      <c r="BO10" s="195">
        <v>2</v>
      </c>
      <c r="BP10" s="195">
        <v>284033</v>
      </c>
      <c r="BQ10" s="195">
        <v>173548</v>
      </c>
      <c r="BR10" s="195">
        <v>0</v>
      </c>
      <c r="BS10" s="195">
        <v>1</v>
      </c>
      <c r="BT10" s="195">
        <v>23</v>
      </c>
      <c r="BU10" s="195">
        <v>3</v>
      </c>
      <c r="BV10" s="195">
        <v>7</v>
      </c>
      <c r="BW10" s="195">
        <v>0</v>
      </c>
      <c r="BX10" s="195">
        <v>0</v>
      </c>
      <c r="BY10" s="195">
        <v>14</v>
      </c>
      <c r="BZ10" s="195">
        <v>0</v>
      </c>
      <c r="CA10" s="195">
        <v>0</v>
      </c>
      <c r="CB10" s="195">
        <v>0</v>
      </c>
      <c r="CC10" s="195">
        <v>0</v>
      </c>
      <c r="CD10" s="195">
        <v>13</v>
      </c>
      <c r="CE10" s="195">
        <v>1</v>
      </c>
      <c r="CF10" s="195">
        <v>10</v>
      </c>
      <c r="CG10" s="195">
        <v>0</v>
      </c>
      <c r="CH10" s="195">
        <v>0</v>
      </c>
      <c r="CI10" s="195">
        <v>0</v>
      </c>
      <c r="CJ10" s="195">
        <v>0</v>
      </c>
      <c r="CK10" s="195">
        <v>0</v>
      </c>
      <c r="CL10" s="195">
        <v>1</v>
      </c>
      <c r="CM10" s="195">
        <v>0</v>
      </c>
      <c r="CN10" s="195">
        <v>10</v>
      </c>
      <c r="CO10" s="195">
        <v>113</v>
      </c>
      <c r="CP10" s="195">
        <v>33</v>
      </c>
      <c r="CQ10" s="195">
        <v>0</v>
      </c>
      <c r="CR10" s="195">
        <v>3</v>
      </c>
      <c r="CS10" s="195">
        <v>11</v>
      </c>
      <c r="CT10" s="195">
        <v>10</v>
      </c>
      <c r="CU10" s="195">
        <v>71</v>
      </c>
      <c r="CV10" s="195">
        <v>0</v>
      </c>
      <c r="CW10" s="195">
        <v>1</v>
      </c>
      <c r="CX10" s="195">
        <v>1</v>
      </c>
      <c r="CY10" s="195">
        <v>27</v>
      </c>
      <c r="CZ10" s="195">
        <v>2</v>
      </c>
      <c r="DA10" s="195">
        <v>51</v>
      </c>
      <c r="DB10" s="195">
        <v>8</v>
      </c>
      <c r="DC10" s="195">
        <v>1</v>
      </c>
      <c r="DD10" s="195">
        <v>0</v>
      </c>
      <c r="DE10" s="195">
        <v>0</v>
      </c>
      <c r="DF10" s="196">
        <v>1234896</v>
      </c>
      <c r="DG10" s="195">
        <v>0</v>
      </c>
      <c r="DH10" s="195">
        <v>1</v>
      </c>
      <c r="DI10" s="195">
        <v>0</v>
      </c>
      <c r="DJ10" s="195">
        <v>0</v>
      </c>
      <c r="DK10" s="195">
        <v>0</v>
      </c>
      <c r="DL10" s="195">
        <v>0</v>
      </c>
      <c r="DM10" s="195">
        <v>1224</v>
      </c>
      <c r="DN10" s="196">
        <v>1225</v>
      </c>
      <c r="DO10" s="196">
        <v>1236121</v>
      </c>
      <c r="DP10" s="195">
        <v>0</v>
      </c>
      <c r="DQ10" s="196">
        <v>0</v>
      </c>
      <c r="DR10" s="196">
        <v>0</v>
      </c>
      <c r="DS10" s="196">
        <v>1225</v>
      </c>
      <c r="DT10" s="196">
        <v>1236121</v>
      </c>
      <c r="DU10" s="195">
        <v>-1088894</v>
      </c>
      <c r="DV10" s="195">
        <v>0</v>
      </c>
      <c r="DW10" s="195">
        <v>-135411</v>
      </c>
      <c r="DX10" s="196">
        <v>-1224305</v>
      </c>
      <c r="DY10" s="195">
        <v>-11816</v>
      </c>
      <c r="DZ10" s="196">
        <v>-1234896</v>
      </c>
      <c r="EA10" s="197">
        <v>0</v>
      </c>
    </row>
    <row r="11" spans="1:131" x14ac:dyDescent="0.15">
      <c r="A11" s="103">
        <v>62</v>
      </c>
      <c r="B11" s="104" t="s">
        <v>127</v>
      </c>
      <c r="C11" s="195">
        <v>0</v>
      </c>
      <c r="D11" s="195">
        <v>0</v>
      </c>
      <c r="E11" s="195">
        <v>0</v>
      </c>
      <c r="F11" s="195">
        <v>0</v>
      </c>
      <c r="G11" s="195">
        <v>0</v>
      </c>
      <c r="H11" s="195">
        <v>0</v>
      </c>
      <c r="I11" s="195">
        <v>0</v>
      </c>
      <c r="J11" s="195">
        <v>5</v>
      </c>
      <c r="K11" s="195">
        <v>0</v>
      </c>
      <c r="L11" s="195">
        <v>6</v>
      </c>
      <c r="M11" s="195">
        <v>0</v>
      </c>
      <c r="N11" s="195">
        <v>0</v>
      </c>
      <c r="O11" s="195">
        <v>0</v>
      </c>
      <c r="P11" s="195">
        <v>0</v>
      </c>
      <c r="Q11" s="195">
        <v>0</v>
      </c>
      <c r="R11" s="195">
        <v>160</v>
      </c>
      <c r="S11" s="195">
        <v>3</v>
      </c>
      <c r="T11" s="195">
        <v>0</v>
      </c>
      <c r="U11" s="195">
        <v>203</v>
      </c>
      <c r="V11" s="195">
        <v>6035</v>
      </c>
      <c r="W11" s="195">
        <v>-4</v>
      </c>
      <c r="X11" s="195">
        <v>54</v>
      </c>
      <c r="Y11" s="195">
        <v>54</v>
      </c>
      <c r="Z11" s="195">
        <v>0</v>
      </c>
      <c r="AA11" s="195">
        <v>35</v>
      </c>
      <c r="AB11" s="195">
        <v>29</v>
      </c>
      <c r="AC11" s="195">
        <v>-1552</v>
      </c>
      <c r="AD11" s="195">
        <v>394</v>
      </c>
      <c r="AE11" s="195">
        <v>0</v>
      </c>
      <c r="AF11" s="195">
        <v>27</v>
      </c>
      <c r="AG11" s="195">
        <v>1</v>
      </c>
      <c r="AH11" s="195">
        <v>2528</v>
      </c>
      <c r="AI11" s="195">
        <v>2022</v>
      </c>
      <c r="AJ11" s="195">
        <v>643</v>
      </c>
      <c r="AK11" s="195">
        <v>2186</v>
      </c>
      <c r="AL11" s="195">
        <v>99</v>
      </c>
      <c r="AM11" s="195">
        <v>0</v>
      </c>
      <c r="AN11" s="195">
        <v>38</v>
      </c>
      <c r="AO11" s="195">
        <v>0</v>
      </c>
      <c r="AP11" s="195">
        <v>73666</v>
      </c>
      <c r="AQ11" s="195">
        <v>5</v>
      </c>
      <c r="AR11" s="195">
        <v>17</v>
      </c>
      <c r="AS11" s="195">
        <v>19</v>
      </c>
      <c r="AT11" s="195">
        <v>10</v>
      </c>
      <c r="AU11" s="195">
        <v>23</v>
      </c>
      <c r="AV11" s="195">
        <v>10</v>
      </c>
      <c r="AW11" s="195">
        <v>0</v>
      </c>
      <c r="AX11" s="195">
        <v>0</v>
      </c>
      <c r="AY11" s="195">
        <v>0</v>
      </c>
      <c r="AZ11" s="195">
        <v>0</v>
      </c>
      <c r="BA11" s="195">
        <v>0</v>
      </c>
      <c r="BB11" s="195">
        <v>0</v>
      </c>
      <c r="BC11" s="195">
        <v>0</v>
      </c>
      <c r="BD11" s="195">
        <v>0</v>
      </c>
      <c r="BE11" s="195">
        <v>0</v>
      </c>
      <c r="BF11" s="195">
        <v>0</v>
      </c>
      <c r="BG11" s="195">
        <v>0</v>
      </c>
      <c r="BH11" s="195">
        <v>0</v>
      </c>
      <c r="BI11" s="195">
        <v>0</v>
      </c>
      <c r="BJ11" s="195">
        <v>273</v>
      </c>
      <c r="BK11" s="195">
        <v>0</v>
      </c>
      <c r="BL11" s="195">
        <v>1290</v>
      </c>
      <c r="BM11" s="195">
        <v>96</v>
      </c>
      <c r="BN11" s="195">
        <v>1844</v>
      </c>
      <c r="BO11" s="195">
        <v>1798</v>
      </c>
      <c r="BP11" s="195">
        <v>-11</v>
      </c>
      <c r="BQ11" s="195">
        <v>0</v>
      </c>
      <c r="BR11" s="195">
        <v>0</v>
      </c>
      <c r="BS11" s="195">
        <v>0</v>
      </c>
      <c r="BT11" s="195">
        <v>0</v>
      </c>
      <c r="BU11" s="195">
        <v>0</v>
      </c>
      <c r="BV11" s="195">
        <v>0</v>
      </c>
      <c r="BW11" s="195">
        <v>0</v>
      </c>
      <c r="BX11" s="195">
        <v>0</v>
      </c>
      <c r="BY11" s="195">
        <v>0</v>
      </c>
      <c r="BZ11" s="195">
        <v>0</v>
      </c>
      <c r="CA11" s="195">
        <v>0</v>
      </c>
      <c r="CB11" s="195">
        <v>0</v>
      </c>
      <c r="CC11" s="195">
        <v>0</v>
      </c>
      <c r="CD11" s="195">
        <v>0</v>
      </c>
      <c r="CE11" s="195">
        <v>0</v>
      </c>
      <c r="CF11" s="195">
        <v>0</v>
      </c>
      <c r="CG11" s="195">
        <v>0</v>
      </c>
      <c r="CH11" s="195">
        <v>0</v>
      </c>
      <c r="CI11" s="195">
        <v>0</v>
      </c>
      <c r="CJ11" s="195">
        <v>0</v>
      </c>
      <c r="CK11" s="195">
        <v>0</v>
      </c>
      <c r="CL11" s="195">
        <v>0</v>
      </c>
      <c r="CM11" s="195">
        <v>11</v>
      </c>
      <c r="CN11" s="195">
        <v>0</v>
      </c>
      <c r="CO11" s="195">
        <v>0</v>
      </c>
      <c r="CP11" s="195">
        <v>0</v>
      </c>
      <c r="CQ11" s="195">
        <v>0</v>
      </c>
      <c r="CR11" s="195">
        <v>0</v>
      </c>
      <c r="CS11" s="195">
        <v>0</v>
      </c>
      <c r="CT11" s="195">
        <v>0</v>
      </c>
      <c r="CU11" s="195">
        <v>0</v>
      </c>
      <c r="CV11" s="195">
        <v>0</v>
      </c>
      <c r="CW11" s="195">
        <v>0</v>
      </c>
      <c r="CX11" s="195">
        <v>0</v>
      </c>
      <c r="CY11" s="195">
        <v>-15</v>
      </c>
      <c r="CZ11" s="195">
        <v>-64</v>
      </c>
      <c r="DA11" s="195">
        <v>0</v>
      </c>
      <c r="DB11" s="195">
        <v>19</v>
      </c>
      <c r="DC11" s="195">
        <v>60</v>
      </c>
      <c r="DD11" s="195">
        <v>0</v>
      </c>
      <c r="DE11" s="195">
        <v>73</v>
      </c>
      <c r="DF11" s="196">
        <v>92090</v>
      </c>
      <c r="DG11" s="195">
        <v>-379</v>
      </c>
      <c r="DH11" s="195">
        <v>-454</v>
      </c>
      <c r="DI11" s="195">
        <v>0</v>
      </c>
      <c r="DJ11" s="195">
        <v>0</v>
      </c>
      <c r="DK11" s="195">
        <v>0</v>
      </c>
      <c r="DL11" s="195">
        <v>-379</v>
      </c>
      <c r="DM11" s="195">
        <v>181</v>
      </c>
      <c r="DN11" s="196">
        <v>-1031</v>
      </c>
      <c r="DO11" s="196">
        <v>91059</v>
      </c>
      <c r="DP11" s="195">
        <v>238</v>
      </c>
      <c r="DQ11" s="196">
        <v>238</v>
      </c>
      <c r="DR11" s="196">
        <v>6278</v>
      </c>
      <c r="DS11" s="196">
        <v>5485</v>
      </c>
      <c r="DT11" s="196">
        <v>97575</v>
      </c>
      <c r="DU11" s="195">
        <v>-74123</v>
      </c>
      <c r="DV11" s="195">
        <v>0</v>
      </c>
      <c r="DW11" s="195">
        <v>-5929</v>
      </c>
      <c r="DX11" s="196">
        <v>-80052</v>
      </c>
      <c r="DY11" s="195">
        <v>-10766</v>
      </c>
      <c r="DZ11" s="196">
        <v>-85333</v>
      </c>
      <c r="EA11" s="197">
        <v>6757</v>
      </c>
    </row>
    <row r="12" spans="1:131" x14ac:dyDescent="0.15">
      <c r="A12" s="103">
        <v>111</v>
      </c>
      <c r="B12" s="104" t="s">
        <v>5</v>
      </c>
      <c r="C12" s="195">
        <v>0</v>
      </c>
      <c r="D12" s="195">
        <v>48</v>
      </c>
      <c r="E12" s="195">
        <v>0</v>
      </c>
      <c r="F12" s="195">
        <v>13</v>
      </c>
      <c r="G12" s="195">
        <v>92</v>
      </c>
      <c r="H12" s="195">
        <v>0</v>
      </c>
      <c r="I12" s="195">
        <v>0</v>
      </c>
      <c r="J12" s="195">
        <v>260910</v>
      </c>
      <c r="K12" s="195">
        <v>6006</v>
      </c>
      <c r="L12" s="195">
        <v>1818</v>
      </c>
      <c r="M12" s="195">
        <v>0</v>
      </c>
      <c r="N12" s="195">
        <v>86</v>
      </c>
      <c r="O12" s="195">
        <v>758</v>
      </c>
      <c r="P12" s="195">
        <v>185</v>
      </c>
      <c r="Q12" s="195">
        <v>0</v>
      </c>
      <c r="R12" s="195">
        <v>387</v>
      </c>
      <c r="S12" s="195">
        <v>9</v>
      </c>
      <c r="T12" s="195">
        <v>0</v>
      </c>
      <c r="U12" s="195">
        <v>6</v>
      </c>
      <c r="V12" s="195">
        <v>48</v>
      </c>
      <c r="W12" s="195">
        <v>0</v>
      </c>
      <c r="X12" s="195">
        <v>521</v>
      </c>
      <c r="Y12" s="195">
        <v>6</v>
      </c>
      <c r="Z12" s="195">
        <v>0</v>
      </c>
      <c r="AA12" s="195">
        <v>4440</v>
      </c>
      <c r="AB12" s="195">
        <v>7646</v>
      </c>
      <c r="AC12" s="195">
        <v>6</v>
      </c>
      <c r="AD12" s="195">
        <v>0</v>
      </c>
      <c r="AE12" s="195">
        <v>10</v>
      </c>
      <c r="AF12" s="195">
        <v>0</v>
      </c>
      <c r="AG12" s="195">
        <v>1180</v>
      </c>
      <c r="AH12" s="195">
        <v>3</v>
      </c>
      <c r="AI12" s="195">
        <v>0</v>
      </c>
      <c r="AJ12" s="195">
        <v>13</v>
      </c>
      <c r="AK12" s="195">
        <v>98</v>
      </c>
      <c r="AL12" s="195">
        <v>0</v>
      </c>
      <c r="AM12" s="195">
        <v>0</v>
      </c>
      <c r="AN12" s="195">
        <v>1</v>
      </c>
      <c r="AO12" s="195">
        <v>0</v>
      </c>
      <c r="AP12" s="195">
        <v>0</v>
      </c>
      <c r="AQ12" s="195">
        <v>0</v>
      </c>
      <c r="AR12" s="195">
        <v>0</v>
      </c>
      <c r="AS12" s="195">
        <v>0</v>
      </c>
      <c r="AT12" s="195">
        <v>0</v>
      </c>
      <c r="AU12" s="195">
        <v>0</v>
      </c>
      <c r="AV12" s="195">
        <v>0</v>
      </c>
      <c r="AW12" s="195">
        <v>0</v>
      </c>
      <c r="AX12" s="195">
        <v>0</v>
      </c>
      <c r="AY12" s="195">
        <v>0</v>
      </c>
      <c r="AZ12" s="195">
        <v>0</v>
      </c>
      <c r="BA12" s="195">
        <v>0</v>
      </c>
      <c r="BB12" s="195">
        <v>0</v>
      </c>
      <c r="BC12" s="195">
        <v>0</v>
      </c>
      <c r="BD12" s="195">
        <v>0</v>
      </c>
      <c r="BE12" s="195">
        <v>0</v>
      </c>
      <c r="BF12" s="195">
        <v>0</v>
      </c>
      <c r="BG12" s="195">
        <v>0</v>
      </c>
      <c r="BH12" s="195">
        <v>0</v>
      </c>
      <c r="BI12" s="195">
        <v>0</v>
      </c>
      <c r="BJ12" s="195">
        <v>774</v>
      </c>
      <c r="BK12" s="195">
        <v>0</v>
      </c>
      <c r="BL12" s="195">
        <v>0</v>
      </c>
      <c r="BM12" s="195">
        <v>0</v>
      </c>
      <c r="BN12" s="195">
        <v>0</v>
      </c>
      <c r="BO12" s="195">
        <v>0</v>
      </c>
      <c r="BP12" s="195">
        <v>0</v>
      </c>
      <c r="BQ12" s="195">
        <v>0</v>
      </c>
      <c r="BR12" s="195">
        <v>0</v>
      </c>
      <c r="BS12" s="195">
        <v>0</v>
      </c>
      <c r="BT12" s="195">
        <v>0</v>
      </c>
      <c r="BU12" s="195">
        <v>0</v>
      </c>
      <c r="BV12" s="195">
        <v>0</v>
      </c>
      <c r="BW12" s="195">
        <v>0</v>
      </c>
      <c r="BX12" s="195">
        <v>0</v>
      </c>
      <c r="BY12" s="195">
        <v>0</v>
      </c>
      <c r="BZ12" s="195">
        <v>0</v>
      </c>
      <c r="CA12" s="195">
        <v>0</v>
      </c>
      <c r="CB12" s="195">
        <v>0</v>
      </c>
      <c r="CC12" s="195">
        <v>0</v>
      </c>
      <c r="CD12" s="195">
        <v>0</v>
      </c>
      <c r="CE12" s="195">
        <v>0</v>
      </c>
      <c r="CF12" s="195">
        <v>613</v>
      </c>
      <c r="CG12" s="195">
        <v>0</v>
      </c>
      <c r="CH12" s="195">
        <v>0</v>
      </c>
      <c r="CI12" s="195">
        <v>0</v>
      </c>
      <c r="CJ12" s="195">
        <v>0</v>
      </c>
      <c r="CK12" s="195">
        <v>0</v>
      </c>
      <c r="CL12" s="195">
        <v>1</v>
      </c>
      <c r="CM12" s="195">
        <v>664</v>
      </c>
      <c r="CN12" s="195">
        <v>10070</v>
      </c>
      <c r="CO12" s="195">
        <v>0</v>
      </c>
      <c r="CP12" s="195">
        <v>13151</v>
      </c>
      <c r="CQ12" s="195">
        <v>0</v>
      </c>
      <c r="CR12" s="195">
        <v>5738</v>
      </c>
      <c r="CS12" s="195">
        <v>15109</v>
      </c>
      <c r="CT12" s="195">
        <v>309</v>
      </c>
      <c r="CU12" s="195">
        <v>0</v>
      </c>
      <c r="CV12" s="195">
        <v>0</v>
      </c>
      <c r="CW12" s="195">
        <v>0</v>
      </c>
      <c r="CX12" s="195">
        <v>0</v>
      </c>
      <c r="CY12" s="195">
        <v>13421</v>
      </c>
      <c r="CZ12" s="195">
        <v>374298</v>
      </c>
      <c r="DA12" s="195">
        <v>0</v>
      </c>
      <c r="DB12" s="195">
        <v>28</v>
      </c>
      <c r="DC12" s="195">
        <v>2562</v>
      </c>
      <c r="DD12" s="195">
        <v>0</v>
      </c>
      <c r="DE12" s="195">
        <v>0</v>
      </c>
      <c r="DF12" s="196">
        <v>721028</v>
      </c>
      <c r="DG12" s="195">
        <v>28146</v>
      </c>
      <c r="DH12" s="195">
        <v>1483828</v>
      </c>
      <c r="DI12" s="195">
        <v>0</v>
      </c>
      <c r="DJ12" s="195">
        <v>0</v>
      </c>
      <c r="DK12" s="195">
        <v>0</v>
      </c>
      <c r="DL12" s="195">
        <v>0</v>
      </c>
      <c r="DM12" s="195">
        <v>-4704</v>
      </c>
      <c r="DN12" s="196">
        <v>1507270</v>
      </c>
      <c r="DO12" s="196">
        <v>2228298</v>
      </c>
      <c r="DP12" s="195">
        <v>26366</v>
      </c>
      <c r="DQ12" s="196">
        <v>26366</v>
      </c>
      <c r="DR12" s="196">
        <v>781389</v>
      </c>
      <c r="DS12" s="196">
        <v>2315025</v>
      </c>
      <c r="DT12" s="196">
        <v>3036053</v>
      </c>
      <c r="DU12" s="195">
        <v>-310005</v>
      </c>
      <c r="DV12" s="195">
        <v>-28610</v>
      </c>
      <c r="DW12" s="195">
        <v>-26919</v>
      </c>
      <c r="DX12" s="196">
        <v>-365534</v>
      </c>
      <c r="DY12" s="195">
        <v>-1521570</v>
      </c>
      <c r="DZ12" s="196">
        <v>427921</v>
      </c>
      <c r="EA12" s="197">
        <v>1148949</v>
      </c>
    </row>
    <row r="13" spans="1:131" x14ac:dyDescent="0.15">
      <c r="A13" s="103">
        <v>112</v>
      </c>
      <c r="B13" s="104" t="s">
        <v>6</v>
      </c>
      <c r="C13" s="195">
        <v>0</v>
      </c>
      <c r="D13" s="195">
        <v>0</v>
      </c>
      <c r="E13" s="195">
        <v>2</v>
      </c>
      <c r="F13" s="195">
        <v>0</v>
      </c>
      <c r="G13" s="195">
        <v>51</v>
      </c>
      <c r="H13" s="195">
        <v>0</v>
      </c>
      <c r="I13" s="195">
        <v>0</v>
      </c>
      <c r="J13" s="195">
        <v>1726</v>
      </c>
      <c r="K13" s="195">
        <v>7034</v>
      </c>
      <c r="L13" s="195">
        <v>0</v>
      </c>
      <c r="M13" s="195">
        <v>0</v>
      </c>
      <c r="N13" s="195">
        <v>0</v>
      </c>
      <c r="O13" s="195">
        <v>0</v>
      </c>
      <c r="P13" s="195">
        <v>0</v>
      </c>
      <c r="Q13" s="195">
        <v>0</v>
      </c>
      <c r="R13" s="195">
        <v>0</v>
      </c>
      <c r="S13" s="195">
        <v>0</v>
      </c>
      <c r="T13" s="195">
        <v>0</v>
      </c>
      <c r="U13" s="195">
        <v>0</v>
      </c>
      <c r="V13" s="195">
        <v>0</v>
      </c>
      <c r="W13" s="195">
        <v>0</v>
      </c>
      <c r="X13" s="195">
        <v>1</v>
      </c>
      <c r="Y13" s="195">
        <v>0</v>
      </c>
      <c r="Z13" s="195">
        <v>0</v>
      </c>
      <c r="AA13" s="195">
        <v>21</v>
      </c>
      <c r="AB13" s="195">
        <v>1</v>
      </c>
      <c r="AC13" s="195">
        <v>0</v>
      </c>
      <c r="AD13" s="195">
        <v>0</v>
      </c>
      <c r="AE13" s="195">
        <v>0</v>
      </c>
      <c r="AF13" s="195">
        <v>0</v>
      </c>
      <c r="AG13" s="195">
        <v>0</v>
      </c>
      <c r="AH13" s="195">
        <v>0</v>
      </c>
      <c r="AI13" s="195">
        <v>0</v>
      </c>
      <c r="AJ13" s="195">
        <v>0</v>
      </c>
      <c r="AK13" s="195">
        <v>0</v>
      </c>
      <c r="AL13" s="195">
        <v>0</v>
      </c>
      <c r="AM13" s="195">
        <v>0</v>
      </c>
      <c r="AN13" s="195">
        <v>0</v>
      </c>
      <c r="AO13" s="195">
        <v>0</v>
      </c>
      <c r="AP13" s="195">
        <v>0</v>
      </c>
      <c r="AQ13" s="195">
        <v>0</v>
      </c>
      <c r="AR13" s="195">
        <v>0</v>
      </c>
      <c r="AS13" s="195">
        <v>0</v>
      </c>
      <c r="AT13" s="195">
        <v>0</v>
      </c>
      <c r="AU13" s="195">
        <v>0</v>
      </c>
      <c r="AV13" s="195">
        <v>0</v>
      </c>
      <c r="AW13" s="195">
        <v>0</v>
      </c>
      <c r="AX13" s="195">
        <v>0</v>
      </c>
      <c r="AY13" s="195">
        <v>0</v>
      </c>
      <c r="AZ13" s="195">
        <v>0</v>
      </c>
      <c r="BA13" s="195">
        <v>0</v>
      </c>
      <c r="BB13" s="195">
        <v>0</v>
      </c>
      <c r="BC13" s="195">
        <v>0</v>
      </c>
      <c r="BD13" s="195">
        <v>0</v>
      </c>
      <c r="BE13" s="195">
        <v>0</v>
      </c>
      <c r="BF13" s="195">
        <v>0</v>
      </c>
      <c r="BG13" s="195">
        <v>0</v>
      </c>
      <c r="BH13" s="195">
        <v>0</v>
      </c>
      <c r="BI13" s="195">
        <v>0</v>
      </c>
      <c r="BJ13" s="195">
        <v>0</v>
      </c>
      <c r="BK13" s="195">
        <v>0</v>
      </c>
      <c r="BL13" s="195">
        <v>0</v>
      </c>
      <c r="BM13" s="195">
        <v>0</v>
      </c>
      <c r="BN13" s="195">
        <v>0</v>
      </c>
      <c r="BO13" s="195">
        <v>0</v>
      </c>
      <c r="BP13" s="195">
        <v>0</v>
      </c>
      <c r="BQ13" s="195">
        <v>0</v>
      </c>
      <c r="BR13" s="195">
        <v>0</v>
      </c>
      <c r="BS13" s="195">
        <v>0</v>
      </c>
      <c r="BT13" s="195">
        <v>506</v>
      </c>
      <c r="BU13" s="195">
        <v>0</v>
      </c>
      <c r="BV13" s="195">
        <v>0</v>
      </c>
      <c r="BW13" s="195">
        <v>0</v>
      </c>
      <c r="BX13" s="195">
        <v>0</v>
      </c>
      <c r="BY13" s="195">
        <v>0</v>
      </c>
      <c r="BZ13" s="195">
        <v>0</v>
      </c>
      <c r="CA13" s="195">
        <v>0</v>
      </c>
      <c r="CB13" s="195">
        <v>0</v>
      </c>
      <c r="CC13" s="195">
        <v>0</v>
      </c>
      <c r="CD13" s="195">
        <v>0</v>
      </c>
      <c r="CE13" s="195">
        <v>0</v>
      </c>
      <c r="CF13" s="195">
        <v>725</v>
      </c>
      <c r="CG13" s="195">
        <v>0</v>
      </c>
      <c r="CH13" s="195">
        <v>0</v>
      </c>
      <c r="CI13" s="195">
        <v>0</v>
      </c>
      <c r="CJ13" s="195">
        <v>0</v>
      </c>
      <c r="CK13" s="195">
        <v>0</v>
      </c>
      <c r="CL13" s="195">
        <v>0</v>
      </c>
      <c r="CM13" s="195">
        <v>63</v>
      </c>
      <c r="CN13" s="195">
        <v>161</v>
      </c>
      <c r="CO13" s="195">
        <v>0</v>
      </c>
      <c r="CP13" s="195">
        <v>1742</v>
      </c>
      <c r="CQ13" s="195">
        <v>0</v>
      </c>
      <c r="CR13" s="195">
        <v>695</v>
      </c>
      <c r="CS13" s="195">
        <v>1913</v>
      </c>
      <c r="CT13" s="195">
        <v>0</v>
      </c>
      <c r="CU13" s="195">
        <v>0</v>
      </c>
      <c r="CV13" s="195">
        <v>0</v>
      </c>
      <c r="CW13" s="195">
        <v>0</v>
      </c>
      <c r="CX13" s="195">
        <v>46</v>
      </c>
      <c r="CY13" s="195">
        <v>7204</v>
      </c>
      <c r="CZ13" s="195">
        <v>189152</v>
      </c>
      <c r="DA13" s="195">
        <v>0</v>
      </c>
      <c r="DB13" s="195">
        <v>0</v>
      </c>
      <c r="DC13" s="195">
        <v>720</v>
      </c>
      <c r="DD13" s="195">
        <v>0</v>
      </c>
      <c r="DE13" s="195">
        <v>1031</v>
      </c>
      <c r="DF13" s="196">
        <v>212794</v>
      </c>
      <c r="DG13" s="195">
        <v>20016</v>
      </c>
      <c r="DH13" s="195">
        <v>361256</v>
      </c>
      <c r="DI13" s="195">
        <v>0</v>
      </c>
      <c r="DJ13" s="195">
        <v>0</v>
      </c>
      <c r="DK13" s="195">
        <v>0</v>
      </c>
      <c r="DL13" s="195">
        <v>0</v>
      </c>
      <c r="DM13" s="195">
        <v>-428</v>
      </c>
      <c r="DN13" s="196">
        <v>380844</v>
      </c>
      <c r="DO13" s="196">
        <v>593638</v>
      </c>
      <c r="DP13" s="195">
        <v>5711</v>
      </c>
      <c r="DQ13" s="196">
        <v>5711</v>
      </c>
      <c r="DR13" s="196">
        <v>131957</v>
      </c>
      <c r="DS13" s="196">
        <v>518512</v>
      </c>
      <c r="DT13" s="196">
        <v>731306</v>
      </c>
      <c r="DU13" s="195">
        <v>-37240</v>
      </c>
      <c r="DV13" s="195">
        <v>-2170</v>
      </c>
      <c r="DW13" s="195">
        <v>-9072</v>
      </c>
      <c r="DX13" s="196">
        <v>-48482</v>
      </c>
      <c r="DY13" s="195">
        <v>-421182</v>
      </c>
      <c r="DZ13" s="196">
        <v>48848</v>
      </c>
      <c r="EA13" s="197">
        <v>261642</v>
      </c>
    </row>
    <row r="14" spans="1:131" x14ac:dyDescent="0.15">
      <c r="A14" s="103">
        <v>113</v>
      </c>
      <c r="B14" s="104" t="s">
        <v>92</v>
      </c>
      <c r="C14" s="195">
        <v>212</v>
      </c>
      <c r="D14" s="195">
        <v>506</v>
      </c>
      <c r="E14" s="195">
        <v>337</v>
      </c>
      <c r="F14" s="195">
        <v>3</v>
      </c>
      <c r="G14" s="195">
        <v>37</v>
      </c>
      <c r="H14" s="195">
        <v>0</v>
      </c>
      <c r="I14" s="195">
        <v>0</v>
      </c>
      <c r="J14" s="195">
        <v>-2</v>
      </c>
      <c r="K14" s="195">
        <v>0</v>
      </c>
      <c r="L14" s="195">
        <v>128</v>
      </c>
      <c r="M14" s="195">
        <v>0</v>
      </c>
      <c r="N14" s="195">
        <v>0</v>
      </c>
      <c r="O14" s="195">
        <v>0</v>
      </c>
      <c r="P14" s="195">
        <v>0</v>
      </c>
      <c r="Q14" s="195">
        <v>0</v>
      </c>
      <c r="R14" s="195">
        <v>0</v>
      </c>
      <c r="S14" s="195">
        <v>0</v>
      </c>
      <c r="T14" s="195">
        <v>0</v>
      </c>
      <c r="U14" s="195">
        <v>9</v>
      </c>
      <c r="V14" s="195">
        <v>0</v>
      </c>
      <c r="W14" s="195">
        <v>0</v>
      </c>
      <c r="X14" s="195">
        <v>0</v>
      </c>
      <c r="Y14" s="195">
        <v>0</v>
      </c>
      <c r="Z14" s="195">
        <v>0</v>
      </c>
      <c r="AA14" s="195">
        <v>0</v>
      </c>
      <c r="AB14" s="195">
        <v>0</v>
      </c>
      <c r="AC14" s="195">
        <v>0</v>
      </c>
      <c r="AD14" s="195">
        <v>0</v>
      </c>
      <c r="AE14" s="195">
        <v>0</v>
      </c>
      <c r="AF14" s="195">
        <v>0</v>
      </c>
      <c r="AG14" s="195">
        <v>0</v>
      </c>
      <c r="AH14" s="195">
        <v>0</v>
      </c>
      <c r="AI14" s="195">
        <v>0</v>
      </c>
      <c r="AJ14" s="195">
        <v>0</v>
      </c>
      <c r="AK14" s="195">
        <v>0</v>
      </c>
      <c r="AL14" s="195">
        <v>0</v>
      </c>
      <c r="AM14" s="195">
        <v>0</v>
      </c>
      <c r="AN14" s="195">
        <v>0</v>
      </c>
      <c r="AO14" s="195">
        <v>0</v>
      </c>
      <c r="AP14" s="195">
        <v>0</v>
      </c>
      <c r="AQ14" s="195">
        <v>0</v>
      </c>
      <c r="AR14" s="195">
        <v>0</v>
      </c>
      <c r="AS14" s="195">
        <v>0</v>
      </c>
      <c r="AT14" s="195">
        <v>0</v>
      </c>
      <c r="AU14" s="195">
        <v>0</v>
      </c>
      <c r="AV14" s="195">
        <v>0</v>
      </c>
      <c r="AW14" s="195">
        <v>0</v>
      </c>
      <c r="AX14" s="195">
        <v>0</v>
      </c>
      <c r="AY14" s="195">
        <v>0</v>
      </c>
      <c r="AZ14" s="195">
        <v>0</v>
      </c>
      <c r="BA14" s="195">
        <v>0</v>
      </c>
      <c r="BB14" s="195">
        <v>0</v>
      </c>
      <c r="BC14" s="195">
        <v>0</v>
      </c>
      <c r="BD14" s="195">
        <v>0</v>
      </c>
      <c r="BE14" s="195">
        <v>0</v>
      </c>
      <c r="BF14" s="195">
        <v>0</v>
      </c>
      <c r="BG14" s="195">
        <v>0</v>
      </c>
      <c r="BH14" s="195">
        <v>0</v>
      </c>
      <c r="BI14" s="195">
        <v>0</v>
      </c>
      <c r="BJ14" s="195">
        <v>0</v>
      </c>
      <c r="BK14" s="195">
        <v>0</v>
      </c>
      <c r="BL14" s="195">
        <v>0</v>
      </c>
      <c r="BM14" s="195">
        <v>0</v>
      </c>
      <c r="BN14" s="195">
        <v>3</v>
      </c>
      <c r="BO14" s="195">
        <v>0</v>
      </c>
      <c r="BP14" s="195">
        <v>0</v>
      </c>
      <c r="BQ14" s="195">
        <v>0</v>
      </c>
      <c r="BR14" s="195">
        <v>0</v>
      </c>
      <c r="BS14" s="195">
        <v>0</v>
      </c>
      <c r="BT14" s="195">
        <v>141</v>
      </c>
      <c r="BU14" s="195">
        <v>0</v>
      </c>
      <c r="BV14" s="195">
        <v>0</v>
      </c>
      <c r="BW14" s="195">
        <v>0</v>
      </c>
      <c r="BX14" s="195">
        <v>0</v>
      </c>
      <c r="BY14" s="195">
        <v>0</v>
      </c>
      <c r="BZ14" s="195">
        <v>0</v>
      </c>
      <c r="CA14" s="195">
        <v>0</v>
      </c>
      <c r="CB14" s="195">
        <v>0</v>
      </c>
      <c r="CC14" s="195">
        <v>0</v>
      </c>
      <c r="CD14" s="195">
        <v>0</v>
      </c>
      <c r="CE14" s="195">
        <v>0</v>
      </c>
      <c r="CF14" s="195">
        <v>0</v>
      </c>
      <c r="CG14" s="195">
        <v>0</v>
      </c>
      <c r="CH14" s="195">
        <v>0</v>
      </c>
      <c r="CI14" s="195">
        <v>0</v>
      </c>
      <c r="CJ14" s="195">
        <v>0</v>
      </c>
      <c r="CK14" s="195">
        <v>0</v>
      </c>
      <c r="CL14" s="195">
        <v>0</v>
      </c>
      <c r="CM14" s="195">
        <v>0</v>
      </c>
      <c r="CN14" s="195">
        <v>187</v>
      </c>
      <c r="CO14" s="195">
        <v>2125</v>
      </c>
      <c r="CP14" s="195">
        <v>69</v>
      </c>
      <c r="CQ14" s="195">
        <v>0</v>
      </c>
      <c r="CR14" s="195">
        <v>14</v>
      </c>
      <c r="CS14" s="195">
        <v>6</v>
      </c>
      <c r="CT14" s="195">
        <v>0</v>
      </c>
      <c r="CU14" s="195">
        <v>0</v>
      </c>
      <c r="CV14" s="195">
        <v>0</v>
      </c>
      <c r="CW14" s="195">
        <v>0</v>
      </c>
      <c r="CX14" s="195">
        <v>0</v>
      </c>
      <c r="CY14" s="195">
        <v>0</v>
      </c>
      <c r="CZ14" s="195">
        <v>0</v>
      </c>
      <c r="DA14" s="195">
        <v>0</v>
      </c>
      <c r="DB14" s="195">
        <v>288</v>
      </c>
      <c r="DC14" s="195">
        <v>0</v>
      </c>
      <c r="DD14" s="195">
        <v>0</v>
      </c>
      <c r="DE14" s="195">
        <v>0</v>
      </c>
      <c r="DF14" s="196">
        <v>4063</v>
      </c>
      <c r="DG14" s="195">
        <v>0</v>
      </c>
      <c r="DH14" s="195">
        <v>6199</v>
      </c>
      <c r="DI14" s="195">
        <v>0</v>
      </c>
      <c r="DJ14" s="195">
        <v>0</v>
      </c>
      <c r="DK14" s="195">
        <v>0</v>
      </c>
      <c r="DL14" s="195">
        <v>0</v>
      </c>
      <c r="DM14" s="195">
        <v>39</v>
      </c>
      <c r="DN14" s="196">
        <v>6238</v>
      </c>
      <c r="DO14" s="196">
        <v>10301</v>
      </c>
      <c r="DP14" s="195">
        <v>43</v>
      </c>
      <c r="DQ14" s="196">
        <v>43</v>
      </c>
      <c r="DR14" s="196">
        <v>7756</v>
      </c>
      <c r="DS14" s="196">
        <v>14037</v>
      </c>
      <c r="DT14" s="196">
        <v>18100</v>
      </c>
      <c r="DU14" s="195">
        <v>-2198</v>
      </c>
      <c r="DV14" s="195">
        <v>-9</v>
      </c>
      <c r="DW14" s="195">
        <v>-176</v>
      </c>
      <c r="DX14" s="196">
        <v>-2383</v>
      </c>
      <c r="DY14" s="195">
        <v>-7501</v>
      </c>
      <c r="DZ14" s="196">
        <v>4153</v>
      </c>
      <c r="EA14" s="197">
        <v>8216</v>
      </c>
    </row>
    <row r="15" spans="1:131" x14ac:dyDescent="0.15">
      <c r="A15" s="97">
        <v>114</v>
      </c>
      <c r="B15" s="98" t="s">
        <v>7</v>
      </c>
      <c r="C15" s="192">
        <v>0</v>
      </c>
      <c r="D15" s="192">
        <v>0</v>
      </c>
      <c r="E15" s="192">
        <v>0</v>
      </c>
      <c r="F15" s="192">
        <v>0</v>
      </c>
      <c r="G15" s="192">
        <v>0</v>
      </c>
      <c r="H15" s="192">
        <v>0</v>
      </c>
      <c r="I15" s="192">
        <v>0</v>
      </c>
      <c r="J15" s="192">
        <v>0</v>
      </c>
      <c r="K15" s="192">
        <v>0</v>
      </c>
      <c r="L15" s="192">
        <v>0</v>
      </c>
      <c r="M15" s="192">
        <v>0</v>
      </c>
      <c r="N15" s="192">
        <v>0</v>
      </c>
      <c r="O15" s="192">
        <v>0</v>
      </c>
      <c r="P15" s="192">
        <v>0</v>
      </c>
      <c r="Q15" s="192">
        <v>0</v>
      </c>
      <c r="R15" s="192">
        <v>0</v>
      </c>
      <c r="S15" s="192">
        <v>0</v>
      </c>
      <c r="T15" s="192">
        <v>0</v>
      </c>
      <c r="U15" s="192">
        <v>0</v>
      </c>
      <c r="V15" s="192">
        <v>0</v>
      </c>
      <c r="W15" s="192">
        <v>0</v>
      </c>
      <c r="X15" s="192">
        <v>0</v>
      </c>
      <c r="Y15" s="192">
        <v>0</v>
      </c>
      <c r="Z15" s="192">
        <v>0</v>
      </c>
      <c r="AA15" s="192">
        <v>0</v>
      </c>
      <c r="AB15" s="192">
        <v>0</v>
      </c>
      <c r="AC15" s="192">
        <v>0</v>
      </c>
      <c r="AD15" s="192">
        <v>0</v>
      </c>
      <c r="AE15" s="192">
        <v>0</v>
      </c>
      <c r="AF15" s="192">
        <v>0</v>
      </c>
      <c r="AG15" s="192">
        <v>0</v>
      </c>
      <c r="AH15" s="192">
        <v>0</v>
      </c>
      <c r="AI15" s="192">
        <v>0</v>
      </c>
      <c r="AJ15" s="192">
        <v>0</v>
      </c>
      <c r="AK15" s="192">
        <v>0</v>
      </c>
      <c r="AL15" s="192">
        <v>0</v>
      </c>
      <c r="AM15" s="192">
        <v>0</v>
      </c>
      <c r="AN15" s="192">
        <v>0</v>
      </c>
      <c r="AO15" s="192">
        <v>0</v>
      </c>
      <c r="AP15" s="192">
        <v>0</v>
      </c>
      <c r="AQ15" s="192">
        <v>0</v>
      </c>
      <c r="AR15" s="192">
        <v>0</v>
      </c>
      <c r="AS15" s="192">
        <v>0</v>
      </c>
      <c r="AT15" s="192">
        <v>0</v>
      </c>
      <c r="AU15" s="192">
        <v>0</v>
      </c>
      <c r="AV15" s="192">
        <v>0</v>
      </c>
      <c r="AW15" s="192">
        <v>0</v>
      </c>
      <c r="AX15" s="192">
        <v>0</v>
      </c>
      <c r="AY15" s="192">
        <v>0</v>
      </c>
      <c r="AZ15" s="192">
        <v>0</v>
      </c>
      <c r="BA15" s="192">
        <v>0</v>
      </c>
      <c r="BB15" s="192">
        <v>0</v>
      </c>
      <c r="BC15" s="192">
        <v>0</v>
      </c>
      <c r="BD15" s="192">
        <v>0</v>
      </c>
      <c r="BE15" s="192">
        <v>0</v>
      </c>
      <c r="BF15" s="192">
        <v>0</v>
      </c>
      <c r="BG15" s="192">
        <v>0</v>
      </c>
      <c r="BH15" s="192">
        <v>0</v>
      </c>
      <c r="BI15" s="192">
        <v>0</v>
      </c>
      <c r="BJ15" s="192">
        <v>0</v>
      </c>
      <c r="BK15" s="192">
        <v>0</v>
      </c>
      <c r="BL15" s="192">
        <v>0</v>
      </c>
      <c r="BM15" s="192">
        <v>0</v>
      </c>
      <c r="BN15" s="192">
        <v>0</v>
      </c>
      <c r="BO15" s="192">
        <v>0</v>
      </c>
      <c r="BP15" s="192">
        <v>0</v>
      </c>
      <c r="BQ15" s="192">
        <v>0</v>
      </c>
      <c r="BR15" s="192">
        <v>0</v>
      </c>
      <c r="BS15" s="192">
        <v>0</v>
      </c>
      <c r="BT15" s="192">
        <v>0</v>
      </c>
      <c r="BU15" s="192">
        <v>0</v>
      </c>
      <c r="BV15" s="192">
        <v>0</v>
      </c>
      <c r="BW15" s="192">
        <v>0</v>
      </c>
      <c r="BX15" s="192">
        <v>0</v>
      </c>
      <c r="BY15" s="192">
        <v>0</v>
      </c>
      <c r="BZ15" s="192">
        <v>0</v>
      </c>
      <c r="CA15" s="192">
        <v>0</v>
      </c>
      <c r="CB15" s="192">
        <v>0</v>
      </c>
      <c r="CC15" s="192">
        <v>0</v>
      </c>
      <c r="CD15" s="192">
        <v>0</v>
      </c>
      <c r="CE15" s="192">
        <v>0</v>
      </c>
      <c r="CF15" s="192">
        <v>0</v>
      </c>
      <c r="CG15" s="192">
        <v>0</v>
      </c>
      <c r="CH15" s="192">
        <v>0</v>
      </c>
      <c r="CI15" s="192">
        <v>0</v>
      </c>
      <c r="CJ15" s="192">
        <v>0</v>
      </c>
      <c r="CK15" s="192">
        <v>0</v>
      </c>
      <c r="CL15" s="192">
        <v>0</v>
      </c>
      <c r="CM15" s="192">
        <v>0</v>
      </c>
      <c r="CN15" s="192">
        <v>0</v>
      </c>
      <c r="CO15" s="192">
        <v>0</v>
      </c>
      <c r="CP15" s="192">
        <v>0</v>
      </c>
      <c r="CQ15" s="192">
        <v>0</v>
      </c>
      <c r="CR15" s="192">
        <v>0</v>
      </c>
      <c r="CS15" s="192">
        <v>0</v>
      </c>
      <c r="CT15" s="192">
        <v>0</v>
      </c>
      <c r="CU15" s="192">
        <v>0</v>
      </c>
      <c r="CV15" s="192">
        <v>0</v>
      </c>
      <c r="CW15" s="192">
        <v>0</v>
      </c>
      <c r="CX15" s="192">
        <v>0</v>
      </c>
      <c r="CY15" s="192">
        <v>0</v>
      </c>
      <c r="CZ15" s="192">
        <v>0</v>
      </c>
      <c r="DA15" s="192">
        <v>0</v>
      </c>
      <c r="DB15" s="192">
        <v>0</v>
      </c>
      <c r="DC15" s="192">
        <v>0</v>
      </c>
      <c r="DD15" s="192">
        <v>0</v>
      </c>
      <c r="DE15" s="192">
        <v>0</v>
      </c>
      <c r="DF15" s="193">
        <v>0</v>
      </c>
      <c r="DG15" s="192">
        <v>12052</v>
      </c>
      <c r="DH15" s="192">
        <v>242826</v>
      </c>
      <c r="DI15" s="192">
        <v>0</v>
      </c>
      <c r="DJ15" s="192">
        <v>0</v>
      </c>
      <c r="DK15" s="192">
        <v>0</v>
      </c>
      <c r="DL15" s="192">
        <v>0</v>
      </c>
      <c r="DM15" s="192">
        <v>2022</v>
      </c>
      <c r="DN15" s="193">
        <v>256900</v>
      </c>
      <c r="DO15" s="193">
        <v>256900</v>
      </c>
      <c r="DP15" s="192">
        <v>0</v>
      </c>
      <c r="DQ15" s="193">
        <v>0</v>
      </c>
      <c r="DR15" s="193">
        <v>0</v>
      </c>
      <c r="DS15" s="193">
        <v>256900</v>
      </c>
      <c r="DT15" s="193">
        <v>256900</v>
      </c>
      <c r="DU15" s="192">
        <v>-28768</v>
      </c>
      <c r="DV15" s="192">
        <v>-24</v>
      </c>
      <c r="DW15" s="192">
        <v>-74477</v>
      </c>
      <c r="DX15" s="193">
        <v>-103269</v>
      </c>
      <c r="DY15" s="192">
        <v>-153631</v>
      </c>
      <c r="DZ15" s="193">
        <v>0</v>
      </c>
      <c r="EA15" s="194">
        <v>0</v>
      </c>
    </row>
    <row r="16" spans="1:131" x14ac:dyDescent="0.15">
      <c r="A16" s="103">
        <v>151</v>
      </c>
      <c r="B16" s="104" t="s">
        <v>8</v>
      </c>
      <c r="C16" s="195">
        <v>6</v>
      </c>
      <c r="D16" s="195">
        <v>0</v>
      </c>
      <c r="E16" s="195">
        <v>3</v>
      </c>
      <c r="F16" s="195">
        <v>2</v>
      </c>
      <c r="G16" s="195">
        <v>88</v>
      </c>
      <c r="H16" s="195">
        <v>0</v>
      </c>
      <c r="I16" s="195">
        <v>0</v>
      </c>
      <c r="J16" s="195">
        <v>1</v>
      </c>
      <c r="K16" s="195">
        <v>16</v>
      </c>
      <c r="L16" s="195">
        <v>0</v>
      </c>
      <c r="M16" s="195">
        <v>0</v>
      </c>
      <c r="N16" s="195">
        <v>22393</v>
      </c>
      <c r="O16" s="195">
        <v>36396</v>
      </c>
      <c r="P16" s="195">
        <v>39</v>
      </c>
      <c r="Q16" s="195">
        <v>1585</v>
      </c>
      <c r="R16" s="195">
        <v>289</v>
      </c>
      <c r="S16" s="195">
        <v>410</v>
      </c>
      <c r="T16" s="195">
        <v>185</v>
      </c>
      <c r="U16" s="195">
        <v>50</v>
      </c>
      <c r="V16" s="195">
        <v>0</v>
      </c>
      <c r="W16" s="195">
        <v>0</v>
      </c>
      <c r="X16" s="195">
        <v>0</v>
      </c>
      <c r="Y16" s="195">
        <v>0</v>
      </c>
      <c r="Z16" s="195">
        <v>17</v>
      </c>
      <c r="AA16" s="195">
        <v>0</v>
      </c>
      <c r="AB16" s="195">
        <v>20</v>
      </c>
      <c r="AC16" s="195">
        <v>0</v>
      </c>
      <c r="AD16" s="195">
        <v>0</v>
      </c>
      <c r="AE16" s="195">
        <v>326</v>
      </c>
      <c r="AF16" s="195">
        <v>2847</v>
      </c>
      <c r="AG16" s="195">
        <v>485</v>
      </c>
      <c r="AH16" s="195">
        <v>124</v>
      </c>
      <c r="AI16" s="195">
        <v>0</v>
      </c>
      <c r="AJ16" s="195">
        <v>0</v>
      </c>
      <c r="AK16" s="195">
        <v>138</v>
      </c>
      <c r="AL16" s="195">
        <v>0</v>
      </c>
      <c r="AM16" s="195">
        <v>0</v>
      </c>
      <c r="AN16" s="195">
        <v>2</v>
      </c>
      <c r="AO16" s="195">
        <v>0</v>
      </c>
      <c r="AP16" s="195">
        <v>0</v>
      </c>
      <c r="AQ16" s="195">
        <v>262</v>
      </c>
      <c r="AR16" s="195">
        <v>35</v>
      </c>
      <c r="AS16" s="195">
        <v>238</v>
      </c>
      <c r="AT16" s="195">
        <v>32</v>
      </c>
      <c r="AU16" s="195">
        <v>134</v>
      </c>
      <c r="AV16" s="195">
        <v>38</v>
      </c>
      <c r="AW16" s="195">
        <v>243</v>
      </c>
      <c r="AX16" s="195">
        <v>10</v>
      </c>
      <c r="AY16" s="195">
        <v>0</v>
      </c>
      <c r="AZ16" s="195">
        <v>862</v>
      </c>
      <c r="BA16" s="195">
        <v>0</v>
      </c>
      <c r="BB16" s="195">
        <v>87</v>
      </c>
      <c r="BC16" s="195">
        <v>104</v>
      </c>
      <c r="BD16" s="195">
        <v>0</v>
      </c>
      <c r="BE16" s="195">
        <v>75</v>
      </c>
      <c r="BF16" s="195">
        <v>0</v>
      </c>
      <c r="BG16" s="195">
        <v>118</v>
      </c>
      <c r="BH16" s="195">
        <v>37</v>
      </c>
      <c r="BI16" s="195">
        <v>104</v>
      </c>
      <c r="BJ16" s="195">
        <v>766</v>
      </c>
      <c r="BK16" s="195">
        <v>1</v>
      </c>
      <c r="BL16" s="195">
        <v>672</v>
      </c>
      <c r="BM16" s="195">
        <v>2757</v>
      </c>
      <c r="BN16" s="195">
        <v>53</v>
      </c>
      <c r="BO16" s="195">
        <v>14</v>
      </c>
      <c r="BP16" s="195">
        <v>0</v>
      </c>
      <c r="BQ16" s="195">
        <v>0</v>
      </c>
      <c r="BR16" s="195">
        <v>41</v>
      </c>
      <c r="BS16" s="195">
        <v>12</v>
      </c>
      <c r="BT16" s="195">
        <v>2554</v>
      </c>
      <c r="BU16" s="195">
        <v>19</v>
      </c>
      <c r="BV16" s="195">
        <v>1</v>
      </c>
      <c r="BW16" s="195">
        <v>0</v>
      </c>
      <c r="BX16" s="195">
        <v>0</v>
      </c>
      <c r="BY16" s="195">
        <v>321</v>
      </c>
      <c r="BZ16" s="195">
        <v>77</v>
      </c>
      <c r="CA16" s="195">
        <v>6</v>
      </c>
      <c r="CB16" s="195">
        <v>578</v>
      </c>
      <c r="CC16" s="195">
        <v>27</v>
      </c>
      <c r="CD16" s="195">
        <v>55</v>
      </c>
      <c r="CE16" s="195">
        <v>40</v>
      </c>
      <c r="CF16" s="195">
        <v>468</v>
      </c>
      <c r="CG16" s="195">
        <v>4</v>
      </c>
      <c r="CH16" s="195">
        <v>12</v>
      </c>
      <c r="CI16" s="195">
        <v>2</v>
      </c>
      <c r="CJ16" s="195">
        <v>562</v>
      </c>
      <c r="CK16" s="195">
        <v>0</v>
      </c>
      <c r="CL16" s="195">
        <v>50</v>
      </c>
      <c r="CM16" s="195">
        <v>186</v>
      </c>
      <c r="CN16" s="195">
        <v>9</v>
      </c>
      <c r="CO16" s="195">
        <v>0</v>
      </c>
      <c r="CP16" s="195">
        <v>215</v>
      </c>
      <c r="CQ16" s="195">
        <v>320</v>
      </c>
      <c r="CR16" s="195">
        <v>44</v>
      </c>
      <c r="CS16" s="195">
        <v>61</v>
      </c>
      <c r="CT16" s="195">
        <v>19</v>
      </c>
      <c r="CU16" s="195">
        <v>189</v>
      </c>
      <c r="CV16" s="195">
        <v>0</v>
      </c>
      <c r="CW16" s="195">
        <v>8</v>
      </c>
      <c r="CX16" s="195">
        <v>1379</v>
      </c>
      <c r="CY16" s="195">
        <v>184</v>
      </c>
      <c r="CZ16" s="195">
        <v>1</v>
      </c>
      <c r="DA16" s="195">
        <v>60</v>
      </c>
      <c r="DB16" s="195">
        <v>1248</v>
      </c>
      <c r="DC16" s="195">
        <v>221</v>
      </c>
      <c r="DD16" s="195">
        <v>1867</v>
      </c>
      <c r="DE16" s="195">
        <v>51</v>
      </c>
      <c r="DF16" s="196">
        <v>82955</v>
      </c>
      <c r="DG16" s="195">
        <v>91</v>
      </c>
      <c r="DH16" s="195">
        <v>6088</v>
      </c>
      <c r="DI16" s="195">
        <v>0</v>
      </c>
      <c r="DJ16" s="195">
        <v>0</v>
      </c>
      <c r="DK16" s="195">
        <v>25</v>
      </c>
      <c r="DL16" s="195">
        <v>2895</v>
      </c>
      <c r="DM16" s="195">
        <v>-2973</v>
      </c>
      <c r="DN16" s="196">
        <v>6126</v>
      </c>
      <c r="DO16" s="196">
        <v>89081</v>
      </c>
      <c r="DP16" s="195">
        <v>3747</v>
      </c>
      <c r="DQ16" s="196">
        <v>3747</v>
      </c>
      <c r="DR16" s="196">
        <v>69085</v>
      </c>
      <c r="DS16" s="196">
        <v>78958</v>
      </c>
      <c r="DT16" s="196">
        <v>161913</v>
      </c>
      <c r="DU16" s="195">
        <v>-28679</v>
      </c>
      <c r="DV16" s="195">
        <v>-607</v>
      </c>
      <c r="DW16" s="195">
        <v>-2342</v>
      </c>
      <c r="DX16" s="196">
        <v>-31628</v>
      </c>
      <c r="DY16" s="195">
        <v>-38371</v>
      </c>
      <c r="DZ16" s="196">
        <v>8959</v>
      </c>
      <c r="EA16" s="197">
        <v>91914</v>
      </c>
    </row>
    <row r="17" spans="1:131" x14ac:dyDescent="0.15">
      <c r="A17" s="103">
        <v>152</v>
      </c>
      <c r="B17" s="104" t="s">
        <v>9</v>
      </c>
      <c r="C17" s="195">
        <v>188</v>
      </c>
      <c r="D17" s="195">
        <v>0</v>
      </c>
      <c r="E17" s="195">
        <v>226</v>
      </c>
      <c r="F17" s="195">
        <v>0</v>
      </c>
      <c r="G17" s="195">
        <v>34</v>
      </c>
      <c r="H17" s="195">
        <v>0</v>
      </c>
      <c r="I17" s="195">
        <v>32</v>
      </c>
      <c r="J17" s="195">
        <v>1486</v>
      </c>
      <c r="K17" s="195">
        <v>37</v>
      </c>
      <c r="L17" s="195">
        <v>0</v>
      </c>
      <c r="M17" s="195">
        <v>0</v>
      </c>
      <c r="N17" s="195">
        <v>204</v>
      </c>
      <c r="O17" s="195">
        <v>2212</v>
      </c>
      <c r="P17" s="195">
        <v>238</v>
      </c>
      <c r="Q17" s="195">
        <v>317</v>
      </c>
      <c r="R17" s="195">
        <v>187</v>
      </c>
      <c r="S17" s="195">
        <v>341</v>
      </c>
      <c r="T17" s="195">
        <v>129</v>
      </c>
      <c r="U17" s="195">
        <v>235</v>
      </c>
      <c r="V17" s="195">
        <v>92</v>
      </c>
      <c r="W17" s="195">
        <v>8</v>
      </c>
      <c r="X17" s="195">
        <v>185</v>
      </c>
      <c r="Y17" s="195">
        <v>51</v>
      </c>
      <c r="Z17" s="195">
        <v>1</v>
      </c>
      <c r="AA17" s="195">
        <v>428</v>
      </c>
      <c r="AB17" s="195">
        <v>439</v>
      </c>
      <c r="AC17" s="195">
        <v>13</v>
      </c>
      <c r="AD17" s="195">
        <v>37</v>
      </c>
      <c r="AE17" s="195">
        <v>173</v>
      </c>
      <c r="AF17" s="195">
        <v>376</v>
      </c>
      <c r="AG17" s="195">
        <v>25</v>
      </c>
      <c r="AH17" s="195">
        <v>228</v>
      </c>
      <c r="AI17" s="195">
        <v>38</v>
      </c>
      <c r="AJ17" s="195">
        <v>73</v>
      </c>
      <c r="AK17" s="195">
        <v>108</v>
      </c>
      <c r="AL17" s="195">
        <v>8</v>
      </c>
      <c r="AM17" s="195">
        <v>336</v>
      </c>
      <c r="AN17" s="195">
        <v>182</v>
      </c>
      <c r="AO17" s="195">
        <v>141</v>
      </c>
      <c r="AP17" s="195">
        <v>15</v>
      </c>
      <c r="AQ17" s="195">
        <v>170</v>
      </c>
      <c r="AR17" s="195">
        <v>257</v>
      </c>
      <c r="AS17" s="195">
        <v>776</v>
      </c>
      <c r="AT17" s="195">
        <v>896</v>
      </c>
      <c r="AU17" s="195">
        <v>905</v>
      </c>
      <c r="AV17" s="195">
        <v>157</v>
      </c>
      <c r="AW17" s="195">
        <v>72</v>
      </c>
      <c r="AX17" s="195">
        <v>486</v>
      </c>
      <c r="AY17" s="195">
        <v>503</v>
      </c>
      <c r="AZ17" s="195">
        <v>1761</v>
      </c>
      <c r="BA17" s="195">
        <v>51</v>
      </c>
      <c r="BB17" s="195">
        <v>328</v>
      </c>
      <c r="BC17" s="195">
        <v>125</v>
      </c>
      <c r="BD17" s="195">
        <v>25</v>
      </c>
      <c r="BE17" s="195">
        <v>212</v>
      </c>
      <c r="BF17" s="195">
        <v>6</v>
      </c>
      <c r="BG17" s="195">
        <v>72</v>
      </c>
      <c r="BH17" s="195">
        <v>22</v>
      </c>
      <c r="BI17" s="195">
        <v>188</v>
      </c>
      <c r="BJ17" s="195">
        <v>1007</v>
      </c>
      <c r="BK17" s="195">
        <v>56</v>
      </c>
      <c r="BL17" s="195">
        <v>5599</v>
      </c>
      <c r="BM17" s="195">
        <v>1708</v>
      </c>
      <c r="BN17" s="195">
        <v>445</v>
      </c>
      <c r="BO17" s="195">
        <v>489</v>
      </c>
      <c r="BP17" s="195">
        <v>64</v>
      </c>
      <c r="BQ17" s="195">
        <v>135</v>
      </c>
      <c r="BR17" s="195">
        <v>342</v>
      </c>
      <c r="BS17" s="195">
        <v>553</v>
      </c>
      <c r="BT17" s="195">
        <v>35916</v>
      </c>
      <c r="BU17" s="195">
        <v>3894</v>
      </c>
      <c r="BV17" s="195">
        <v>192</v>
      </c>
      <c r="BW17" s="195">
        <v>18</v>
      </c>
      <c r="BX17" s="195">
        <v>0</v>
      </c>
      <c r="BY17" s="195">
        <v>828</v>
      </c>
      <c r="BZ17" s="195">
        <v>1320</v>
      </c>
      <c r="CA17" s="195">
        <v>229</v>
      </c>
      <c r="CB17" s="195">
        <v>528</v>
      </c>
      <c r="CC17" s="195">
        <v>834</v>
      </c>
      <c r="CD17" s="195">
        <v>30</v>
      </c>
      <c r="CE17" s="195">
        <v>135</v>
      </c>
      <c r="CF17" s="195">
        <v>1224</v>
      </c>
      <c r="CG17" s="195">
        <v>227</v>
      </c>
      <c r="CH17" s="195">
        <v>527</v>
      </c>
      <c r="CI17" s="195">
        <v>236</v>
      </c>
      <c r="CJ17" s="195">
        <v>1419</v>
      </c>
      <c r="CK17" s="195">
        <v>117</v>
      </c>
      <c r="CL17" s="195">
        <v>1008</v>
      </c>
      <c r="CM17" s="195">
        <v>10229</v>
      </c>
      <c r="CN17" s="195">
        <v>198</v>
      </c>
      <c r="CO17" s="195">
        <v>1082</v>
      </c>
      <c r="CP17" s="195">
        <v>7763</v>
      </c>
      <c r="CQ17" s="195">
        <v>598</v>
      </c>
      <c r="CR17" s="195">
        <v>3292</v>
      </c>
      <c r="CS17" s="195">
        <v>2140</v>
      </c>
      <c r="CT17" s="195">
        <v>4861</v>
      </c>
      <c r="CU17" s="195">
        <v>4167</v>
      </c>
      <c r="CV17" s="195">
        <v>283</v>
      </c>
      <c r="CW17" s="195">
        <v>650</v>
      </c>
      <c r="CX17" s="195">
        <v>6700</v>
      </c>
      <c r="CY17" s="195">
        <v>2868</v>
      </c>
      <c r="CZ17" s="195">
        <v>1516</v>
      </c>
      <c r="DA17" s="195">
        <v>2378</v>
      </c>
      <c r="DB17" s="195">
        <v>2470</v>
      </c>
      <c r="DC17" s="195">
        <v>2399</v>
      </c>
      <c r="DD17" s="195">
        <v>313</v>
      </c>
      <c r="DE17" s="195">
        <v>124</v>
      </c>
      <c r="DF17" s="196">
        <v>128946</v>
      </c>
      <c r="DG17" s="195">
        <v>7781</v>
      </c>
      <c r="DH17" s="195">
        <v>385670</v>
      </c>
      <c r="DI17" s="195">
        <v>0</v>
      </c>
      <c r="DJ17" s="195">
        <v>0</v>
      </c>
      <c r="DK17" s="195">
        <v>13</v>
      </c>
      <c r="DL17" s="195">
        <v>15929</v>
      </c>
      <c r="DM17" s="195">
        <v>10740</v>
      </c>
      <c r="DN17" s="196">
        <v>420133</v>
      </c>
      <c r="DO17" s="196">
        <v>549079</v>
      </c>
      <c r="DP17" s="195">
        <v>13665</v>
      </c>
      <c r="DQ17" s="196">
        <v>13665</v>
      </c>
      <c r="DR17" s="196">
        <v>132913</v>
      </c>
      <c r="DS17" s="196">
        <v>566711</v>
      </c>
      <c r="DT17" s="196">
        <v>695657</v>
      </c>
      <c r="DU17" s="195">
        <v>-292451</v>
      </c>
      <c r="DV17" s="195">
        <v>-18639</v>
      </c>
      <c r="DW17" s="195">
        <v>-24404</v>
      </c>
      <c r="DX17" s="196">
        <v>-335494</v>
      </c>
      <c r="DY17" s="195">
        <v>-196600</v>
      </c>
      <c r="DZ17" s="196">
        <v>34617</v>
      </c>
      <c r="EA17" s="197">
        <v>163563</v>
      </c>
    </row>
    <row r="18" spans="1:131" x14ac:dyDescent="0.15">
      <c r="A18" s="103">
        <v>161</v>
      </c>
      <c r="B18" s="104" t="s">
        <v>93</v>
      </c>
      <c r="C18" s="195">
        <v>3</v>
      </c>
      <c r="D18" s="195">
        <v>10</v>
      </c>
      <c r="E18" s="195">
        <v>3</v>
      </c>
      <c r="F18" s="195">
        <v>5</v>
      </c>
      <c r="G18" s="195">
        <v>7</v>
      </c>
      <c r="H18" s="195">
        <v>0</v>
      </c>
      <c r="I18" s="195">
        <v>6</v>
      </c>
      <c r="J18" s="195">
        <v>373</v>
      </c>
      <c r="K18" s="195">
        <v>78</v>
      </c>
      <c r="L18" s="195">
        <v>96</v>
      </c>
      <c r="M18" s="195">
        <v>0</v>
      </c>
      <c r="N18" s="195">
        <v>17</v>
      </c>
      <c r="O18" s="195">
        <v>38</v>
      </c>
      <c r="P18" s="195">
        <v>29112</v>
      </c>
      <c r="Q18" s="195">
        <v>18164</v>
      </c>
      <c r="R18" s="195">
        <v>12</v>
      </c>
      <c r="S18" s="195">
        <v>745</v>
      </c>
      <c r="T18" s="195">
        <v>17</v>
      </c>
      <c r="U18" s="195">
        <v>11</v>
      </c>
      <c r="V18" s="195">
        <v>0</v>
      </c>
      <c r="W18" s="195">
        <v>0</v>
      </c>
      <c r="X18" s="195">
        <v>30</v>
      </c>
      <c r="Y18" s="195">
        <v>12</v>
      </c>
      <c r="Z18" s="195">
        <v>0</v>
      </c>
      <c r="AA18" s="195">
        <v>4</v>
      </c>
      <c r="AB18" s="195">
        <v>103</v>
      </c>
      <c r="AC18" s="195">
        <v>0</v>
      </c>
      <c r="AD18" s="195">
        <v>0</v>
      </c>
      <c r="AE18" s="195">
        <v>77</v>
      </c>
      <c r="AF18" s="195">
        <v>8</v>
      </c>
      <c r="AG18" s="195">
        <v>26</v>
      </c>
      <c r="AH18" s="195">
        <v>392</v>
      </c>
      <c r="AI18" s="195">
        <v>2</v>
      </c>
      <c r="AJ18" s="195">
        <v>372</v>
      </c>
      <c r="AK18" s="195">
        <v>107</v>
      </c>
      <c r="AL18" s="195">
        <v>0</v>
      </c>
      <c r="AM18" s="195">
        <v>51</v>
      </c>
      <c r="AN18" s="195">
        <v>77</v>
      </c>
      <c r="AO18" s="195">
        <v>2</v>
      </c>
      <c r="AP18" s="195">
        <v>0</v>
      </c>
      <c r="AQ18" s="195">
        <v>992</v>
      </c>
      <c r="AR18" s="195">
        <v>262</v>
      </c>
      <c r="AS18" s="195">
        <v>546</v>
      </c>
      <c r="AT18" s="195">
        <v>113</v>
      </c>
      <c r="AU18" s="195">
        <v>173</v>
      </c>
      <c r="AV18" s="195">
        <v>166</v>
      </c>
      <c r="AW18" s="195">
        <v>10</v>
      </c>
      <c r="AX18" s="195">
        <v>25</v>
      </c>
      <c r="AY18" s="195">
        <v>26</v>
      </c>
      <c r="AZ18" s="195">
        <v>142</v>
      </c>
      <c r="BA18" s="195">
        <v>7</v>
      </c>
      <c r="BB18" s="195">
        <v>110</v>
      </c>
      <c r="BC18" s="195">
        <v>39</v>
      </c>
      <c r="BD18" s="195">
        <v>0</v>
      </c>
      <c r="BE18" s="195">
        <v>5</v>
      </c>
      <c r="BF18" s="195">
        <v>4</v>
      </c>
      <c r="BG18" s="195">
        <v>45</v>
      </c>
      <c r="BH18" s="195">
        <v>106</v>
      </c>
      <c r="BI18" s="195">
        <v>376</v>
      </c>
      <c r="BJ18" s="195">
        <v>7155</v>
      </c>
      <c r="BK18" s="195">
        <v>0</v>
      </c>
      <c r="BL18" s="195">
        <v>93824</v>
      </c>
      <c r="BM18" s="195">
        <v>15341</v>
      </c>
      <c r="BN18" s="195">
        <v>541</v>
      </c>
      <c r="BO18" s="195">
        <v>1718</v>
      </c>
      <c r="BP18" s="195">
        <v>1633</v>
      </c>
      <c r="BQ18" s="195">
        <v>3</v>
      </c>
      <c r="BR18" s="195">
        <v>0</v>
      </c>
      <c r="BS18" s="195">
        <v>1</v>
      </c>
      <c r="BT18" s="195">
        <v>7998</v>
      </c>
      <c r="BU18" s="195">
        <v>214</v>
      </c>
      <c r="BV18" s="195">
        <v>0</v>
      </c>
      <c r="BW18" s="195">
        <v>1</v>
      </c>
      <c r="BX18" s="195">
        <v>5</v>
      </c>
      <c r="BY18" s="195">
        <v>2</v>
      </c>
      <c r="BZ18" s="195">
        <v>1</v>
      </c>
      <c r="CA18" s="195">
        <v>0</v>
      </c>
      <c r="CB18" s="195">
        <v>45</v>
      </c>
      <c r="CC18" s="195">
        <v>2</v>
      </c>
      <c r="CD18" s="195">
        <v>0</v>
      </c>
      <c r="CE18" s="195">
        <v>73</v>
      </c>
      <c r="CF18" s="195">
        <v>3759</v>
      </c>
      <c r="CG18" s="195">
        <v>5</v>
      </c>
      <c r="CH18" s="195">
        <v>46</v>
      </c>
      <c r="CI18" s="195">
        <v>26</v>
      </c>
      <c r="CJ18" s="195">
        <v>22</v>
      </c>
      <c r="CK18" s="195">
        <v>4</v>
      </c>
      <c r="CL18" s="195">
        <v>85</v>
      </c>
      <c r="CM18" s="195">
        <v>82</v>
      </c>
      <c r="CN18" s="195">
        <v>42</v>
      </c>
      <c r="CO18" s="195">
        <v>127</v>
      </c>
      <c r="CP18" s="195">
        <v>2</v>
      </c>
      <c r="CQ18" s="195">
        <v>61</v>
      </c>
      <c r="CR18" s="195">
        <v>19</v>
      </c>
      <c r="CS18" s="195">
        <v>23</v>
      </c>
      <c r="CT18" s="195">
        <v>38</v>
      </c>
      <c r="CU18" s="195">
        <v>49</v>
      </c>
      <c r="CV18" s="195">
        <v>0</v>
      </c>
      <c r="CW18" s="195">
        <v>18</v>
      </c>
      <c r="CX18" s="195">
        <v>899</v>
      </c>
      <c r="CY18" s="195">
        <v>68</v>
      </c>
      <c r="CZ18" s="195">
        <v>2017</v>
      </c>
      <c r="DA18" s="195">
        <v>131</v>
      </c>
      <c r="DB18" s="195">
        <v>342</v>
      </c>
      <c r="DC18" s="195">
        <v>355</v>
      </c>
      <c r="DD18" s="195">
        <v>0</v>
      </c>
      <c r="DE18" s="195">
        <v>8</v>
      </c>
      <c r="DF18" s="196">
        <v>189892</v>
      </c>
      <c r="DG18" s="195">
        <v>380</v>
      </c>
      <c r="DH18" s="195">
        <v>3538</v>
      </c>
      <c r="DI18" s="195">
        <v>86</v>
      </c>
      <c r="DJ18" s="195">
        <v>0</v>
      </c>
      <c r="DK18" s="195">
        <v>30</v>
      </c>
      <c r="DL18" s="195">
        <v>1008</v>
      </c>
      <c r="DM18" s="195">
        <v>-136</v>
      </c>
      <c r="DN18" s="196">
        <v>4906</v>
      </c>
      <c r="DO18" s="196">
        <v>194798</v>
      </c>
      <c r="DP18" s="195">
        <v>3950</v>
      </c>
      <c r="DQ18" s="196">
        <v>3950</v>
      </c>
      <c r="DR18" s="196">
        <v>78669</v>
      </c>
      <c r="DS18" s="196">
        <v>87525</v>
      </c>
      <c r="DT18" s="196">
        <v>277417</v>
      </c>
      <c r="DU18" s="195">
        <v>-52233</v>
      </c>
      <c r="DV18" s="195">
        <v>-1659</v>
      </c>
      <c r="DW18" s="195">
        <v>-4307</v>
      </c>
      <c r="DX18" s="196">
        <v>-58199</v>
      </c>
      <c r="DY18" s="195">
        <v>-110748</v>
      </c>
      <c r="DZ18" s="196">
        <v>-81422</v>
      </c>
      <c r="EA18" s="197">
        <v>108470</v>
      </c>
    </row>
    <row r="19" spans="1:131" x14ac:dyDescent="0.15">
      <c r="A19" s="107">
        <v>162</v>
      </c>
      <c r="B19" s="108" t="s">
        <v>10</v>
      </c>
      <c r="C19" s="198">
        <v>0</v>
      </c>
      <c r="D19" s="198">
        <v>0</v>
      </c>
      <c r="E19" s="198">
        <v>2</v>
      </c>
      <c r="F19" s="198">
        <v>0</v>
      </c>
      <c r="G19" s="198">
        <v>1</v>
      </c>
      <c r="H19" s="198">
        <v>0</v>
      </c>
      <c r="I19" s="198">
        <v>11</v>
      </c>
      <c r="J19" s="198">
        <v>475</v>
      </c>
      <c r="K19" s="198">
        <v>30</v>
      </c>
      <c r="L19" s="198">
        <v>0</v>
      </c>
      <c r="M19" s="198">
        <v>0</v>
      </c>
      <c r="N19" s="198">
        <v>68</v>
      </c>
      <c r="O19" s="198">
        <v>99</v>
      </c>
      <c r="P19" s="198">
        <v>36</v>
      </c>
      <c r="Q19" s="198">
        <v>4715</v>
      </c>
      <c r="R19" s="198">
        <v>94</v>
      </c>
      <c r="S19" s="198">
        <v>201</v>
      </c>
      <c r="T19" s="198">
        <v>165</v>
      </c>
      <c r="U19" s="198">
        <v>51</v>
      </c>
      <c r="V19" s="198">
        <v>123</v>
      </c>
      <c r="W19" s="198">
        <v>10</v>
      </c>
      <c r="X19" s="198">
        <v>154</v>
      </c>
      <c r="Y19" s="198">
        <v>45</v>
      </c>
      <c r="Z19" s="198">
        <v>0</v>
      </c>
      <c r="AA19" s="198">
        <v>697</v>
      </c>
      <c r="AB19" s="198">
        <v>253</v>
      </c>
      <c r="AC19" s="198">
        <v>7</v>
      </c>
      <c r="AD19" s="198">
        <v>23</v>
      </c>
      <c r="AE19" s="198">
        <v>408</v>
      </c>
      <c r="AF19" s="198">
        <v>222</v>
      </c>
      <c r="AG19" s="198">
        <v>2</v>
      </c>
      <c r="AH19" s="198">
        <v>24</v>
      </c>
      <c r="AI19" s="198">
        <v>27</v>
      </c>
      <c r="AJ19" s="198">
        <v>77</v>
      </c>
      <c r="AK19" s="198">
        <v>73</v>
      </c>
      <c r="AL19" s="198">
        <v>11</v>
      </c>
      <c r="AM19" s="198">
        <v>151</v>
      </c>
      <c r="AN19" s="198">
        <v>135</v>
      </c>
      <c r="AO19" s="198">
        <v>1</v>
      </c>
      <c r="AP19" s="198">
        <v>7</v>
      </c>
      <c r="AQ19" s="198">
        <v>76</v>
      </c>
      <c r="AR19" s="198">
        <v>76</v>
      </c>
      <c r="AS19" s="198">
        <v>196</v>
      </c>
      <c r="AT19" s="198">
        <v>257</v>
      </c>
      <c r="AU19" s="198">
        <v>450</v>
      </c>
      <c r="AV19" s="198">
        <v>68</v>
      </c>
      <c r="AW19" s="198">
        <v>155</v>
      </c>
      <c r="AX19" s="198">
        <v>155</v>
      </c>
      <c r="AY19" s="198">
        <v>175</v>
      </c>
      <c r="AZ19" s="198">
        <v>436</v>
      </c>
      <c r="BA19" s="198">
        <v>49</v>
      </c>
      <c r="BB19" s="198">
        <v>206</v>
      </c>
      <c r="BC19" s="198">
        <v>640</v>
      </c>
      <c r="BD19" s="198">
        <v>35</v>
      </c>
      <c r="BE19" s="198">
        <v>25</v>
      </c>
      <c r="BF19" s="198">
        <v>4</v>
      </c>
      <c r="BG19" s="198">
        <v>49</v>
      </c>
      <c r="BH19" s="198">
        <v>53</v>
      </c>
      <c r="BI19" s="198">
        <v>167</v>
      </c>
      <c r="BJ19" s="198">
        <v>879</v>
      </c>
      <c r="BK19" s="198">
        <v>4</v>
      </c>
      <c r="BL19" s="198">
        <v>12546</v>
      </c>
      <c r="BM19" s="198">
        <v>19787</v>
      </c>
      <c r="BN19" s="198">
        <v>20</v>
      </c>
      <c r="BO19" s="198">
        <v>44</v>
      </c>
      <c r="BP19" s="198">
        <v>536</v>
      </c>
      <c r="BQ19" s="198">
        <v>161</v>
      </c>
      <c r="BR19" s="198">
        <v>1226</v>
      </c>
      <c r="BS19" s="198">
        <v>806</v>
      </c>
      <c r="BT19" s="198">
        <v>11455</v>
      </c>
      <c r="BU19" s="198">
        <v>5886</v>
      </c>
      <c r="BV19" s="198">
        <v>647</v>
      </c>
      <c r="BW19" s="198">
        <v>1159</v>
      </c>
      <c r="BX19" s="198">
        <v>310</v>
      </c>
      <c r="BY19" s="198">
        <v>218</v>
      </c>
      <c r="BZ19" s="198">
        <v>454</v>
      </c>
      <c r="CA19" s="198">
        <v>0</v>
      </c>
      <c r="CB19" s="198">
        <v>221</v>
      </c>
      <c r="CC19" s="198">
        <v>329</v>
      </c>
      <c r="CD19" s="198">
        <v>32</v>
      </c>
      <c r="CE19" s="198">
        <v>329</v>
      </c>
      <c r="CF19" s="198">
        <v>1515</v>
      </c>
      <c r="CG19" s="198">
        <v>44</v>
      </c>
      <c r="CH19" s="198">
        <v>3254</v>
      </c>
      <c r="CI19" s="198">
        <v>185</v>
      </c>
      <c r="CJ19" s="198">
        <v>5332</v>
      </c>
      <c r="CK19" s="198">
        <v>406</v>
      </c>
      <c r="CL19" s="198">
        <v>1060</v>
      </c>
      <c r="CM19" s="198">
        <v>2734</v>
      </c>
      <c r="CN19" s="198">
        <v>4108</v>
      </c>
      <c r="CO19" s="198">
        <v>4624</v>
      </c>
      <c r="CP19" s="198">
        <v>6312</v>
      </c>
      <c r="CQ19" s="198">
        <v>101</v>
      </c>
      <c r="CR19" s="198">
        <v>4607</v>
      </c>
      <c r="CS19" s="198">
        <v>2910</v>
      </c>
      <c r="CT19" s="198">
        <v>3726</v>
      </c>
      <c r="CU19" s="198">
        <v>1696</v>
      </c>
      <c r="CV19" s="198">
        <v>422</v>
      </c>
      <c r="CW19" s="198">
        <v>157</v>
      </c>
      <c r="CX19" s="198">
        <v>7378</v>
      </c>
      <c r="CY19" s="198">
        <v>915</v>
      </c>
      <c r="CZ19" s="198">
        <v>5845</v>
      </c>
      <c r="DA19" s="198">
        <v>394</v>
      </c>
      <c r="DB19" s="198">
        <v>2596</v>
      </c>
      <c r="DC19" s="198">
        <v>1991</v>
      </c>
      <c r="DD19" s="198">
        <v>0</v>
      </c>
      <c r="DE19" s="198">
        <v>92</v>
      </c>
      <c r="DF19" s="199">
        <v>131123</v>
      </c>
      <c r="DG19" s="198">
        <v>1480</v>
      </c>
      <c r="DH19" s="198">
        <v>10255</v>
      </c>
      <c r="DI19" s="198">
        <v>32</v>
      </c>
      <c r="DJ19" s="198">
        <v>0</v>
      </c>
      <c r="DK19" s="198">
        <v>612</v>
      </c>
      <c r="DL19" s="198">
        <v>25589</v>
      </c>
      <c r="DM19" s="198">
        <v>3448</v>
      </c>
      <c r="DN19" s="199">
        <v>41416</v>
      </c>
      <c r="DO19" s="199">
        <v>172539</v>
      </c>
      <c r="DP19" s="198">
        <v>1581</v>
      </c>
      <c r="DQ19" s="199">
        <v>1581</v>
      </c>
      <c r="DR19" s="199">
        <v>136723</v>
      </c>
      <c r="DS19" s="199">
        <v>179720</v>
      </c>
      <c r="DT19" s="199">
        <v>310843</v>
      </c>
      <c r="DU19" s="198">
        <v>-48830</v>
      </c>
      <c r="DV19" s="198">
        <v>-131</v>
      </c>
      <c r="DW19" s="198">
        <v>-3884</v>
      </c>
      <c r="DX19" s="199">
        <v>-52845</v>
      </c>
      <c r="DY19" s="198">
        <v>-103238</v>
      </c>
      <c r="DZ19" s="199">
        <v>23637</v>
      </c>
      <c r="EA19" s="200">
        <v>154760</v>
      </c>
    </row>
    <row r="20" spans="1:131" x14ac:dyDescent="0.15">
      <c r="A20" s="103">
        <v>163</v>
      </c>
      <c r="B20" s="104" t="s">
        <v>11</v>
      </c>
      <c r="C20" s="195">
        <v>4</v>
      </c>
      <c r="D20" s="195">
        <v>0</v>
      </c>
      <c r="E20" s="195">
        <v>4</v>
      </c>
      <c r="F20" s="195">
        <v>0</v>
      </c>
      <c r="G20" s="195">
        <v>0</v>
      </c>
      <c r="H20" s="195">
        <v>0</v>
      </c>
      <c r="I20" s="195">
        <v>0</v>
      </c>
      <c r="J20" s="195">
        <v>416</v>
      </c>
      <c r="K20" s="195">
        <v>54</v>
      </c>
      <c r="L20" s="195">
        <v>0</v>
      </c>
      <c r="M20" s="195">
        <v>0</v>
      </c>
      <c r="N20" s="195">
        <v>51</v>
      </c>
      <c r="O20" s="195">
        <v>469</v>
      </c>
      <c r="P20" s="195">
        <v>1477</v>
      </c>
      <c r="Q20" s="195">
        <v>1659</v>
      </c>
      <c r="R20" s="195">
        <v>22316</v>
      </c>
      <c r="S20" s="195">
        <v>64349</v>
      </c>
      <c r="T20" s="195">
        <v>57073</v>
      </c>
      <c r="U20" s="195">
        <v>0</v>
      </c>
      <c r="V20" s="195">
        <v>40</v>
      </c>
      <c r="W20" s="195">
        <v>0</v>
      </c>
      <c r="X20" s="195">
        <v>0</v>
      </c>
      <c r="Y20" s="195">
        <v>29</v>
      </c>
      <c r="Z20" s="195">
        <v>4</v>
      </c>
      <c r="AA20" s="195">
        <v>861</v>
      </c>
      <c r="AB20" s="195">
        <v>1262</v>
      </c>
      <c r="AC20" s="195">
        <v>0</v>
      </c>
      <c r="AD20" s="195">
        <v>0</v>
      </c>
      <c r="AE20" s="195">
        <v>1753</v>
      </c>
      <c r="AF20" s="195">
        <v>677</v>
      </c>
      <c r="AG20" s="195">
        <v>13</v>
      </c>
      <c r="AH20" s="195">
        <v>499</v>
      </c>
      <c r="AI20" s="195">
        <v>0</v>
      </c>
      <c r="AJ20" s="195">
        <v>236</v>
      </c>
      <c r="AK20" s="195">
        <v>246</v>
      </c>
      <c r="AL20" s="195">
        <v>0</v>
      </c>
      <c r="AM20" s="195">
        <v>140</v>
      </c>
      <c r="AN20" s="195">
        <v>0</v>
      </c>
      <c r="AO20" s="195">
        <v>65</v>
      </c>
      <c r="AP20" s="195">
        <v>0</v>
      </c>
      <c r="AQ20" s="195">
        <v>440</v>
      </c>
      <c r="AR20" s="195">
        <v>37</v>
      </c>
      <c r="AS20" s="195">
        <v>378</v>
      </c>
      <c r="AT20" s="195">
        <v>828</v>
      </c>
      <c r="AU20" s="195">
        <v>199</v>
      </c>
      <c r="AV20" s="195">
        <v>75</v>
      </c>
      <c r="AW20" s="195">
        <v>175</v>
      </c>
      <c r="AX20" s="195">
        <v>614</v>
      </c>
      <c r="AY20" s="195">
        <v>1522</v>
      </c>
      <c r="AZ20" s="195">
        <v>688</v>
      </c>
      <c r="BA20" s="195">
        <v>12</v>
      </c>
      <c r="BB20" s="195">
        <v>1056</v>
      </c>
      <c r="BC20" s="195">
        <v>286</v>
      </c>
      <c r="BD20" s="195">
        <v>40</v>
      </c>
      <c r="BE20" s="195">
        <v>0</v>
      </c>
      <c r="BF20" s="195">
        <v>0</v>
      </c>
      <c r="BG20" s="195">
        <v>81</v>
      </c>
      <c r="BH20" s="195">
        <v>1</v>
      </c>
      <c r="BI20" s="195">
        <v>0</v>
      </c>
      <c r="BJ20" s="195">
        <v>2714</v>
      </c>
      <c r="BK20" s="195">
        <v>4</v>
      </c>
      <c r="BL20" s="195">
        <v>5674</v>
      </c>
      <c r="BM20" s="195">
        <v>2687</v>
      </c>
      <c r="BN20" s="195">
        <v>0</v>
      </c>
      <c r="BO20" s="195">
        <v>0</v>
      </c>
      <c r="BP20" s="195">
        <v>0</v>
      </c>
      <c r="BQ20" s="195">
        <v>0</v>
      </c>
      <c r="BR20" s="195">
        <v>0</v>
      </c>
      <c r="BS20" s="195">
        <v>52</v>
      </c>
      <c r="BT20" s="195">
        <v>-3295</v>
      </c>
      <c r="BU20" s="195">
        <v>1195</v>
      </c>
      <c r="BV20" s="195">
        <v>0</v>
      </c>
      <c r="BW20" s="195">
        <v>0</v>
      </c>
      <c r="BX20" s="195">
        <v>164</v>
      </c>
      <c r="BY20" s="195">
        <v>0</v>
      </c>
      <c r="BZ20" s="195">
        <v>251</v>
      </c>
      <c r="CA20" s="195">
        <v>0</v>
      </c>
      <c r="CB20" s="195">
        <v>20</v>
      </c>
      <c r="CC20" s="195">
        <v>49</v>
      </c>
      <c r="CD20" s="195">
        <v>135</v>
      </c>
      <c r="CE20" s="195">
        <v>585</v>
      </c>
      <c r="CF20" s="195">
        <v>3609</v>
      </c>
      <c r="CG20" s="195">
        <v>0</v>
      </c>
      <c r="CH20" s="195">
        <v>150</v>
      </c>
      <c r="CI20" s="195">
        <v>0</v>
      </c>
      <c r="CJ20" s="195">
        <v>8815</v>
      </c>
      <c r="CK20" s="195">
        <v>36</v>
      </c>
      <c r="CL20" s="195">
        <v>35248</v>
      </c>
      <c r="CM20" s="195">
        <v>456</v>
      </c>
      <c r="CN20" s="195">
        <v>3796</v>
      </c>
      <c r="CO20" s="195">
        <v>5151</v>
      </c>
      <c r="CP20" s="195">
        <v>0</v>
      </c>
      <c r="CQ20" s="195">
        <v>381</v>
      </c>
      <c r="CR20" s="195">
        <v>685</v>
      </c>
      <c r="CS20" s="195">
        <v>711</v>
      </c>
      <c r="CT20" s="195">
        <v>423</v>
      </c>
      <c r="CU20" s="195">
        <v>0</v>
      </c>
      <c r="CV20" s="195">
        <v>2</v>
      </c>
      <c r="CW20" s="195">
        <v>220</v>
      </c>
      <c r="CX20" s="195">
        <v>8949</v>
      </c>
      <c r="CY20" s="195">
        <v>305</v>
      </c>
      <c r="CZ20" s="195">
        <v>0</v>
      </c>
      <c r="DA20" s="195">
        <v>256</v>
      </c>
      <c r="DB20" s="195">
        <v>314</v>
      </c>
      <c r="DC20" s="195">
        <v>28</v>
      </c>
      <c r="DD20" s="195">
        <v>13608</v>
      </c>
      <c r="DE20" s="195">
        <v>163</v>
      </c>
      <c r="DF20" s="196">
        <v>253670</v>
      </c>
      <c r="DG20" s="195">
        <v>-2695</v>
      </c>
      <c r="DH20" s="195">
        <v>-7372</v>
      </c>
      <c r="DI20" s="195">
        <v>0</v>
      </c>
      <c r="DJ20" s="195">
        <v>0</v>
      </c>
      <c r="DK20" s="195">
        <v>0</v>
      </c>
      <c r="DL20" s="195">
        <v>0</v>
      </c>
      <c r="DM20" s="195">
        <v>-2818</v>
      </c>
      <c r="DN20" s="196">
        <v>-12885</v>
      </c>
      <c r="DO20" s="196">
        <v>240785</v>
      </c>
      <c r="DP20" s="195">
        <v>23585</v>
      </c>
      <c r="DQ20" s="196">
        <v>23585</v>
      </c>
      <c r="DR20" s="196">
        <v>54432</v>
      </c>
      <c r="DS20" s="196">
        <v>65132</v>
      </c>
      <c r="DT20" s="196">
        <v>318802</v>
      </c>
      <c r="DU20" s="195">
        <v>-16343</v>
      </c>
      <c r="DV20" s="195">
        <v>0</v>
      </c>
      <c r="DW20" s="195">
        <v>-1303</v>
      </c>
      <c r="DX20" s="196">
        <v>-17646</v>
      </c>
      <c r="DY20" s="195">
        <v>-204829</v>
      </c>
      <c r="DZ20" s="196">
        <v>-157343</v>
      </c>
      <c r="EA20" s="197">
        <v>96327</v>
      </c>
    </row>
    <row r="21" spans="1:131" x14ac:dyDescent="0.15">
      <c r="A21" s="103">
        <v>164</v>
      </c>
      <c r="B21" s="104" t="s">
        <v>12</v>
      </c>
      <c r="C21" s="195">
        <v>1267</v>
      </c>
      <c r="D21" s="195">
        <v>15</v>
      </c>
      <c r="E21" s="195">
        <v>896</v>
      </c>
      <c r="F21" s="195">
        <v>3</v>
      </c>
      <c r="G21" s="195">
        <v>1</v>
      </c>
      <c r="H21" s="195">
        <v>0</v>
      </c>
      <c r="I21" s="195">
        <v>0</v>
      </c>
      <c r="J21" s="195">
        <v>16013</v>
      </c>
      <c r="K21" s="195">
        <v>3230</v>
      </c>
      <c r="L21" s="195">
        <v>12</v>
      </c>
      <c r="M21" s="195">
        <v>0</v>
      </c>
      <c r="N21" s="195">
        <v>138</v>
      </c>
      <c r="O21" s="195">
        <v>740</v>
      </c>
      <c r="P21" s="195">
        <v>174</v>
      </c>
      <c r="Q21" s="195">
        <v>1496</v>
      </c>
      <c r="R21" s="195">
        <v>48</v>
      </c>
      <c r="S21" s="195">
        <v>892</v>
      </c>
      <c r="T21" s="195">
        <v>423</v>
      </c>
      <c r="U21" s="195">
        <v>193</v>
      </c>
      <c r="V21" s="195">
        <v>81</v>
      </c>
      <c r="W21" s="195">
        <v>0</v>
      </c>
      <c r="X21" s="195">
        <v>317</v>
      </c>
      <c r="Y21" s="195">
        <v>321</v>
      </c>
      <c r="Z21" s="195">
        <v>14</v>
      </c>
      <c r="AA21" s="195">
        <v>9209</v>
      </c>
      <c r="AB21" s="195">
        <v>14092</v>
      </c>
      <c r="AC21" s="195">
        <v>0</v>
      </c>
      <c r="AD21" s="195">
        <v>1</v>
      </c>
      <c r="AE21" s="195">
        <v>1028</v>
      </c>
      <c r="AF21" s="195">
        <v>205</v>
      </c>
      <c r="AG21" s="195">
        <v>132</v>
      </c>
      <c r="AH21" s="195">
        <v>510</v>
      </c>
      <c r="AI21" s="195">
        <v>57</v>
      </c>
      <c r="AJ21" s="195">
        <v>388</v>
      </c>
      <c r="AK21" s="195">
        <v>255</v>
      </c>
      <c r="AL21" s="195">
        <v>0</v>
      </c>
      <c r="AM21" s="195">
        <v>0</v>
      </c>
      <c r="AN21" s="195">
        <v>0</v>
      </c>
      <c r="AO21" s="195">
        <v>120</v>
      </c>
      <c r="AP21" s="195">
        <v>0</v>
      </c>
      <c r="AQ21" s="195">
        <v>99</v>
      </c>
      <c r="AR21" s="195">
        <v>20</v>
      </c>
      <c r="AS21" s="195">
        <v>1862</v>
      </c>
      <c r="AT21" s="195">
        <v>527</v>
      </c>
      <c r="AU21" s="195">
        <v>477</v>
      </c>
      <c r="AV21" s="195">
        <v>482</v>
      </c>
      <c r="AW21" s="195">
        <v>163</v>
      </c>
      <c r="AX21" s="195">
        <v>403</v>
      </c>
      <c r="AY21" s="195">
        <v>420</v>
      </c>
      <c r="AZ21" s="195">
        <v>2002</v>
      </c>
      <c r="BA21" s="195">
        <v>57</v>
      </c>
      <c r="BB21" s="195">
        <v>1410</v>
      </c>
      <c r="BC21" s="195">
        <v>318</v>
      </c>
      <c r="BD21" s="195">
        <v>15</v>
      </c>
      <c r="BE21" s="195">
        <v>5</v>
      </c>
      <c r="BF21" s="195">
        <v>0</v>
      </c>
      <c r="BG21" s="195">
        <v>48</v>
      </c>
      <c r="BH21" s="195">
        <v>1</v>
      </c>
      <c r="BI21" s="195">
        <v>373</v>
      </c>
      <c r="BJ21" s="195">
        <v>1358</v>
      </c>
      <c r="BK21" s="195">
        <v>41</v>
      </c>
      <c r="BL21" s="195">
        <v>33</v>
      </c>
      <c r="BM21" s="195">
        <v>2226</v>
      </c>
      <c r="BN21" s="195">
        <v>0</v>
      </c>
      <c r="BO21" s="195">
        <v>0</v>
      </c>
      <c r="BP21" s="195">
        <v>0</v>
      </c>
      <c r="BQ21" s="195">
        <v>0</v>
      </c>
      <c r="BR21" s="195">
        <v>17</v>
      </c>
      <c r="BS21" s="195">
        <v>168</v>
      </c>
      <c r="BT21" s="195">
        <v>61021</v>
      </c>
      <c r="BU21" s="195">
        <v>3450</v>
      </c>
      <c r="BV21" s="195">
        <v>58</v>
      </c>
      <c r="BW21" s="195">
        <v>0</v>
      </c>
      <c r="BX21" s="195">
        <v>0</v>
      </c>
      <c r="BY21" s="195">
        <v>185</v>
      </c>
      <c r="BZ21" s="195">
        <v>447</v>
      </c>
      <c r="CA21" s="195">
        <v>0</v>
      </c>
      <c r="CB21" s="195">
        <v>142</v>
      </c>
      <c r="CC21" s="195">
        <v>230</v>
      </c>
      <c r="CD21" s="195">
        <v>21</v>
      </c>
      <c r="CE21" s="195">
        <v>242</v>
      </c>
      <c r="CF21" s="195">
        <v>3302</v>
      </c>
      <c r="CG21" s="195">
        <v>46</v>
      </c>
      <c r="CH21" s="195">
        <v>317</v>
      </c>
      <c r="CI21" s="195">
        <v>87</v>
      </c>
      <c r="CJ21" s="195">
        <v>1485</v>
      </c>
      <c r="CK21" s="195">
        <v>54</v>
      </c>
      <c r="CL21" s="195">
        <v>253</v>
      </c>
      <c r="CM21" s="195">
        <v>454</v>
      </c>
      <c r="CN21" s="195">
        <v>1194</v>
      </c>
      <c r="CO21" s="195">
        <v>2062</v>
      </c>
      <c r="CP21" s="195">
        <v>3326</v>
      </c>
      <c r="CQ21" s="195">
        <v>399</v>
      </c>
      <c r="CR21" s="195">
        <v>3320</v>
      </c>
      <c r="CS21" s="195">
        <v>3069</v>
      </c>
      <c r="CT21" s="195">
        <v>408</v>
      </c>
      <c r="CU21" s="195">
        <v>13</v>
      </c>
      <c r="CV21" s="195">
        <v>435</v>
      </c>
      <c r="CW21" s="195">
        <v>2</v>
      </c>
      <c r="CX21" s="195">
        <v>4012</v>
      </c>
      <c r="CY21" s="195">
        <v>205</v>
      </c>
      <c r="CZ21" s="195">
        <v>6688</v>
      </c>
      <c r="DA21" s="195">
        <v>200</v>
      </c>
      <c r="DB21" s="195">
        <v>283</v>
      </c>
      <c r="DC21" s="195">
        <v>910</v>
      </c>
      <c r="DD21" s="195">
        <v>35407</v>
      </c>
      <c r="DE21" s="195">
        <v>133</v>
      </c>
      <c r="DF21" s="196">
        <v>198656</v>
      </c>
      <c r="DG21" s="195">
        <v>5969</v>
      </c>
      <c r="DH21" s="195">
        <v>19591</v>
      </c>
      <c r="DI21" s="195">
        <v>0</v>
      </c>
      <c r="DJ21" s="195">
        <v>0</v>
      </c>
      <c r="DK21" s="195">
        <v>0</v>
      </c>
      <c r="DL21" s="195">
        <v>0</v>
      </c>
      <c r="DM21" s="195">
        <v>476</v>
      </c>
      <c r="DN21" s="196">
        <v>26036</v>
      </c>
      <c r="DO21" s="196">
        <v>224692</v>
      </c>
      <c r="DP21" s="195">
        <v>1916</v>
      </c>
      <c r="DQ21" s="196">
        <v>1916</v>
      </c>
      <c r="DR21" s="196">
        <v>116261</v>
      </c>
      <c r="DS21" s="196">
        <v>144213</v>
      </c>
      <c r="DT21" s="196">
        <v>342869</v>
      </c>
      <c r="DU21" s="195">
        <v>-10919</v>
      </c>
      <c r="DV21" s="195">
        <v>-2</v>
      </c>
      <c r="DW21" s="195">
        <v>-871</v>
      </c>
      <c r="DX21" s="196">
        <v>-11792</v>
      </c>
      <c r="DY21" s="195">
        <v>-110456</v>
      </c>
      <c r="DZ21" s="196">
        <v>21965</v>
      </c>
      <c r="EA21" s="197">
        <v>220621</v>
      </c>
    </row>
    <row r="22" spans="1:131" x14ac:dyDescent="0.15">
      <c r="A22" s="103">
        <v>191</v>
      </c>
      <c r="B22" s="104" t="s">
        <v>94</v>
      </c>
      <c r="C22" s="195">
        <v>4</v>
      </c>
      <c r="D22" s="195">
        <v>0</v>
      </c>
      <c r="E22" s="195">
        <v>9</v>
      </c>
      <c r="F22" s="195">
        <v>0</v>
      </c>
      <c r="G22" s="195">
        <v>1</v>
      </c>
      <c r="H22" s="195">
        <v>0</v>
      </c>
      <c r="I22" s="195">
        <v>2</v>
      </c>
      <c r="J22" s="195">
        <v>12580</v>
      </c>
      <c r="K22" s="195">
        <v>140</v>
      </c>
      <c r="L22" s="195">
        <v>1</v>
      </c>
      <c r="M22" s="195">
        <v>0</v>
      </c>
      <c r="N22" s="195">
        <v>36</v>
      </c>
      <c r="O22" s="195">
        <v>392</v>
      </c>
      <c r="P22" s="195">
        <v>138</v>
      </c>
      <c r="Q22" s="195">
        <v>577</v>
      </c>
      <c r="R22" s="195">
        <v>35</v>
      </c>
      <c r="S22" s="195">
        <v>3377</v>
      </c>
      <c r="T22" s="195">
        <v>20576</v>
      </c>
      <c r="U22" s="195">
        <v>15</v>
      </c>
      <c r="V22" s="195">
        <v>19</v>
      </c>
      <c r="W22" s="195">
        <v>13</v>
      </c>
      <c r="X22" s="195">
        <v>69</v>
      </c>
      <c r="Y22" s="195">
        <v>50</v>
      </c>
      <c r="Z22" s="195">
        <v>7</v>
      </c>
      <c r="AA22" s="195">
        <v>991</v>
      </c>
      <c r="AB22" s="195">
        <v>3920</v>
      </c>
      <c r="AC22" s="195">
        <v>17</v>
      </c>
      <c r="AD22" s="195">
        <v>11</v>
      </c>
      <c r="AE22" s="195">
        <v>169</v>
      </c>
      <c r="AF22" s="195">
        <v>181</v>
      </c>
      <c r="AG22" s="195">
        <v>14</v>
      </c>
      <c r="AH22" s="195">
        <v>307</v>
      </c>
      <c r="AI22" s="195">
        <v>5</v>
      </c>
      <c r="AJ22" s="195">
        <v>28</v>
      </c>
      <c r="AK22" s="195">
        <v>12</v>
      </c>
      <c r="AL22" s="195">
        <v>2</v>
      </c>
      <c r="AM22" s="195">
        <v>90</v>
      </c>
      <c r="AN22" s="195">
        <v>149</v>
      </c>
      <c r="AO22" s="195">
        <v>11</v>
      </c>
      <c r="AP22" s="195">
        <v>23</v>
      </c>
      <c r="AQ22" s="195">
        <v>97</v>
      </c>
      <c r="AR22" s="195">
        <v>83</v>
      </c>
      <c r="AS22" s="195">
        <v>1378</v>
      </c>
      <c r="AT22" s="195">
        <v>996</v>
      </c>
      <c r="AU22" s="195">
        <v>1826</v>
      </c>
      <c r="AV22" s="195">
        <v>474</v>
      </c>
      <c r="AW22" s="195">
        <v>1930</v>
      </c>
      <c r="AX22" s="195">
        <v>277</v>
      </c>
      <c r="AY22" s="195">
        <v>181</v>
      </c>
      <c r="AZ22" s="195">
        <v>4338</v>
      </c>
      <c r="BA22" s="195">
        <v>112</v>
      </c>
      <c r="BB22" s="195">
        <v>128</v>
      </c>
      <c r="BC22" s="195">
        <v>754</v>
      </c>
      <c r="BD22" s="195">
        <v>76</v>
      </c>
      <c r="BE22" s="195">
        <v>131</v>
      </c>
      <c r="BF22" s="195">
        <v>7</v>
      </c>
      <c r="BG22" s="195">
        <v>59</v>
      </c>
      <c r="BH22" s="195">
        <v>43</v>
      </c>
      <c r="BI22" s="195">
        <v>946</v>
      </c>
      <c r="BJ22" s="195">
        <v>1342</v>
      </c>
      <c r="BK22" s="195">
        <v>98</v>
      </c>
      <c r="BL22" s="195">
        <v>1103</v>
      </c>
      <c r="BM22" s="195">
        <v>893</v>
      </c>
      <c r="BN22" s="195">
        <v>172</v>
      </c>
      <c r="BO22" s="195">
        <v>117</v>
      </c>
      <c r="BP22" s="195">
        <v>1015</v>
      </c>
      <c r="BQ22" s="195">
        <v>1471</v>
      </c>
      <c r="BR22" s="195">
        <v>1158</v>
      </c>
      <c r="BS22" s="195">
        <v>941</v>
      </c>
      <c r="BT22" s="195">
        <v>51978</v>
      </c>
      <c r="BU22" s="195">
        <v>40211</v>
      </c>
      <c r="BV22" s="195">
        <v>449</v>
      </c>
      <c r="BW22" s="195">
        <v>33</v>
      </c>
      <c r="BX22" s="195">
        <v>0</v>
      </c>
      <c r="BY22" s="195">
        <v>1062</v>
      </c>
      <c r="BZ22" s="195">
        <v>1590</v>
      </c>
      <c r="CA22" s="195">
        <v>0</v>
      </c>
      <c r="CB22" s="195">
        <v>199</v>
      </c>
      <c r="CC22" s="195">
        <v>296</v>
      </c>
      <c r="CD22" s="195">
        <v>174</v>
      </c>
      <c r="CE22" s="195">
        <v>151</v>
      </c>
      <c r="CF22" s="195">
        <v>5291</v>
      </c>
      <c r="CG22" s="195">
        <v>942</v>
      </c>
      <c r="CH22" s="195">
        <v>8830</v>
      </c>
      <c r="CI22" s="195">
        <v>685</v>
      </c>
      <c r="CJ22" s="195">
        <v>10366</v>
      </c>
      <c r="CK22" s="195">
        <v>1180</v>
      </c>
      <c r="CL22" s="195">
        <v>36829</v>
      </c>
      <c r="CM22" s="195">
        <v>21394</v>
      </c>
      <c r="CN22" s="195">
        <v>10759</v>
      </c>
      <c r="CO22" s="195">
        <v>25342</v>
      </c>
      <c r="CP22" s="195">
        <v>8470</v>
      </c>
      <c r="CQ22" s="195">
        <v>815</v>
      </c>
      <c r="CR22" s="195">
        <v>4823</v>
      </c>
      <c r="CS22" s="195">
        <v>1483</v>
      </c>
      <c r="CT22" s="195">
        <v>12020</v>
      </c>
      <c r="CU22" s="195">
        <v>1358</v>
      </c>
      <c r="CV22" s="195">
        <v>38076</v>
      </c>
      <c r="CW22" s="195">
        <v>975</v>
      </c>
      <c r="CX22" s="195">
        <v>11503</v>
      </c>
      <c r="CY22" s="195">
        <v>147</v>
      </c>
      <c r="CZ22" s="195">
        <v>1114</v>
      </c>
      <c r="DA22" s="195">
        <v>843</v>
      </c>
      <c r="DB22" s="195">
        <v>3461</v>
      </c>
      <c r="DC22" s="195">
        <v>2318</v>
      </c>
      <c r="DD22" s="195">
        <v>0</v>
      </c>
      <c r="DE22" s="195">
        <v>19</v>
      </c>
      <c r="DF22" s="196">
        <v>371303</v>
      </c>
      <c r="DG22" s="195">
        <v>1193</v>
      </c>
      <c r="DH22" s="195">
        <v>3183</v>
      </c>
      <c r="DI22" s="195">
        <v>0</v>
      </c>
      <c r="DJ22" s="195">
        <v>0</v>
      </c>
      <c r="DK22" s="195">
        <v>0</v>
      </c>
      <c r="DL22" s="195">
        <v>0</v>
      </c>
      <c r="DM22" s="195">
        <v>-170</v>
      </c>
      <c r="DN22" s="196">
        <v>4206</v>
      </c>
      <c r="DO22" s="196">
        <v>375509</v>
      </c>
      <c r="DP22" s="195">
        <v>2948</v>
      </c>
      <c r="DQ22" s="196">
        <v>2948</v>
      </c>
      <c r="DR22" s="196">
        <v>322158</v>
      </c>
      <c r="DS22" s="196">
        <v>329312</v>
      </c>
      <c r="DT22" s="196">
        <v>700615</v>
      </c>
      <c r="DU22" s="195">
        <v>-4263</v>
      </c>
      <c r="DV22" s="195">
        <v>0</v>
      </c>
      <c r="DW22" s="195">
        <v>-340</v>
      </c>
      <c r="DX22" s="196">
        <v>-4603</v>
      </c>
      <c r="DY22" s="195">
        <v>-293381</v>
      </c>
      <c r="DZ22" s="196">
        <v>31328</v>
      </c>
      <c r="EA22" s="197">
        <v>402631</v>
      </c>
    </row>
    <row r="23" spans="1:131" x14ac:dyDescent="0.15">
      <c r="A23" s="103">
        <v>201</v>
      </c>
      <c r="B23" s="104" t="s">
        <v>13</v>
      </c>
      <c r="C23" s="195">
        <v>1412</v>
      </c>
      <c r="D23" s="195">
        <v>0</v>
      </c>
      <c r="E23" s="195">
        <v>15</v>
      </c>
      <c r="F23" s="195">
        <v>0</v>
      </c>
      <c r="G23" s="195">
        <v>0</v>
      </c>
      <c r="H23" s="195">
        <v>0</v>
      </c>
      <c r="I23" s="195">
        <v>0</v>
      </c>
      <c r="J23" s="195">
        <v>1</v>
      </c>
      <c r="K23" s="195">
        <v>4</v>
      </c>
      <c r="L23" s="195">
        <v>0</v>
      </c>
      <c r="M23" s="195">
        <v>0</v>
      </c>
      <c r="N23" s="195">
        <v>0</v>
      </c>
      <c r="O23" s="195">
        <v>0</v>
      </c>
      <c r="P23" s="195">
        <v>1</v>
      </c>
      <c r="Q23" s="195">
        <v>0</v>
      </c>
      <c r="R23" s="195">
        <v>0</v>
      </c>
      <c r="S23" s="195">
        <v>0</v>
      </c>
      <c r="T23" s="195">
        <v>1</v>
      </c>
      <c r="U23" s="195">
        <v>9434</v>
      </c>
      <c r="V23" s="195">
        <v>1276</v>
      </c>
      <c r="W23" s="195">
        <v>0</v>
      </c>
      <c r="X23" s="195">
        <v>1957</v>
      </c>
      <c r="Y23" s="195">
        <v>254</v>
      </c>
      <c r="Z23" s="195">
        <v>1</v>
      </c>
      <c r="AA23" s="195">
        <v>482</v>
      </c>
      <c r="AB23" s="195">
        <v>1044</v>
      </c>
      <c r="AC23" s="195">
        <v>3</v>
      </c>
      <c r="AD23" s="195">
        <v>-767</v>
      </c>
      <c r="AE23" s="195">
        <v>0</v>
      </c>
      <c r="AF23" s="195">
        <v>9</v>
      </c>
      <c r="AG23" s="195">
        <v>0</v>
      </c>
      <c r="AH23" s="195">
        <v>1</v>
      </c>
      <c r="AI23" s="195">
        <v>0</v>
      </c>
      <c r="AJ23" s="195">
        <v>0</v>
      </c>
      <c r="AK23" s="195">
        <v>5</v>
      </c>
      <c r="AL23" s="195">
        <v>-3</v>
      </c>
      <c r="AM23" s="195">
        <v>526</v>
      </c>
      <c r="AN23" s="195">
        <v>0</v>
      </c>
      <c r="AO23" s="195">
        <v>0</v>
      </c>
      <c r="AP23" s="195">
        <v>22</v>
      </c>
      <c r="AQ23" s="195">
        <v>2</v>
      </c>
      <c r="AR23" s="195">
        <v>0</v>
      </c>
      <c r="AS23" s="195">
        <v>0</v>
      </c>
      <c r="AT23" s="195">
        <v>0</v>
      </c>
      <c r="AU23" s="195">
        <v>8</v>
      </c>
      <c r="AV23" s="195">
        <v>0</v>
      </c>
      <c r="AW23" s="195">
        <v>0</v>
      </c>
      <c r="AX23" s="195">
        <v>1</v>
      </c>
      <c r="AY23" s="195">
        <v>0</v>
      </c>
      <c r="AZ23" s="195">
        <v>0</v>
      </c>
      <c r="BA23" s="195">
        <v>0</v>
      </c>
      <c r="BB23" s="195">
        <v>45</v>
      </c>
      <c r="BC23" s="195">
        <v>0</v>
      </c>
      <c r="BD23" s="195">
        <v>0</v>
      </c>
      <c r="BE23" s="195">
        <v>0</v>
      </c>
      <c r="BF23" s="195">
        <v>0</v>
      </c>
      <c r="BG23" s="195">
        <v>0</v>
      </c>
      <c r="BH23" s="195">
        <v>0</v>
      </c>
      <c r="BI23" s="195">
        <v>0</v>
      </c>
      <c r="BJ23" s="195">
        <v>5</v>
      </c>
      <c r="BK23" s="195">
        <v>0</v>
      </c>
      <c r="BL23" s="195">
        <v>0</v>
      </c>
      <c r="BM23" s="195">
        <v>0</v>
      </c>
      <c r="BN23" s="195">
        <v>91</v>
      </c>
      <c r="BO23" s="195">
        <v>95</v>
      </c>
      <c r="BP23" s="195">
        <v>114</v>
      </c>
      <c r="BQ23" s="195">
        <v>40</v>
      </c>
      <c r="BR23" s="195">
        <v>0</v>
      </c>
      <c r="BS23" s="195">
        <v>0</v>
      </c>
      <c r="BT23" s="195">
        <v>0</v>
      </c>
      <c r="BU23" s="195">
        <v>0</v>
      </c>
      <c r="BV23" s="195">
        <v>8</v>
      </c>
      <c r="BW23" s="195">
        <v>0</v>
      </c>
      <c r="BX23" s="195">
        <v>0</v>
      </c>
      <c r="BY23" s="195">
        <v>0</v>
      </c>
      <c r="BZ23" s="195">
        <v>0</v>
      </c>
      <c r="CA23" s="195">
        <v>0</v>
      </c>
      <c r="CB23" s="195">
        <v>0</v>
      </c>
      <c r="CC23" s="195">
        <v>0</v>
      </c>
      <c r="CD23" s="195">
        <v>0</v>
      </c>
      <c r="CE23" s="195">
        <v>1</v>
      </c>
      <c r="CF23" s="195">
        <v>0</v>
      </c>
      <c r="CG23" s="195">
        <v>0</v>
      </c>
      <c r="CH23" s="195">
        <v>0</v>
      </c>
      <c r="CI23" s="195">
        <v>0</v>
      </c>
      <c r="CJ23" s="195">
        <v>0</v>
      </c>
      <c r="CK23" s="195">
        <v>0</v>
      </c>
      <c r="CL23" s="195">
        <v>0</v>
      </c>
      <c r="CM23" s="195">
        <v>10</v>
      </c>
      <c r="CN23" s="195">
        <v>0</v>
      </c>
      <c r="CO23" s="195">
        <v>0</v>
      </c>
      <c r="CP23" s="195">
        <v>0</v>
      </c>
      <c r="CQ23" s="195">
        <v>0</v>
      </c>
      <c r="CR23" s="195">
        <v>0</v>
      </c>
      <c r="CS23" s="195">
        <v>0</v>
      </c>
      <c r="CT23" s="195">
        <v>0</v>
      </c>
      <c r="CU23" s="195">
        <v>0</v>
      </c>
      <c r="CV23" s="195">
        <v>0</v>
      </c>
      <c r="CW23" s="195">
        <v>0</v>
      </c>
      <c r="CX23" s="195">
        <v>0</v>
      </c>
      <c r="CY23" s="195">
        <v>0</v>
      </c>
      <c r="CZ23" s="195">
        <v>0</v>
      </c>
      <c r="DA23" s="195">
        <v>0</v>
      </c>
      <c r="DB23" s="195">
        <v>110</v>
      </c>
      <c r="DC23" s="195">
        <v>340</v>
      </c>
      <c r="DD23" s="195">
        <v>0</v>
      </c>
      <c r="DE23" s="195">
        <v>436</v>
      </c>
      <c r="DF23" s="196">
        <v>16984</v>
      </c>
      <c r="DG23" s="195">
        <v>0</v>
      </c>
      <c r="DH23" s="195">
        <v>523</v>
      </c>
      <c r="DI23" s="195">
        <v>0</v>
      </c>
      <c r="DJ23" s="195">
        <v>0</v>
      </c>
      <c r="DK23" s="195">
        <v>0</v>
      </c>
      <c r="DL23" s="195">
        <v>0</v>
      </c>
      <c r="DM23" s="195">
        <v>-202</v>
      </c>
      <c r="DN23" s="196">
        <v>321</v>
      </c>
      <c r="DO23" s="196">
        <v>17305</v>
      </c>
      <c r="DP23" s="195">
        <v>1631</v>
      </c>
      <c r="DQ23" s="196">
        <v>1631</v>
      </c>
      <c r="DR23" s="196">
        <v>34553</v>
      </c>
      <c r="DS23" s="196">
        <v>36505</v>
      </c>
      <c r="DT23" s="196">
        <v>53489</v>
      </c>
      <c r="DU23" s="195">
        <v>-3792</v>
      </c>
      <c r="DV23" s="195">
        <v>-1</v>
      </c>
      <c r="DW23" s="195">
        <v>-304</v>
      </c>
      <c r="DX23" s="196">
        <v>-4097</v>
      </c>
      <c r="DY23" s="195">
        <v>-2658</v>
      </c>
      <c r="DZ23" s="196">
        <v>29750</v>
      </c>
      <c r="EA23" s="197">
        <v>46734</v>
      </c>
    </row>
    <row r="24" spans="1:131" x14ac:dyDescent="0.15">
      <c r="A24" s="103">
        <v>202</v>
      </c>
      <c r="B24" s="104" t="s">
        <v>95</v>
      </c>
      <c r="C24" s="195">
        <v>23</v>
      </c>
      <c r="D24" s="195">
        <v>2</v>
      </c>
      <c r="E24" s="195">
        <v>132</v>
      </c>
      <c r="F24" s="195">
        <v>0</v>
      </c>
      <c r="G24" s="195">
        <v>3</v>
      </c>
      <c r="H24" s="195">
        <v>0</v>
      </c>
      <c r="I24" s="195">
        <v>0</v>
      </c>
      <c r="J24" s="195">
        <v>5874</v>
      </c>
      <c r="K24" s="195">
        <v>346</v>
      </c>
      <c r="L24" s="195">
        <v>14</v>
      </c>
      <c r="M24" s="195">
        <v>0</v>
      </c>
      <c r="N24" s="195">
        <v>1078</v>
      </c>
      <c r="O24" s="195">
        <v>87</v>
      </c>
      <c r="P24" s="195">
        <v>44</v>
      </c>
      <c r="Q24" s="195">
        <v>62</v>
      </c>
      <c r="R24" s="195">
        <v>382</v>
      </c>
      <c r="S24" s="195">
        <v>255</v>
      </c>
      <c r="T24" s="195">
        <v>2</v>
      </c>
      <c r="U24" s="195">
        <v>4437</v>
      </c>
      <c r="V24" s="195">
        <v>18798</v>
      </c>
      <c r="W24" s="195">
        <v>1125</v>
      </c>
      <c r="X24" s="195">
        <v>7785</v>
      </c>
      <c r="Y24" s="195">
        <v>2153</v>
      </c>
      <c r="Z24" s="195">
        <v>21</v>
      </c>
      <c r="AA24" s="195">
        <v>10846</v>
      </c>
      <c r="AB24" s="195">
        <v>18973</v>
      </c>
      <c r="AC24" s="195">
        <v>46</v>
      </c>
      <c r="AD24" s="195">
        <v>41</v>
      </c>
      <c r="AE24" s="195">
        <v>1836</v>
      </c>
      <c r="AF24" s="195">
        <v>3227</v>
      </c>
      <c r="AG24" s="195">
        <v>24</v>
      </c>
      <c r="AH24" s="195">
        <v>1573</v>
      </c>
      <c r="AI24" s="195">
        <v>60</v>
      </c>
      <c r="AJ24" s="195">
        <v>235</v>
      </c>
      <c r="AK24" s="195">
        <v>113</v>
      </c>
      <c r="AL24" s="195">
        <v>1401</v>
      </c>
      <c r="AM24" s="195">
        <v>3351</v>
      </c>
      <c r="AN24" s="195">
        <v>235</v>
      </c>
      <c r="AO24" s="195">
        <v>65</v>
      </c>
      <c r="AP24" s="195">
        <v>432</v>
      </c>
      <c r="AQ24" s="195">
        <v>261</v>
      </c>
      <c r="AR24" s="195">
        <v>1517</v>
      </c>
      <c r="AS24" s="195">
        <v>667</v>
      </c>
      <c r="AT24" s="195">
        <v>1274</v>
      </c>
      <c r="AU24" s="195">
        <v>690</v>
      </c>
      <c r="AV24" s="195">
        <v>62</v>
      </c>
      <c r="AW24" s="195">
        <v>2944</v>
      </c>
      <c r="AX24" s="195">
        <v>331</v>
      </c>
      <c r="AY24" s="195">
        <v>255</v>
      </c>
      <c r="AZ24" s="195">
        <v>916</v>
      </c>
      <c r="BA24" s="195">
        <v>46</v>
      </c>
      <c r="BB24" s="195">
        <v>3730</v>
      </c>
      <c r="BC24" s="195">
        <v>214</v>
      </c>
      <c r="BD24" s="195">
        <v>12</v>
      </c>
      <c r="BE24" s="195">
        <v>12</v>
      </c>
      <c r="BF24" s="195">
        <v>0</v>
      </c>
      <c r="BG24" s="195">
        <v>19</v>
      </c>
      <c r="BH24" s="195">
        <v>24</v>
      </c>
      <c r="BI24" s="195">
        <v>652</v>
      </c>
      <c r="BJ24" s="195">
        <v>778</v>
      </c>
      <c r="BK24" s="195">
        <v>17</v>
      </c>
      <c r="BL24" s="195">
        <v>296</v>
      </c>
      <c r="BM24" s="195">
        <v>326</v>
      </c>
      <c r="BN24" s="195">
        <v>218</v>
      </c>
      <c r="BO24" s="195">
        <v>381</v>
      </c>
      <c r="BP24" s="195">
        <v>4</v>
      </c>
      <c r="BQ24" s="195">
        <v>5</v>
      </c>
      <c r="BR24" s="195">
        <v>2185</v>
      </c>
      <c r="BS24" s="195">
        <v>1721</v>
      </c>
      <c r="BT24" s="195">
        <v>0</v>
      </c>
      <c r="BU24" s="195">
        <v>0</v>
      </c>
      <c r="BV24" s="195">
        <v>0</v>
      </c>
      <c r="BW24" s="195">
        <v>0</v>
      </c>
      <c r="BX24" s="195">
        <v>0</v>
      </c>
      <c r="BY24" s="195">
        <v>19</v>
      </c>
      <c r="BZ24" s="195">
        <v>54</v>
      </c>
      <c r="CA24" s="195">
        <v>0</v>
      </c>
      <c r="CB24" s="195">
        <v>0</v>
      </c>
      <c r="CC24" s="195">
        <v>0</v>
      </c>
      <c r="CD24" s="195">
        <v>0</v>
      </c>
      <c r="CE24" s="195">
        <v>94</v>
      </c>
      <c r="CF24" s="195">
        <v>146</v>
      </c>
      <c r="CG24" s="195">
        <v>0</v>
      </c>
      <c r="CH24" s="195">
        <v>0</v>
      </c>
      <c r="CI24" s="195">
        <v>0</v>
      </c>
      <c r="CJ24" s="195">
        <v>0</v>
      </c>
      <c r="CK24" s="195">
        <v>0</v>
      </c>
      <c r="CL24" s="195">
        <v>82</v>
      </c>
      <c r="CM24" s="195">
        <v>460</v>
      </c>
      <c r="CN24" s="195">
        <v>31</v>
      </c>
      <c r="CO24" s="195">
        <v>6352</v>
      </c>
      <c r="CP24" s="195">
        <v>1344</v>
      </c>
      <c r="CQ24" s="195">
        <v>1602</v>
      </c>
      <c r="CR24" s="195">
        <v>172</v>
      </c>
      <c r="CS24" s="195">
        <v>233</v>
      </c>
      <c r="CT24" s="195">
        <v>0</v>
      </c>
      <c r="CU24" s="195">
        <v>0</v>
      </c>
      <c r="CV24" s="195">
        <v>216</v>
      </c>
      <c r="CW24" s="195">
        <v>327</v>
      </c>
      <c r="CX24" s="195">
        <v>0</v>
      </c>
      <c r="CY24" s="195">
        <v>23</v>
      </c>
      <c r="CZ24" s="195">
        <v>735</v>
      </c>
      <c r="DA24" s="195">
        <v>43</v>
      </c>
      <c r="DB24" s="195">
        <v>14</v>
      </c>
      <c r="DC24" s="195">
        <v>19</v>
      </c>
      <c r="DD24" s="195">
        <v>0</v>
      </c>
      <c r="DE24" s="195">
        <v>347</v>
      </c>
      <c r="DF24" s="196">
        <v>116951</v>
      </c>
      <c r="DG24" s="195">
        <v>1</v>
      </c>
      <c r="DH24" s="195">
        <v>836</v>
      </c>
      <c r="DI24" s="195">
        <v>0</v>
      </c>
      <c r="DJ24" s="195">
        <v>0</v>
      </c>
      <c r="DK24" s="195">
        <v>0</v>
      </c>
      <c r="DL24" s="195">
        <v>0</v>
      </c>
      <c r="DM24" s="195">
        <v>-397</v>
      </c>
      <c r="DN24" s="196">
        <v>440</v>
      </c>
      <c r="DO24" s="196">
        <v>117391</v>
      </c>
      <c r="DP24" s="195">
        <v>28197</v>
      </c>
      <c r="DQ24" s="196">
        <v>28197</v>
      </c>
      <c r="DR24" s="196">
        <v>51750</v>
      </c>
      <c r="DS24" s="196">
        <v>80387</v>
      </c>
      <c r="DT24" s="196">
        <v>197338</v>
      </c>
      <c r="DU24" s="195">
        <v>-27846</v>
      </c>
      <c r="DV24" s="195">
        <v>-434</v>
      </c>
      <c r="DW24" s="195">
        <v>-2261</v>
      </c>
      <c r="DX24" s="196">
        <v>-30541</v>
      </c>
      <c r="DY24" s="195">
        <v>-55736</v>
      </c>
      <c r="DZ24" s="196">
        <v>-5890</v>
      </c>
      <c r="EA24" s="197">
        <v>111061</v>
      </c>
    </row>
    <row r="25" spans="1:131" x14ac:dyDescent="0.15">
      <c r="A25" s="97">
        <v>203</v>
      </c>
      <c r="B25" s="98" t="s">
        <v>128</v>
      </c>
      <c r="C25" s="192">
        <v>0</v>
      </c>
      <c r="D25" s="192">
        <v>0</v>
      </c>
      <c r="E25" s="192">
        <v>0</v>
      </c>
      <c r="F25" s="192">
        <v>0</v>
      </c>
      <c r="G25" s="192">
        <v>0</v>
      </c>
      <c r="H25" s="192">
        <v>0</v>
      </c>
      <c r="I25" s="192">
        <v>0</v>
      </c>
      <c r="J25" s="192">
        <v>0</v>
      </c>
      <c r="K25" s="192">
        <v>0</v>
      </c>
      <c r="L25" s="192">
        <v>0</v>
      </c>
      <c r="M25" s="192">
        <v>0</v>
      </c>
      <c r="N25" s="192">
        <v>5</v>
      </c>
      <c r="O25" s="192">
        <v>0</v>
      </c>
      <c r="P25" s="192">
        <v>0</v>
      </c>
      <c r="Q25" s="192">
        <v>0</v>
      </c>
      <c r="R25" s="192">
        <v>55</v>
      </c>
      <c r="S25" s="192">
        <v>0</v>
      </c>
      <c r="T25" s="192">
        <v>6</v>
      </c>
      <c r="U25" s="192">
        <v>816</v>
      </c>
      <c r="V25" s="192">
        <v>272</v>
      </c>
      <c r="W25" s="192">
        <v>25990</v>
      </c>
      <c r="X25" s="192">
        <v>51705</v>
      </c>
      <c r="Y25" s="192">
        <v>28772</v>
      </c>
      <c r="Z25" s="192">
        <v>4</v>
      </c>
      <c r="AA25" s="192">
        <v>176</v>
      </c>
      <c r="AB25" s="192">
        <v>7380</v>
      </c>
      <c r="AC25" s="192">
        <v>154</v>
      </c>
      <c r="AD25" s="192">
        <v>0</v>
      </c>
      <c r="AE25" s="192">
        <v>9</v>
      </c>
      <c r="AF25" s="192">
        <v>67</v>
      </c>
      <c r="AG25" s="192">
        <v>0</v>
      </c>
      <c r="AH25" s="192">
        <v>24</v>
      </c>
      <c r="AI25" s="192">
        <v>0</v>
      </c>
      <c r="AJ25" s="192">
        <v>0</v>
      </c>
      <c r="AK25" s="192">
        <v>22</v>
      </c>
      <c r="AL25" s="192">
        <v>0</v>
      </c>
      <c r="AM25" s="192">
        <v>0</v>
      </c>
      <c r="AN25" s="192">
        <v>6</v>
      </c>
      <c r="AO25" s="192">
        <v>0</v>
      </c>
      <c r="AP25" s="192">
        <v>0</v>
      </c>
      <c r="AQ25" s="192">
        <v>0</v>
      </c>
      <c r="AR25" s="192">
        <v>0</v>
      </c>
      <c r="AS25" s="192">
        <v>0</v>
      </c>
      <c r="AT25" s="192">
        <v>11</v>
      </c>
      <c r="AU25" s="192">
        <v>2</v>
      </c>
      <c r="AV25" s="192">
        <v>0</v>
      </c>
      <c r="AW25" s="192">
        <v>0</v>
      </c>
      <c r="AX25" s="192">
        <v>23</v>
      </c>
      <c r="AY25" s="192">
        <v>0</v>
      </c>
      <c r="AZ25" s="192">
        <v>0</v>
      </c>
      <c r="BA25" s="192">
        <v>0</v>
      </c>
      <c r="BB25" s="192">
        <v>0</v>
      </c>
      <c r="BC25" s="192">
        <v>0</v>
      </c>
      <c r="BD25" s="192">
        <v>0</v>
      </c>
      <c r="BE25" s="192">
        <v>0</v>
      </c>
      <c r="BF25" s="192">
        <v>0</v>
      </c>
      <c r="BG25" s="192">
        <v>0</v>
      </c>
      <c r="BH25" s="192">
        <v>0</v>
      </c>
      <c r="BI25" s="192">
        <v>0</v>
      </c>
      <c r="BJ25" s="192">
        <v>85</v>
      </c>
      <c r="BK25" s="192">
        <v>0</v>
      </c>
      <c r="BL25" s="192">
        <v>0</v>
      </c>
      <c r="BM25" s="192">
        <v>0</v>
      </c>
      <c r="BN25" s="192">
        <v>0</v>
      </c>
      <c r="BO25" s="192">
        <v>0</v>
      </c>
      <c r="BP25" s="192">
        <v>0</v>
      </c>
      <c r="BQ25" s="192">
        <v>101</v>
      </c>
      <c r="BR25" s="192">
        <v>0</v>
      </c>
      <c r="BS25" s="192">
        <v>0</v>
      </c>
      <c r="BT25" s="192">
        <v>0</v>
      </c>
      <c r="BU25" s="192">
        <v>0</v>
      </c>
      <c r="BV25" s="192">
        <v>0</v>
      </c>
      <c r="BW25" s="192">
        <v>0</v>
      </c>
      <c r="BX25" s="192">
        <v>0</v>
      </c>
      <c r="BY25" s="192">
        <v>0</v>
      </c>
      <c r="BZ25" s="192">
        <v>0</v>
      </c>
      <c r="CA25" s="192">
        <v>0</v>
      </c>
      <c r="CB25" s="192">
        <v>0</v>
      </c>
      <c r="CC25" s="192">
        <v>0</v>
      </c>
      <c r="CD25" s="192">
        <v>0</v>
      </c>
      <c r="CE25" s="192">
        <v>0</v>
      </c>
      <c r="CF25" s="192">
        <v>0</v>
      </c>
      <c r="CG25" s="192">
        <v>0</v>
      </c>
      <c r="CH25" s="192">
        <v>0</v>
      </c>
      <c r="CI25" s="192">
        <v>0</v>
      </c>
      <c r="CJ25" s="192">
        <v>0</v>
      </c>
      <c r="CK25" s="192">
        <v>0</v>
      </c>
      <c r="CL25" s="192">
        <v>5</v>
      </c>
      <c r="CM25" s="192">
        <v>0</v>
      </c>
      <c r="CN25" s="192">
        <v>0</v>
      </c>
      <c r="CO25" s="192">
        <v>1178</v>
      </c>
      <c r="CP25" s="192">
        <v>159</v>
      </c>
      <c r="CQ25" s="192">
        <v>8</v>
      </c>
      <c r="CR25" s="192">
        <v>0</v>
      </c>
      <c r="CS25" s="192">
        <v>0</v>
      </c>
      <c r="CT25" s="192">
        <v>0</v>
      </c>
      <c r="CU25" s="192">
        <v>0</v>
      </c>
      <c r="CV25" s="192">
        <v>0</v>
      </c>
      <c r="CW25" s="192">
        <v>0</v>
      </c>
      <c r="CX25" s="192">
        <v>0</v>
      </c>
      <c r="CY25" s="192">
        <v>0</v>
      </c>
      <c r="CZ25" s="192">
        <v>0</v>
      </c>
      <c r="DA25" s="192">
        <v>0</v>
      </c>
      <c r="DB25" s="192">
        <v>0</v>
      </c>
      <c r="DC25" s="192">
        <v>0</v>
      </c>
      <c r="DD25" s="192">
        <v>0</v>
      </c>
      <c r="DE25" s="192">
        <v>0</v>
      </c>
      <c r="DF25" s="193">
        <v>117035</v>
      </c>
      <c r="DG25" s="192">
        <v>0</v>
      </c>
      <c r="DH25" s="192">
        <v>0</v>
      </c>
      <c r="DI25" s="192">
        <v>0</v>
      </c>
      <c r="DJ25" s="192">
        <v>0</v>
      </c>
      <c r="DK25" s="192">
        <v>0</v>
      </c>
      <c r="DL25" s="192">
        <v>0</v>
      </c>
      <c r="DM25" s="192">
        <v>-2609</v>
      </c>
      <c r="DN25" s="193">
        <v>-2609</v>
      </c>
      <c r="DO25" s="193">
        <v>114426</v>
      </c>
      <c r="DP25" s="192">
        <v>25423</v>
      </c>
      <c r="DQ25" s="193">
        <v>25423</v>
      </c>
      <c r="DR25" s="193">
        <v>80851</v>
      </c>
      <c r="DS25" s="193">
        <v>103665</v>
      </c>
      <c r="DT25" s="193">
        <v>220700</v>
      </c>
      <c r="DU25" s="192">
        <v>-2338</v>
      </c>
      <c r="DV25" s="192">
        <v>0</v>
      </c>
      <c r="DW25" s="192">
        <v>-187</v>
      </c>
      <c r="DX25" s="193">
        <v>-2525</v>
      </c>
      <c r="DY25" s="192">
        <v>-28274</v>
      </c>
      <c r="DZ25" s="193">
        <v>72866</v>
      </c>
      <c r="EA25" s="194">
        <v>189901</v>
      </c>
    </row>
    <row r="26" spans="1:131" ht="33" x14ac:dyDescent="0.15">
      <c r="A26" s="103">
        <v>204</v>
      </c>
      <c r="B26" s="104" t="s">
        <v>129</v>
      </c>
      <c r="C26" s="195">
        <v>0</v>
      </c>
      <c r="D26" s="195">
        <v>0</v>
      </c>
      <c r="E26" s="195">
        <v>32</v>
      </c>
      <c r="F26" s="195">
        <v>0</v>
      </c>
      <c r="G26" s="195">
        <v>0</v>
      </c>
      <c r="H26" s="195">
        <v>0</v>
      </c>
      <c r="I26" s="195">
        <v>0</v>
      </c>
      <c r="J26" s="195">
        <v>3425</v>
      </c>
      <c r="K26" s="195">
        <v>616</v>
      </c>
      <c r="L26" s="195">
        <v>8</v>
      </c>
      <c r="M26" s="195">
        <v>0</v>
      </c>
      <c r="N26" s="195">
        <v>1623</v>
      </c>
      <c r="O26" s="195">
        <v>292</v>
      </c>
      <c r="P26" s="195">
        <v>307</v>
      </c>
      <c r="Q26" s="195">
        <v>248</v>
      </c>
      <c r="R26" s="195">
        <v>1656</v>
      </c>
      <c r="S26" s="195">
        <v>187</v>
      </c>
      <c r="T26" s="195">
        <v>214</v>
      </c>
      <c r="U26" s="195">
        <v>303</v>
      </c>
      <c r="V26" s="195">
        <v>2179</v>
      </c>
      <c r="W26" s="195">
        <v>3526</v>
      </c>
      <c r="X26" s="195">
        <v>99102</v>
      </c>
      <c r="Y26" s="195">
        <v>73341</v>
      </c>
      <c r="Z26" s="195">
        <v>456</v>
      </c>
      <c r="AA26" s="195">
        <v>30683</v>
      </c>
      <c r="AB26" s="195">
        <v>72999</v>
      </c>
      <c r="AC26" s="195">
        <v>309</v>
      </c>
      <c r="AD26" s="195">
        <v>138</v>
      </c>
      <c r="AE26" s="195">
        <v>19442</v>
      </c>
      <c r="AF26" s="195">
        <v>16566</v>
      </c>
      <c r="AG26" s="195">
        <v>54</v>
      </c>
      <c r="AH26" s="195">
        <v>878</v>
      </c>
      <c r="AI26" s="195">
        <v>5</v>
      </c>
      <c r="AJ26" s="195">
        <v>12</v>
      </c>
      <c r="AK26" s="195">
        <v>989</v>
      </c>
      <c r="AL26" s="195">
        <v>3</v>
      </c>
      <c r="AM26" s="195">
        <v>0</v>
      </c>
      <c r="AN26" s="195">
        <v>4</v>
      </c>
      <c r="AO26" s="195">
        <v>0</v>
      </c>
      <c r="AP26" s="195">
        <v>77</v>
      </c>
      <c r="AQ26" s="195">
        <v>1592</v>
      </c>
      <c r="AR26" s="195">
        <v>27</v>
      </c>
      <c r="AS26" s="195">
        <v>179</v>
      </c>
      <c r="AT26" s="195">
        <v>611</v>
      </c>
      <c r="AU26" s="195">
        <v>16</v>
      </c>
      <c r="AV26" s="195">
        <v>81</v>
      </c>
      <c r="AW26" s="195">
        <v>2629</v>
      </c>
      <c r="AX26" s="195">
        <v>189</v>
      </c>
      <c r="AY26" s="195">
        <v>316</v>
      </c>
      <c r="AZ26" s="195">
        <v>1544</v>
      </c>
      <c r="BA26" s="195">
        <v>61</v>
      </c>
      <c r="BB26" s="195">
        <v>409</v>
      </c>
      <c r="BC26" s="195">
        <v>91</v>
      </c>
      <c r="BD26" s="195">
        <v>1</v>
      </c>
      <c r="BE26" s="195">
        <v>3</v>
      </c>
      <c r="BF26" s="195">
        <v>1</v>
      </c>
      <c r="BG26" s="195">
        <v>54</v>
      </c>
      <c r="BH26" s="195">
        <v>10</v>
      </c>
      <c r="BI26" s="195">
        <v>32</v>
      </c>
      <c r="BJ26" s="195">
        <v>305</v>
      </c>
      <c r="BK26" s="195">
        <v>0</v>
      </c>
      <c r="BL26" s="195">
        <v>74</v>
      </c>
      <c r="BM26" s="195">
        <v>215</v>
      </c>
      <c r="BN26" s="195">
        <v>0</v>
      </c>
      <c r="BO26" s="195">
        <v>0</v>
      </c>
      <c r="BP26" s="195">
        <v>0</v>
      </c>
      <c r="BQ26" s="195">
        <v>1</v>
      </c>
      <c r="BR26" s="195">
        <v>24</v>
      </c>
      <c r="BS26" s="195">
        <v>0</v>
      </c>
      <c r="BT26" s="195">
        <v>0</v>
      </c>
      <c r="BU26" s="195">
        <v>0</v>
      </c>
      <c r="BV26" s="195">
        <v>0</v>
      </c>
      <c r="BW26" s="195">
        <v>0</v>
      </c>
      <c r="BX26" s="195">
        <v>0</v>
      </c>
      <c r="BY26" s="195">
        <v>0</v>
      </c>
      <c r="BZ26" s="195">
        <v>0</v>
      </c>
      <c r="CA26" s="195">
        <v>0</v>
      </c>
      <c r="CB26" s="195">
        <v>0</v>
      </c>
      <c r="CC26" s="195">
        <v>0</v>
      </c>
      <c r="CD26" s="195">
        <v>0</v>
      </c>
      <c r="CE26" s="195">
        <v>1</v>
      </c>
      <c r="CF26" s="195">
        <v>254</v>
      </c>
      <c r="CG26" s="195">
        <v>0</v>
      </c>
      <c r="CH26" s="195">
        <v>0</v>
      </c>
      <c r="CI26" s="195">
        <v>0</v>
      </c>
      <c r="CJ26" s="195">
        <v>0</v>
      </c>
      <c r="CK26" s="195">
        <v>0</v>
      </c>
      <c r="CL26" s="195">
        <v>106</v>
      </c>
      <c r="CM26" s="195">
        <v>10</v>
      </c>
      <c r="CN26" s="195">
        <v>958</v>
      </c>
      <c r="CO26" s="195">
        <v>5541</v>
      </c>
      <c r="CP26" s="195">
        <v>1513</v>
      </c>
      <c r="CQ26" s="195">
        <v>122</v>
      </c>
      <c r="CR26" s="195">
        <v>8</v>
      </c>
      <c r="CS26" s="195">
        <v>47</v>
      </c>
      <c r="CT26" s="195">
        <v>0</v>
      </c>
      <c r="CU26" s="195">
        <v>1</v>
      </c>
      <c r="CV26" s="195">
        <v>0</v>
      </c>
      <c r="CW26" s="195">
        <v>281</v>
      </c>
      <c r="CX26" s="195">
        <v>0</v>
      </c>
      <c r="CY26" s="195">
        <v>0</v>
      </c>
      <c r="CZ26" s="195">
        <v>0</v>
      </c>
      <c r="DA26" s="195">
        <v>338</v>
      </c>
      <c r="DB26" s="195">
        <v>0</v>
      </c>
      <c r="DC26" s="195">
        <v>46</v>
      </c>
      <c r="DD26" s="195">
        <v>0</v>
      </c>
      <c r="DE26" s="195">
        <v>95</v>
      </c>
      <c r="DF26" s="196">
        <v>347460</v>
      </c>
      <c r="DG26" s="195">
        <v>0</v>
      </c>
      <c r="DH26" s="195">
        <v>11</v>
      </c>
      <c r="DI26" s="195">
        <v>0</v>
      </c>
      <c r="DJ26" s="195">
        <v>0</v>
      </c>
      <c r="DK26" s="195">
        <v>0</v>
      </c>
      <c r="DL26" s="195">
        <v>0</v>
      </c>
      <c r="DM26" s="195">
        <v>-506</v>
      </c>
      <c r="DN26" s="196">
        <v>-495</v>
      </c>
      <c r="DO26" s="196">
        <v>346965</v>
      </c>
      <c r="DP26" s="195">
        <v>37691</v>
      </c>
      <c r="DQ26" s="196">
        <v>37691</v>
      </c>
      <c r="DR26" s="196">
        <v>217829</v>
      </c>
      <c r="DS26" s="196">
        <v>255025</v>
      </c>
      <c r="DT26" s="196">
        <v>602485</v>
      </c>
      <c r="DU26" s="195">
        <v>-104582</v>
      </c>
      <c r="DV26" s="195">
        <v>-847</v>
      </c>
      <c r="DW26" s="195">
        <v>-8435</v>
      </c>
      <c r="DX26" s="196">
        <v>-113864</v>
      </c>
      <c r="DY26" s="195">
        <v>-197419</v>
      </c>
      <c r="DZ26" s="196">
        <v>-56258</v>
      </c>
      <c r="EA26" s="197">
        <v>291202</v>
      </c>
    </row>
    <row r="27" spans="1:131" x14ac:dyDescent="0.15">
      <c r="A27" s="103">
        <v>205</v>
      </c>
      <c r="B27" s="104" t="s">
        <v>14</v>
      </c>
      <c r="C27" s="195">
        <v>0</v>
      </c>
      <c r="D27" s="195">
        <v>0</v>
      </c>
      <c r="E27" s="195">
        <v>0</v>
      </c>
      <c r="F27" s="195">
        <v>0</v>
      </c>
      <c r="G27" s="195">
        <v>0</v>
      </c>
      <c r="H27" s="195">
        <v>0</v>
      </c>
      <c r="I27" s="195">
        <v>0</v>
      </c>
      <c r="J27" s="195">
        <v>106</v>
      </c>
      <c r="K27" s="195">
        <v>0</v>
      </c>
      <c r="L27" s="195">
        <v>0</v>
      </c>
      <c r="M27" s="195">
        <v>0</v>
      </c>
      <c r="N27" s="195">
        <v>79</v>
      </c>
      <c r="O27" s="195">
        <v>2</v>
      </c>
      <c r="P27" s="195">
        <v>424</v>
      </c>
      <c r="Q27" s="195">
        <v>82</v>
      </c>
      <c r="R27" s="195">
        <v>309</v>
      </c>
      <c r="S27" s="195">
        <v>500</v>
      </c>
      <c r="T27" s="195">
        <v>14</v>
      </c>
      <c r="U27" s="195">
        <v>0</v>
      </c>
      <c r="V27" s="195">
        <v>0</v>
      </c>
      <c r="W27" s="195">
        <v>0</v>
      </c>
      <c r="X27" s="195">
        <v>0</v>
      </c>
      <c r="Y27" s="195">
        <v>138</v>
      </c>
      <c r="Z27" s="195">
        <v>117</v>
      </c>
      <c r="AA27" s="195">
        <v>0</v>
      </c>
      <c r="AB27" s="195">
        <v>8903</v>
      </c>
      <c r="AC27" s="195">
        <v>0</v>
      </c>
      <c r="AD27" s="195">
        <v>0</v>
      </c>
      <c r="AE27" s="195">
        <v>61182</v>
      </c>
      <c r="AF27" s="195">
        <v>73</v>
      </c>
      <c r="AG27" s="195">
        <v>66</v>
      </c>
      <c r="AH27" s="195">
        <v>20</v>
      </c>
      <c r="AI27" s="195">
        <v>0</v>
      </c>
      <c r="AJ27" s="195">
        <v>0</v>
      </c>
      <c r="AK27" s="195">
        <v>116</v>
      </c>
      <c r="AL27" s="195">
        <v>0</v>
      </c>
      <c r="AM27" s="195">
        <v>13</v>
      </c>
      <c r="AN27" s="195">
        <v>0</v>
      </c>
      <c r="AO27" s="195">
        <v>0</v>
      </c>
      <c r="AP27" s="195">
        <v>0</v>
      </c>
      <c r="AQ27" s="195">
        <v>1410</v>
      </c>
      <c r="AR27" s="195">
        <v>6</v>
      </c>
      <c r="AS27" s="195">
        <v>8</v>
      </c>
      <c r="AT27" s="195">
        <v>2</v>
      </c>
      <c r="AU27" s="195">
        <v>40</v>
      </c>
      <c r="AV27" s="195">
        <v>464</v>
      </c>
      <c r="AW27" s="195">
        <v>1675</v>
      </c>
      <c r="AX27" s="195">
        <v>318</v>
      </c>
      <c r="AY27" s="195">
        <v>614</v>
      </c>
      <c r="AZ27" s="195">
        <v>1574</v>
      </c>
      <c r="BA27" s="195">
        <v>0</v>
      </c>
      <c r="BB27" s="195">
        <v>849</v>
      </c>
      <c r="BC27" s="195">
        <v>305</v>
      </c>
      <c r="BD27" s="195">
        <v>15</v>
      </c>
      <c r="BE27" s="195">
        <v>0</v>
      </c>
      <c r="BF27" s="195">
        <v>0</v>
      </c>
      <c r="BG27" s="195">
        <v>549</v>
      </c>
      <c r="BH27" s="195">
        <v>52</v>
      </c>
      <c r="BI27" s="195">
        <v>13</v>
      </c>
      <c r="BJ27" s="195">
        <v>787</v>
      </c>
      <c r="BK27" s="195">
        <v>0</v>
      </c>
      <c r="BL27" s="195">
        <v>0</v>
      </c>
      <c r="BM27" s="195">
        <v>0</v>
      </c>
      <c r="BN27" s="195">
        <v>0</v>
      </c>
      <c r="BO27" s="195">
        <v>0</v>
      </c>
      <c r="BP27" s="195">
        <v>0</v>
      </c>
      <c r="BQ27" s="195">
        <v>0</v>
      </c>
      <c r="BR27" s="195">
        <v>0</v>
      </c>
      <c r="BS27" s="195">
        <v>0</v>
      </c>
      <c r="BT27" s="195">
        <v>0</v>
      </c>
      <c r="BU27" s="195">
        <v>0</v>
      </c>
      <c r="BV27" s="195">
        <v>0</v>
      </c>
      <c r="BW27" s="195">
        <v>0</v>
      </c>
      <c r="BX27" s="195">
        <v>0</v>
      </c>
      <c r="BY27" s="195">
        <v>0</v>
      </c>
      <c r="BZ27" s="195">
        <v>0</v>
      </c>
      <c r="CA27" s="195">
        <v>0</v>
      </c>
      <c r="CB27" s="195">
        <v>0</v>
      </c>
      <c r="CC27" s="195">
        <v>0</v>
      </c>
      <c r="CD27" s="195">
        <v>0</v>
      </c>
      <c r="CE27" s="195">
        <v>0</v>
      </c>
      <c r="CF27" s="195">
        <v>0</v>
      </c>
      <c r="CG27" s="195">
        <v>0</v>
      </c>
      <c r="CH27" s="195">
        <v>0</v>
      </c>
      <c r="CI27" s="195">
        <v>0</v>
      </c>
      <c r="CJ27" s="195">
        <v>0</v>
      </c>
      <c r="CK27" s="195">
        <v>0</v>
      </c>
      <c r="CL27" s="195">
        <v>10</v>
      </c>
      <c r="CM27" s="195">
        <v>0</v>
      </c>
      <c r="CN27" s="195">
        <v>0</v>
      </c>
      <c r="CO27" s="195">
        <v>0</v>
      </c>
      <c r="CP27" s="195">
        <v>572</v>
      </c>
      <c r="CQ27" s="195">
        <v>29</v>
      </c>
      <c r="CR27" s="195">
        <v>0</v>
      </c>
      <c r="CS27" s="195">
        <v>10</v>
      </c>
      <c r="CT27" s="195">
        <v>0</v>
      </c>
      <c r="CU27" s="195">
        <v>0</v>
      </c>
      <c r="CV27" s="195">
        <v>0</v>
      </c>
      <c r="CW27" s="195">
        <v>0</v>
      </c>
      <c r="CX27" s="195">
        <v>0</v>
      </c>
      <c r="CY27" s="195">
        <v>0</v>
      </c>
      <c r="CZ27" s="195">
        <v>0</v>
      </c>
      <c r="DA27" s="195">
        <v>0</v>
      </c>
      <c r="DB27" s="195">
        <v>0</v>
      </c>
      <c r="DC27" s="195">
        <v>0</v>
      </c>
      <c r="DD27" s="195">
        <v>0</v>
      </c>
      <c r="DE27" s="195">
        <v>483</v>
      </c>
      <c r="DF27" s="196">
        <v>81929</v>
      </c>
      <c r="DG27" s="195">
        <v>0</v>
      </c>
      <c r="DH27" s="195">
        <v>0</v>
      </c>
      <c r="DI27" s="195">
        <v>0</v>
      </c>
      <c r="DJ27" s="195">
        <v>0</v>
      </c>
      <c r="DK27" s="195">
        <v>0</v>
      </c>
      <c r="DL27" s="195">
        <v>0</v>
      </c>
      <c r="DM27" s="195">
        <v>420</v>
      </c>
      <c r="DN27" s="196">
        <v>420</v>
      </c>
      <c r="DO27" s="196">
        <v>82349</v>
      </c>
      <c r="DP27" s="195">
        <v>74641</v>
      </c>
      <c r="DQ27" s="196">
        <v>74641</v>
      </c>
      <c r="DR27" s="196">
        <v>87082</v>
      </c>
      <c r="DS27" s="196">
        <v>162143</v>
      </c>
      <c r="DT27" s="196">
        <v>244072</v>
      </c>
      <c r="DU27" s="195">
        <v>-26257</v>
      </c>
      <c r="DV27" s="195">
        <v>-565</v>
      </c>
      <c r="DW27" s="195">
        <v>-2145</v>
      </c>
      <c r="DX27" s="196">
        <v>-28967</v>
      </c>
      <c r="DY27" s="195">
        <v>-38926</v>
      </c>
      <c r="DZ27" s="196">
        <v>94250</v>
      </c>
      <c r="EA27" s="197">
        <v>176179</v>
      </c>
    </row>
    <row r="28" spans="1:131" x14ac:dyDescent="0.15">
      <c r="A28" s="103">
        <v>206</v>
      </c>
      <c r="B28" s="104" t="s">
        <v>15</v>
      </c>
      <c r="C28" s="195">
        <v>0</v>
      </c>
      <c r="D28" s="195">
        <v>0</v>
      </c>
      <c r="E28" s="195">
        <v>0</v>
      </c>
      <c r="F28" s="195">
        <v>0</v>
      </c>
      <c r="G28" s="195">
        <v>0</v>
      </c>
      <c r="H28" s="195">
        <v>0</v>
      </c>
      <c r="I28" s="195">
        <v>0</v>
      </c>
      <c r="J28" s="195">
        <v>0</v>
      </c>
      <c r="K28" s="195">
        <v>0</v>
      </c>
      <c r="L28" s="195">
        <v>0</v>
      </c>
      <c r="M28" s="195">
        <v>0</v>
      </c>
      <c r="N28" s="195">
        <v>9971</v>
      </c>
      <c r="O28" s="195">
        <v>13971</v>
      </c>
      <c r="P28" s="195">
        <v>16</v>
      </c>
      <c r="Q28" s="195">
        <v>175</v>
      </c>
      <c r="R28" s="195">
        <v>100</v>
      </c>
      <c r="S28" s="195">
        <v>4</v>
      </c>
      <c r="T28" s="195">
        <v>0</v>
      </c>
      <c r="U28" s="195">
        <v>0</v>
      </c>
      <c r="V28" s="195">
        <v>0</v>
      </c>
      <c r="W28" s="195">
        <v>0</v>
      </c>
      <c r="X28" s="195">
        <v>0</v>
      </c>
      <c r="Y28" s="195">
        <v>0</v>
      </c>
      <c r="Z28" s="195">
        <v>0</v>
      </c>
      <c r="AA28" s="195">
        <v>0</v>
      </c>
      <c r="AB28" s="195">
        <v>0</v>
      </c>
      <c r="AC28" s="195">
        <v>0</v>
      </c>
      <c r="AD28" s="195">
        <v>14</v>
      </c>
      <c r="AE28" s="195">
        <v>151</v>
      </c>
      <c r="AF28" s="195">
        <v>33</v>
      </c>
      <c r="AG28" s="195">
        <v>25</v>
      </c>
      <c r="AH28" s="195">
        <v>18</v>
      </c>
      <c r="AI28" s="195">
        <v>0</v>
      </c>
      <c r="AJ28" s="195">
        <v>0</v>
      </c>
      <c r="AK28" s="195">
        <v>259</v>
      </c>
      <c r="AL28" s="195">
        <v>0</v>
      </c>
      <c r="AM28" s="195">
        <v>0</v>
      </c>
      <c r="AN28" s="195">
        <v>0</v>
      </c>
      <c r="AO28" s="195">
        <v>0</v>
      </c>
      <c r="AP28" s="195">
        <v>0</v>
      </c>
      <c r="AQ28" s="195">
        <v>0</v>
      </c>
      <c r="AR28" s="195">
        <v>0</v>
      </c>
      <c r="AS28" s="195">
        <v>0</v>
      </c>
      <c r="AT28" s="195">
        <v>0</v>
      </c>
      <c r="AU28" s="195">
        <v>0</v>
      </c>
      <c r="AV28" s="195">
        <v>93</v>
      </c>
      <c r="AW28" s="195">
        <v>0</v>
      </c>
      <c r="AX28" s="195">
        <v>0</v>
      </c>
      <c r="AY28" s="195">
        <v>0</v>
      </c>
      <c r="AZ28" s="195">
        <v>0</v>
      </c>
      <c r="BA28" s="195">
        <v>0</v>
      </c>
      <c r="BB28" s="195">
        <v>0</v>
      </c>
      <c r="BC28" s="195">
        <v>0</v>
      </c>
      <c r="BD28" s="195">
        <v>0</v>
      </c>
      <c r="BE28" s="195">
        <v>0</v>
      </c>
      <c r="BF28" s="195">
        <v>0</v>
      </c>
      <c r="BG28" s="195">
        <v>0</v>
      </c>
      <c r="BH28" s="195">
        <v>0</v>
      </c>
      <c r="BI28" s="195">
        <v>0</v>
      </c>
      <c r="BJ28" s="195">
        <v>2550</v>
      </c>
      <c r="BK28" s="195">
        <v>0</v>
      </c>
      <c r="BL28" s="195">
        <v>0</v>
      </c>
      <c r="BM28" s="195">
        <v>0</v>
      </c>
      <c r="BN28" s="195">
        <v>0</v>
      </c>
      <c r="BO28" s="195">
        <v>0</v>
      </c>
      <c r="BP28" s="195">
        <v>0</v>
      </c>
      <c r="BQ28" s="195">
        <v>0</v>
      </c>
      <c r="BR28" s="195">
        <v>0</v>
      </c>
      <c r="BS28" s="195">
        <v>0</v>
      </c>
      <c r="BT28" s="195">
        <v>0</v>
      </c>
      <c r="BU28" s="195">
        <v>0</v>
      </c>
      <c r="BV28" s="195">
        <v>0</v>
      </c>
      <c r="BW28" s="195">
        <v>0</v>
      </c>
      <c r="BX28" s="195">
        <v>0</v>
      </c>
      <c r="BY28" s="195">
        <v>0</v>
      </c>
      <c r="BZ28" s="195">
        <v>0</v>
      </c>
      <c r="CA28" s="195">
        <v>0</v>
      </c>
      <c r="CB28" s="195">
        <v>0</v>
      </c>
      <c r="CC28" s="195">
        <v>0</v>
      </c>
      <c r="CD28" s="195">
        <v>0</v>
      </c>
      <c r="CE28" s="195">
        <v>0</v>
      </c>
      <c r="CF28" s="195">
        <v>0</v>
      </c>
      <c r="CG28" s="195">
        <v>0</v>
      </c>
      <c r="CH28" s="195">
        <v>0</v>
      </c>
      <c r="CI28" s="195">
        <v>0</v>
      </c>
      <c r="CJ28" s="195">
        <v>0</v>
      </c>
      <c r="CK28" s="195">
        <v>0</v>
      </c>
      <c r="CL28" s="195">
        <v>0</v>
      </c>
      <c r="CM28" s="195">
        <v>3</v>
      </c>
      <c r="CN28" s="195">
        <v>0</v>
      </c>
      <c r="CO28" s="195">
        <v>0</v>
      </c>
      <c r="CP28" s="195">
        <v>0</v>
      </c>
      <c r="CQ28" s="195">
        <v>0</v>
      </c>
      <c r="CR28" s="195">
        <v>0</v>
      </c>
      <c r="CS28" s="195">
        <v>0</v>
      </c>
      <c r="CT28" s="195">
        <v>0</v>
      </c>
      <c r="CU28" s="195">
        <v>0</v>
      </c>
      <c r="CV28" s="195">
        <v>0</v>
      </c>
      <c r="CW28" s="195">
        <v>0</v>
      </c>
      <c r="CX28" s="195">
        <v>0</v>
      </c>
      <c r="CY28" s="195">
        <v>0</v>
      </c>
      <c r="CZ28" s="195">
        <v>0</v>
      </c>
      <c r="DA28" s="195">
        <v>0</v>
      </c>
      <c r="DB28" s="195">
        <v>0</v>
      </c>
      <c r="DC28" s="195">
        <v>0</v>
      </c>
      <c r="DD28" s="195">
        <v>0</v>
      </c>
      <c r="DE28" s="195">
        <v>44</v>
      </c>
      <c r="DF28" s="196">
        <v>27427</v>
      </c>
      <c r="DG28" s="195">
        <v>0</v>
      </c>
      <c r="DH28" s="195">
        <v>0</v>
      </c>
      <c r="DI28" s="195">
        <v>0</v>
      </c>
      <c r="DJ28" s="195">
        <v>0</v>
      </c>
      <c r="DK28" s="195">
        <v>0</v>
      </c>
      <c r="DL28" s="195">
        <v>0</v>
      </c>
      <c r="DM28" s="195">
        <v>-1663</v>
      </c>
      <c r="DN28" s="196">
        <v>-1663</v>
      </c>
      <c r="DO28" s="196">
        <v>25764</v>
      </c>
      <c r="DP28" s="195">
        <v>1198</v>
      </c>
      <c r="DQ28" s="196">
        <v>1198</v>
      </c>
      <c r="DR28" s="196">
        <v>813</v>
      </c>
      <c r="DS28" s="196">
        <v>348</v>
      </c>
      <c r="DT28" s="196">
        <v>27775</v>
      </c>
      <c r="DU28" s="195">
        <v>-6758</v>
      </c>
      <c r="DV28" s="195">
        <v>-290</v>
      </c>
      <c r="DW28" s="195">
        <v>-564</v>
      </c>
      <c r="DX28" s="196">
        <v>-7612</v>
      </c>
      <c r="DY28" s="195">
        <v>-17516</v>
      </c>
      <c r="DZ28" s="196">
        <v>-24780</v>
      </c>
      <c r="EA28" s="197">
        <v>2647</v>
      </c>
    </row>
    <row r="29" spans="1:131" x14ac:dyDescent="0.15">
      <c r="A29" s="107">
        <v>207</v>
      </c>
      <c r="B29" s="108" t="s">
        <v>16</v>
      </c>
      <c r="C29" s="198">
        <v>0</v>
      </c>
      <c r="D29" s="198">
        <v>29</v>
      </c>
      <c r="E29" s="198">
        <v>2809</v>
      </c>
      <c r="F29" s="198">
        <v>0</v>
      </c>
      <c r="G29" s="198">
        <v>8</v>
      </c>
      <c r="H29" s="198">
        <v>0</v>
      </c>
      <c r="I29" s="198">
        <v>0</v>
      </c>
      <c r="J29" s="198">
        <v>262</v>
      </c>
      <c r="K29" s="198">
        <v>0</v>
      </c>
      <c r="L29" s="198">
        <v>12</v>
      </c>
      <c r="M29" s="198">
        <v>0</v>
      </c>
      <c r="N29" s="198">
        <v>0</v>
      </c>
      <c r="O29" s="198">
        <v>9</v>
      </c>
      <c r="P29" s="198">
        <v>0</v>
      </c>
      <c r="Q29" s="198">
        <v>0</v>
      </c>
      <c r="R29" s="198">
        <v>0</v>
      </c>
      <c r="S29" s="198">
        <v>0</v>
      </c>
      <c r="T29" s="198">
        <v>0</v>
      </c>
      <c r="U29" s="198">
        <v>0</v>
      </c>
      <c r="V29" s="198">
        <v>0</v>
      </c>
      <c r="W29" s="198">
        <v>0</v>
      </c>
      <c r="X29" s="198">
        <v>0</v>
      </c>
      <c r="Y29" s="198">
        <v>0</v>
      </c>
      <c r="Z29" s="198">
        <v>0</v>
      </c>
      <c r="AA29" s="198">
        <v>17422</v>
      </c>
      <c r="AB29" s="198">
        <v>938</v>
      </c>
      <c r="AC29" s="198">
        <v>0</v>
      </c>
      <c r="AD29" s="198">
        <v>0</v>
      </c>
      <c r="AE29" s="198">
        <v>0</v>
      </c>
      <c r="AF29" s="198">
        <v>0</v>
      </c>
      <c r="AG29" s="198">
        <v>0</v>
      </c>
      <c r="AH29" s="198">
        <v>0</v>
      </c>
      <c r="AI29" s="198">
        <v>0</v>
      </c>
      <c r="AJ29" s="198">
        <v>0</v>
      </c>
      <c r="AK29" s="198">
        <v>0</v>
      </c>
      <c r="AL29" s="198">
        <v>0</v>
      </c>
      <c r="AM29" s="198">
        <v>0</v>
      </c>
      <c r="AN29" s="198">
        <v>0</v>
      </c>
      <c r="AO29" s="198">
        <v>0</v>
      </c>
      <c r="AP29" s="198">
        <v>0</v>
      </c>
      <c r="AQ29" s="198">
        <v>0</v>
      </c>
      <c r="AR29" s="198">
        <v>0</v>
      </c>
      <c r="AS29" s="198">
        <v>0</v>
      </c>
      <c r="AT29" s="198">
        <v>0</v>
      </c>
      <c r="AU29" s="198">
        <v>0</v>
      </c>
      <c r="AV29" s="198">
        <v>0</v>
      </c>
      <c r="AW29" s="198">
        <v>0</v>
      </c>
      <c r="AX29" s="198">
        <v>0</v>
      </c>
      <c r="AY29" s="198">
        <v>0</v>
      </c>
      <c r="AZ29" s="198">
        <v>0</v>
      </c>
      <c r="BA29" s="198">
        <v>0</v>
      </c>
      <c r="BB29" s="198">
        <v>0</v>
      </c>
      <c r="BC29" s="198">
        <v>0</v>
      </c>
      <c r="BD29" s="198">
        <v>0</v>
      </c>
      <c r="BE29" s="198">
        <v>0</v>
      </c>
      <c r="BF29" s="198">
        <v>0</v>
      </c>
      <c r="BG29" s="198">
        <v>0</v>
      </c>
      <c r="BH29" s="198">
        <v>0</v>
      </c>
      <c r="BI29" s="198">
        <v>0</v>
      </c>
      <c r="BJ29" s="198">
        <v>0</v>
      </c>
      <c r="BK29" s="198">
        <v>1</v>
      </c>
      <c r="BL29" s="198">
        <v>0</v>
      </c>
      <c r="BM29" s="198">
        <v>0</v>
      </c>
      <c r="BN29" s="198">
        <v>0</v>
      </c>
      <c r="BO29" s="198">
        <v>0</v>
      </c>
      <c r="BP29" s="198">
        <v>0</v>
      </c>
      <c r="BQ29" s="198">
        <v>0</v>
      </c>
      <c r="BR29" s="198">
        <v>10</v>
      </c>
      <c r="BS29" s="198">
        <v>1469</v>
      </c>
      <c r="BT29" s="198">
        <v>0</v>
      </c>
      <c r="BU29" s="198">
        <v>0</v>
      </c>
      <c r="BV29" s="198">
        <v>0</v>
      </c>
      <c r="BW29" s="198">
        <v>0</v>
      </c>
      <c r="BX29" s="198">
        <v>0</v>
      </c>
      <c r="BY29" s="198">
        <v>0</v>
      </c>
      <c r="BZ29" s="198">
        <v>15</v>
      </c>
      <c r="CA29" s="198">
        <v>0</v>
      </c>
      <c r="CB29" s="198">
        <v>5</v>
      </c>
      <c r="CC29" s="198">
        <v>1</v>
      </c>
      <c r="CD29" s="198">
        <v>0</v>
      </c>
      <c r="CE29" s="198">
        <v>0</v>
      </c>
      <c r="CF29" s="198">
        <v>0</v>
      </c>
      <c r="CG29" s="198">
        <v>112</v>
      </c>
      <c r="CH29" s="198">
        <v>0</v>
      </c>
      <c r="CI29" s="198">
        <v>0</v>
      </c>
      <c r="CJ29" s="198">
        <v>0</v>
      </c>
      <c r="CK29" s="198">
        <v>0</v>
      </c>
      <c r="CL29" s="198">
        <v>2</v>
      </c>
      <c r="CM29" s="198">
        <v>820</v>
      </c>
      <c r="CN29" s="198">
        <v>11</v>
      </c>
      <c r="CO29" s="198">
        <v>795</v>
      </c>
      <c r="CP29" s="198">
        <v>777685</v>
      </c>
      <c r="CQ29" s="198">
        <v>2225</v>
      </c>
      <c r="CR29" s="198">
        <v>4469</v>
      </c>
      <c r="CS29" s="198">
        <v>2262</v>
      </c>
      <c r="CT29" s="198">
        <v>0</v>
      </c>
      <c r="CU29" s="198">
        <v>0</v>
      </c>
      <c r="CV29" s="198">
        <v>0</v>
      </c>
      <c r="CW29" s="198">
        <v>0</v>
      </c>
      <c r="CX29" s="198">
        <v>0</v>
      </c>
      <c r="CY29" s="198">
        <v>6</v>
      </c>
      <c r="CZ29" s="198">
        <v>0</v>
      </c>
      <c r="DA29" s="198">
        <v>0</v>
      </c>
      <c r="DB29" s="198">
        <v>15</v>
      </c>
      <c r="DC29" s="198">
        <v>2</v>
      </c>
      <c r="DD29" s="198">
        <v>0</v>
      </c>
      <c r="DE29" s="198">
        <v>638</v>
      </c>
      <c r="DF29" s="199">
        <v>812032</v>
      </c>
      <c r="DG29" s="198">
        <v>6510</v>
      </c>
      <c r="DH29" s="198">
        <v>46779</v>
      </c>
      <c r="DI29" s="198">
        <v>0</v>
      </c>
      <c r="DJ29" s="198">
        <v>0</v>
      </c>
      <c r="DK29" s="198">
        <v>0</v>
      </c>
      <c r="DL29" s="198">
        <v>0</v>
      </c>
      <c r="DM29" s="198">
        <v>-222</v>
      </c>
      <c r="DN29" s="199">
        <v>53067</v>
      </c>
      <c r="DO29" s="199">
        <v>865099</v>
      </c>
      <c r="DP29" s="198">
        <v>29629</v>
      </c>
      <c r="DQ29" s="199">
        <v>29629</v>
      </c>
      <c r="DR29" s="199">
        <v>608454</v>
      </c>
      <c r="DS29" s="199">
        <v>691150</v>
      </c>
      <c r="DT29" s="199">
        <v>1503182</v>
      </c>
      <c r="DU29" s="198">
        <v>-212141</v>
      </c>
      <c r="DV29" s="198">
        <v>-59</v>
      </c>
      <c r="DW29" s="198">
        <v>-16969</v>
      </c>
      <c r="DX29" s="199">
        <v>-229169</v>
      </c>
      <c r="DY29" s="198">
        <v>-574691</v>
      </c>
      <c r="DZ29" s="199">
        <v>-112710</v>
      </c>
      <c r="EA29" s="200">
        <v>699322</v>
      </c>
    </row>
    <row r="30" spans="1:131" x14ac:dyDescent="0.15">
      <c r="A30" s="103">
        <v>208</v>
      </c>
      <c r="B30" s="104" t="s">
        <v>96</v>
      </c>
      <c r="C30" s="195">
        <v>1321</v>
      </c>
      <c r="D30" s="195">
        <v>6</v>
      </c>
      <c r="E30" s="195">
        <v>130</v>
      </c>
      <c r="F30" s="195">
        <v>0</v>
      </c>
      <c r="G30" s="195">
        <v>11</v>
      </c>
      <c r="H30" s="195">
        <v>0</v>
      </c>
      <c r="I30" s="195">
        <v>124</v>
      </c>
      <c r="J30" s="195">
        <v>3468</v>
      </c>
      <c r="K30" s="195">
        <v>180</v>
      </c>
      <c r="L30" s="195">
        <v>0</v>
      </c>
      <c r="M30" s="195">
        <v>0</v>
      </c>
      <c r="N30" s="195">
        <v>1644</v>
      </c>
      <c r="O30" s="195">
        <v>1489</v>
      </c>
      <c r="P30" s="195">
        <v>4750</v>
      </c>
      <c r="Q30" s="195">
        <v>3572</v>
      </c>
      <c r="R30" s="195">
        <v>1385</v>
      </c>
      <c r="S30" s="195">
        <v>3455</v>
      </c>
      <c r="T30" s="195">
        <v>12510</v>
      </c>
      <c r="U30" s="195">
        <v>189</v>
      </c>
      <c r="V30" s="195">
        <v>2509</v>
      </c>
      <c r="W30" s="195">
        <v>974</v>
      </c>
      <c r="X30" s="195">
        <v>2625</v>
      </c>
      <c r="Y30" s="195">
        <v>1427</v>
      </c>
      <c r="Z30" s="195">
        <v>24</v>
      </c>
      <c r="AA30" s="195">
        <v>6790</v>
      </c>
      <c r="AB30" s="195">
        <v>59246</v>
      </c>
      <c r="AC30" s="195">
        <v>915</v>
      </c>
      <c r="AD30" s="195">
        <v>640</v>
      </c>
      <c r="AE30" s="195">
        <v>2592</v>
      </c>
      <c r="AF30" s="195">
        <v>2000</v>
      </c>
      <c r="AG30" s="195">
        <v>34</v>
      </c>
      <c r="AH30" s="195">
        <v>119</v>
      </c>
      <c r="AI30" s="195">
        <v>419</v>
      </c>
      <c r="AJ30" s="195">
        <v>12</v>
      </c>
      <c r="AK30" s="195">
        <v>1147</v>
      </c>
      <c r="AL30" s="195">
        <v>23</v>
      </c>
      <c r="AM30" s="195">
        <v>969</v>
      </c>
      <c r="AN30" s="195">
        <v>651</v>
      </c>
      <c r="AO30" s="195">
        <v>48</v>
      </c>
      <c r="AP30" s="195">
        <v>6</v>
      </c>
      <c r="AQ30" s="195">
        <v>730</v>
      </c>
      <c r="AR30" s="195">
        <v>1929</v>
      </c>
      <c r="AS30" s="195">
        <v>5036</v>
      </c>
      <c r="AT30" s="195">
        <v>1997</v>
      </c>
      <c r="AU30" s="195">
        <v>3641</v>
      </c>
      <c r="AV30" s="195">
        <v>3051</v>
      </c>
      <c r="AW30" s="195">
        <v>777</v>
      </c>
      <c r="AX30" s="195">
        <v>616</v>
      </c>
      <c r="AY30" s="195">
        <v>957</v>
      </c>
      <c r="AZ30" s="195">
        <v>1163</v>
      </c>
      <c r="BA30" s="195">
        <v>178</v>
      </c>
      <c r="BB30" s="195">
        <v>1763</v>
      </c>
      <c r="BC30" s="195">
        <v>341</v>
      </c>
      <c r="BD30" s="195">
        <v>139</v>
      </c>
      <c r="BE30" s="195">
        <v>499</v>
      </c>
      <c r="BF30" s="195">
        <v>73</v>
      </c>
      <c r="BG30" s="195">
        <v>1563</v>
      </c>
      <c r="BH30" s="195">
        <v>249</v>
      </c>
      <c r="BI30" s="195">
        <v>2075</v>
      </c>
      <c r="BJ30" s="195">
        <v>7053</v>
      </c>
      <c r="BK30" s="195">
        <v>7</v>
      </c>
      <c r="BL30" s="195">
        <v>9271</v>
      </c>
      <c r="BM30" s="195">
        <v>7234</v>
      </c>
      <c r="BN30" s="195">
        <v>491</v>
      </c>
      <c r="BO30" s="195">
        <v>784</v>
      </c>
      <c r="BP30" s="195">
        <v>172</v>
      </c>
      <c r="BQ30" s="195">
        <v>1029</v>
      </c>
      <c r="BR30" s="195">
        <v>478</v>
      </c>
      <c r="BS30" s="195">
        <v>727</v>
      </c>
      <c r="BT30" s="195">
        <v>76</v>
      </c>
      <c r="BU30" s="195">
        <v>57</v>
      </c>
      <c r="BV30" s="195">
        <v>21</v>
      </c>
      <c r="BW30" s="195">
        <v>22</v>
      </c>
      <c r="BX30" s="195">
        <v>90</v>
      </c>
      <c r="BY30" s="195">
        <v>59</v>
      </c>
      <c r="BZ30" s="195">
        <v>435</v>
      </c>
      <c r="CA30" s="195">
        <v>37</v>
      </c>
      <c r="CB30" s="195">
        <v>44</v>
      </c>
      <c r="CC30" s="195">
        <v>101</v>
      </c>
      <c r="CD30" s="195">
        <v>2</v>
      </c>
      <c r="CE30" s="195">
        <v>32</v>
      </c>
      <c r="CF30" s="195">
        <v>322</v>
      </c>
      <c r="CG30" s="195">
        <v>1</v>
      </c>
      <c r="CH30" s="195">
        <v>0</v>
      </c>
      <c r="CI30" s="195">
        <v>143</v>
      </c>
      <c r="CJ30" s="195">
        <v>1153</v>
      </c>
      <c r="CK30" s="195">
        <v>0</v>
      </c>
      <c r="CL30" s="195">
        <v>3955</v>
      </c>
      <c r="CM30" s="195">
        <v>1277</v>
      </c>
      <c r="CN30" s="195">
        <v>76</v>
      </c>
      <c r="CO30" s="195">
        <v>9019</v>
      </c>
      <c r="CP30" s="195">
        <v>6099</v>
      </c>
      <c r="CQ30" s="195">
        <v>1226</v>
      </c>
      <c r="CR30" s="195">
        <v>1818</v>
      </c>
      <c r="CS30" s="195">
        <v>2393</v>
      </c>
      <c r="CT30" s="195">
        <v>542</v>
      </c>
      <c r="CU30" s="195">
        <v>3646</v>
      </c>
      <c r="CV30" s="195">
        <v>3676</v>
      </c>
      <c r="CW30" s="195">
        <v>3464</v>
      </c>
      <c r="CX30" s="195">
        <v>13709</v>
      </c>
      <c r="CY30" s="195">
        <v>930</v>
      </c>
      <c r="CZ30" s="195">
        <v>5041</v>
      </c>
      <c r="DA30" s="195">
        <v>11318</v>
      </c>
      <c r="DB30" s="195">
        <v>2075</v>
      </c>
      <c r="DC30" s="195">
        <v>4142</v>
      </c>
      <c r="DD30" s="195">
        <v>1041</v>
      </c>
      <c r="DE30" s="195">
        <v>407</v>
      </c>
      <c r="DF30" s="196">
        <v>249876</v>
      </c>
      <c r="DG30" s="195">
        <v>5773</v>
      </c>
      <c r="DH30" s="195">
        <v>151083</v>
      </c>
      <c r="DI30" s="195">
        <v>0</v>
      </c>
      <c r="DJ30" s="195">
        <v>0</v>
      </c>
      <c r="DK30" s="195">
        <v>0</v>
      </c>
      <c r="DL30" s="195">
        <v>0</v>
      </c>
      <c r="DM30" s="195">
        <v>720</v>
      </c>
      <c r="DN30" s="196">
        <v>157576</v>
      </c>
      <c r="DO30" s="196">
        <v>407452</v>
      </c>
      <c r="DP30" s="195">
        <v>68280</v>
      </c>
      <c r="DQ30" s="196">
        <v>68280</v>
      </c>
      <c r="DR30" s="196">
        <v>429025</v>
      </c>
      <c r="DS30" s="196">
        <v>654881</v>
      </c>
      <c r="DT30" s="196">
        <v>904757</v>
      </c>
      <c r="DU30" s="195">
        <v>-72278</v>
      </c>
      <c r="DV30" s="195">
        <v>-719</v>
      </c>
      <c r="DW30" s="195">
        <v>-5635</v>
      </c>
      <c r="DX30" s="196">
        <v>-78632</v>
      </c>
      <c r="DY30" s="195">
        <v>-283271</v>
      </c>
      <c r="DZ30" s="196">
        <v>292978</v>
      </c>
      <c r="EA30" s="197">
        <v>542854</v>
      </c>
    </row>
    <row r="31" spans="1:131" x14ac:dyDescent="0.15">
      <c r="A31" s="103">
        <v>211</v>
      </c>
      <c r="B31" s="104" t="s">
        <v>17</v>
      </c>
      <c r="C31" s="195">
        <v>348</v>
      </c>
      <c r="D31" s="195">
        <v>2</v>
      </c>
      <c r="E31" s="195">
        <v>110</v>
      </c>
      <c r="F31" s="195">
        <v>5</v>
      </c>
      <c r="G31" s="195">
        <v>322</v>
      </c>
      <c r="H31" s="195">
        <v>0</v>
      </c>
      <c r="I31" s="195">
        <v>232</v>
      </c>
      <c r="J31" s="195">
        <v>4785</v>
      </c>
      <c r="K31" s="195">
        <v>308</v>
      </c>
      <c r="L31" s="195">
        <v>190</v>
      </c>
      <c r="M31" s="195">
        <v>0</v>
      </c>
      <c r="N31" s="195">
        <v>1401</v>
      </c>
      <c r="O31" s="195">
        <v>520</v>
      </c>
      <c r="P31" s="195">
        <v>749</v>
      </c>
      <c r="Q31" s="195">
        <v>384</v>
      </c>
      <c r="R31" s="195">
        <v>2995</v>
      </c>
      <c r="S31" s="195">
        <v>525</v>
      </c>
      <c r="T31" s="195">
        <v>672</v>
      </c>
      <c r="U31" s="195">
        <v>2832</v>
      </c>
      <c r="V31" s="195">
        <v>1528</v>
      </c>
      <c r="W31" s="195">
        <v>130293</v>
      </c>
      <c r="X31" s="195">
        <v>3933</v>
      </c>
      <c r="Y31" s="195">
        <v>254</v>
      </c>
      <c r="Z31" s="195">
        <v>11</v>
      </c>
      <c r="AA31" s="195">
        <v>626</v>
      </c>
      <c r="AB31" s="195">
        <v>3445</v>
      </c>
      <c r="AC31" s="195">
        <v>76861</v>
      </c>
      <c r="AD31" s="195">
        <v>7468</v>
      </c>
      <c r="AE31" s="195">
        <v>414</v>
      </c>
      <c r="AF31" s="195">
        <v>566</v>
      </c>
      <c r="AG31" s="195">
        <v>43</v>
      </c>
      <c r="AH31" s="195">
        <v>2284</v>
      </c>
      <c r="AI31" s="195">
        <v>1154</v>
      </c>
      <c r="AJ31" s="195">
        <v>607</v>
      </c>
      <c r="AK31" s="195">
        <v>721</v>
      </c>
      <c r="AL31" s="195">
        <v>221</v>
      </c>
      <c r="AM31" s="195">
        <v>5380</v>
      </c>
      <c r="AN31" s="195">
        <v>591</v>
      </c>
      <c r="AO31" s="195">
        <v>412</v>
      </c>
      <c r="AP31" s="195">
        <v>597</v>
      </c>
      <c r="AQ31" s="195">
        <v>626</v>
      </c>
      <c r="AR31" s="195">
        <v>570</v>
      </c>
      <c r="AS31" s="195">
        <v>2277</v>
      </c>
      <c r="AT31" s="195">
        <v>1497</v>
      </c>
      <c r="AU31" s="195">
        <v>1373</v>
      </c>
      <c r="AV31" s="195">
        <v>121</v>
      </c>
      <c r="AW31" s="195">
        <v>260</v>
      </c>
      <c r="AX31" s="195">
        <v>743</v>
      </c>
      <c r="AY31" s="195">
        <v>204</v>
      </c>
      <c r="AZ31" s="195">
        <v>390</v>
      </c>
      <c r="BA31" s="195">
        <v>20</v>
      </c>
      <c r="BB31" s="195">
        <v>570</v>
      </c>
      <c r="BC31" s="195">
        <v>47</v>
      </c>
      <c r="BD31" s="195">
        <v>14</v>
      </c>
      <c r="BE31" s="195">
        <v>57</v>
      </c>
      <c r="BF31" s="195">
        <v>5</v>
      </c>
      <c r="BG31" s="195">
        <v>667</v>
      </c>
      <c r="BH31" s="195">
        <v>55</v>
      </c>
      <c r="BI31" s="195">
        <v>3109</v>
      </c>
      <c r="BJ31" s="195">
        <v>175</v>
      </c>
      <c r="BK31" s="195">
        <v>246</v>
      </c>
      <c r="BL31" s="195">
        <v>4053</v>
      </c>
      <c r="BM31" s="195">
        <v>3256</v>
      </c>
      <c r="BN31" s="195">
        <v>3232</v>
      </c>
      <c r="BO31" s="195">
        <v>1656</v>
      </c>
      <c r="BP31" s="195">
        <v>29801</v>
      </c>
      <c r="BQ31" s="195">
        <v>12077</v>
      </c>
      <c r="BR31" s="195">
        <v>5148</v>
      </c>
      <c r="BS31" s="195">
        <v>3228</v>
      </c>
      <c r="BT31" s="195">
        <v>13394</v>
      </c>
      <c r="BU31" s="195">
        <v>1041</v>
      </c>
      <c r="BV31" s="195">
        <v>2128</v>
      </c>
      <c r="BW31" s="195">
        <v>807</v>
      </c>
      <c r="BX31" s="195">
        <v>2</v>
      </c>
      <c r="BY31" s="195">
        <v>2200</v>
      </c>
      <c r="BZ31" s="195">
        <v>77225</v>
      </c>
      <c r="CA31" s="195">
        <v>155606</v>
      </c>
      <c r="CB31" s="195">
        <v>20409</v>
      </c>
      <c r="CC31" s="195">
        <v>125022</v>
      </c>
      <c r="CD31" s="195">
        <v>2510</v>
      </c>
      <c r="CE31" s="195">
        <v>191</v>
      </c>
      <c r="CF31" s="195">
        <v>1510</v>
      </c>
      <c r="CG31" s="195">
        <v>632</v>
      </c>
      <c r="CH31" s="195">
        <v>807</v>
      </c>
      <c r="CI31" s="195">
        <v>266</v>
      </c>
      <c r="CJ31" s="195">
        <v>952</v>
      </c>
      <c r="CK31" s="195">
        <v>34</v>
      </c>
      <c r="CL31" s="195">
        <v>783</v>
      </c>
      <c r="CM31" s="195">
        <v>27706</v>
      </c>
      <c r="CN31" s="195">
        <v>2950</v>
      </c>
      <c r="CO31" s="195">
        <v>6870</v>
      </c>
      <c r="CP31" s="195">
        <v>7724</v>
      </c>
      <c r="CQ31" s="195">
        <v>496</v>
      </c>
      <c r="CR31" s="195">
        <v>982</v>
      </c>
      <c r="CS31" s="195">
        <v>2333</v>
      </c>
      <c r="CT31" s="195">
        <v>789</v>
      </c>
      <c r="CU31" s="195">
        <v>1730</v>
      </c>
      <c r="CV31" s="195">
        <v>846</v>
      </c>
      <c r="CW31" s="195">
        <v>3859</v>
      </c>
      <c r="CX31" s="195">
        <v>6436</v>
      </c>
      <c r="CY31" s="195">
        <v>748</v>
      </c>
      <c r="CZ31" s="195">
        <v>8622</v>
      </c>
      <c r="DA31" s="195">
        <v>3243</v>
      </c>
      <c r="DB31" s="195">
        <v>4481</v>
      </c>
      <c r="DC31" s="195">
        <v>1857</v>
      </c>
      <c r="DD31" s="195">
        <v>0</v>
      </c>
      <c r="DE31" s="195">
        <v>6552</v>
      </c>
      <c r="DF31" s="196">
        <v>823009</v>
      </c>
      <c r="DG31" s="195">
        <v>1115</v>
      </c>
      <c r="DH31" s="195">
        <v>413890</v>
      </c>
      <c r="DI31" s="195">
        <v>0</v>
      </c>
      <c r="DJ31" s="195">
        <v>0</v>
      </c>
      <c r="DK31" s="195">
        <v>0</v>
      </c>
      <c r="DL31" s="195">
        <v>0</v>
      </c>
      <c r="DM31" s="195">
        <v>-98</v>
      </c>
      <c r="DN31" s="196">
        <v>414907</v>
      </c>
      <c r="DO31" s="196">
        <v>1237916</v>
      </c>
      <c r="DP31" s="195">
        <v>146251</v>
      </c>
      <c r="DQ31" s="196">
        <v>146251</v>
      </c>
      <c r="DR31" s="196">
        <v>853202</v>
      </c>
      <c r="DS31" s="196">
        <v>1414360</v>
      </c>
      <c r="DT31" s="196">
        <v>2237369</v>
      </c>
      <c r="DU31" s="195">
        <v>-219674</v>
      </c>
      <c r="DV31" s="195">
        <v>-374</v>
      </c>
      <c r="DW31" s="195">
        <v>-18399</v>
      </c>
      <c r="DX31" s="196">
        <v>-238447</v>
      </c>
      <c r="DY31" s="195">
        <v>-614543</v>
      </c>
      <c r="DZ31" s="196">
        <v>561370</v>
      </c>
      <c r="EA31" s="197">
        <v>1384379</v>
      </c>
    </row>
    <row r="32" spans="1:131" x14ac:dyDescent="0.15">
      <c r="A32" s="103">
        <v>212</v>
      </c>
      <c r="B32" s="104" t="s">
        <v>18</v>
      </c>
      <c r="C32" s="195">
        <v>0</v>
      </c>
      <c r="D32" s="195">
        <v>0</v>
      </c>
      <c r="E32" s="195">
        <v>0</v>
      </c>
      <c r="F32" s="195">
        <v>0</v>
      </c>
      <c r="G32" s="195">
        <v>0</v>
      </c>
      <c r="H32" s="195">
        <v>0</v>
      </c>
      <c r="I32" s="195">
        <v>3</v>
      </c>
      <c r="J32" s="195">
        <v>12</v>
      </c>
      <c r="K32" s="195">
        <v>0</v>
      </c>
      <c r="L32" s="195">
        <v>0</v>
      </c>
      <c r="M32" s="195">
        <v>0</v>
      </c>
      <c r="N32" s="195">
        <v>0</v>
      </c>
      <c r="O32" s="195">
        <v>0</v>
      </c>
      <c r="P32" s="195">
        <v>0</v>
      </c>
      <c r="Q32" s="195">
        <v>0</v>
      </c>
      <c r="R32" s="195">
        <v>136</v>
      </c>
      <c r="S32" s="195">
        <v>0</v>
      </c>
      <c r="T32" s="195">
        <v>0</v>
      </c>
      <c r="U32" s="195">
        <v>227</v>
      </c>
      <c r="V32" s="195">
        <v>40</v>
      </c>
      <c r="W32" s="195">
        <v>37</v>
      </c>
      <c r="X32" s="195">
        <v>642</v>
      </c>
      <c r="Y32" s="195">
        <v>0</v>
      </c>
      <c r="Z32" s="195">
        <v>0</v>
      </c>
      <c r="AA32" s="195">
        <v>0</v>
      </c>
      <c r="AB32" s="195">
        <v>57</v>
      </c>
      <c r="AC32" s="195">
        <v>0</v>
      </c>
      <c r="AD32" s="195">
        <v>57</v>
      </c>
      <c r="AE32" s="195">
        <v>26</v>
      </c>
      <c r="AF32" s="195">
        <v>0</v>
      </c>
      <c r="AG32" s="195">
        <v>0</v>
      </c>
      <c r="AH32" s="195">
        <v>0</v>
      </c>
      <c r="AI32" s="195">
        <v>2</v>
      </c>
      <c r="AJ32" s="195">
        <v>0</v>
      </c>
      <c r="AK32" s="195">
        <v>504</v>
      </c>
      <c r="AL32" s="195">
        <v>333</v>
      </c>
      <c r="AM32" s="195">
        <v>20592</v>
      </c>
      <c r="AN32" s="195">
        <v>1805</v>
      </c>
      <c r="AO32" s="195">
        <v>16</v>
      </c>
      <c r="AP32" s="195">
        <v>262</v>
      </c>
      <c r="AQ32" s="195">
        <v>25</v>
      </c>
      <c r="AR32" s="195">
        <v>5</v>
      </c>
      <c r="AS32" s="195">
        <v>38</v>
      </c>
      <c r="AT32" s="195">
        <v>19</v>
      </c>
      <c r="AU32" s="195">
        <v>16</v>
      </c>
      <c r="AV32" s="195">
        <v>3</v>
      </c>
      <c r="AW32" s="195">
        <v>0</v>
      </c>
      <c r="AX32" s="195">
        <v>0</v>
      </c>
      <c r="AY32" s="195">
        <v>0</v>
      </c>
      <c r="AZ32" s="195">
        <v>0</v>
      </c>
      <c r="BA32" s="195">
        <v>0</v>
      </c>
      <c r="BB32" s="195">
        <v>0</v>
      </c>
      <c r="BC32" s="195">
        <v>1</v>
      </c>
      <c r="BD32" s="195">
        <v>0</v>
      </c>
      <c r="BE32" s="195">
        <v>0</v>
      </c>
      <c r="BF32" s="195">
        <v>0</v>
      </c>
      <c r="BG32" s="195">
        <v>19</v>
      </c>
      <c r="BH32" s="195">
        <v>0</v>
      </c>
      <c r="BI32" s="195">
        <v>345</v>
      </c>
      <c r="BJ32" s="195">
        <v>2</v>
      </c>
      <c r="BK32" s="195">
        <v>7</v>
      </c>
      <c r="BL32" s="195">
        <v>1536</v>
      </c>
      <c r="BM32" s="195">
        <v>29</v>
      </c>
      <c r="BN32" s="195">
        <v>10247</v>
      </c>
      <c r="BO32" s="195">
        <v>4922</v>
      </c>
      <c r="BP32" s="195">
        <v>15387</v>
      </c>
      <c r="BQ32" s="195">
        <v>0</v>
      </c>
      <c r="BR32" s="195">
        <v>0</v>
      </c>
      <c r="BS32" s="195">
        <v>55</v>
      </c>
      <c r="BT32" s="195">
        <v>-50</v>
      </c>
      <c r="BU32" s="195">
        <v>0</v>
      </c>
      <c r="BV32" s="195">
        <v>0</v>
      </c>
      <c r="BW32" s="195">
        <v>0</v>
      </c>
      <c r="BX32" s="195">
        <v>0</v>
      </c>
      <c r="BY32" s="195">
        <v>12</v>
      </c>
      <c r="BZ32" s="195">
        <v>0</v>
      </c>
      <c r="CA32" s="195">
        <v>0</v>
      </c>
      <c r="CB32" s="195">
        <v>0</v>
      </c>
      <c r="CC32" s="195">
        <v>0</v>
      </c>
      <c r="CD32" s="195">
        <v>0</v>
      </c>
      <c r="CE32" s="195">
        <v>0</v>
      </c>
      <c r="CF32" s="195">
        <v>0</v>
      </c>
      <c r="CG32" s="195">
        <v>0</v>
      </c>
      <c r="CH32" s="195">
        <v>0</v>
      </c>
      <c r="CI32" s="195">
        <v>0</v>
      </c>
      <c r="CJ32" s="195">
        <v>0</v>
      </c>
      <c r="CK32" s="195">
        <v>0</v>
      </c>
      <c r="CL32" s="195">
        <v>10</v>
      </c>
      <c r="CM32" s="195">
        <v>0</v>
      </c>
      <c r="CN32" s="195">
        <v>0</v>
      </c>
      <c r="CO32" s="195">
        <v>0</v>
      </c>
      <c r="CP32" s="195">
        <v>0</v>
      </c>
      <c r="CQ32" s="195">
        <v>0</v>
      </c>
      <c r="CR32" s="195">
        <v>11</v>
      </c>
      <c r="CS32" s="195">
        <v>19</v>
      </c>
      <c r="CT32" s="195">
        <v>63</v>
      </c>
      <c r="CU32" s="195">
        <v>19</v>
      </c>
      <c r="CV32" s="195">
        <v>0</v>
      </c>
      <c r="CW32" s="195">
        <v>0</v>
      </c>
      <c r="CX32" s="195">
        <v>16</v>
      </c>
      <c r="CY32" s="195">
        <v>1</v>
      </c>
      <c r="CZ32" s="195">
        <v>1152</v>
      </c>
      <c r="DA32" s="195">
        <v>0</v>
      </c>
      <c r="DB32" s="195">
        <v>0</v>
      </c>
      <c r="DC32" s="195">
        <v>39</v>
      </c>
      <c r="DD32" s="195">
        <v>0</v>
      </c>
      <c r="DE32" s="195">
        <v>4</v>
      </c>
      <c r="DF32" s="196">
        <v>58703</v>
      </c>
      <c r="DG32" s="195">
        <v>10</v>
      </c>
      <c r="DH32" s="195">
        <v>-129</v>
      </c>
      <c r="DI32" s="195">
        <v>0</v>
      </c>
      <c r="DJ32" s="195">
        <v>0</v>
      </c>
      <c r="DK32" s="195">
        <v>0</v>
      </c>
      <c r="DL32" s="195">
        <v>0</v>
      </c>
      <c r="DM32" s="195">
        <v>430</v>
      </c>
      <c r="DN32" s="196">
        <v>311</v>
      </c>
      <c r="DO32" s="196">
        <v>59014</v>
      </c>
      <c r="DP32" s="195">
        <v>151</v>
      </c>
      <c r="DQ32" s="196">
        <v>151</v>
      </c>
      <c r="DR32" s="196">
        <v>7051</v>
      </c>
      <c r="DS32" s="196">
        <v>7513</v>
      </c>
      <c r="DT32" s="196">
        <v>66216</v>
      </c>
      <c r="DU32" s="195">
        <v>-1427</v>
      </c>
      <c r="DV32" s="195">
        <v>-20</v>
      </c>
      <c r="DW32" s="195">
        <v>-115</v>
      </c>
      <c r="DX32" s="196">
        <v>-1562</v>
      </c>
      <c r="DY32" s="195">
        <v>-40885</v>
      </c>
      <c r="DZ32" s="196">
        <v>-34934</v>
      </c>
      <c r="EA32" s="197">
        <v>23769</v>
      </c>
    </row>
    <row r="33" spans="1:131" x14ac:dyDescent="0.15">
      <c r="A33" s="103">
        <v>221</v>
      </c>
      <c r="B33" s="104" t="s">
        <v>19</v>
      </c>
      <c r="C33" s="195">
        <v>269</v>
      </c>
      <c r="D33" s="195">
        <v>4</v>
      </c>
      <c r="E33" s="195">
        <v>83</v>
      </c>
      <c r="F33" s="195">
        <v>9</v>
      </c>
      <c r="G33" s="195">
        <v>80</v>
      </c>
      <c r="H33" s="195">
        <v>0</v>
      </c>
      <c r="I33" s="195">
        <v>0</v>
      </c>
      <c r="J33" s="195">
        <v>16800</v>
      </c>
      <c r="K33" s="195">
        <v>3477</v>
      </c>
      <c r="L33" s="195">
        <v>5</v>
      </c>
      <c r="M33" s="195">
        <v>0</v>
      </c>
      <c r="N33" s="195">
        <v>315</v>
      </c>
      <c r="O33" s="195">
        <v>1939</v>
      </c>
      <c r="P33" s="195">
        <v>1331</v>
      </c>
      <c r="Q33" s="195">
        <v>4983</v>
      </c>
      <c r="R33" s="195">
        <v>560</v>
      </c>
      <c r="S33" s="195">
        <v>6080</v>
      </c>
      <c r="T33" s="195">
        <v>19820</v>
      </c>
      <c r="U33" s="195">
        <v>502</v>
      </c>
      <c r="V33" s="195">
        <v>977</v>
      </c>
      <c r="W33" s="195">
        <v>0</v>
      </c>
      <c r="X33" s="195">
        <v>473</v>
      </c>
      <c r="Y33" s="195">
        <v>442</v>
      </c>
      <c r="Z33" s="195">
        <v>11</v>
      </c>
      <c r="AA33" s="195">
        <v>15826</v>
      </c>
      <c r="AB33" s="195">
        <v>19483</v>
      </c>
      <c r="AC33" s="195">
        <v>161</v>
      </c>
      <c r="AD33" s="195">
        <v>0</v>
      </c>
      <c r="AE33" s="195">
        <v>127527</v>
      </c>
      <c r="AF33" s="195">
        <v>9455</v>
      </c>
      <c r="AG33" s="195">
        <v>1010</v>
      </c>
      <c r="AH33" s="195">
        <v>1371</v>
      </c>
      <c r="AI33" s="195">
        <v>24</v>
      </c>
      <c r="AJ33" s="195">
        <v>30</v>
      </c>
      <c r="AK33" s="195">
        <v>185</v>
      </c>
      <c r="AL33" s="195">
        <v>0</v>
      </c>
      <c r="AM33" s="195">
        <v>17</v>
      </c>
      <c r="AN33" s="195">
        <v>31</v>
      </c>
      <c r="AO33" s="195">
        <v>16</v>
      </c>
      <c r="AP33" s="195">
        <v>50</v>
      </c>
      <c r="AQ33" s="195">
        <v>4423</v>
      </c>
      <c r="AR33" s="195">
        <v>541</v>
      </c>
      <c r="AS33" s="195">
        <v>1766</v>
      </c>
      <c r="AT33" s="195">
        <v>4210</v>
      </c>
      <c r="AU33" s="195">
        <v>5938</v>
      </c>
      <c r="AV33" s="195">
        <v>4324</v>
      </c>
      <c r="AW33" s="195">
        <v>2114</v>
      </c>
      <c r="AX33" s="195">
        <v>1928</v>
      </c>
      <c r="AY33" s="195">
        <v>4181</v>
      </c>
      <c r="AZ33" s="195">
        <v>14337</v>
      </c>
      <c r="BA33" s="195">
        <v>463</v>
      </c>
      <c r="BB33" s="195">
        <v>19931</v>
      </c>
      <c r="BC33" s="195">
        <v>2962</v>
      </c>
      <c r="BD33" s="195">
        <v>800</v>
      </c>
      <c r="BE33" s="195">
        <v>2298</v>
      </c>
      <c r="BF33" s="195">
        <v>44</v>
      </c>
      <c r="BG33" s="195">
        <v>4830</v>
      </c>
      <c r="BH33" s="195">
        <v>274</v>
      </c>
      <c r="BI33" s="195">
        <v>412</v>
      </c>
      <c r="BJ33" s="195">
        <v>15853</v>
      </c>
      <c r="BK33" s="195">
        <v>83</v>
      </c>
      <c r="BL33" s="195">
        <v>18708</v>
      </c>
      <c r="BM33" s="195">
        <v>16786</v>
      </c>
      <c r="BN33" s="195">
        <v>3055</v>
      </c>
      <c r="BO33" s="195">
        <v>3973</v>
      </c>
      <c r="BP33" s="195">
        <v>0</v>
      </c>
      <c r="BQ33" s="195">
        <v>0</v>
      </c>
      <c r="BR33" s="195">
        <v>15493</v>
      </c>
      <c r="BS33" s="195">
        <v>521</v>
      </c>
      <c r="BT33" s="195">
        <v>38890</v>
      </c>
      <c r="BU33" s="195">
        <v>7249</v>
      </c>
      <c r="BV33" s="195">
        <v>783</v>
      </c>
      <c r="BW33" s="195">
        <v>1347</v>
      </c>
      <c r="BX33" s="195">
        <v>841</v>
      </c>
      <c r="BY33" s="195">
        <v>0</v>
      </c>
      <c r="BZ33" s="195">
        <v>381</v>
      </c>
      <c r="CA33" s="195">
        <v>16</v>
      </c>
      <c r="CB33" s="195">
        <v>43</v>
      </c>
      <c r="CC33" s="195">
        <v>361</v>
      </c>
      <c r="CD33" s="195">
        <v>167</v>
      </c>
      <c r="CE33" s="195">
        <v>523</v>
      </c>
      <c r="CF33" s="195">
        <v>1864</v>
      </c>
      <c r="CG33" s="195">
        <v>0</v>
      </c>
      <c r="CH33" s="195">
        <v>34</v>
      </c>
      <c r="CI33" s="195">
        <v>225</v>
      </c>
      <c r="CJ33" s="195">
        <v>13246</v>
      </c>
      <c r="CK33" s="195">
        <v>10</v>
      </c>
      <c r="CL33" s="195">
        <v>1711</v>
      </c>
      <c r="CM33" s="195">
        <v>2168</v>
      </c>
      <c r="CN33" s="195">
        <v>466</v>
      </c>
      <c r="CO33" s="195">
        <v>10570</v>
      </c>
      <c r="CP33" s="195">
        <v>4349</v>
      </c>
      <c r="CQ33" s="195">
        <v>5</v>
      </c>
      <c r="CR33" s="195">
        <v>98</v>
      </c>
      <c r="CS33" s="195">
        <v>215</v>
      </c>
      <c r="CT33" s="195">
        <v>621</v>
      </c>
      <c r="CU33" s="195">
        <v>466</v>
      </c>
      <c r="CV33" s="195">
        <v>3514</v>
      </c>
      <c r="CW33" s="195">
        <v>4410</v>
      </c>
      <c r="CX33" s="195">
        <v>5717</v>
      </c>
      <c r="CY33" s="195">
        <v>539</v>
      </c>
      <c r="CZ33" s="195">
        <v>2593</v>
      </c>
      <c r="DA33" s="195">
        <v>1385</v>
      </c>
      <c r="DB33" s="195">
        <v>2847</v>
      </c>
      <c r="DC33" s="195">
        <v>542</v>
      </c>
      <c r="DD33" s="195">
        <v>4127</v>
      </c>
      <c r="DE33" s="195">
        <v>1230</v>
      </c>
      <c r="DF33" s="196">
        <v>497147</v>
      </c>
      <c r="DG33" s="195">
        <v>1216</v>
      </c>
      <c r="DH33" s="195">
        <v>28178</v>
      </c>
      <c r="DI33" s="195">
        <v>408</v>
      </c>
      <c r="DJ33" s="195">
        <v>0</v>
      </c>
      <c r="DK33" s="195">
        <v>0</v>
      </c>
      <c r="DL33" s="195">
        <v>-39</v>
      </c>
      <c r="DM33" s="195">
        <v>671</v>
      </c>
      <c r="DN33" s="196">
        <v>30434</v>
      </c>
      <c r="DO33" s="196">
        <v>527581</v>
      </c>
      <c r="DP33" s="195">
        <v>55247</v>
      </c>
      <c r="DQ33" s="196">
        <v>55247</v>
      </c>
      <c r="DR33" s="196">
        <v>429830</v>
      </c>
      <c r="DS33" s="196">
        <v>515511</v>
      </c>
      <c r="DT33" s="196">
        <v>1012658</v>
      </c>
      <c r="DU33" s="195">
        <v>-54532</v>
      </c>
      <c r="DV33" s="195">
        <v>-1421</v>
      </c>
      <c r="DW33" s="195">
        <v>-4476</v>
      </c>
      <c r="DX33" s="196">
        <v>-60429</v>
      </c>
      <c r="DY33" s="195">
        <v>-328633</v>
      </c>
      <c r="DZ33" s="196">
        <v>126449</v>
      </c>
      <c r="EA33" s="197">
        <v>623596</v>
      </c>
    </row>
    <row r="34" spans="1:131" x14ac:dyDescent="0.15">
      <c r="A34" s="103">
        <v>222</v>
      </c>
      <c r="B34" s="104" t="s">
        <v>20</v>
      </c>
      <c r="C34" s="195">
        <v>62</v>
      </c>
      <c r="D34" s="195">
        <v>0</v>
      </c>
      <c r="E34" s="195">
        <v>394</v>
      </c>
      <c r="F34" s="195">
        <v>0</v>
      </c>
      <c r="G34" s="195">
        <v>5</v>
      </c>
      <c r="H34" s="195">
        <v>0</v>
      </c>
      <c r="I34" s="195">
        <v>25</v>
      </c>
      <c r="J34" s="195">
        <v>315</v>
      </c>
      <c r="K34" s="195">
        <v>20</v>
      </c>
      <c r="L34" s="195">
        <v>0</v>
      </c>
      <c r="M34" s="195">
        <v>0</v>
      </c>
      <c r="N34" s="195">
        <v>20</v>
      </c>
      <c r="O34" s="195">
        <v>679</v>
      </c>
      <c r="P34" s="195">
        <v>29</v>
      </c>
      <c r="Q34" s="195">
        <v>182</v>
      </c>
      <c r="R34" s="195">
        <v>29</v>
      </c>
      <c r="S34" s="195">
        <v>130</v>
      </c>
      <c r="T34" s="195">
        <v>227</v>
      </c>
      <c r="U34" s="195">
        <v>59</v>
      </c>
      <c r="V34" s="195">
        <v>16</v>
      </c>
      <c r="W34" s="195">
        <v>92</v>
      </c>
      <c r="X34" s="195">
        <v>306</v>
      </c>
      <c r="Y34" s="195">
        <v>69</v>
      </c>
      <c r="Z34" s="195">
        <v>0</v>
      </c>
      <c r="AA34" s="195">
        <v>626</v>
      </c>
      <c r="AB34" s="195">
        <v>233</v>
      </c>
      <c r="AC34" s="195">
        <v>0</v>
      </c>
      <c r="AD34" s="195">
        <v>14</v>
      </c>
      <c r="AE34" s="195">
        <v>342</v>
      </c>
      <c r="AF34" s="195">
        <v>8894</v>
      </c>
      <c r="AG34" s="195">
        <v>600</v>
      </c>
      <c r="AH34" s="195">
        <v>19</v>
      </c>
      <c r="AI34" s="195">
        <v>53</v>
      </c>
      <c r="AJ34" s="195">
        <v>9</v>
      </c>
      <c r="AK34" s="195">
        <v>108</v>
      </c>
      <c r="AL34" s="195">
        <v>122</v>
      </c>
      <c r="AM34" s="195">
        <v>706</v>
      </c>
      <c r="AN34" s="195">
        <v>245</v>
      </c>
      <c r="AO34" s="195">
        <v>37</v>
      </c>
      <c r="AP34" s="195">
        <v>4</v>
      </c>
      <c r="AQ34" s="195">
        <v>51</v>
      </c>
      <c r="AR34" s="195">
        <v>744</v>
      </c>
      <c r="AS34" s="195">
        <v>539</v>
      </c>
      <c r="AT34" s="195">
        <v>5545</v>
      </c>
      <c r="AU34" s="195">
        <v>23495</v>
      </c>
      <c r="AV34" s="195">
        <v>1248</v>
      </c>
      <c r="AW34" s="195">
        <v>159</v>
      </c>
      <c r="AX34" s="195">
        <v>128</v>
      </c>
      <c r="AY34" s="195">
        <v>1719</v>
      </c>
      <c r="AZ34" s="195">
        <v>2875</v>
      </c>
      <c r="BA34" s="195">
        <v>88</v>
      </c>
      <c r="BB34" s="195">
        <v>1011</v>
      </c>
      <c r="BC34" s="195">
        <v>554</v>
      </c>
      <c r="BD34" s="195">
        <v>50</v>
      </c>
      <c r="BE34" s="195">
        <v>770</v>
      </c>
      <c r="BF34" s="195">
        <v>112</v>
      </c>
      <c r="BG34" s="195">
        <v>2438</v>
      </c>
      <c r="BH34" s="195">
        <v>247</v>
      </c>
      <c r="BI34" s="195">
        <v>3364</v>
      </c>
      <c r="BJ34" s="195">
        <v>1497</v>
      </c>
      <c r="BK34" s="195">
        <v>189</v>
      </c>
      <c r="BL34" s="195">
        <v>495</v>
      </c>
      <c r="BM34" s="195">
        <v>266</v>
      </c>
      <c r="BN34" s="195">
        <v>1184</v>
      </c>
      <c r="BO34" s="195">
        <v>1631</v>
      </c>
      <c r="BP34" s="195">
        <v>0</v>
      </c>
      <c r="BQ34" s="195">
        <v>0</v>
      </c>
      <c r="BR34" s="195">
        <v>558</v>
      </c>
      <c r="BS34" s="195">
        <v>3666</v>
      </c>
      <c r="BT34" s="195">
        <v>998</v>
      </c>
      <c r="BU34" s="195">
        <v>26</v>
      </c>
      <c r="BV34" s="195">
        <v>0</v>
      </c>
      <c r="BW34" s="195">
        <v>0</v>
      </c>
      <c r="BX34" s="195">
        <v>0</v>
      </c>
      <c r="BY34" s="195">
        <v>106</v>
      </c>
      <c r="BZ34" s="195">
        <v>1858</v>
      </c>
      <c r="CA34" s="195">
        <v>1392</v>
      </c>
      <c r="CB34" s="195">
        <v>476</v>
      </c>
      <c r="CC34" s="195">
        <v>0</v>
      </c>
      <c r="CD34" s="195">
        <v>85</v>
      </c>
      <c r="CE34" s="195">
        <v>91</v>
      </c>
      <c r="CF34" s="195">
        <v>43</v>
      </c>
      <c r="CG34" s="195">
        <v>45</v>
      </c>
      <c r="CH34" s="195">
        <v>262</v>
      </c>
      <c r="CI34" s="195">
        <v>7</v>
      </c>
      <c r="CJ34" s="195">
        <v>0</v>
      </c>
      <c r="CK34" s="195">
        <v>49</v>
      </c>
      <c r="CL34" s="195">
        <v>18</v>
      </c>
      <c r="CM34" s="195">
        <v>2911</v>
      </c>
      <c r="CN34" s="195">
        <v>118</v>
      </c>
      <c r="CO34" s="195">
        <v>366</v>
      </c>
      <c r="CP34" s="195">
        <v>3987</v>
      </c>
      <c r="CQ34" s="195">
        <v>111</v>
      </c>
      <c r="CR34" s="195">
        <v>902</v>
      </c>
      <c r="CS34" s="195">
        <v>1268</v>
      </c>
      <c r="CT34" s="195">
        <v>1009</v>
      </c>
      <c r="CU34" s="195">
        <v>595</v>
      </c>
      <c r="CV34" s="195">
        <v>10</v>
      </c>
      <c r="CW34" s="195">
        <v>15351</v>
      </c>
      <c r="CX34" s="195">
        <v>159</v>
      </c>
      <c r="CY34" s="195">
        <v>392</v>
      </c>
      <c r="CZ34" s="195">
        <v>330</v>
      </c>
      <c r="DA34" s="195">
        <v>204</v>
      </c>
      <c r="DB34" s="195">
        <v>1574</v>
      </c>
      <c r="DC34" s="195">
        <v>325</v>
      </c>
      <c r="DD34" s="195">
        <v>1143</v>
      </c>
      <c r="DE34" s="195">
        <v>96</v>
      </c>
      <c r="DF34" s="196">
        <v>105601</v>
      </c>
      <c r="DG34" s="195">
        <v>579</v>
      </c>
      <c r="DH34" s="195">
        <v>41430</v>
      </c>
      <c r="DI34" s="195">
        <v>0</v>
      </c>
      <c r="DJ34" s="195">
        <v>0</v>
      </c>
      <c r="DK34" s="195">
        <v>0</v>
      </c>
      <c r="DL34" s="195">
        <v>0</v>
      </c>
      <c r="DM34" s="195">
        <v>-1220</v>
      </c>
      <c r="DN34" s="196">
        <v>40789</v>
      </c>
      <c r="DO34" s="196">
        <v>146390</v>
      </c>
      <c r="DP34" s="195">
        <v>20187</v>
      </c>
      <c r="DQ34" s="196">
        <v>20187</v>
      </c>
      <c r="DR34" s="196">
        <v>76043</v>
      </c>
      <c r="DS34" s="196">
        <v>137019</v>
      </c>
      <c r="DT34" s="196">
        <v>242620</v>
      </c>
      <c r="DU34" s="195">
        <v>-47894</v>
      </c>
      <c r="DV34" s="195">
        <v>-2158</v>
      </c>
      <c r="DW34" s="195">
        <v>-4002</v>
      </c>
      <c r="DX34" s="196">
        <v>-54054</v>
      </c>
      <c r="DY34" s="195">
        <v>-63053</v>
      </c>
      <c r="DZ34" s="196">
        <v>19912</v>
      </c>
      <c r="EA34" s="197">
        <v>125513</v>
      </c>
    </row>
    <row r="35" spans="1:131" x14ac:dyDescent="0.15">
      <c r="A35" s="97">
        <v>231</v>
      </c>
      <c r="B35" s="98" t="s">
        <v>130</v>
      </c>
      <c r="C35" s="192">
        <v>2</v>
      </c>
      <c r="D35" s="192">
        <v>0</v>
      </c>
      <c r="E35" s="192">
        <v>1</v>
      </c>
      <c r="F35" s="192">
        <v>0</v>
      </c>
      <c r="G35" s="192">
        <v>1</v>
      </c>
      <c r="H35" s="192">
        <v>0</v>
      </c>
      <c r="I35" s="192">
        <v>24</v>
      </c>
      <c r="J35" s="192">
        <v>33</v>
      </c>
      <c r="K35" s="192">
        <v>1</v>
      </c>
      <c r="L35" s="192">
        <v>0</v>
      </c>
      <c r="M35" s="192">
        <v>0</v>
      </c>
      <c r="N35" s="192">
        <v>9</v>
      </c>
      <c r="O35" s="192">
        <v>762</v>
      </c>
      <c r="P35" s="192">
        <v>12</v>
      </c>
      <c r="Q35" s="192">
        <v>158</v>
      </c>
      <c r="R35" s="192">
        <v>8</v>
      </c>
      <c r="S35" s="192">
        <v>25</v>
      </c>
      <c r="T35" s="192">
        <v>35</v>
      </c>
      <c r="U35" s="192">
        <v>6</v>
      </c>
      <c r="V35" s="192">
        <v>1</v>
      </c>
      <c r="W35" s="192">
        <v>5</v>
      </c>
      <c r="X35" s="192">
        <v>3</v>
      </c>
      <c r="Y35" s="192">
        <v>1</v>
      </c>
      <c r="Z35" s="192">
        <v>0</v>
      </c>
      <c r="AA35" s="192">
        <v>4</v>
      </c>
      <c r="AB35" s="192">
        <v>115</v>
      </c>
      <c r="AC35" s="192">
        <v>1</v>
      </c>
      <c r="AD35" s="192">
        <v>13</v>
      </c>
      <c r="AE35" s="192">
        <v>51</v>
      </c>
      <c r="AF35" s="192">
        <v>36</v>
      </c>
      <c r="AG35" s="192">
        <v>3040</v>
      </c>
      <c r="AH35" s="192">
        <v>0</v>
      </c>
      <c r="AI35" s="192">
        <v>3</v>
      </c>
      <c r="AJ35" s="192">
        <v>13</v>
      </c>
      <c r="AK35" s="192">
        <v>8</v>
      </c>
      <c r="AL35" s="192">
        <v>7</v>
      </c>
      <c r="AM35" s="192">
        <v>28</v>
      </c>
      <c r="AN35" s="192">
        <v>67</v>
      </c>
      <c r="AO35" s="192">
        <v>5</v>
      </c>
      <c r="AP35" s="192">
        <v>1</v>
      </c>
      <c r="AQ35" s="192">
        <v>7</v>
      </c>
      <c r="AR35" s="192">
        <v>101</v>
      </c>
      <c r="AS35" s="192">
        <v>26</v>
      </c>
      <c r="AT35" s="192">
        <v>22</v>
      </c>
      <c r="AU35" s="192">
        <v>160</v>
      </c>
      <c r="AV35" s="192">
        <v>212</v>
      </c>
      <c r="AW35" s="192">
        <v>57</v>
      </c>
      <c r="AX35" s="192">
        <v>32</v>
      </c>
      <c r="AY35" s="192">
        <v>16</v>
      </c>
      <c r="AZ35" s="192">
        <v>6</v>
      </c>
      <c r="BA35" s="192">
        <v>18</v>
      </c>
      <c r="BB35" s="192">
        <v>7</v>
      </c>
      <c r="BC35" s="192">
        <v>22</v>
      </c>
      <c r="BD35" s="192">
        <v>0</v>
      </c>
      <c r="BE35" s="192">
        <v>9</v>
      </c>
      <c r="BF35" s="192">
        <v>0</v>
      </c>
      <c r="BG35" s="192">
        <v>18</v>
      </c>
      <c r="BH35" s="192">
        <v>1</v>
      </c>
      <c r="BI35" s="192">
        <v>55</v>
      </c>
      <c r="BJ35" s="192">
        <v>666</v>
      </c>
      <c r="BK35" s="192">
        <v>3</v>
      </c>
      <c r="BL35" s="192">
        <v>5</v>
      </c>
      <c r="BM35" s="192">
        <v>14</v>
      </c>
      <c r="BN35" s="192">
        <v>3</v>
      </c>
      <c r="BO35" s="192">
        <v>19</v>
      </c>
      <c r="BP35" s="192">
        <v>44</v>
      </c>
      <c r="BQ35" s="192">
        <v>1449</v>
      </c>
      <c r="BR35" s="192">
        <v>57</v>
      </c>
      <c r="BS35" s="192">
        <v>49</v>
      </c>
      <c r="BT35" s="192">
        <v>791</v>
      </c>
      <c r="BU35" s="192">
        <v>294</v>
      </c>
      <c r="BV35" s="192">
        <v>2</v>
      </c>
      <c r="BW35" s="192">
        <v>0</v>
      </c>
      <c r="BX35" s="192">
        <v>0</v>
      </c>
      <c r="BY35" s="192">
        <v>153</v>
      </c>
      <c r="BZ35" s="192">
        <v>40</v>
      </c>
      <c r="CA35" s="192">
        <v>0</v>
      </c>
      <c r="CB35" s="192">
        <v>4</v>
      </c>
      <c r="CC35" s="192">
        <v>2</v>
      </c>
      <c r="CD35" s="192">
        <v>1</v>
      </c>
      <c r="CE35" s="192">
        <v>3</v>
      </c>
      <c r="CF35" s="192">
        <v>46</v>
      </c>
      <c r="CG35" s="192">
        <v>78</v>
      </c>
      <c r="CH35" s="192">
        <v>3608</v>
      </c>
      <c r="CI35" s="192">
        <v>73</v>
      </c>
      <c r="CJ35" s="192">
        <v>6</v>
      </c>
      <c r="CK35" s="192">
        <v>227</v>
      </c>
      <c r="CL35" s="192">
        <v>20</v>
      </c>
      <c r="CM35" s="192">
        <v>801</v>
      </c>
      <c r="CN35" s="192">
        <v>131</v>
      </c>
      <c r="CO35" s="192">
        <v>434</v>
      </c>
      <c r="CP35" s="192">
        <v>111</v>
      </c>
      <c r="CQ35" s="192">
        <v>32</v>
      </c>
      <c r="CR35" s="192">
        <v>45</v>
      </c>
      <c r="CS35" s="192">
        <v>39</v>
      </c>
      <c r="CT35" s="192">
        <v>262</v>
      </c>
      <c r="CU35" s="192">
        <v>833</v>
      </c>
      <c r="CV35" s="192">
        <v>20</v>
      </c>
      <c r="CW35" s="192">
        <v>8</v>
      </c>
      <c r="CX35" s="192">
        <v>396</v>
      </c>
      <c r="CY35" s="192">
        <v>140</v>
      </c>
      <c r="CZ35" s="192">
        <v>31</v>
      </c>
      <c r="DA35" s="192">
        <v>170</v>
      </c>
      <c r="DB35" s="192">
        <v>157</v>
      </c>
      <c r="DC35" s="192">
        <v>661</v>
      </c>
      <c r="DD35" s="192">
        <v>0</v>
      </c>
      <c r="DE35" s="192">
        <v>367</v>
      </c>
      <c r="DF35" s="193">
        <v>17543</v>
      </c>
      <c r="DG35" s="192">
        <v>2709</v>
      </c>
      <c r="DH35" s="192">
        <v>91127</v>
      </c>
      <c r="DI35" s="192">
        <v>0</v>
      </c>
      <c r="DJ35" s="192">
        <v>0</v>
      </c>
      <c r="DK35" s="192">
        <v>0</v>
      </c>
      <c r="DL35" s="192">
        <v>0</v>
      </c>
      <c r="DM35" s="192">
        <v>-200</v>
      </c>
      <c r="DN35" s="193">
        <v>93636</v>
      </c>
      <c r="DO35" s="193">
        <v>111179</v>
      </c>
      <c r="DP35" s="192">
        <v>1668</v>
      </c>
      <c r="DQ35" s="193">
        <v>1668</v>
      </c>
      <c r="DR35" s="193">
        <v>13548</v>
      </c>
      <c r="DS35" s="193">
        <v>108852</v>
      </c>
      <c r="DT35" s="193">
        <v>126395</v>
      </c>
      <c r="DU35" s="192">
        <v>-68641</v>
      </c>
      <c r="DV35" s="192">
        <v>-5777</v>
      </c>
      <c r="DW35" s="192">
        <v>-5261</v>
      </c>
      <c r="DX35" s="193">
        <v>-79679</v>
      </c>
      <c r="DY35" s="192">
        <v>-23337</v>
      </c>
      <c r="DZ35" s="193">
        <v>5836</v>
      </c>
      <c r="EA35" s="194">
        <v>23379</v>
      </c>
    </row>
    <row r="36" spans="1:131" x14ac:dyDescent="0.15">
      <c r="A36" s="103">
        <v>251</v>
      </c>
      <c r="B36" s="104" t="s">
        <v>21</v>
      </c>
      <c r="C36" s="195">
        <v>0</v>
      </c>
      <c r="D36" s="195">
        <v>0</v>
      </c>
      <c r="E36" s="195">
        <v>0</v>
      </c>
      <c r="F36" s="195">
        <v>0</v>
      </c>
      <c r="G36" s="195">
        <v>0</v>
      </c>
      <c r="H36" s="195">
        <v>0</v>
      </c>
      <c r="I36" s="195">
        <v>0</v>
      </c>
      <c r="J36" s="195">
        <v>684</v>
      </c>
      <c r="K36" s="195">
        <v>2358</v>
      </c>
      <c r="L36" s="195">
        <v>0</v>
      </c>
      <c r="M36" s="195">
        <v>0</v>
      </c>
      <c r="N36" s="195">
        <v>30</v>
      </c>
      <c r="O36" s="195">
        <v>135</v>
      </c>
      <c r="P36" s="195">
        <v>10</v>
      </c>
      <c r="Q36" s="195">
        <v>2074</v>
      </c>
      <c r="R36" s="195">
        <v>13</v>
      </c>
      <c r="S36" s="195">
        <v>0</v>
      </c>
      <c r="T36" s="195">
        <v>3</v>
      </c>
      <c r="U36" s="195">
        <v>3</v>
      </c>
      <c r="V36" s="195">
        <v>265</v>
      </c>
      <c r="W36" s="195">
        <v>7</v>
      </c>
      <c r="X36" s="195">
        <v>130</v>
      </c>
      <c r="Y36" s="195">
        <v>1</v>
      </c>
      <c r="Z36" s="195">
        <v>0</v>
      </c>
      <c r="AA36" s="195">
        <v>4384</v>
      </c>
      <c r="AB36" s="195">
        <v>5183</v>
      </c>
      <c r="AC36" s="195">
        <v>0</v>
      </c>
      <c r="AD36" s="195">
        <v>0</v>
      </c>
      <c r="AE36" s="195">
        <v>1639</v>
      </c>
      <c r="AF36" s="195">
        <v>157</v>
      </c>
      <c r="AG36" s="195">
        <v>0</v>
      </c>
      <c r="AH36" s="195">
        <v>1654</v>
      </c>
      <c r="AI36" s="195">
        <v>1</v>
      </c>
      <c r="AJ36" s="195">
        <v>0</v>
      </c>
      <c r="AK36" s="195">
        <v>113</v>
      </c>
      <c r="AL36" s="195">
        <v>0</v>
      </c>
      <c r="AM36" s="195">
        <v>0</v>
      </c>
      <c r="AN36" s="195">
        <v>0</v>
      </c>
      <c r="AO36" s="195">
        <v>0</v>
      </c>
      <c r="AP36" s="195">
        <v>0</v>
      </c>
      <c r="AQ36" s="195">
        <v>68</v>
      </c>
      <c r="AR36" s="195">
        <v>81</v>
      </c>
      <c r="AS36" s="195">
        <v>464</v>
      </c>
      <c r="AT36" s="195">
        <v>132</v>
      </c>
      <c r="AU36" s="195">
        <v>165</v>
      </c>
      <c r="AV36" s="195">
        <v>670</v>
      </c>
      <c r="AW36" s="195">
        <v>2125</v>
      </c>
      <c r="AX36" s="195">
        <v>1156</v>
      </c>
      <c r="AY36" s="195">
        <v>46</v>
      </c>
      <c r="AZ36" s="195">
        <v>530</v>
      </c>
      <c r="BA36" s="195">
        <v>33</v>
      </c>
      <c r="BB36" s="195">
        <v>2870</v>
      </c>
      <c r="BC36" s="195">
        <v>38</v>
      </c>
      <c r="BD36" s="195">
        <v>3</v>
      </c>
      <c r="BE36" s="195">
        <v>1093</v>
      </c>
      <c r="BF36" s="195">
        <v>36</v>
      </c>
      <c r="BG36" s="195">
        <v>3</v>
      </c>
      <c r="BH36" s="195">
        <v>7</v>
      </c>
      <c r="BI36" s="195">
        <v>651</v>
      </c>
      <c r="BJ36" s="195">
        <v>1251</v>
      </c>
      <c r="BK36" s="195">
        <v>1</v>
      </c>
      <c r="BL36" s="195">
        <v>5817</v>
      </c>
      <c r="BM36" s="195">
        <v>1955</v>
      </c>
      <c r="BN36" s="195">
        <v>16</v>
      </c>
      <c r="BO36" s="195">
        <v>24</v>
      </c>
      <c r="BP36" s="195">
        <v>0</v>
      </c>
      <c r="BQ36" s="195">
        <v>0</v>
      </c>
      <c r="BR36" s="195">
        <v>1</v>
      </c>
      <c r="BS36" s="195">
        <v>28</v>
      </c>
      <c r="BT36" s="195">
        <v>582</v>
      </c>
      <c r="BU36" s="195">
        <v>13</v>
      </c>
      <c r="BV36" s="195">
        <v>0</v>
      </c>
      <c r="BW36" s="195">
        <v>0</v>
      </c>
      <c r="BX36" s="195">
        <v>0</v>
      </c>
      <c r="BY36" s="195">
        <v>1</v>
      </c>
      <c r="BZ36" s="195">
        <v>22</v>
      </c>
      <c r="CA36" s="195">
        <v>0</v>
      </c>
      <c r="CB36" s="195">
        <v>14</v>
      </c>
      <c r="CC36" s="195">
        <v>21</v>
      </c>
      <c r="CD36" s="195">
        <v>0</v>
      </c>
      <c r="CE36" s="195">
        <v>0</v>
      </c>
      <c r="CF36" s="195">
        <v>0</v>
      </c>
      <c r="CG36" s="195">
        <v>0</v>
      </c>
      <c r="CH36" s="195">
        <v>0</v>
      </c>
      <c r="CI36" s="195">
        <v>0</v>
      </c>
      <c r="CJ36" s="195">
        <v>0</v>
      </c>
      <c r="CK36" s="195">
        <v>0</v>
      </c>
      <c r="CL36" s="195">
        <v>6</v>
      </c>
      <c r="CM36" s="195">
        <v>246</v>
      </c>
      <c r="CN36" s="195">
        <v>755</v>
      </c>
      <c r="CO36" s="195">
        <v>1282</v>
      </c>
      <c r="CP36" s="195">
        <v>1251</v>
      </c>
      <c r="CQ36" s="195">
        <v>554</v>
      </c>
      <c r="CR36" s="195">
        <v>148</v>
      </c>
      <c r="CS36" s="195">
        <v>206</v>
      </c>
      <c r="CT36" s="195">
        <v>48</v>
      </c>
      <c r="CU36" s="195">
        <v>0</v>
      </c>
      <c r="CV36" s="195">
        <v>22</v>
      </c>
      <c r="CW36" s="195">
        <v>2368</v>
      </c>
      <c r="CX36" s="195">
        <v>32</v>
      </c>
      <c r="CY36" s="195">
        <v>229</v>
      </c>
      <c r="CZ36" s="195">
        <v>983</v>
      </c>
      <c r="DA36" s="195">
        <v>45</v>
      </c>
      <c r="DB36" s="195">
        <v>319</v>
      </c>
      <c r="DC36" s="195">
        <v>36</v>
      </c>
      <c r="DD36" s="195">
        <v>0</v>
      </c>
      <c r="DE36" s="195">
        <v>395</v>
      </c>
      <c r="DF36" s="196">
        <v>47686</v>
      </c>
      <c r="DG36" s="195">
        <v>421</v>
      </c>
      <c r="DH36" s="195">
        <v>1343</v>
      </c>
      <c r="DI36" s="195">
        <v>0</v>
      </c>
      <c r="DJ36" s="195">
        <v>0</v>
      </c>
      <c r="DK36" s="195">
        <v>0</v>
      </c>
      <c r="DL36" s="195">
        <v>0</v>
      </c>
      <c r="DM36" s="195">
        <v>-226</v>
      </c>
      <c r="DN36" s="196">
        <v>1538</v>
      </c>
      <c r="DO36" s="196">
        <v>49224</v>
      </c>
      <c r="DP36" s="195">
        <v>4666</v>
      </c>
      <c r="DQ36" s="196">
        <v>4666</v>
      </c>
      <c r="DR36" s="196">
        <v>52582</v>
      </c>
      <c r="DS36" s="196">
        <v>58786</v>
      </c>
      <c r="DT36" s="196">
        <v>106472</v>
      </c>
      <c r="DU36" s="195">
        <v>-12230</v>
      </c>
      <c r="DV36" s="195">
        <v>-81</v>
      </c>
      <c r="DW36" s="195">
        <v>-983</v>
      </c>
      <c r="DX36" s="196">
        <v>-13294</v>
      </c>
      <c r="DY36" s="195">
        <v>-23215</v>
      </c>
      <c r="DZ36" s="196">
        <v>22277</v>
      </c>
      <c r="EA36" s="197">
        <v>69963</v>
      </c>
    </row>
    <row r="37" spans="1:131" x14ac:dyDescent="0.15">
      <c r="A37" s="103">
        <v>252</v>
      </c>
      <c r="B37" s="104" t="s">
        <v>22</v>
      </c>
      <c r="C37" s="195">
        <v>0</v>
      </c>
      <c r="D37" s="195">
        <v>0</v>
      </c>
      <c r="E37" s="195">
        <v>0</v>
      </c>
      <c r="F37" s="195">
        <v>0</v>
      </c>
      <c r="G37" s="195">
        <v>0</v>
      </c>
      <c r="H37" s="195">
        <v>0</v>
      </c>
      <c r="I37" s="195">
        <v>0</v>
      </c>
      <c r="J37" s="195">
        <v>0</v>
      </c>
      <c r="K37" s="195">
        <v>0</v>
      </c>
      <c r="L37" s="195">
        <v>0</v>
      </c>
      <c r="M37" s="195">
        <v>0</v>
      </c>
      <c r="N37" s="195">
        <v>0</v>
      </c>
      <c r="O37" s="195">
        <v>0</v>
      </c>
      <c r="P37" s="195">
        <v>0</v>
      </c>
      <c r="Q37" s="195">
        <v>0</v>
      </c>
      <c r="R37" s="195">
        <v>0</v>
      </c>
      <c r="S37" s="195">
        <v>0</v>
      </c>
      <c r="T37" s="195">
        <v>0</v>
      </c>
      <c r="U37" s="195">
        <v>0</v>
      </c>
      <c r="V37" s="195">
        <v>0</v>
      </c>
      <c r="W37" s="195">
        <v>0</v>
      </c>
      <c r="X37" s="195">
        <v>0</v>
      </c>
      <c r="Y37" s="195">
        <v>0</v>
      </c>
      <c r="Z37" s="195">
        <v>0</v>
      </c>
      <c r="AA37" s="195">
        <v>0</v>
      </c>
      <c r="AB37" s="195">
        <v>2</v>
      </c>
      <c r="AC37" s="195">
        <v>1</v>
      </c>
      <c r="AD37" s="195">
        <v>2</v>
      </c>
      <c r="AE37" s="195">
        <v>0</v>
      </c>
      <c r="AF37" s="195">
        <v>0</v>
      </c>
      <c r="AG37" s="195">
        <v>0</v>
      </c>
      <c r="AH37" s="195">
        <v>0</v>
      </c>
      <c r="AI37" s="195">
        <v>4776</v>
      </c>
      <c r="AJ37" s="195">
        <v>0</v>
      </c>
      <c r="AK37" s="195">
        <v>24</v>
      </c>
      <c r="AL37" s="195">
        <v>0</v>
      </c>
      <c r="AM37" s="195">
        <v>0</v>
      </c>
      <c r="AN37" s="195">
        <v>11</v>
      </c>
      <c r="AO37" s="195">
        <v>0</v>
      </c>
      <c r="AP37" s="195">
        <v>0</v>
      </c>
      <c r="AQ37" s="195">
        <v>0</v>
      </c>
      <c r="AR37" s="195">
        <v>1</v>
      </c>
      <c r="AS37" s="195">
        <v>24</v>
      </c>
      <c r="AT37" s="195">
        <v>2</v>
      </c>
      <c r="AU37" s="195">
        <v>0</v>
      </c>
      <c r="AV37" s="195">
        <v>0</v>
      </c>
      <c r="AW37" s="195">
        <v>0</v>
      </c>
      <c r="AX37" s="195">
        <v>0</v>
      </c>
      <c r="AY37" s="195">
        <v>0</v>
      </c>
      <c r="AZ37" s="195">
        <v>0</v>
      </c>
      <c r="BA37" s="195">
        <v>0</v>
      </c>
      <c r="BB37" s="195">
        <v>2</v>
      </c>
      <c r="BC37" s="195">
        <v>0</v>
      </c>
      <c r="BD37" s="195">
        <v>0</v>
      </c>
      <c r="BE37" s="195">
        <v>0</v>
      </c>
      <c r="BF37" s="195">
        <v>0</v>
      </c>
      <c r="BG37" s="195">
        <v>0</v>
      </c>
      <c r="BH37" s="195">
        <v>0</v>
      </c>
      <c r="BI37" s="195">
        <v>0</v>
      </c>
      <c r="BJ37" s="195">
        <v>54</v>
      </c>
      <c r="BK37" s="195">
        <v>0</v>
      </c>
      <c r="BL37" s="195">
        <v>42255</v>
      </c>
      <c r="BM37" s="195">
        <v>26089</v>
      </c>
      <c r="BN37" s="195">
        <v>15061</v>
      </c>
      <c r="BO37" s="195">
        <v>9540</v>
      </c>
      <c r="BP37" s="195">
        <v>0</v>
      </c>
      <c r="BQ37" s="195">
        <v>1</v>
      </c>
      <c r="BR37" s="195">
        <v>0</v>
      </c>
      <c r="BS37" s="195">
        <v>20</v>
      </c>
      <c r="BT37" s="195">
        <v>0</v>
      </c>
      <c r="BU37" s="195">
        <v>0</v>
      </c>
      <c r="BV37" s="195">
        <v>0</v>
      </c>
      <c r="BW37" s="195">
        <v>15</v>
      </c>
      <c r="BX37" s="195">
        <v>86</v>
      </c>
      <c r="BY37" s="195">
        <v>0</v>
      </c>
      <c r="BZ37" s="195">
        <v>0</v>
      </c>
      <c r="CA37" s="195">
        <v>0</v>
      </c>
      <c r="CB37" s="195">
        <v>0</v>
      </c>
      <c r="CC37" s="195">
        <v>0</v>
      </c>
      <c r="CD37" s="195">
        <v>0</v>
      </c>
      <c r="CE37" s="195">
        <v>0</v>
      </c>
      <c r="CF37" s="195">
        <v>0</v>
      </c>
      <c r="CG37" s="195">
        <v>0</v>
      </c>
      <c r="CH37" s="195">
        <v>0</v>
      </c>
      <c r="CI37" s="195">
        <v>0</v>
      </c>
      <c r="CJ37" s="195">
        <v>0</v>
      </c>
      <c r="CK37" s="195">
        <v>0</v>
      </c>
      <c r="CL37" s="195">
        <v>0</v>
      </c>
      <c r="CM37" s="195">
        <v>6</v>
      </c>
      <c r="CN37" s="195">
        <v>0</v>
      </c>
      <c r="CO37" s="195">
        <v>13</v>
      </c>
      <c r="CP37" s="195">
        <v>0</v>
      </c>
      <c r="CQ37" s="195">
        <v>0</v>
      </c>
      <c r="CR37" s="195">
        <v>0</v>
      </c>
      <c r="CS37" s="195">
        <v>0</v>
      </c>
      <c r="CT37" s="195">
        <v>0</v>
      </c>
      <c r="CU37" s="195">
        <v>0</v>
      </c>
      <c r="CV37" s="195">
        <v>0</v>
      </c>
      <c r="CW37" s="195">
        <v>0</v>
      </c>
      <c r="CX37" s="195">
        <v>0</v>
      </c>
      <c r="CY37" s="195">
        <v>0</v>
      </c>
      <c r="CZ37" s="195">
        <v>0</v>
      </c>
      <c r="DA37" s="195">
        <v>0</v>
      </c>
      <c r="DB37" s="195">
        <v>0</v>
      </c>
      <c r="DC37" s="195">
        <v>0</v>
      </c>
      <c r="DD37" s="195">
        <v>0</v>
      </c>
      <c r="DE37" s="195">
        <v>111</v>
      </c>
      <c r="DF37" s="196">
        <v>98096</v>
      </c>
      <c r="DG37" s="195">
        <v>0</v>
      </c>
      <c r="DH37" s="195">
        <v>57</v>
      </c>
      <c r="DI37" s="195">
        <v>0</v>
      </c>
      <c r="DJ37" s="195">
        <v>0</v>
      </c>
      <c r="DK37" s="195">
        <v>0</v>
      </c>
      <c r="DL37" s="195">
        <v>0</v>
      </c>
      <c r="DM37" s="195">
        <v>62</v>
      </c>
      <c r="DN37" s="196">
        <v>119</v>
      </c>
      <c r="DO37" s="196">
        <v>98215</v>
      </c>
      <c r="DP37" s="195">
        <v>822</v>
      </c>
      <c r="DQ37" s="196">
        <v>822</v>
      </c>
      <c r="DR37" s="196">
        <v>14122</v>
      </c>
      <c r="DS37" s="196">
        <v>15063</v>
      </c>
      <c r="DT37" s="196">
        <v>113159</v>
      </c>
      <c r="DU37" s="195">
        <v>-799</v>
      </c>
      <c r="DV37" s="195">
        <v>-4</v>
      </c>
      <c r="DW37" s="195">
        <v>-64</v>
      </c>
      <c r="DX37" s="196">
        <v>-867</v>
      </c>
      <c r="DY37" s="195">
        <v>-49721</v>
      </c>
      <c r="DZ37" s="196">
        <v>-35525</v>
      </c>
      <c r="EA37" s="197">
        <v>62571</v>
      </c>
    </row>
    <row r="38" spans="1:131" x14ac:dyDescent="0.15">
      <c r="A38" s="103">
        <v>253</v>
      </c>
      <c r="B38" s="104" t="s">
        <v>23</v>
      </c>
      <c r="C38" s="195">
        <v>0</v>
      </c>
      <c r="D38" s="195">
        <v>0</v>
      </c>
      <c r="E38" s="195">
        <v>0</v>
      </c>
      <c r="F38" s="195">
        <v>0</v>
      </c>
      <c r="G38" s="195">
        <v>0</v>
      </c>
      <c r="H38" s="195">
        <v>0</v>
      </c>
      <c r="I38" s="195">
        <v>0</v>
      </c>
      <c r="J38" s="195">
        <v>0</v>
      </c>
      <c r="K38" s="195">
        <v>0</v>
      </c>
      <c r="L38" s="195">
        <v>0</v>
      </c>
      <c r="M38" s="195">
        <v>0</v>
      </c>
      <c r="N38" s="195">
        <v>0</v>
      </c>
      <c r="O38" s="195">
        <v>0</v>
      </c>
      <c r="P38" s="195">
        <v>0</v>
      </c>
      <c r="Q38" s="195">
        <v>197</v>
      </c>
      <c r="R38" s="195">
        <v>0</v>
      </c>
      <c r="S38" s="195">
        <v>0</v>
      </c>
      <c r="T38" s="195">
        <v>0</v>
      </c>
      <c r="U38" s="195">
        <v>0</v>
      </c>
      <c r="V38" s="195">
        <v>6</v>
      </c>
      <c r="W38" s="195">
        <v>0</v>
      </c>
      <c r="X38" s="195">
        <v>0</v>
      </c>
      <c r="Y38" s="195">
        <v>0</v>
      </c>
      <c r="Z38" s="195">
        <v>0</v>
      </c>
      <c r="AA38" s="195">
        <v>0</v>
      </c>
      <c r="AB38" s="195">
        <v>20</v>
      </c>
      <c r="AC38" s="195">
        <v>0</v>
      </c>
      <c r="AD38" s="195">
        <v>0</v>
      </c>
      <c r="AE38" s="195">
        <v>14</v>
      </c>
      <c r="AF38" s="195">
        <v>0</v>
      </c>
      <c r="AG38" s="195">
        <v>0</v>
      </c>
      <c r="AH38" s="195">
        <v>0</v>
      </c>
      <c r="AI38" s="195">
        <v>2</v>
      </c>
      <c r="AJ38" s="195">
        <v>77</v>
      </c>
      <c r="AK38" s="195">
        <v>0</v>
      </c>
      <c r="AL38" s="195">
        <v>0</v>
      </c>
      <c r="AM38" s="195">
        <v>0</v>
      </c>
      <c r="AN38" s="195">
        <v>1</v>
      </c>
      <c r="AO38" s="195">
        <v>0</v>
      </c>
      <c r="AP38" s="195">
        <v>0</v>
      </c>
      <c r="AQ38" s="195">
        <v>0</v>
      </c>
      <c r="AR38" s="195">
        <v>0</v>
      </c>
      <c r="AS38" s="195">
        <v>54</v>
      </c>
      <c r="AT38" s="195">
        <v>27</v>
      </c>
      <c r="AU38" s="195">
        <v>66</v>
      </c>
      <c r="AV38" s="195">
        <v>116</v>
      </c>
      <c r="AW38" s="195">
        <v>29</v>
      </c>
      <c r="AX38" s="195">
        <v>6597</v>
      </c>
      <c r="AY38" s="195">
        <v>1029</v>
      </c>
      <c r="AZ38" s="195">
        <v>9</v>
      </c>
      <c r="BA38" s="195">
        <v>25</v>
      </c>
      <c r="BB38" s="195">
        <v>152</v>
      </c>
      <c r="BC38" s="195">
        <v>54</v>
      </c>
      <c r="BD38" s="195">
        <v>0</v>
      </c>
      <c r="BE38" s="195">
        <v>0</v>
      </c>
      <c r="BF38" s="195">
        <v>0</v>
      </c>
      <c r="BG38" s="195">
        <v>19</v>
      </c>
      <c r="BH38" s="195">
        <v>0</v>
      </c>
      <c r="BI38" s="195">
        <v>18</v>
      </c>
      <c r="BJ38" s="195">
        <v>61</v>
      </c>
      <c r="BK38" s="195">
        <v>0</v>
      </c>
      <c r="BL38" s="195">
        <v>8563</v>
      </c>
      <c r="BM38" s="195">
        <v>786</v>
      </c>
      <c r="BN38" s="195">
        <v>83</v>
      </c>
      <c r="BO38" s="195">
        <v>44</v>
      </c>
      <c r="BP38" s="195">
        <v>0</v>
      </c>
      <c r="BQ38" s="195">
        <v>0</v>
      </c>
      <c r="BR38" s="195">
        <v>0</v>
      </c>
      <c r="BS38" s="195">
        <v>25</v>
      </c>
      <c r="BT38" s="195">
        <v>14</v>
      </c>
      <c r="BU38" s="195">
        <v>0</v>
      </c>
      <c r="BV38" s="195">
        <v>0</v>
      </c>
      <c r="BW38" s="195">
        <v>0</v>
      </c>
      <c r="BX38" s="195">
        <v>0</v>
      </c>
      <c r="BY38" s="195">
        <v>0</v>
      </c>
      <c r="BZ38" s="195">
        <v>1</v>
      </c>
      <c r="CA38" s="195">
        <v>0</v>
      </c>
      <c r="CB38" s="195">
        <v>3</v>
      </c>
      <c r="CC38" s="195">
        <v>0</v>
      </c>
      <c r="CD38" s="195">
        <v>0</v>
      </c>
      <c r="CE38" s="195">
        <v>0</v>
      </c>
      <c r="CF38" s="195">
        <v>0</v>
      </c>
      <c r="CG38" s="195">
        <v>0</v>
      </c>
      <c r="CH38" s="195">
        <v>0</v>
      </c>
      <c r="CI38" s="195">
        <v>0</v>
      </c>
      <c r="CJ38" s="195">
        <v>0</v>
      </c>
      <c r="CK38" s="195">
        <v>0</v>
      </c>
      <c r="CL38" s="195">
        <v>0</v>
      </c>
      <c r="CM38" s="195">
        <v>6</v>
      </c>
      <c r="CN38" s="195">
        <v>26</v>
      </c>
      <c r="CO38" s="195">
        <v>1</v>
      </c>
      <c r="CP38" s="195">
        <v>19</v>
      </c>
      <c r="CQ38" s="195">
        <v>1</v>
      </c>
      <c r="CR38" s="195">
        <v>15</v>
      </c>
      <c r="CS38" s="195">
        <v>18</v>
      </c>
      <c r="CT38" s="195">
        <v>3</v>
      </c>
      <c r="CU38" s="195">
        <v>0</v>
      </c>
      <c r="CV38" s="195">
        <v>0</v>
      </c>
      <c r="CW38" s="195">
        <v>0</v>
      </c>
      <c r="CX38" s="195">
        <v>1</v>
      </c>
      <c r="CY38" s="195">
        <v>9</v>
      </c>
      <c r="CZ38" s="195">
        <v>75</v>
      </c>
      <c r="DA38" s="195">
        <v>0</v>
      </c>
      <c r="DB38" s="195">
        <v>0</v>
      </c>
      <c r="DC38" s="195">
        <v>3</v>
      </c>
      <c r="DD38" s="195">
        <v>0</v>
      </c>
      <c r="DE38" s="195">
        <v>379</v>
      </c>
      <c r="DF38" s="196">
        <v>18648</v>
      </c>
      <c r="DG38" s="195">
        <v>6</v>
      </c>
      <c r="DH38" s="195">
        <v>47</v>
      </c>
      <c r="DI38" s="195">
        <v>0</v>
      </c>
      <c r="DJ38" s="195">
        <v>0</v>
      </c>
      <c r="DK38" s="195">
        <v>0</v>
      </c>
      <c r="DL38" s="195">
        <v>0</v>
      </c>
      <c r="DM38" s="195">
        <v>927</v>
      </c>
      <c r="DN38" s="196">
        <v>980</v>
      </c>
      <c r="DO38" s="196">
        <v>19628</v>
      </c>
      <c r="DP38" s="195">
        <v>148</v>
      </c>
      <c r="DQ38" s="196">
        <v>148</v>
      </c>
      <c r="DR38" s="196">
        <v>12236</v>
      </c>
      <c r="DS38" s="196">
        <v>13364</v>
      </c>
      <c r="DT38" s="196">
        <v>32012</v>
      </c>
      <c r="DU38" s="195">
        <v>-3574</v>
      </c>
      <c r="DV38" s="195">
        <v>-24</v>
      </c>
      <c r="DW38" s="195">
        <v>-288</v>
      </c>
      <c r="DX38" s="196">
        <v>-3886</v>
      </c>
      <c r="DY38" s="195">
        <v>-11385</v>
      </c>
      <c r="DZ38" s="196">
        <v>-1907</v>
      </c>
      <c r="EA38" s="197">
        <v>16741</v>
      </c>
    </row>
    <row r="39" spans="1:131" x14ac:dyDescent="0.15">
      <c r="A39" s="107">
        <v>259</v>
      </c>
      <c r="B39" s="108" t="s">
        <v>24</v>
      </c>
      <c r="C39" s="198">
        <v>81</v>
      </c>
      <c r="D39" s="198">
        <v>2</v>
      </c>
      <c r="E39" s="198">
        <v>72</v>
      </c>
      <c r="F39" s="198">
        <v>0</v>
      </c>
      <c r="G39" s="198">
        <v>0</v>
      </c>
      <c r="H39" s="198">
        <v>0</v>
      </c>
      <c r="I39" s="198">
        <v>0</v>
      </c>
      <c r="J39" s="198">
        <v>150</v>
      </c>
      <c r="K39" s="198">
        <v>2</v>
      </c>
      <c r="L39" s="198">
        <v>14</v>
      </c>
      <c r="M39" s="198">
        <v>0</v>
      </c>
      <c r="N39" s="198">
        <v>0</v>
      </c>
      <c r="O39" s="198">
        <v>0</v>
      </c>
      <c r="P39" s="198">
        <v>22</v>
      </c>
      <c r="Q39" s="198">
        <v>102</v>
      </c>
      <c r="R39" s="198">
        <v>97</v>
      </c>
      <c r="S39" s="198">
        <v>6</v>
      </c>
      <c r="T39" s="198">
        <v>7</v>
      </c>
      <c r="U39" s="198">
        <v>209</v>
      </c>
      <c r="V39" s="198">
        <v>2904</v>
      </c>
      <c r="W39" s="198">
        <v>2</v>
      </c>
      <c r="X39" s="198">
        <v>125</v>
      </c>
      <c r="Y39" s="198">
        <v>71</v>
      </c>
      <c r="Z39" s="198">
        <v>0</v>
      </c>
      <c r="AA39" s="198">
        <v>495</v>
      </c>
      <c r="AB39" s="198">
        <v>233</v>
      </c>
      <c r="AC39" s="198">
        <v>20</v>
      </c>
      <c r="AD39" s="198">
        <v>200</v>
      </c>
      <c r="AE39" s="198">
        <v>61</v>
      </c>
      <c r="AF39" s="198">
        <v>49</v>
      </c>
      <c r="AG39" s="198">
        <v>1</v>
      </c>
      <c r="AH39" s="198">
        <v>600</v>
      </c>
      <c r="AI39" s="198">
        <v>863</v>
      </c>
      <c r="AJ39" s="198">
        <v>344</v>
      </c>
      <c r="AK39" s="198">
        <v>1972</v>
      </c>
      <c r="AL39" s="198">
        <v>5685</v>
      </c>
      <c r="AM39" s="198">
        <v>492</v>
      </c>
      <c r="AN39" s="198">
        <v>2251</v>
      </c>
      <c r="AO39" s="198">
        <v>0</v>
      </c>
      <c r="AP39" s="198">
        <v>1865</v>
      </c>
      <c r="AQ39" s="198">
        <v>185</v>
      </c>
      <c r="AR39" s="198">
        <v>904</v>
      </c>
      <c r="AS39" s="198">
        <v>1994</v>
      </c>
      <c r="AT39" s="198">
        <v>4059</v>
      </c>
      <c r="AU39" s="198">
        <v>3560</v>
      </c>
      <c r="AV39" s="198">
        <v>186</v>
      </c>
      <c r="AW39" s="198">
        <v>520</v>
      </c>
      <c r="AX39" s="198">
        <v>446</v>
      </c>
      <c r="AY39" s="198">
        <v>787</v>
      </c>
      <c r="AZ39" s="198">
        <v>578</v>
      </c>
      <c r="BA39" s="198">
        <v>105</v>
      </c>
      <c r="BB39" s="198">
        <v>1663</v>
      </c>
      <c r="BC39" s="198">
        <v>240</v>
      </c>
      <c r="BD39" s="198">
        <v>26</v>
      </c>
      <c r="BE39" s="198">
        <v>164</v>
      </c>
      <c r="BF39" s="198">
        <v>5</v>
      </c>
      <c r="BG39" s="198">
        <v>275</v>
      </c>
      <c r="BH39" s="198">
        <v>24</v>
      </c>
      <c r="BI39" s="198">
        <v>448</v>
      </c>
      <c r="BJ39" s="198">
        <v>741</v>
      </c>
      <c r="BK39" s="198">
        <v>0</v>
      </c>
      <c r="BL39" s="198">
        <v>14531</v>
      </c>
      <c r="BM39" s="198">
        <v>10468</v>
      </c>
      <c r="BN39" s="198">
        <v>1837</v>
      </c>
      <c r="BO39" s="198">
        <v>2839</v>
      </c>
      <c r="BP39" s="198">
        <v>31</v>
      </c>
      <c r="BQ39" s="198">
        <v>19</v>
      </c>
      <c r="BR39" s="198">
        <v>1862</v>
      </c>
      <c r="BS39" s="198">
        <v>0</v>
      </c>
      <c r="BT39" s="198">
        <v>611</v>
      </c>
      <c r="BU39" s="198">
        <v>5</v>
      </c>
      <c r="BV39" s="198">
        <v>0</v>
      </c>
      <c r="BW39" s="198">
        <v>0</v>
      </c>
      <c r="BX39" s="198">
        <v>0</v>
      </c>
      <c r="BY39" s="198">
        <v>0</v>
      </c>
      <c r="BZ39" s="198">
        <v>0</v>
      </c>
      <c r="CA39" s="198">
        <v>0</v>
      </c>
      <c r="CB39" s="198">
        <v>1</v>
      </c>
      <c r="CC39" s="198">
        <v>0</v>
      </c>
      <c r="CD39" s="198">
        <v>0</v>
      </c>
      <c r="CE39" s="198">
        <v>0</v>
      </c>
      <c r="CF39" s="198">
        <v>0</v>
      </c>
      <c r="CG39" s="198">
        <v>0</v>
      </c>
      <c r="CH39" s="198">
        <v>0</v>
      </c>
      <c r="CI39" s="198">
        <v>0</v>
      </c>
      <c r="CJ39" s="198">
        <v>0</v>
      </c>
      <c r="CK39" s="198">
        <v>0</v>
      </c>
      <c r="CL39" s="198">
        <v>42</v>
      </c>
      <c r="CM39" s="198">
        <v>150</v>
      </c>
      <c r="CN39" s="198">
        <v>2165</v>
      </c>
      <c r="CO39" s="198">
        <v>191</v>
      </c>
      <c r="CP39" s="198">
        <v>149</v>
      </c>
      <c r="CQ39" s="198">
        <v>0</v>
      </c>
      <c r="CR39" s="198">
        <v>0</v>
      </c>
      <c r="CS39" s="198">
        <v>5</v>
      </c>
      <c r="CT39" s="198">
        <v>0</v>
      </c>
      <c r="CU39" s="198">
        <v>0</v>
      </c>
      <c r="CV39" s="198">
        <v>0</v>
      </c>
      <c r="CW39" s="198">
        <v>116</v>
      </c>
      <c r="CX39" s="198">
        <v>8</v>
      </c>
      <c r="CY39" s="198">
        <v>12</v>
      </c>
      <c r="CZ39" s="198">
        <v>178</v>
      </c>
      <c r="DA39" s="198">
        <v>16</v>
      </c>
      <c r="DB39" s="198">
        <v>351</v>
      </c>
      <c r="DC39" s="198">
        <v>346</v>
      </c>
      <c r="DD39" s="198">
        <v>556</v>
      </c>
      <c r="DE39" s="198">
        <v>499</v>
      </c>
      <c r="DF39" s="199">
        <v>72895</v>
      </c>
      <c r="DG39" s="198">
        <v>213</v>
      </c>
      <c r="DH39" s="198">
        <v>7055</v>
      </c>
      <c r="DI39" s="198">
        <v>0</v>
      </c>
      <c r="DJ39" s="198">
        <v>0</v>
      </c>
      <c r="DK39" s="198">
        <v>0</v>
      </c>
      <c r="DL39" s="198">
        <v>0</v>
      </c>
      <c r="DM39" s="198">
        <v>-1278</v>
      </c>
      <c r="DN39" s="199">
        <v>5990</v>
      </c>
      <c r="DO39" s="199">
        <v>78885</v>
      </c>
      <c r="DP39" s="198">
        <v>9624</v>
      </c>
      <c r="DQ39" s="199">
        <v>9624</v>
      </c>
      <c r="DR39" s="199">
        <v>30067</v>
      </c>
      <c r="DS39" s="199">
        <v>45681</v>
      </c>
      <c r="DT39" s="199">
        <v>118576</v>
      </c>
      <c r="DU39" s="198">
        <v>-15539</v>
      </c>
      <c r="DV39" s="198">
        <v>-83</v>
      </c>
      <c r="DW39" s="198">
        <v>-1250</v>
      </c>
      <c r="DX39" s="199">
        <v>-16872</v>
      </c>
      <c r="DY39" s="198">
        <v>-52829</v>
      </c>
      <c r="DZ39" s="199">
        <v>-24020</v>
      </c>
      <c r="EA39" s="200">
        <v>48875</v>
      </c>
    </row>
    <row r="40" spans="1:131" x14ac:dyDescent="0.15">
      <c r="A40" s="103">
        <v>261</v>
      </c>
      <c r="B40" s="104" t="s">
        <v>25</v>
      </c>
      <c r="C40" s="195">
        <v>0</v>
      </c>
      <c r="D40" s="195">
        <v>0</v>
      </c>
      <c r="E40" s="195">
        <v>0</v>
      </c>
      <c r="F40" s="195">
        <v>0</v>
      </c>
      <c r="G40" s="195">
        <v>0</v>
      </c>
      <c r="H40" s="195">
        <v>0</v>
      </c>
      <c r="I40" s="195">
        <v>0</v>
      </c>
      <c r="J40" s="195">
        <v>0</v>
      </c>
      <c r="K40" s="195">
        <v>0</v>
      </c>
      <c r="L40" s="195">
        <v>0</v>
      </c>
      <c r="M40" s="195">
        <v>0</v>
      </c>
      <c r="N40" s="195">
        <v>0</v>
      </c>
      <c r="O40" s="195">
        <v>0</v>
      </c>
      <c r="P40" s="195">
        <v>0</v>
      </c>
      <c r="Q40" s="195">
        <v>0</v>
      </c>
      <c r="R40" s="195">
        <v>0</v>
      </c>
      <c r="S40" s="195">
        <v>0</v>
      </c>
      <c r="T40" s="195">
        <v>0</v>
      </c>
      <c r="U40" s="195">
        <v>0</v>
      </c>
      <c r="V40" s="195">
        <v>4</v>
      </c>
      <c r="W40" s="195">
        <v>0</v>
      </c>
      <c r="X40" s="195">
        <v>0</v>
      </c>
      <c r="Y40" s="195">
        <v>0</v>
      </c>
      <c r="Z40" s="195">
        <v>0</v>
      </c>
      <c r="AA40" s="195">
        <v>0</v>
      </c>
      <c r="AB40" s="195">
        <v>1</v>
      </c>
      <c r="AC40" s="195">
        <v>0</v>
      </c>
      <c r="AD40" s="195">
        <v>0</v>
      </c>
      <c r="AE40" s="195">
        <v>0</v>
      </c>
      <c r="AF40" s="195">
        <v>0</v>
      </c>
      <c r="AG40" s="195">
        <v>0</v>
      </c>
      <c r="AH40" s="195">
        <v>0</v>
      </c>
      <c r="AI40" s="195">
        <v>0</v>
      </c>
      <c r="AJ40" s="195">
        <v>0</v>
      </c>
      <c r="AK40" s="195">
        <v>0</v>
      </c>
      <c r="AL40" s="195">
        <v>55958</v>
      </c>
      <c r="AM40" s="195">
        <v>185656</v>
      </c>
      <c r="AN40" s="195">
        <v>25429</v>
      </c>
      <c r="AO40" s="195">
        <v>248</v>
      </c>
      <c r="AP40" s="195">
        <v>0</v>
      </c>
      <c r="AQ40" s="195">
        <v>0</v>
      </c>
      <c r="AR40" s="195">
        <v>-124</v>
      </c>
      <c r="AS40" s="195">
        <v>-1387</v>
      </c>
      <c r="AT40" s="195">
        <v>-620</v>
      </c>
      <c r="AU40" s="195">
        <v>-1021</v>
      </c>
      <c r="AV40" s="195">
        <v>-47</v>
      </c>
      <c r="AW40" s="195">
        <v>0</v>
      </c>
      <c r="AX40" s="195">
        <v>-3</v>
      </c>
      <c r="AY40" s="195">
        <v>-54</v>
      </c>
      <c r="AZ40" s="195">
        <v>-86</v>
      </c>
      <c r="BA40" s="195">
        <v>0</v>
      </c>
      <c r="BB40" s="195">
        <v>-82</v>
      </c>
      <c r="BC40" s="195">
        <v>-167</v>
      </c>
      <c r="BD40" s="195">
        <v>0</v>
      </c>
      <c r="BE40" s="195">
        <v>-11</v>
      </c>
      <c r="BF40" s="195">
        <v>-4</v>
      </c>
      <c r="BG40" s="195">
        <v>-300</v>
      </c>
      <c r="BH40" s="195">
        <v>-50</v>
      </c>
      <c r="BI40" s="195">
        <v>-536</v>
      </c>
      <c r="BJ40" s="195">
        <v>-6</v>
      </c>
      <c r="BK40" s="195">
        <v>0</v>
      </c>
      <c r="BL40" s="195">
        <v>0</v>
      </c>
      <c r="BM40" s="195">
        <v>-399</v>
      </c>
      <c r="BN40" s="195">
        <v>-33</v>
      </c>
      <c r="BO40" s="195">
        <v>-33</v>
      </c>
      <c r="BP40" s="195">
        <v>0</v>
      </c>
      <c r="BQ40" s="195">
        <v>0</v>
      </c>
      <c r="BR40" s="195">
        <v>0</v>
      </c>
      <c r="BS40" s="195">
        <v>0</v>
      </c>
      <c r="BT40" s="195">
        <v>0</v>
      </c>
      <c r="BU40" s="195">
        <v>0</v>
      </c>
      <c r="BV40" s="195">
        <v>0</v>
      </c>
      <c r="BW40" s="195">
        <v>0</v>
      </c>
      <c r="BX40" s="195">
        <v>0</v>
      </c>
      <c r="BY40" s="195">
        <v>0</v>
      </c>
      <c r="BZ40" s="195">
        <v>0</v>
      </c>
      <c r="CA40" s="195">
        <v>0</v>
      </c>
      <c r="CB40" s="195">
        <v>0</v>
      </c>
      <c r="CC40" s="195">
        <v>0</v>
      </c>
      <c r="CD40" s="195">
        <v>0</v>
      </c>
      <c r="CE40" s="195">
        <v>0</v>
      </c>
      <c r="CF40" s="195">
        <v>0</v>
      </c>
      <c r="CG40" s="195">
        <v>0</v>
      </c>
      <c r="CH40" s="195">
        <v>0</v>
      </c>
      <c r="CI40" s="195">
        <v>0</v>
      </c>
      <c r="CJ40" s="195">
        <v>0</v>
      </c>
      <c r="CK40" s="195">
        <v>0</v>
      </c>
      <c r="CL40" s="195">
        <v>0</v>
      </c>
      <c r="CM40" s="195">
        <v>0</v>
      </c>
      <c r="CN40" s="195">
        <v>0</v>
      </c>
      <c r="CO40" s="195">
        <v>0</v>
      </c>
      <c r="CP40" s="195">
        <v>0</v>
      </c>
      <c r="CQ40" s="195">
        <v>0</v>
      </c>
      <c r="CR40" s="195">
        <v>0</v>
      </c>
      <c r="CS40" s="195">
        <v>0</v>
      </c>
      <c r="CT40" s="195">
        <v>0</v>
      </c>
      <c r="CU40" s="195">
        <v>0</v>
      </c>
      <c r="CV40" s="195">
        <v>0</v>
      </c>
      <c r="CW40" s="195">
        <v>0</v>
      </c>
      <c r="CX40" s="195">
        <v>0</v>
      </c>
      <c r="CY40" s="195">
        <v>0</v>
      </c>
      <c r="CZ40" s="195">
        <v>0</v>
      </c>
      <c r="DA40" s="195">
        <v>0</v>
      </c>
      <c r="DB40" s="195">
        <v>0</v>
      </c>
      <c r="DC40" s="195">
        <v>1</v>
      </c>
      <c r="DD40" s="195">
        <v>0</v>
      </c>
      <c r="DE40" s="195">
        <v>0</v>
      </c>
      <c r="DF40" s="196">
        <v>262334</v>
      </c>
      <c r="DG40" s="195">
        <v>0</v>
      </c>
      <c r="DH40" s="195">
        <v>-2558</v>
      </c>
      <c r="DI40" s="195">
        <v>0</v>
      </c>
      <c r="DJ40" s="195">
        <v>0</v>
      </c>
      <c r="DK40" s="195">
        <v>-1267</v>
      </c>
      <c r="DL40" s="195">
        <v>-9801</v>
      </c>
      <c r="DM40" s="195">
        <v>-106</v>
      </c>
      <c r="DN40" s="196">
        <v>-13732</v>
      </c>
      <c r="DO40" s="196">
        <v>248602</v>
      </c>
      <c r="DP40" s="195">
        <v>24325</v>
      </c>
      <c r="DQ40" s="196">
        <v>24325</v>
      </c>
      <c r="DR40" s="196">
        <v>94541</v>
      </c>
      <c r="DS40" s="196">
        <v>105134</v>
      </c>
      <c r="DT40" s="196">
        <v>367468</v>
      </c>
      <c r="DU40" s="195">
        <v>-20901</v>
      </c>
      <c r="DV40" s="195">
        <v>-159</v>
      </c>
      <c r="DW40" s="195">
        <v>-1685</v>
      </c>
      <c r="DX40" s="196">
        <v>-22745</v>
      </c>
      <c r="DY40" s="195">
        <v>-184719</v>
      </c>
      <c r="DZ40" s="196">
        <v>-102330</v>
      </c>
      <c r="EA40" s="197">
        <v>160004</v>
      </c>
    </row>
    <row r="41" spans="1:131" x14ac:dyDescent="0.15">
      <c r="A41" s="103">
        <v>262</v>
      </c>
      <c r="B41" s="104" t="s">
        <v>26</v>
      </c>
      <c r="C41" s="195">
        <v>2</v>
      </c>
      <c r="D41" s="195">
        <v>0</v>
      </c>
      <c r="E41" s="195">
        <v>0</v>
      </c>
      <c r="F41" s="195">
        <v>0</v>
      </c>
      <c r="G41" s="195">
        <v>0</v>
      </c>
      <c r="H41" s="195">
        <v>0</v>
      </c>
      <c r="I41" s="195">
        <v>5</v>
      </c>
      <c r="J41" s="195">
        <v>0</v>
      </c>
      <c r="K41" s="195">
        <v>0</v>
      </c>
      <c r="L41" s="195">
        <v>0</v>
      </c>
      <c r="M41" s="195">
        <v>0</v>
      </c>
      <c r="N41" s="195">
        <v>5</v>
      </c>
      <c r="O41" s="195">
        <v>52</v>
      </c>
      <c r="P41" s="195">
        <v>94</v>
      </c>
      <c r="Q41" s="195">
        <v>3028</v>
      </c>
      <c r="R41" s="195">
        <v>0</v>
      </c>
      <c r="S41" s="195">
        <v>0</v>
      </c>
      <c r="T41" s="195">
        <v>0</v>
      </c>
      <c r="U41" s="195">
        <v>0</v>
      </c>
      <c r="V41" s="195">
        <v>0</v>
      </c>
      <c r="W41" s="195">
        <v>0</v>
      </c>
      <c r="X41" s="195">
        <v>0</v>
      </c>
      <c r="Y41" s="195">
        <v>0</v>
      </c>
      <c r="Z41" s="195">
        <v>0</v>
      </c>
      <c r="AA41" s="195">
        <v>0</v>
      </c>
      <c r="AB41" s="195">
        <v>0</v>
      </c>
      <c r="AC41" s="195">
        <v>0</v>
      </c>
      <c r="AD41" s="195">
        <v>0</v>
      </c>
      <c r="AE41" s="195">
        <v>675</v>
      </c>
      <c r="AF41" s="195">
        <v>880</v>
      </c>
      <c r="AG41" s="195">
        <v>0</v>
      </c>
      <c r="AH41" s="195">
        <v>0</v>
      </c>
      <c r="AI41" s="195">
        <v>312</v>
      </c>
      <c r="AJ41" s="195">
        <v>0</v>
      </c>
      <c r="AK41" s="195">
        <v>167</v>
      </c>
      <c r="AL41" s="195">
        <v>0</v>
      </c>
      <c r="AM41" s="195">
        <v>363600</v>
      </c>
      <c r="AN41" s="195">
        <v>8068</v>
      </c>
      <c r="AO41" s="195">
        <v>164588</v>
      </c>
      <c r="AP41" s="195">
        <v>5</v>
      </c>
      <c r="AQ41" s="195">
        <v>350</v>
      </c>
      <c r="AR41" s="195">
        <v>43314</v>
      </c>
      <c r="AS41" s="195">
        <v>104692</v>
      </c>
      <c r="AT41" s="195">
        <v>59851</v>
      </c>
      <c r="AU41" s="195">
        <v>61631</v>
      </c>
      <c r="AV41" s="195">
        <v>1796</v>
      </c>
      <c r="AW41" s="195">
        <v>427</v>
      </c>
      <c r="AX41" s="195">
        <v>778</v>
      </c>
      <c r="AY41" s="195">
        <v>7270</v>
      </c>
      <c r="AZ41" s="195">
        <v>10347</v>
      </c>
      <c r="BA41" s="195">
        <v>241</v>
      </c>
      <c r="BB41" s="195">
        <v>5447</v>
      </c>
      <c r="BC41" s="195">
        <v>994</v>
      </c>
      <c r="BD41" s="195">
        <v>36</v>
      </c>
      <c r="BE41" s="195">
        <v>3334</v>
      </c>
      <c r="BF41" s="195">
        <v>476</v>
      </c>
      <c r="BG41" s="195">
        <v>3193</v>
      </c>
      <c r="BH41" s="195">
        <v>1128</v>
      </c>
      <c r="BI41" s="195">
        <v>6732</v>
      </c>
      <c r="BJ41" s="195">
        <v>1167</v>
      </c>
      <c r="BK41" s="195">
        <v>0</v>
      </c>
      <c r="BL41" s="195">
        <v>37018</v>
      </c>
      <c r="BM41" s="195">
        <v>14522</v>
      </c>
      <c r="BN41" s="195">
        <v>6994</v>
      </c>
      <c r="BO41" s="195">
        <v>14007</v>
      </c>
      <c r="BP41" s="195">
        <v>0</v>
      </c>
      <c r="BQ41" s="195">
        <v>0</v>
      </c>
      <c r="BR41" s="195">
        <v>1</v>
      </c>
      <c r="BS41" s="195">
        <v>0</v>
      </c>
      <c r="BT41" s="195">
        <v>0</v>
      </c>
      <c r="BU41" s="195">
        <v>0</v>
      </c>
      <c r="BV41" s="195">
        <v>0</v>
      </c>
      <c r="BW41" s="195">
        <v>0</v>
      </c>
      <c r="BX41" s="195">
        <v>0</v>
      </c>
      <c r="BY41" s="195">
        <v>0</v>
      </c>
      <c r="BZ41" s="195">
        <v>0</v>
      </c>
      <c r="CA41" s="195">
        <v>0</v>
      </c>
      <c r="CB41" s="195">
        <v>0</v>
      </c>
      <c r="CC41" s="195">
        <v>0</v>
      </c>
      <c r="CD41" s="195">
        <v>0</v>
      </c>
      <c r="CE41" s="195">
        <v>0</v>
      </c>
      <c r="CF41" s="195">
        <v>792</v>
      </c>
      <c r="CG41" s="195">
        <v>0</v>
      </c>
      <c r="CH41" s="195">
        <v>0</v>
      </c>
      <c r="CI41" s="195">
        <v>0</v>
      </c>
      <c r="CJ41" s="195">
        <v>0</v>
      </c>
      <c r="CK41" s="195">
        <v>0</v>
      </c>
      <c r="CL41" s="195">
        <v>0</v>
      </c>
      <c r="CM41" s="195">
        <v>6</v>
      </c>
      <c r="CN41" s="195">
        <v>0</v>
      </c>
      <c r="CO41" s="195">
        <v>0</v>
      </c>
      <c r="CP41" s="195">
        <v>0</v>
      </c>
      <c r="CQ41" s="195">
        <v>0</v>
      </c>
      <c r="CR41" s="195">
        <v>0</v>
      </c>
      <c r="CS41" s="195">
        <v>0</v>
      </c>
      <c r="CT41" s="195">
        <v>0</v>
      </c>
      <c r="CU41" s="195">
        <v>0</v>
      </c>
      <c r="CV41" s="195">
        <v>0</v>
      </c>
      <c r="CW41" s="195">
        <v>151</v>
      </c>
      <c r="CX41" s="195">
        <v>0</v>
      </c>
      <c r="CY41" s="195">
        <v>0</v>
      </c>
      <c r="CZ41" s="195">
        <v>0</v>
      </c>
      <c r="DA41" s="195">
        <v>0</v>
      </c>
      <c r="DB41" s="195">
        <v>0</v>
      </c>
      <c r="DC41" s="195">
        <v>32</v>
      </c>
      <c r="DD41" s="195">
        <v>0</v>
      </c>
      <c r="DE41" s="195">
        <v>1227</v>
      </c>
      <c r="DF41" s="196">
        <v>929435</v>
      </c>
      <c r="DG41" s="195">
        <v>0</v>
      </c>
      <c r="DH41" s="195">
        <v>0</v>
      </c>
      <c r="DI41" s="195">
        <v>0</v>
      </c>
      <c r="DJ41" s="195">
        <v>0</v>
      </c>
      <c r="DK41" s="195">
        <v>0</v>
      </c>
      <c r="DL41" s="195">
        <v>0</v>
      </c>
      <c r="DM41" s="195">
        <v>-12795</v>
      </c>
      <c r="DN41" s="196">
        <v>-12795</v>
      </c>
      <c r="DO41" s="196">
        <v>916640</v>
      </c>
      <c r="DP41" s="195">
        <v>80347</v>
      </c>
      <c r="DQ41" s="196">
        <v>80347</v>
      </c>
      <c r="DR41" s="196">
        <v>728956</v>
      </c>
      <c r="DS41" s="196">
        <v>796508</v>
      </c>
      <c r="DT41" s="196">
        <v>1725943</v>
      </c>
      <c r="DU41" s="195">
        <v>-36603</v>
      </c>
      <c r="DV41" s="195">
        <v>0</v>
      </c>
      <c r="DW41" s="195">
        <v>-2929</v>
      </c>
      <c r="DX41" s="196">
        <v>-39532</v>
      </c>
      <c r="DY41" s="195">
        <v>-712078</v>
      </c>
      <c r="DZ41" s="196">
        <v>44898</v>
      </c>
      <c r="EA41" s="197">
        <v>974333</v>
      </c>
    </row>
    <row r="42" spans="1:131" x14ac:dyDescent="0.15">
      <c r="A42" s="103">
        <v>263</v>
      </c>
      <c r="B42" s="104" t="s">
        <v>131</v>
      </c>
      <c r="C42" s="195">
        <v>0</v>
      </c>
      <c r="D42" s="195">
        <v>0</v>
      </c>
      <c r="E42" s="195">
        <v>0</v>
      </c>
      <c r="F42" s="195">
        <v>0</v>
      </c>
      <c r="G42" s="195">
        <v>0</v>
      </c>
      <c r="H42" s="195">
        <v>0</v>
      </c>
      <c r="I42" s="195">
        <v>0</v>
      </c>
      <c r="J42" s="195">
        <v>0</v>
      </c>
      <c r="K42" s="195">
        <v>0</v>
      </c>
      <c r="L42" s="195">
        <v>0</v>
      </c>
      <c r="M42" s="195">
        <v>0</v>
      </c>
      <c r="N42" s="195">
        <v>0</v>
      </c>
      <c r="O42" s="195">
        <v>0</v>
      </c>
      <c r="P42" s="195">
        <v>0</v>
      </c>
      <c r="Q42" s="195">
        <v>85</v>
      </c>
      <c r="R42" s="195">
        <v>0</v>
      </c>
      <c r="S42" s="195">
        <v>0</v>
      </c>
      <c r="T42" s="195">
        <v>0</v>
      </c>
      <c r="U42" s="195">
        <v>0</v>
      </c>
      <c r="V42" s="195">
        <v>0</v>
      </c>
      <c r="W42" s="195">
        <v>0</v>
      </c>
      <c r="X42" s="195">
        <v>0</v>
      </c>
      <c r="Y42" s="195">
        <v>0</v>
      </c>
      <c r="Z42" s="195">
        <v>0</v>
      </c>
      <c r="AA42" s="195">
        <v>0</v>
      </c>
      <c r="AB42" s="195">
        <v>0</v>
      </c>
      <c r="AC42" s="195">
        <v>0</v>
      </c>
      <c r="AD42" s="195">
        <v>0</v>
      </c>
      <c r="AE42" s="195">
        <v>0</v>
      </c>
      <c r="AF42" s="195">
        <v>0</v>
      </c>
      <c r="AG42" s="195">
        <v>2</v>
      </c>
      <c r="AH42" s="195">
        <v>0</v>
      </c>
      <c r="AI42" s="195">
        <v>3</v>
      </c>
      <c r="AJ42" s="195">
        <v>35</v>
      </c>
      <c r="AK42" s="195">
        <v>21</v>
      </c>
      <c r="AL42" s="195">
        <v>0</v>
      </c>
      <c r="AM42" s="195">
        <v>0</v>
      </c>
      <c r="AN42" s="195">
        <v>604</v>
      </c>
      <c r="AO42" s="195">
        <v>0</v>
      </c>
      <c r="AP42" s="195">
        <v>0</v>
      </c>
      <c r="AQ42" s="195">
        <v>0</v>
      </c>
      <c r="AR42" s="195">
        <v>4244</v>
      </c>
      <c r="AS42" s="195">
        <v>4519</v>
      </c>
      <c r="AT42" s="195">
        <v>20057</v>
      </c>
      <c r="AU42" s="195">
        <v>32674</v>
      </c>
      <c r="AV42" s="195">
        <v>669</v>
      </c>
      <c r="AW42" s="195">
        <v>0</v>
      </c>
      <c r="AX42" s="195">
        <v>65</v>
      </c>
      <c r="AY42" s="195">
        <v>2158</v>
      </c>
      <c r="AZ42" s="195">
        <v>377</v>
      </c>
      <c r="BA42" s="195">
        <v>129</v>
      </c>
      <c r="BB42" s="195">
        <v>358</v>
      </c>
      <c r="BC42" s="195">
        <v>60</v>
      </c>
      <c r="BD42" s="195">
        <v>22</v>
      </c>
      <c r="BE42" s="195">
        <v>43</v>
      </c>
      <c r="BF42" s="195">
        <v>4</v>
      </c>
      <c r="BG42" s="195">
        <v>3290</v>
      </c>
      <c r="BH42" s="195">
        <v>1061</v>
      </c>
      <c r="BI42" s="195">
        <v>2870</v>
      </c>
      <c r="BJ42" s="195">
        <v>366</v>
      </c>
      <c r="BK42" s="195">
        <v>0</v>
      </c>
      <c r="BL42" s="195">
        <v>406</v>
      </c>
      <c r="BM42" s="195">
        <v>254</v>
      </c>
      <c r="BN42" s="195">
        <v>311</v>
      </c>
      <c r="BO42" s="195">
        <v>3160</v>
      </c>
      <c r="BP42" s="195">
        <v>0</v>
      </c>
      <c r="BQ42" s="195">
        <v>0</v>
      </c>
      <c r="BR42" s="195">
        <v>11</v>
      </c>
      <c r="BS42" s="195">
        <v>0</v>
      </c>
      <c r="BT42" s="195">
        <v>0</v>
      </c>
      <c r="BU42" s="195">
        <v>0</v>
      </c>
      <c r="BV42" s="195">
        <v>0</v>
      </c>
      <c r="BW42" s="195">
        <v>0</v>
      </c>
      <c r="BX42" s="195">
        <v>0</v>
      </c>
      <c r="BY42" s="195">
        <v>0</v>
      </c>
      <c r="BZ42" s="195">
        <v>0</v>
      </c>
      <c r="CA42" s="195">
        <v>0</v>
      </c>
      <c r="CB42" s="195">
        <v>0</v>
      </c>
      <c r="CC42" s="195">
        <v>0</v>
      </c>
      <c r="CD42" s="195">
        <v>0</v>
      </c>
      <c r="CE42" s="195">
        <v>0</v>
      </c>
      <c r="CF42" s="195">
        <v>0</v>
      </c>
      <c r="CG42" s="195">
        <v>0</v>
      </c>
      <c r="CH42" s="195">
        <v>0</v>
      </c>
      <c r="CI42" s="195">
        <v>0</v>
      </c>
      <c r="CJ42" s="195">
        <v>0</v>
      </c>
      <c r="CK42" s="195">
        <v>0</v>
      </c>
      <c r="CL42" s="195">
        <v>0</v>
      </c>
      <c r="CM42" s="195">
        <v>8</v>
      </c>
      <c r="CN42" s="195">
        <v>0</v>
      </c>
      <c r="CO42" s="195">
        <v>0</v>
      </c>
      <c r="CP42" s="195">
        <v>2</v>
      </c>
      <c r="CQ42" s="195">
        <v>0</v>
      </c>
      <c r="CR42" s="195">
        <v>4</v>
      </c>
      <c r="CS42" s="195">
        <v>7</v>
      </c>
      <c r="CT42" s="195">
        <v>1</v>
      </c>
      <c r="CU42" s="195">
        <v>0</v>
      </c>
      <c r="CV42" s="195">
        <v>0</v>
      </c>
      <c r="CW42" s="195">
        <v>0</v>
      </c>
      <c r="CX42" s="195">
        <v>0</v>
      </c>
      <c r="CY42" s="195">
        <v>6</v>
      </c>
      <c r="CZ42" s="195">
        <v>53</v>
      </c>
      <c r="DA42" s="195">
        <v>0</v>
      </c>
      <c r="DB42" s="195">
        <v>2</v>
      </c>
      <c r="DC42" s="195">
        <v>11</v>
      </c>
      <c r="DD42" s="195">
        <v>3</v>
      </c>
      <c r="DE42" s="195">
        <v>283</v>
      </c>
      <c r="DF42" s="196">
        <v>78238</v>
      </c>
      <c r="DG42" s="195">
        <v>0</v>
      </c>
      <c r="DH42" s="195">
        <v>3</v>
      </c>
      <c r="DI42" s="195">
        <v>0</v>
      </c>
      <c r="DJ42" s="195">
        <v>0</v>
      </c>
      <c r="DK42" s="195">
        <v>0</v>
      </c>
      <c r="DL42" s="195">
        <v>0</v>
      </c>
      <c r="DM42" s="195">
        <v>-343</v>
      </c>
      <c r="DN42" s="196">
        <v>-340</v>
      </c>
      <c r="DO42" s="196">
        <v>77898</v>
      </c>
      <c r="DP42" s="195">
        <v>899</v>
      </c>
      <c r="DQ42" s="196">
        <v>899</v>
      </c>
      <c r="DR42" s="196">
        <v>134699</v>
      </c>
      <c r="DS42" s="196">
        <v>135258</v>
      </c>
      <c r="DT42" s="196">
        <v>213496</v>
      </c>
      <c r="DU42" s="195">
        <v>-1161</v>
      </c>
      <c r="DV42" s="195">
        <v>0</v>
      </c>
      <c r="DW42" s="195">
        <v>-93</v>
      </c>
      <c r="DX42" s="196">
        <v>-1254</v>
      </c>
      <c r="DY42" s="195">
        <v>-47261</v>
      </c>
      <c r="DZ42" s="196">
        <v>86743</v>
      </c>
      <c r="EA42" s="197">
        <v>164981</v>
      </c>
    </row>
    <row r="43" spans="1:131" x14ac:dyDescent="0.15">
      <c r="A43" s="103">
        <v>269</v>
      </c>
      <c r="B43" s="104" t="s">
        <v>27</v>
      </c>
      <c r="C43" s="195">
        <v>0</v>
      </c>
      <c r="D43" s="195">
        <v>0</v>
      </c>
      <c r="E43" s="195">
        <v>0</v>
      </c>
      <c r="F43" s="195">
        <v>0</v>
      </c>
      <c r="G43" s="195">
        <v>0</v>
      </c>
      <c r="H43" s="195">
        <v>0</v>
      </c>
      <c r="I43" s="195">
        <v>0</v>
      </c>
      <c r="J43" s="195">
        <v>0</v>
      </c>
      <c r="K43" s="195">
        <v>0</v>
      </c>
      <c r="L43" s="195">
        <v>0</v>
      </c>
      <c r="M43" s="195">
        <v>0</v>
      </c>
      <c r="N43" s="195">
        <v>0</v>
      </c>
      <c r="O43" s="195">
        <v>0</v>
      </c>
      <c r="P43" s="195">
        <v>8</v>
      </c>
      <c r="Q43" s="195">
        <v>5981</v>
      </c>
      <c r="R43" s="195">
        <v>0</v>
      </c>
      <c r="S43" s="195">
        <v>0</v>
      </c>
      <c r="T43" s="195">
        <v>0</v>
      </c>
      <c r="U43" s="195">
        <v>0</v>
      </c>
      <c r="V43" s="195">
        <v>15</v>
      </c>
      <c r="W43" s="195">
        <v>0</v>
      </c>
      <c r="X43" s="195">
        <v>1</v>
      </c>
      <c r="Y43" s="195">
        <v>0</v>
      </c>
      <c r="Z43" s="195">
        <v>0</v>
      </c>
      <c r="AA43" s="195">
        <v>0</v>
      </c>
      <c r="AB43" s="195">
        <v>7</v>
      </c>
      <c r="AC43" s="195">
        <v>0</v>
      </c>
      <c r="AD43" s="195">
        <v>0</v>
      </c>
      <c r="AE43" s="195">
        <v>28</v>
      </c>
      <c r="AF43" s="195">
        <v>0</v>
      </c>
      <c r="AG43" s="195">
        <v>0</v>
      </c>
      <c r="AH43" s="195">
        <v>3</v>
      </c>
      <c r="AI43" s="195">
        <v>75</v>
      </c>
      <c r="AJ43" s="195">
        <v>18</v>
      </c>
      <c r="AK43" s="195">
        <v>163</v>
      </c>
      <c r="AL43" s="195">
        <v>0</v>
      </c>
      <c r="AM43" s="195">
        <v>0</v>
      </c>
      <c r="AN43" s="195">
        <v>69</v>
      </c>
      <c r="AO43" s="195">
        <v>0</v>
      </c>
      <c r="AP43" s="195">
        <v>0</v>
      </c>
      <c r="AQ43" s="195">
        <v>63</v>
      </c>
      <c r="AR43" s="195">
        <v>30171</v>
      </c>
      <c r="AS43" s="195">
        <v>73801</v>
      </c>
      <c r="AT43" s="195">
        <v>15563</v>
      </c>
      <c r="AU43" s="195">
        <v>28338</v>
      </c>
      <c r="AV43" s="195">
        <v>797</v>
      </c>
      <c r="AW43" s="195">
        <v>3</v>
      </c>
      <c r="AX43" s="195">
        <v>759</v>
      </c>
      <c r="AY43" s="195">
        <v>2950</v>
      </c>
      <c r="AZ43" s="195">
        <v>10729</v>
      </c>
      <c r="BA43" s="195">
        <v>2</v>
      </c>
      <c r="BB43" s="195">
        <v>2416</v>
      </c>
      <c r="BC43" s="195">
        <v>119</v>
      </c>
      <c r="BD43" s="195">
        <v>18</v>
      </c>
      <c r="BE43" s="195">
        <v>572</v>
      </c>
      <c r="BF43" s="195">
        <v>43</v>
      </c>
      <c r="BG43" s="195">
        <v>1652</v>
      </c>
      <c r="BH43" s="195">
        <v>914</v>
      </c>
      <c r="BI43" s="195">
        <v>6257</v>
      </c>
      <c r="BJ43" s="195">
        <v>560</v>
      </c>
      <c r="BK43" s="195">
        <v>0</v>
      </c>
      <c r="BL43" s="195">
        <v>452</v>
      </c>
      <c r="BM43" s="195">
        <v>736</v>
      </c>
      <c r="BN43" s="195">
        <v>130</v>
      </c>
      <c r="BO43" s="195">
        <v>36</v>
      </c>
      <c r="BP43" s="195">
        <v>0</v>
      </c>
      <c r="BQ43" s="195">
        <v>0</v>
      </c>
      <c r="BR43" s="195">
        <v>0</v>
      </c>
      <c r="BS43" s="195">
        <v>0</v>
      </c>
      <c r="BT43" s="195">
        <v>0</v>
      </c>
      <c r="BU43" s="195">
        <v>0</v>
      </c>
      <c r="BV43" s="195">
        <v>0</v>
      </c>
      <c r="BW43" s="195">
        <v>0</v>
      </c>
      <c r="BX43" s="195">
        <v>0</v>
      </c>
      <c r="BY43" s="195">
        <v>0</v>
      </c>
      <c r="BZ43" s="195">
        <v>0</v>
      </c>
      <c r="CA43" s="195">
        <v>0</v>
      </c>
      <c r="CB43" s="195">
        <v>0</v>
      </c>
      <c r="CC43" s="195">
        <v>0</v>
      </c>
      <c r="CD43" s="195">
        <v>0</v>
      </c>
      <c r="CE43" s="195">
        <v>0</v>
      </c>
      <c r="CF43" s="195">
        <v>0</v>
      </c>
      <c r="CG43" s="195">
        <v>0</v>
      </c>
      <c r="CH43" s="195">
        <v>0</v>
      </c>
      <c r="CI43" s="195">
        <v>0</v>
      </c>
      <c r="CJ43" s="195">
        <v>0</v>
      </c>
      <c r="CK43" s="195">
        <v>0</v>
      </c>
      <c r="CL43" s="195">
        <v>0</v>
      </c>
      <c r="CM43" s="195">
        <v>63</v>
      </c>
      <c r="CN43" s="195">
        <v>0</v>
      </c>
      <c r="CO43" s="195">
        <v>0</v>
      </c>
      <c r="CP43" s="195">
        <v>0</v>
      </c>
      <c r="CQ43" s="195">
        <v>0</v>
      </c>
      <c r="CR43" s="195">
        <v>0</v>
      </c>
      <c r="CS43" s="195">
        <v>0</v>
      </c>
      <c r="CT43" s="195">
        <v>0</v>
      </c>
      <c r="CU43" s="195">
        <v>0</v>
      </c>
      <c r="CV43" s="195">
        <v>0</v>
      </c>
      <c r="CW43" s="195">
        <v>526</v>
      </c>
      <c r="CX43" s="195">
        <v>0</v>
      </c>
      <c r="CY43" s="195">
        <v>0</v>
      </c>
      <c r="CZ43" s="195">
        <v>0</v>
      </c>
      <c r="DA43" s="195">
        <v>0</v>
      </c>
      <c r="DB43" s="195">
        <v>0</v>
      </c>
      <c r="DC43" s="195">
        <v>0</v>
      </c>
      <c r="DD43" s="195">
        <v>0</v>
      </c>
      <c r="DE43" s="195">
        <v>249</v>
      </c>
      <c r="DF43" s="196">
        <v>184287</v>
      </c>
      <c r="DG43" s="195">
        <v>0</v>
      </c>
      <c r="DH43" s="195">
        <v>0</v>
      </c>
      <c r="DI43" s="195">
        <v>0</v>
      </c>
      <c r="DJ43" s="195">
        <v>0</v>
      </c>
      <c r="DK43" s="195">
        <v>0</v>
      </c>
      <c r="DL43" s="195">
        <v>0</v>
      </c>
      <c r="DM43" s="195">
        <v>-907</v>
      </c>
      <c r="DN43" s="196">
        <v>-907</v>
      </c>
      <c r="DO43" s="196">
        <v>183380</v>
      </c>
      <c r="DP43" s="195">
        <v>1880</v>
      </c>
      <c r="DQ43" s="196">
        <v>1880</v>
      </c>
      <c r="DR43" s="196">
        <v>210088</v>
      </c>
      <c r="DS43" s="196">
        <v>211061</v>
      </c>
      <c r="DT43" s="196">
        <v>395348</v>
      </c>
      <c r="DU43" s="195">
        <v>-11826</v>
      </c>
      <c r="DV43" s="195">
        <v>0</v>
      </c>
      <c r="DW43" s="195">
        <v>-946</v>
      </c>
      <c r="DX43" s="196">
        <v>-12772</v>
      </c>
      <c r="DY43" s="195">
        <v>-51026</v>
      </c>
      <c r="DZ43" s="196">
        <v>147263</v>
      </c>
      <c r="EA43" s="197">
        <v>331550</v>
      </c>
    </row>
    <row r="44" spans="1:131" x14ac:dyDescent="0.15">
      <c r="A44" s="103">
        <v>271</v>
      </c>
      <c r="B44" s="104" t="s">
        <v>28</v>
      </c>
      <c r="C44" s="195">
        <v>0</v>
      </c>
      <c r="D44" s="195">
        <v>0</v>
      </c>
      <c r="E44" s="195">
        <v>0</v>
      </c>
      <c r="F44" s="195">
        <v>0</v>
      </c>
      <c r="G44" s="195">
        <v>0</v>
      </c>
      <c r="H44" s="195">
        <v>0</v>
      </c>
      <c r="I44" s="195">
        <v>0</v>
      </c>
      <c r="J44" s="195">
        <v>0</v>
      </c>
      <c r="K44" s="195">
        <v>0</v>
      </c>
      <c r="L44" s="195">
        <v>0</v>
      </c>
      <c r="M44" s="195">
        <v>0</v>
      </c>
      <c r="N44" s="195">
        <v>0</v>
      </c>
      <c r="O44" s="195">
        <v>0</v>
      </c>
      <c r="P44" s="195">
        <v>4</v>
      </c>
      <c r="Q44" s="195">
        <v>81</v>
      </c>
      <c r="R44" s="195">
        <v>18</v>
      </c>
      <c r="S44" s="195">
        <v>0</v>
      </c>
      <c r="T44" s="195">
        <v>-236</v>
      </c>
      <c r="U44" s="195">
        <v>0</v>
      </c>
      <c r="V44" s="195">
        <v>5401</v>
      </c>
      <c r="W44" s="195">
        <v>0</v>
      </c>
      <c r="X44" s="195">
        <v>490</v>
      </c>
      <c r="Y44" s="195">
        <v>0</v>
      </c>
      <c r="Z44" s="195">
        <v>0</v>
      </c>
      <c r="AA44" s="195">
        <v>0</v>
      </c>
      <c r="AB44" s="195">
        <v>1633</v>
      </c>
      <c r="AC44" s="195">
        <v>0</v>
      </c>
      <c r="AD44" s="195">
        <v>0</v>
      </c>
      <c r="AE44" s="195">
        <v>255</v>
      </c>
      <c r="AF44" s="195">
        <v>-1</v>
      </c>
      <c r="AG44" s="195">
        <v>0</v>
      </c>
      <c r="AH44" s="195">
        <v>241</v>
      </c>
      <c r="AI44" s="195">
        <v>0</v>
      </c>
      <c r="AJ44" s="195">
        <v>500</v>
      </c>
      <c r="AK44" s="195">
        <v>544</v>
      </c>
      <c r="AL44" s="195">
        <v>2805</v>
      </c>
      <c r="AM44" s="195">
        <v>19052</v>
      </c>
      <c r="AN44" s="195">
        <v>269</v>
      </c>
      <c r="AO44" s="195">
        <v>-64</v>
      </c>
      <c r="AP44" s="195">
        <v>22242</v>
      </c>
      <c r="AQ44" s="195">
        <v>156828</v>
      </c>
      <c r="AR44" s="195">
        <v>19</v>
      </c>
      <c r="AS44" s="195">
        <v>16867</v>
      </c>
      <c r="AT44" s="195">
        <v>26</v>
      </c>
      <c r="AU44" s="195">
        <v>904</v>
      </c>
      <c r="AV44" s="195">
        <v>2532</v>
      </c>
      <c r="AW44" s="195">
        <v>-1019</v>
      </c>
      <c r="AX44" s="195">
        <v>2656</v>
      </c>
      <c r="AY44" s="195">
        <v>2645</v>
      </c>
      <c r="AZ44" s="195">
        <v>380</v>
      </c>
      <c r="BA44" s="195">
        <v>60</v>
      </c>
      <c r="BB44" s="195">
        <v>12174</v>
      </c>
      <c r="BC44" s="195">
        <v>32</v>
      </c>
      <c r="BD44" s="195">
        <v>-5</v>
      </c>
      <c r="BE44" s="195">
        <v>1</v>
      </c>
      <c r="BF44" s="195">
        <v>-2</v>
      </c>
      <c r="BG44" s="195">
        <v>836</v>
      </c>
      <c r="BH44" s="195">
        <v>10</v>
      </c>
      <c r="BI44" s="195">
        <v>382</v>
      </c>
      <c r="BJ44" s="195">
        <v>3859</v>
      </c>
      <c r="BK44" s="195">
        <v>0</v>
      </c>
      <c r="BL44" s="195">
        <v>153</v>
      </c>
      <c r="BM44" s="195">
        <v>0</v>
      </c>
      <c r="BN44" s="195">
        <v>-2</v>
      </c>
      <c r="BO44" s="195">
        <v>-4</v>
      </c>
      <c r="BP44" s="195">
        <v>0</v>
      </c>
      <c r="BQ44" s="195">
        <v>0</v>
      </c>
      <c r="BR44" s="195">
        <v>6</v>
      </c>
      <c r="BS44" s="195">
        <v>0</v>
      </c>
      <c r="BT44" s="195">
        <v>0</v>
      </c>
      <c r="BU44" s="195">
        <v>0</v>
      </c>
      <c r="BV44" s="195">
        <v>0</v>
      </c>
      <c r="BW44" s="195">
        <v>0</v>
      </c>
      <c r="BX44" s="195">
        <v>0</v>
      </c>
      <c r="BY44" s="195">
        <v>0</v>
      </c>
      <c r="BZ44" s="195">
        <v>0</v>
      </c>
      <c r="CA44" s="195">
        <v>0</v>
      </c>
      <c r="CB44" s="195">
        <v>0</v>
      </c>
      <c r="CC44" s="195">
        <v>0</v>
      </c>
      <c r="CD44" s="195">
        <v>0</v>
      </c>
      <c r="CE44" s="195">
        <v>0</v>
      </c>
      <c r="CF44" s="195">
        <v>0</v>
      </c>
      <c r="CG44" s="195">
        <v>0</v>
      </c>
      <c r="CH44" s="195">
        <v>0</v>
      </c>
      <c r="CI44" s="195">
        <v>0</v>
      </c>
      <c r="CJ44" s="195">
        <v>0</v>
      </c>
      <c r="CK44" s="195">
        <v>0</v>
      </c>
      <c r="CL44" s="195">
        <v>98</v>
      </c>
      <c r="CM44" s="195">
        <v>8</v>
      </c>
      <c r="CN44" s="195">
        <v>0</v>
      </c>
      <c r="CO44" s="195">
        <v>96</v>
      </c>
      <c r="CP44" s="195">
        <v>0</v>
      </c>
      <c r="CQ44" s="195">
        <v>0</v>
      </c>
      <c r="CR44" s="195">
        <v>0</v>
      </c>
      <c r="CS44" s="195">
        <v>0</v>
      </c>
      <c r="CT44" s="195">
        <v>0</v>
      </c>
      <c r="CU44" s="195">
        <v>0</v>
      </c>
      <c r="CV44" s="195">
        <v>0</v>
      </c>
      <c r="CW44" s="195">
        <v>0</v>
      </c>
      <c r="CX44" s="195">
        <v>0</v>
      </c>
      <c r="CY44" s="195">
        <v>0</v>
      </c>
      <c r="CZ44" s="195">
        <v>0</v>
      </c>
      <c r="DA44" s="195">
        <v>0</v>
      </c>
      <c r="DB44" s="195">
        <v>0</v>
      </c>
      <c r="DC44" s="195">
        <v>2</v>
      </c>
      <c r="DD44" s="195">
        <v>0</v>
      </c>
      <c r="DE44" s="195">
        <v>563</v>
      </c>
      <c r="DF44" s="196">
        <v>253339</v>
      </c>
      <c r="DG44" s="195">
        <v>0</v>
      </c>
      <c r="DH44" s="195">
        <v>12482</v>
      </c>
      <c r="DI44" s="195">
        <v>0</v>
      </c>
      <c r="DJ44" s="195">
        <v>0</v>
      </c>
      <c r="DK44" s="195">
        <v>0</v>
      </c>
      <c r="DL44" s="195">
        <v>-11951</v>
      </c>
      <c r="DM44" s="195">
        <v>-913</v>
      </c>
      <c r="DN44" s="196">
        <v>-382</v>
      </c>
      <c r="DO44" s="196">
        <v>252957</v>
      </c>
      <c r="DP44" s="195">
        <v>44617</v>
      </c>
      <c r="DQ44" s="196">
        <v>44617</v>
      </c>
      <c r="DR44" s="196">
        <v>108111</v>
      </c>
      <c r="DS44" s="196">
        <v>152346</v>
      </c>
      <c r="DT44" s="196">
        <v>405685</v>
      </c>
      <c r="DU44" s="195">
        <v>-94415</v>
      </c>
      <c r="DV44" s="195">
        <v>-62</v>
      </c>
      <c r="DW44" s="195">
        <v>-7559</v>
      </c>
      <c r="DX44" s="196">
        <v>-102036</v>
      </c>
      <c r="DY44" s="195">
        <v>-141617</v>
      </c>
      <c r="DZ44" s="196">
        <v>-91307</v>
      </c>
      <c r="EA44" s="197">
        <v>162032</v>
      </c>
    </row>
    <row r="45" spans="1:131" x14ac:dyDescent="0.15">
      <c r="A45" s="97">
        <v>272</v>
      </c>
      <c r="B45" s="98" t="s">
        <v>29</v>
      </c>
      <c r="C45" s="192">
        <v>0</v>
      </c>
      <c r="D45" s="192">
        <v>0</v>
      </c>
      <c r="E45" s="192">
        <v>0</v>
      </c>
      <c r="F45" s="192">
        <v>0</v>
      </c>
      <c r="G45" s="192">
        <v>0</v>
      </c>
      <c r="H45" s="192">
        <v>0</v>
      </c>
      <c r="I45" s="192">
        <v>0</v>
      </c>
      <c r="J45" s="192">
        <v>2194</v>
      </c>
      <c r="K45" s="192">
        <v>330</v>
      </c>
      <c r="L45" s="192">
        <v>0</v>
      </c>
      <c r="M45" s="192">
        <v>0</v>
      </c>
      <c r="N45" s="192">
        <v>2</v>
      </c>
      <c r="O45" s="192">
        <v>0</v>
      </c>
      <c r="P45" s="192">
        <v>175</v>
      </c>
      <c r="Q45" s="192">
        <v>1795</v>
      </c>
      <c r="R45" s="192">
        <v>0</v>
      </c>
      <c r="S45" s="192">
        <v>59</v>
      </c>
      <c r="T45" s="192">
        <v>1001</v>
      </c>
      <c r="U45" s="192">
        <v>0</v>
      </c>
      <c r="V45" s="192">
        <v>39</v>
      </c>
      <c r="W45" s="192">
        <v>0</v>
      </c>
      <c r="X45" s="192">
        <v>1</v>
      </c>
      <c r="Y45" s="192">
        <v>0</v>
      </c>
      <c r="Z45" s="192">
        <v>0</v>
      </c>
      <c r="AA45" s="192">
        <v>472</v>
      </c>
      <c r="AB45" s="192">
        <v>816</v>
      </c>
      <c r="AC45" s="192">
        <v>16</v>
      </c>
      <c r="AD45" s="192">
        <v>0</v>
      </c>
      <c r="AE45" s="192">
        <v>890</v>
      </c>
      <c r="AF45" s="192">
        <v>236</v>
      </c>
      <c r="AG45" s="192">
        <v>20</v>
      </c>
      <c r="AH45" s="192">
        <v>36</v>
      </c>
      <c r="AI45" s="192">
        <v>4</v>
      </c>
      <c r="AJ45" s="192">
        <v>22</v>
      </c>
      <c r="AK45" s="192">
        <v>164</v>
      </c>
      <c r="AL45" s="192">
        <v>0</v>
      </c>
      <c r="AM45" s="192">
        <v>1423</v>
      </c>
      <c r="AN45" s="192">
        <v>13</v>
      </c>
      <c r="AO45" s="192">
        <v>0</v>
      </c>
      <c r="AP45" s="192">
        <v>187</v>
      </c>
      <c r="AQ45" s="192">
        <v>12414</v>
      </c>
      <c r="AR45" s="192">
        <v>15092</v>
      </c>
      <c r="AS45" s="192">
        <v>29480</v>
      </c>
      <c r="AT45" s="192">
        <v>27669</v>
      </c>
      <c r="AU45" s="192">
        <v>18093</v>
      </c>
      <c r="AV45" s="192">
        <v>4612</v>
      </c>
      <c r="AW45" s="192">
        <v>1260</v>
      </c>
      <c r="AX45" s="192">
        <v>8180</v>
      </c>
      <c r="AY45" s="192">
        <v>12135</v>
      </c>
      <c r="AZ45" s="192">
        <v>14773</v>
      </c>
      <c r="BA45" s="192">
        <v>1252</v>
      </c>
      <c r="BB45" s="192">
        <v>10789</v>
      </c>
      <c r="BC45" s="192">
        <v>2649</v>
      </c>
      <c r="BD45" s="192">
        <v>273</v>
      </c>
      <c r="BE45" s="192">
        <v>607</v>
      </c>
      <c r="BF45" s="192">
        <v>82</v>
      </c>
      <c r="BG45" s="192">
        <v>4915</v>
      </c>
      <c r="BH45" s="192">
        <v>528</v>
      </c>
      <c r="BI45" s="192">
        <v>7756</v>
      </c>
      <c r="BJ45" s="192">
        <v>3411</v>
      </c>
      <c r="BK45" s="192">
        <v>0</v>
      </c>
      <c r="BL45" s="192">
        <v>9386</v>
      </c>
      <c r="BM45" s="192">
        <v>7424</v>
      </c>
      <c r="BN45" s="192">
        <v>1361</v>
      </c>
      <c r="BO45" s="192">
        <v>8079</v>
      </c>
      <c r="BP45" s="192">
        <v>186</v>
      </c>
      <c r="BQ45" s="192">
        <v>0</v>
      </c>
      <c r="BR45" s="192">
        <v>82</v>
      </c>
      <c r="BS45" s="192">
        <v>2</v>
      </c>
      <c r="BT45" s="192">
        <v>127</v>
      </c>
      <c r="BU45" s="192">
        <v>0</v>
      </c>
      <c r="BV45" s="192">
        <v>0</v>
      </c>
      <c r="BW45" s="192">
        <v>0</v>
      </c>
      <c r="BX45" s="192">
        <v>0</v>
      </c>
      <c r="BY45" s="192">
        <v>0</v>
      </c>
      <c r="BZ45" s="192">
        <v>0</v>
      </c>
      <c r="CA45" s="192">
        <v>0</v>
      </c>
      <c r="CB45" s="192">
        <v>25</v>
      </c>
      <c r="CC45" s="192">
        <v>0</v>
      </c>
      <c r="CD45" s="192">
        <v>0</v>
      </c>
      <c r="CE45" s="192">
        <v>0</v>
      </c>
      <c r="CF45" s="192">
        <v>12</v>
      </c>
      <c r="CG45" s="192">
        <v>0</v>
      </c>
      <c r="CH45" s="192">
        <v>0</v>
      </c>
      <c r="CI45" s="192">
        <v>0</v>
      </c>
      <c r="CJ45" s="192">
        <v>0</v>
      </c>
      <c r="CK45" s="192">
        <v>0</v>
      </c>
      <c r="CL45" s="192">
        <v>218</v>
      </c>
      <c r="CM45" s="192">
        <v>438</v>
      </c>
      <c r="CN45" s="192">
        <v>0</v>
      </c>
      <c r="CO45" s="192">
        <v>137</v>
      </c>
      <c r="CP45" s="192">
        <v>6545</v>
      </c>
      <c r="CQ45" s="192">
        <v>0</v>
      </c>
      <c r="CR45" s="192">
        <v>77</v>
      </c>
      <c r="CS45" s="192">
        <v>278</v>
      </c>
      <c r="CT45" s="192">
        <v>49</v>
      </c>
      <c r="CU45" s="192">
        <v>0</v>
      </c>
      <c r="CV45" s="192">
        <v>0</v>
      </c>
      <c r="CW45" s="192">
        <v>1837</v>
      </c>
      <c r="CX45" s="192">
        <v>146</v>
      </c>
      <c r="CY45" s="192">
        <v>196</v>
      </c>
      <c r="CZ45" s="192">
        <v>750</v>
      </c>
      <c r="DA45" s="192">
        <v>267</v>
      </c>
      <c r="DB45" s="192">
        <v>0</v>
      </c>
      <c r="DC45" s="192">
        <v>184</v>
      </c>
      <c r="DD45" s="192">
        <v>105</v>
      </c>
      <c r="DE45" s="192">
        <v>723</v>
      </c>
      <c r="DF45" s="193">
        <v>224499</v>
      </c>
      <c r="DG45" s="192">
        <v>93</v>
      </c>
      <c r="DH45" s="192">
        <v>536</v>
      </c>
      <c r="DI45" s="192">
        <v>0</v>
      </c>
      <c r="DJ45" s="192">
        <v>0</v>
      </c>
      <c r="DK45" s="192">
        <v>0</v>
      </c>
      <c r="DL45" s="192">
        <v>0</v>
      </c>
      <c r="DM45" s="192">
        <v>-6027</v>
      </c>
      <c r="DN45" s="193">
        <v>-5398</v>
      </c>
      <c r="DO45" s="193">
        <v>219101</v>
      </c>
      <c r="DP45" s="192">
        <v>51372</v>
      </c>
      <c r="DQ45" s="193">
        <v>51372</v>
      </c>
      <c r="DR45" s="193">
        <v>221242</v>
      </c>
      <c r="DS45" s="193">
        <v>267216</v>
      </c>
      <c r="DT45" s="193">
        <v>491715</v>
      </c>
      <c r="DU45" s="192">
        <v>-45168</v>
      </c>
      <c r="DV45" s="192">
        <v>-353</v>
      </c>
      <c r="DW45" s="192">
        <v>-3641</v>
      </c>
      <c r="DX45" s="193">
        <v>-49162</v>
      </c>
      <c r="DY45" s="192">
        <v>-130451</v>
      </c>
      <c r="DZ45" s="193">
        <v>87603</v>
      </c>
      <c r="EA45" s="194">
        <v>312102</v>
      </c>
    </row>
    <row r="46" spans="1:131" x14ac:dyDescent="0.15">
      <c r="A46" s="103">
        <v>281</v>
      </c>
      <c r="B46" s="104" t="s">
        <v>132</v>
      </c>
      <c r="C46" s="195">
        <v>0</v>
      </c>
      <c r="D46" s="195">
        <v>0</v>
      </c>
      <c r="E46" s="195">
        <v>0</v>
      </c>
      <c r="F46" s="195">
        <v>0</v>
      </c>
      <c r="G46" s="195">
        <v>1</v>
      </c>
      <c r="H46" s="195">
        <v>0</v>
      </c>
      <c r="I46" s="195">
        <v>0</v>
      </c>
      <c r="J46" s="195">
        <v>0</v>
      </c>
      <c r="K46" s="195">
        <v>0</v>
      </c>
      <c r="L46" s="195">
        <v>0</v>
      </c>
      <c r="M46" s="195">
        <v>0</v>
      </c>
      <c r="N46" s="195">
        <v>0</v>
      </c>
      <c r="O46" s="195">
        <v>0</v>
      </c>
      <c r="P46" s="195">
        <v>9</v>
      </c>
      <c r="Q46" s="195">
        <v>175</v>
      </c>
      <c r="R46" s="195">
        <v>0</v>
      </c>
      <c r="S46" s="195">
        <v>0</v>
      </c>
      <c r="T46" s="195">
        <v>0</v>
      </c>
      <c r="U46" s="195">
        <v>0</v>
      </c>
      <c r="V46" s="195">
        <v>0</v>
      </c>
      <c r="W46" s="195">
        <v>0</v>
      </c>
      <c r="X46" s="195">
        <v>0</v>
      </c>
      <c r="Y46" s="195">
        <v>0</v>
      </c>
      <c r="Z46" s="195">
        <v>0</v>
      </c>
      <c r="AA46" s="195">
        <v>0</v>
      </c>
      <c r="AB46" s="195">
        <v>0</v>
      </c>
      <c r="AC46" s="195">
        <v>0</v>
      </c>
      <c r="AD46" s="195">
        <v>0</v>
      </c>
      <c r="AE46" s="195">
        <v>0</v>
      </c>
      <c r="AF46" s="195">
        <v>0</v>
      </c>
      <c r="AG46" s="195">
        <v>0</v>
      </c>
      <c r="AH46" s="195">
        <v>0</v>
      </c>
      <c r="AI46" s="195">
        <v>4</v>
      </c>
      <c r="AJ46" s="195">
        <v>0</v>
      </c>
      <c r="AK46" s="195">
        <v>0</v>
      </c>
      <c r="AL46" s="195">
        <v>0</v>
      </c>
      <c r="AM46" s="195">
        <v>0</v>
      </c>
      <c r="AN46" s="195">
        <v>3</v>
      </c>
      <c r="AO46" s="195">
        <v>0</v>
      </c>
      <c r="AP46" s="195">
        <v>0</v>
      </c>
      <c r="AQ46" s="195">
        <v>0</v>
      </c>
      <c r="AR46" s="195">
        <v>5613</v>
      </c>
      <c r="AS46" s="195">
        <v>947</v>
      </c>
      <c r="AT46" s="195">
        <v>460</v>
      </c>
      <c r="AU46" s="195">
        <v>92</v>
      </c>
      <c r="AV46" s="195">
        <v>0</v>
      </c>
      <c r="AW46" s="195">
        <v>0</v>
      </c>
      <c r="AX46" s="195">
        <v>7</v>
      </c>
      <c r="AY46" s="195">
        <v>0</v>
      </c>
      <c r="AZ46" s="195">
        <v>0</v>
      </c>
      <c r="BA46" s="195">
        <v>0</v>
      </c>
      <c r="BB46" s="195">
        <v>0</v>
      </c>
      <c r="BC46" s="195">
        <v>3</v>
      </c>
      <c r="BD46" s="195">
        <v>0</v>
      </c>
      <c r="BE46" s="195">
        <v>0</v>
      </c>
      <c r="BF46" s="195">
        <v>0</v>
      </c>
      <c r="BG46" s="195">
        <v>0</v>
      </c>
      <c r="BH46" s="195">
        <v>96</v>
      </c>
      <c r="BI46" s="195">
        <v>1334</v>
      </c>
      <c r="BJ46" s="195">
        <v>1861</v>
      </c>
      <c r="BK46" s="195">
        <v>0</v>
      </c>
      <c r="BL46" s="195">
        <v>149887</v>
      </c>
      <c r="BM46" s="195">
        <v>109031</v>
      </c>
      <c r="BN46" s="195">
        <v>9422</v>
      </c>
      <c r="BO46" s="195">
        <v>19620</v>
      </c>
      <c r="BP46" s="195">
        <v>0</v>
      </c>
      <c r="BQ46" s="195">
        <v>0</v>
      </c>
      <c r="BR46" s="195">
        <v>0</v>
      </c>
      <c r="BS46" s="195">
        <v>0</v>
      </c>
      <c r="BT46" s="195">
        <v>0</v>
      </c>
      <c r="BU46" s="195">
        <v>0</v>
      </c>
      <c r="BV46" s="195">
        <v>0</v>
      </c>
      <c r="BW46" s="195">
        <v>98</v>
      </c>
      <c r="BX46" s="195">
        <v>14</v>
      </c>
      <c r="BY46" s="195">
        <v>20</v>
      </c>
      <c r="BZ46" s="195">
        <v>0</v>
      </c>
      <c r="CA46" s="195">
        <v>0</v>
      </c>
      <c r="CB46" s="195">
        <v>93</v>
      </c>
      <c r="CC46" s="195">
        <v>0</v>
      </c>
      <c r="CD46" s="195">
        <v>0</v>
      </c>
      <c r="CE46" s="195">
        <v>0</v>
      </c>
      <c r="CF46" s="195">
        <v>2</v>
      </c>
      <c r="CG46" s="195">
        <v>0</v>
      </c>
      <c r="CH46" s="195">
        <v>0</v>
      </c>
      <c r="CI46" s="195">
        <v>0</v>
      </c>
      <c r="CJ46" s="195">
        <v>0</v>
      </c>
      <c r="CK46" s="195">
        <v>0</v>
      </c>
      <c r="CL46" s="195">
        <v>0</v>
      </c>
      <c r="CM46" s="195">
        <v>7</v>
      </c>
      <c r="CN46" s="195">
        <v>0</v>
      </c>
      <c r="CO46" s="195">
        <v>0</v>
      </c>
      <c r="CP46" s="195">
        <v>0</v>
      </c>
      <c r="CQ46" s="195">
        <v>0</v>
      </c>
      <c r="CR46" s="195">
        <v>0</v>
      </c>
      <c r="CS46" s="195">
        <v>0</v>
      </c>
      <c r="CT46" s="195">
        <v>0</v>
      </c>
      <c r="CU46" s="195">
        <v>122</v>
      </c>
      <c r="CV46" s="195">
        <v>0</v>
      </c>
      <c r="CW46" s="195">
        <v>97</v>
      </c>
      <c r="CX46" s="195">
        <v>0</v>
      </c>
      <c r="CY46" s="195">
        <v>0</v>
      </c>
      <c r="CZ46" s="195">
        <v>0</v>
      </c>
      <c r="DA46" s="195">
        <v>0</v>
      </c>
      <c r="DB46" s="195">
        <v>0</v>
      </c>
      <c r="DC46" s="195">
        <v>0</v>
      </c>
      <c r="DD46" s="195">
        <v>0</v>
      </c>
      <c r="DE46" s="195">
        <v>160</v>
      </c>
      <c r="DF46" s="196">
        <v>299178</v>
      </c>
      <c r="DG46" s="195">
        <v>0</v>
      </c>
      <c r="DH46" s="195">
        <v>2126</v>
      </c>
      <c r="DI46" s="195">
        <v>34</v>
      </c>
      <c r="DJ46" s="195">
        <v>0</v>
      </c>
      <c r="DK46" s="195">
        <v>15</v>
      </c>
      <c r="DL46" s="195">
        <v>1977</v>
      </c>
      <c r="DM46" s="195">
        <v>2386</v>
      </c>
      <c r="DN46" s="196">
        <v>6538</v>
      </c>
      <c r="DO46" s="196">
        <v>305716</v>
      </c>
      <c r="DP46" s="195">
        <v>3645</v>
      </c>
      <c r="DQ46" s="196">
        <v>3645</v>
      </c>
      <c r="DR46" s="196">
        <v>228956</v>
      </c>
      <c r="DS46" s="196">
        <v>239139</v>
      </c>
      <c r="DT46" s="196">
        <v>538317</v>
      </c>
      <c r="DU46" s="195">
        <v>-20645</v>
      </c>
      <c r="DV46" s="195">
        <v>-88</v>
      </c>
      <c r="DW46" s="195">
        <v>-1659</v>
      </c>
      <c r="DX46" s="196">
        <v>-22392</v>
      </c>
      <c r="DY46" s="195">
        <v>-246530</v>
      </c>
      <c r="DZ46" s="196">
        <v>-29783</v>
      </c>
      <c r="EA46" s="197">
        <v>269395</v>
      </c>
    </row>
    <row r="47" spans="1:131" x14ac:dyDescent="0.15">
      <c r="A47" s="103">
        <v>289</v>
      </c>
      <c r="B47" s="104" t="s">
        <v>30</v>
      </c>
      <c r="C47" s="195">
        <v>45</v>
      </c>
      <c r="D47" s="195">
        <v>1</v>
      </c>
      <c r="E47" s="195">
        <v>1</v>
      </c>
      <c r="F47" s="195">
        <v>0</v>
      </c>
      <c r="G47" s="195">
        <v>4</v>
      </c>
      <c r="H47" s="195">
        <v>0</v>
      </c>
      <c r="I47" s="195">
        <v>175</v>
      </c>
      <c r="J47" s="195">
        <v>3870</v>
      </c>
      <c r="K47" s="195">
        <v>6439</v>
      </c>
      <c r="L47" s="195">
        <v>7</v>
      </c>
      <c r="M47" s="195">
        <v>0</v>
      </c>
      <c r="N47" s="195">
        <v>14</v>
      </c>
      <c r="O47" s="195">
        <v>341</v>
      </c>
      <c r="P47" s="195">
        <v>1510</v>
      </c>
      <c r="Q47" s="195">
        <v>8443</v>
      </c>
      <c r="R47" s="195">
        <v>310</v>
      </c>
      <c r="S47" s="195">
        <v>416</v>
      </c>
      <c r="T47" s="195">
        <v>233</v>
      </c>
      <c r="U47" s="195">
        <v>1</v>
      </c>
      <c r="V47" s="195">
        <v>1767</v>
      </c>
      <c r="W47" s="195">
        <v>26</v>
      </c>
      <c r="X47" s="195">
        <v>892</v>
      </c>
      <c r="Y47" s="195">
        <v>213</v>
      </c>
      <c r="Z47" s="195">
        <v>1</v>
      </c>
      <c r="AA47" s="195">
        <v>5763</v>
      </c>
      <c r="AB47" s="195">
        <v>7325</v>
      </c>
      <c r="AC47" s="195">
        <v>535</v>
      </c>
      <c r="AD47" s="195">
        <v>286</v>
      </c>
      <c r="AE47" s="195">
        <v>882</v>
      </c>
      <c r="AF47" s="195">
        <v>4824</v>
      </c>
      <c r="AG47" s="195">
        <v>221</v>
      </c>
      <c r="AH47" s="195">
        <v>592</v>
      </c>
      <c r="AI47" s="195">
        <v>242</v>
      </c>
      <c r="AJ47" s="195">
        <v>296</v>
      </c>
      <c r="AK47" s="195">
        <v>578</v>
      </c>
      <c r="AL47" s="195">
        <v>5</v>
      </c>
      <c r="AM47" s="195">
        <v>170</v>
      </c>
      <c r="AN47" s="195">
        <v>1148</v>
      </c>
      <c r="AO47" s="195">
        <v>36</v>
      </c>
      <c r="AP47" s="195">
        <v>152</v>
      </c>
      <c r="AQ47" s="195">
        <v>760</v>
      </c>
      <c r="AR47" s="195">
        <v>12475</v>
      </c>
      <c r="AS47" s="195">
        <v>43856</v>
      </c>
      <c r="AT47" s="195">
        <v>29280</v>
      </c>
      <c r="AU47" s="195">
        <v>39857</v>
      </c>
      <c r="AV47" s="195">
        <v>4241</v>
      </c>
      <c r="AW47" s="195">
        <v>2613</v>
      </c>
      <c r="AX47" s="195">
        <v>4408</v>
      </c>
      <c r="AY47" s="195">
        <v>5848</v>
      </c>
      <c r="AZ47" s="195">
        <v>9463</v>
      </c>
      <c r="BA47" s="195">
        <v>1208</v>
      </c>
      <c r="BB47" s="195">
        <v>5045</v>
      </c>
      <c r="BC47" s="195">
        <v>3497</v>
      </c>
      <c r="BD47" s="195">
        <v>693</v>
      </c>
      <c r="BE47" s="195">
        <v>370</v>
      </c>
      <c r="BF47" s="195">
        <v>61</v>
      </c>
      <c r="BG47" s="195">
        <v>1698</v>
      </c>
      <c r="BH47" s="195">
        <v>827</v>
      </c>
      <c r="BI47" s="195">
        <v>2544</v>
      </c>
      <c r="BJ47" s="195">
        <v>5136</v>
      </c>
      <c r="BK47" s="195">
        <v>5</v>
      </c>
      <c r="BL47" s="195">
        <v>31067</v>
      </c>
      <c r="BM47" s="195">
        <v>76558</v>
      </c>
      <c r="BN47" s="195">
        <v>2477</v>
      </c>
      <c r="BO47" s="195">
        <v>2318</v>
      </c>
      <c r="BP47" s="195">
        <v>226</v>
      </c>
      <c r="BQ47" s="195">
        <v>522</v>
      </c>
      <c r="BR47" s="195">
        <v>304</v>
      </c>
      <c r="BS47" s="195">
        <v>44</v>
      </c>
      <c r="BT47" s="195">
        <v>29100</v>
      </c>
      <c r="BU47" s="195">
        <v>290</v>
      </c>
      <c r="BV47" s="195">
        <v>62</v>
      </c>
      <c r="BW47" s="195">
        <v>288</v>
      </c>
      <c r="BX47" s="195">
        <v>777</v>
      </c>
      <c r="BY47" s="195">
        <v>177</v>
      </c>
      <c r="BZ47" s="195">
        <v>1387</v>
      </c>
      <c r="CA47" s="195">
        <v>0</v>
      </c>
      <c r="CB47" s="195">
        <v>386</v>
      </c>
      <c r="CC47" s="195">
        <v>39</v>
      </c>
      <c r="CD47" s="195">
        <v>95</v>
      </c>
      <c r="CE47" s="195">
        <v>384</v>
      </c>
      <c r="CF47" s="195">
        <v>1886</v>
      </c>
      <c r="CG47" s="195">
        <v>5</v>
      </c>
      <c r="CH47" s="195">
        <v>720</v>
      </c>
      <c r="CI47" s="195">
        <v>16</v>
      </c>
      <c r="CJ47" s="195">
        <v>309</v>
      </c>
      <c r="CK47" s="195">
        <v>48</v>
      </c>
      <c r="CL47" s="195">
        <v>204</v>
      </c>
      <c r="CM47" s="195">
        <v>10962</v>
      </c>
      <c r="CN47" s="195">
        <v>286</v>
      </c>
      <c r="CO47" s="195">
        <v>270</v>
      </c>
      <c r="CP47" s="195">
        <v>960</v>
      </c>
      <c r="CQ47" s="195">
        <v>11</v>
      </c>
      <c r="CR47" s="195">
        <v>330</v>
      </c>
      <c r="CS47" s="195">
        <v>432</v>
      </c>
      <c r="CT47" s="195">
        <v>533</v>
      </c>
      <c r="CU47" s="195">
        <v>710</v>
      </c>
      <c r="CV47" s="195">
        <v>6</v>
      </c>
      <c r="CW47" s="195">
        <v>4492</v>
      </c>
      <c r="CX47" s="195">
        <v>869</v>
      </c>
      <c r="CY47" s="195">
        <v>285</v>
      </c>
      <c r="CZ47" s="195">
        <v>5916</v>
      </c>
      <c r="DA47" s="195">
        <v>1510</v>
      </c>
      <c r="DB47" s="195">
        <v>87</v>
      </c>
      <c r="DC47" s="195">
        <v>2575</v>
      </c>
      <c r="DD47" s="195">
        <v>41</v>
      </c>
      <c r="DE47" s="195">
        <v>1804</v>
      </c>
      <c r="DF47" s="196">
        <v>403417</v>
      </c>
      <c r="DG47" s="195">
        <v>2134</v>
      </c>
      <c r="DH47" s="195">
        <v>18639</v>
      </c>
      <c r="DI47" s="195">
        <v>0</v>
      </c>
      <c r="DJ47" s="195">
        <v>0</v>
      </c>
      <c r="DK47" s="195">
        <v>822</v>
      </c>
      <c r="DL47" s="195">
        <v>24256</v>
      </c>
      <c r="DM47" s="195">
        <v>871</v>
      </c>
      <c r="DN47" s="196">
        <v>46722</v>
      </c>
      <c r="DO47" s="196">
        <v>450139</v>
      </c>
      <c r="DP47" s="195">
        <v>77840</v>
      </c>
      <c r="DQ47" s="196">
        <v>77840</v>
      </c>
      <c r="DR47" s="196">
        <v>628213</v>
      </c>
      <c r="DS47" s="196">
        <v>752775</v>
      </c>
      <c r="DT47" s="196">
        <v>1156192</v>
      </c>
      <c r="DU47" s="195">
        <v>-49287</v>
      </c>
      <c r="DV47" s="195">
        <v>-373</v>
      </c>
      <c r="DW47" s="195">
        <v>-3962</v>
      </c>
      <c r="DX47" s="196">
        <v>-53622</v>
      </c>
      <c r="DY47" s="195">
        <v>-289766</v>
      </c>
      <c r="DZ47" s="196">
        <v>409387</v>
      </c>
      <c r="EA47" s="197">
        <v>812804</v>
      </c>
    </row>
    <row r="48" spans="1:131" x14ac:dyDescent="0.15">
      <c r="A48" s="103">
        <v>291</v>
      </c>
      <c r="B48" s="104" t="s">
        <v>97</v>
      </c>
      <c r="C48" s="195">
        <v>0</v>
      </c>
      <c r="D48" s="195">
        <v>0</v>
      </c>
      <c r="E48" s="195">
        <v>0</v>
      </c>
      <c r="F48" s="195">
        <v>0</v>
      </c>
      <c r="G48" s="195">
        <v>0</v>
      </c>
      <c r="H48" s="195">
        <v>0</v>
      </c>
      <c r="I48" s="195">
        <v>18</v>
      </c>
      <c r="J48" s="195">
        <v>0</v>
      </c>
      <c r="K48" s="195">
        <v>0</v>
      </c>
      <c r="L48" s="195">
        <v>0</v>
      </c>
      <c r="M48" s="195">
        <v>0</v>
      </c>
      <c r="N48" s="195">
        <v>0</v>
      </c>
      <c r="O48" s="195">
        <v>0</v>
      </c>
      <c r="P48" s="195">
        <v>2</v>
      </c>
      <c r="Q48" s="195">
        <v>1293</v>
      </c>
      <c r="R48" s="195">
        <v>0</v>
      </c>
      <c r="S48" s="195">
        <v>0</v>
      </c>
      <c r="T48" s="195">
        <v>0</v>
      </c>
      <c r="U48" s="195">
        <v>0</v>
      </c>
      <c r="V48" s="195">
        <v>0</v>
      </c>
      <c r="W48" s="195">
        <v>0</v>
      </c>
      <c r="X48" s="195">
        <v>0</v>
      </c>
      <c r="Y48" s="195">
        <v>0</v>
      </c>
      <c r="Z48" s="195">
        <v>0</v>
      </c>
      <c r="AA48" s="195">
        <v>0</v>
      </c>
      <c r="AB48" s="195">
        <v>31</v>
      </c>
      <c r="AC48" s="195">
        <v>0</v>
      </c>
      <c r="AD48" s="195">
        <v>0</v>
      </c>
      <c r="AE48" s="195">
        <v>230</v>
      </c>
      <c r="AF48" s="195">
        <v>0</v>
      </c>
      <c r="AG48" s="195">
        <v>0</v>
      </c>
      <c r="AH48" s="195">
        <v>149</v>
      </c>
      <c r="AI48" s="195">
        <v>6</v>
      </c>
      <c r="AJ48" s="195">
        <v>80</v>
      </c>
      <c r="AK48" s="195">
        <v>58</v>
      </c>
      <c r="AL48" s="195">
        <v>0</v>
      </c>
      <c r="AM48" s="195">
        <v>0</v>
      </c>
      <c r="AN48" s="195">
        <v>183</v>
      </c>
      <c r="AO48" s="195">
        <v>0</v>
      </c>
      <c r="AP48" s="195">
        <v>0</v>
      </c>
      <c r="AQ48" s="195">
        <v>4</v>
      </c>
      <c r="AR48" s="195">
        <v>340</v>
      </c>
      <c r="AS48" s="195">
        <v>725</v>
      </c>
      <c r="AT48" s="195">
        <v>117484</v>
      </c>
      <c r="AU48" s="195">
        <v>48846</v>
      </c>
      <c r="AV48" s="195">
        <v>1427</v>
      </c>
      <c r="AW48" s="195">
        <v>430</v>
      </c>
      <c r="AX48" s="195">
        <v>395</v>
      </c>
      <c r="AY48" s="195">
        <v>1460</v>
      </c>
      <c r="AZ48" s="195">
        <v>8898</v>
      </c>
      <c r="BA48" s="195">
        <v>155</v>
      </c>
      <c r="BB48" s="195">
        <v>132</v>
      </c>
      <c r="BC48" s="195">
        <v>343</v>
      </c>
      <c r="BD48" s="195">
        <v>23</v>
      </c>
      <c r="BE48" s="195">
        <v>36</v>
      </c>
      <c r="BF48" s="195">
        <v>10</v>
      </c>
      <c r="BG48" s="195">
        <v>1743</v>
      </c>
      <c r="BH48" s="195">
        <v>672</v>
      </c>
      <c r="BI48" s="195">
        <v>2203</v>
      </c>
      <c r="BJ48" s="195">
        <v>68</v>
      </c>
      <c r="BK48" s="195">
        <v>0</v>
      </c>
      <c r="BL48" s="195">
        <v>16296</v>
      </c>
      <c r="BM48" s="195">
        <v>731</v>
      </c>
      <c r="BN48" s="195">
        <v>2203</v>
      </c>
      <c r="BO48" s="195">
        <v>2307</v>
      </c>
      <c r="BP48" s="195">
        <v>0</v>
      </c>
      <c r="BQ48" s="195">
        <v>0</v>
      </c>
      <c r="BR48" s="195">
        <v>4676</v>
      </c>
      <c r="BS48" s="195">
        <v>0</v>
      </c>
      <c r="BT48" s="195">
        <v>38</v>
      </c>
      <c r="BU48" s="195">
        <v>0</v>
      </c>
      <c r="BV48" s="195">
        <v>0</v>
      </c>
      <c r="BW48" s="195">
        <v>0</v>
      </c>
      <c r="BX48" s="195">
        <v>0</v>
      </c>
      <c r="BY48" s="195">
        <v>174</v>
      </c>
      <c r="BZ48" s="195">
        <v>6</v>
      </c>
      <c r="CA48" s="195">
        <v>0</v>
      </c>
      <c r="CB48" s="195">
        <v>2</v>
      </c>
      <c r="CC48" s="195">
        <v>38</v>
      </c>
      <c r="CD48" s="195">
        <v>2</v>
      </c>
      <c r="CE48" s="195">
        <v>19</v>
      </c>
      <c r="CF48" s="195">
        <v>190</v>
      </c>
      <c r="CG48" s="195">
        <v>7</v>
      </c>
      <c r="CH48" s="195">
        <v>0</v>
      </c>
      <c r="CI48" s="195">
        <v>2</v>
      </c>
      <c r="CJ48" s="195">
        <v>0</v>
      </c>
      <c r="CK48" s="195">
        <v>0</v>
      </c>
      <c r="CL48" s="195">
        <v>19</v>
      </c>
      <c r="CM48" s="195">
        <v>771</v>
      </c>
      <c r="CN48" s="195">
        <v>0</v>
      </c>
      <c r="CO48" s="195">
        <v>0</v>
      </c>
      <c r="CP48" s="195">
        <v>0</v>
      </c>
      <c r="CQ48" s="195">
        <v>0</v>
      </c>
      <c r="CR48" s="195">
        <v>1</v>
      </c>
      <c r="CS48" s="195">
        <v>0</v>
      </c>
      <c r="CT48" s="195">
        <v>0</v>
      </c>
      <c r="CU48" s="195">
        <v>6</v>
      </c>
      <c r="CV48" s="195">
        <v>0</v>
      </c>
      <c r="CW48" s="195">
        <v>41912</v>
      </c>
      <c r="CX48" s="195">
        <v>397</v>
      </c>
      <c r="CY48" s="195">
        <v>0</v>
      </c>
      <c r="CZ48" s="195">
        <v>0</v>
      </c>
      <c r="DA48" s="195">
        <v>0</v>
      </c>
      <c r="DB48" s="195">
        <v>0</v>
      </c>
      <c r="DC48" s="195">
        <v>27</v>
      </c>
      <c r="DD48" s="195">
        <v>0</v>
      </c>
      <c r="DE48" s="195">
        <v>0</v>
      </c>
      <c r="DF48" s="196">
        <v>257268</v>
      </c>
      <c r="DG48" s="195">
        <v>0</v>
      </c>
      <c r="DH48" s="195">
        <v>982</v>
      </c>
      <c r="DI48" s="195">
        <v>0</v>
      </c>
      <c r="DJ48" s="195">
        <v>0</v>
      </c>
      <c r="DK48" s="195">
        <v>7158</v>
      </c>
      <c r="DL48" s="195">
        <v>259807</v>
      </c>
      <c r="DM48" s="195">
        <v>-722</v>
      </c>
      <c r="DN48" s="196">
        <v>267225</v>
      </c>
      <c r="DO48" s="196">
        <v>524493</v>
      </c>
      <c r="DP48" s="195">
        <v>150276</v>
      </c>
      <c r="DQ48" s="196">
        <v>150276</v>
      </c>
      <c r="DR48" s="196">
        <v>616462</v>
      </c>
      <c r="DS48" s="196">
        <v>1033963</v>
      </c>
      <c r="DT48" s="196">
        <v>1291231</v>
      </c>
      <c r="DU48" s="195">
        <v>-84774</v>
      </c>
      <c r="DV48" s="195">
        <v>0</v>
      </c>
      <c r="DW48" s="195">
        <v>-6782</v>
      </c>
      <c r="DX48" s="196">
        <v>-91556</v>
      </c>
      <c r="DY48" s="195">
        <v>-375502</v>
      </c>
      <c r="DZ48" s="196">
        <v>566905</v>
      </c>
      <c r="EA48" s="197">
        <v>824173</v>
      </c>
    </row>
    <row r="49" spans="1:131" x14ac:dyDescent="0.15">
      <c r="A49" s="107">
        <v>301</v>
      </c>
      <c r="B49" s="108" t="s">
        <v>98</v>
      </c>
      <c r="C49" s="198">
        <v>0</v>
      </c>
      <c r="D49" s="198">
        <v>0</v>
      </c>
      <c r="E49" s="198">
        <v>0</v>
      </c>
      <c r="F49" s="198">
        <v>0</v>
      </c>
      <c r="G49" s="198">
        <v>0</v>
      </c>
      <c r="H49" s="198">
        <v>0</v>
      </c>
      <c r="I49" s="198">
        <v>19</v>
      </c>
      <c r="J49" s="198">
        <v>0</v>
      </c>
      <c r="K49" s="198">
        <v>0</v>
      </c>
      <c r="L49" s="198">
        <v>0</v>
      </c>
      <c r="M49" s="198">
        <v>0</v>
      </c>
      <c r="N49" s="198">
        <v>0</v>
      </c>
      <c r="O49" s="198">
        <v>0</v>
      </c>
      <c r="P49" s="198">
        <v>7</v>
      </c>
      <c r="Q49" s="198">
        <v>79</v>
      </c>
      <c r="R49" s="198">
        <v>0</v>
      </c>
      <c r="S49" s="198">
        <v>0</v>
      </c>
      <c r="T49" s="198">
        <v>0</v>
      </c>
      <c r="U49" s="198">
        <v>0</v>
      </c>
      <c r="V49" s="198">
        <v>0</v>
      </c>
      <c r="W49" s="198">
        <v>0</v>
      </c>
      <c r="X49" s="198">
        <v>0</v>
      </c>
      <c r="Y49" s="198">
        <v>0</v>
      </c>
      <c r="Z49" s="198">
        <v>0</v>
      </c>
      <c r="AA49" s="198">
        <v>0</v>
      </c>
      <c r="AB49" s="198">
        <v>0</v>
      </c>
      <c r="AC49" s="198">
        <v>16</v>
      </c>
      <c r="AD49" s="198">
        <v>2</v>
      </c>
      <c r="AE49" s="198">
        <v>1545</v>
      </c>
      <c r="AF49" s="198">
        <v>0</v>
      </c>
      <c r="AG49" s="198">
        <v>0</v>
      </c>
      <c r="AH49" s="198">
        <v>28</v>
      </c>
      <c r="AI49" s="198">
        <v>12</v>
      </c>
      <c r="AJ49" s="198">
        <v>70</v>
      </c>
      <c r="AK49" s="198">
        <v>102</v>
      </c>
      <c r="AL49" s="198">
        <v>0</v>
      </c>
      <c r="AM49" s="198">
        <v>0</v>
      </c>
      <c r="AN49" s="198">
        <v>163</v>
      </c>
      <c r="AO49" s="198">
        <v>114</v>
      </c>
      <c r="AP49" s="198">
        <v>8</v>
      </c>
      <c r="AQ49" s="198">
        <v>21</v>
      </c>
      <c r="AR49" s="198">
        <v>12</v>
      </c>
      <c r="AS49" s="198">
        <v>661</v>
      </c>
      <c r="AT49" s="198">
        <v>3767</v>
      </c>
      <c r="AU49" s="198">
        <v>209627</v>
      </c>
      <c r="AV49" s="198">
        <v>282</v>
      </c>
      <c r="AW49" s="198">
        <v>755</v>
      </c>
      <c r="AX49" s="198">
        <v>365</v>
      </c>
      <c r="AY49" s="198">
        <v>888</v>
      </c>
      <c r="AZ49" s="198">
        <v>485</v>
      </c>
      <c r="BA49" s="198">
        <v>155</v>
      </c>
      <c r="BB49" s="198">
        <v>71</v>
      </c>
      <c r="BC49" s="198">
        <v>68</v>
      </c>
      <c r="BD49" s="198">
        <v>18</v>
      </c>
      <c r="BE49" s="198">
        <v>30</v>
      </c>
      <c r="BF49" s="198">
        <v>3</v>
      </c>
      <c r="BG49" s="198">
        <v>160</v>
      </c>
      <c r="BH49" s="198">
        <v>64</v>
      </c>
      <c r="BI49" s="198">
        <v>274</v>
      </c>
      <c r="BJ49" s="198">
        <v>23</v>
      </c>
      <c r="BK49" s="198">
        <v>0</v>
      </c>
      <c r="BL49" s="198">
        <v>43</v>
      </c>
      <c r="BM49" s="198">
        <v>117</v>
      </c>
      <c r="BN49" s="198">
        <v>40</v>
      </c>
      <c r="BO49" s="198">
        <v>4</v>
      </c>
      <c r="BP49" s="198">
        <v>0</v>
      </c>
      <c r="BQ49" s="198">
        <v>13</v>
      </c>
      <c r="BR49" s="198">
        <v>109</v>
      </c>
      <c r="BS49" s="198">
        <v>0</v>
      </c>
      <c r="BT49" s="198">
        <v>32</v>
      </c>
      <c r="BU49" s="198">
        <v>0</v>
      </c>
      <c r="BV49" s="198">
        <v>0</v>
      </c>
      <c r="BW49" s="198">
        <v>0</v>
      </c>
      <c r="BX49" s="198">
        <v>0</v>
      </c>
      <c r="BY49" s="198">
        <v>13</v>
      </c>
      <c r="BZ49" s="198">
        <v>19</v>
      </c>
      <c r="CA49" s="198">
        <v>0</v>
      </c>
      <c r="CB49" s="198">
        <v>27</v>
      </c>
      <c r="CC49" s="198">
        <v>21</v>
      </c>
      <c r="CD49" s="198">
        <v>12</v>
      </c>
      <c r="CE49" s="198">
        <v>12</v>
      </c>
      <c r="CF49" s="198">
        <v>90</v>
      </c>
      <c r="CG49" s="198">
        <v>5</v>
      </c>
      <c r="CH49" s="198">
        <v>5</v>
      </c>
      <c r="CI49" s="198">
        <v>0</v>
      </c>
      <c r="CJ49" s="198">
        <v>0</v>
      </c>
      <c r="CK49" s="198">
        <v>3</v>
      </c>
      <c r="CL49" s="198">
        <v>0</v>
      </c>
      <c r="CM49" s="198">
        <v>40</v>
      </c>
      <c r="CN49" s="198">
        <v>0</v>
      </c>
      <c r="CO49" s="198">
        <v>0</v>
      </c>
      <c r="CP49" s="198">
        <v>0</v>
      </c>
      <c r="CQ49" s="198">
        <v>0</v>
      </c>
      <c r="CR49" s="198">
        <v>0</v>
      </c>
      <c r="CS49" s="198">
        <v>0</v>
      </c>
      <c r="CT49" s="198">
        <v>0</v>
      </c>
      <c r="CU49" s="198">
        <v>55</v>
      </c>
      <c r="CV49" s="198">
        <v>0</v>
      </c>
      <c r="CW49" s="198">
        <v>63523</v>
      </c>
      <c r="CX49" s="198">
        <v>29</v>
      </c>
      <c r="CY49" s="198">
        <v>0</v>
      </c>
      <c r="CZ49" s="198">
        <v>0</v>
      </c>
      <c r="DA49" s="198">
        <v>0</v>
      </c>
      <c r="DB49" s="198">
        <v>4</v>
      </c>
      <c r="DC49" s="198">
        <v>31</v>
      </c>
      <c r="DD49" s="198">
        <v>0</v>
      </c>
      <c r="DE49" s="198">
        <v>0</v>
      </c>
      <c r="DF49" s="199">
        <v>284141</v>
      </c>
      <c r="DG49" s="198">
        <v>0</v>
      </c>
      <c r="DH49" s="198">
        <v>578</v>
      </c>
      <c r="DI49" s="198">
        <v>0</v>
      </c>
      <c r="DJ49" s="198">
        <v>0</v>
      </c>
      <c r="DK49" s="198">
        <v>4605</v>
      </c>
      <c r="DL49" s="198">
        <v>528265</v>
      </c>
      <c r="DM49" s="198">
        <v>5228</v>
      </c>
      <c r="DN49" s="199">
        <v>538676</v>
      </c>
      <c r="DO49" s="199">
        <v>822817</v>
      </c>
      <c r="DP49" s="198">
        <v>265903</v>
      </c>
      <c r="DQ49" s="199">
        <v>265903</v>
      </c>
      <c r="DR49" s="199">
        <v>774495</v>
      </c>
      <c r="DS49" s="199">
        <v>1579074</v>
      </c>
      <c r="DT49" s="199">
        <v>1863215</v>
      </c>
      <c r="DU49" s="198">
        <v>-114671</v>
      </c>
      <c r="DV49" s="198">
        <v>0</v>
      </c>
      <c r="DW49" s="198">
        <v>-9175</v>
      </c>
      <c r="DX49" s="199">
        <v>-123846</v>
      </c>
      <c r="DY49" s="198">
        <v>-471008</v>
      </c>
      <c r="DZ49" s="199">
        <v>984220</v>
      </c>
      <c r="EA49" s="200">
        <v>1268361</v>
      </c>
    </row>
    <row r="50" spans="1:131" x14ac:dyDescent="0.15">
      <c r="A50" s="103">
        <v>311</v>
      </c>
      <c r="B50" s="104" t="s">
        <v>99</v>
      </c>
      <c r="C50" s="195">
        <v>0</v>
      </c>
      <c r="D50" s="195">
        <v>0</v>
      </c>
      <c r="E50" s="195">
        <v>270</v>
      </c>
      <c r="F50" s="195">
        <v>0</v>
      </c>
      <c r="G50" s="195">
        <v>0</v>
      </c>
      <c r="H50" s="195">
        <v>0</v>
      </c>
      <c r="I50" s="195">
        <v>0</v>
      </c>
      <c r="J50" s="195">
        <v>0</v>
      </c>
      <c r="K50" s="195">
        <v>0</v>
      </c>
      <c r="L50" s="195">
        <v>0</v>
      </c>
      <c r="M50" s="195">
        <v>0</v>
      </c>
      <c r="N50" s="195">
        <v>0</v>
      </c>
      <c r="O50" s="195">
        <v>0</v>
      </c>
      <c r="P50" s="195">
        <v>0</v>
      </c>
      <c r="Q50" s="195">
        <v>0</v>
      </c>
      <c r="R50" s="195">
        <v>0</v>
      </c>
      <c r="S50" s="195">
        <v>0</v>
      </c>
      <c r="T50" s="195">
        <v>0</v>
      </c>
      <c r="U50" s="195">
        <v>0</v>
      </c>
      <c r="V50" s="195">
        <v>0</v>
      </c>
      <c r="W50" s="195">
        <v>0</v>
      </c>
      <c r="X50" s="195">
        <v>0</v>
      </c>
      <c r="Y50" s="195">
        <v>0</v>
      </c>
      <c r="Z50" s="195">
        <v>0</v>
      </c>
      <c r="AA50" s="195">
        <v>0</v>
      </c>
      <c r="AB50" s="195">
        <v>0</v>
      </c>
      <c r="AC50" s="195">
        <v>0</v>
      </c>
      <c r="AD50" s="195">
        <v>0</v>
      </c>
      <c r="AE50" s="195">
        <v>0</v>
      </c>
      <c r="AF50" s="195">
        <v>0</v>
      </c>
      <c r="AG50" s="195">
        <v>0</v>
      </c>
      <c r="AH50" s="195">
        <v>0</v>
      </c>
      <c r="AI50" s="195">
        <v>0</v>
      </c>
      <c r="AJ50" s="195">
        <v>0</v>
      </c>
      <c r="AK50" s="195">
        <v>0</v>
      </c>
      <c r="AL50" s="195">
        <v>0</v>
      </c>
      <c r="AM50" s="195">
        <v>0</v>
      </c>
      <c r="AN50" s="195">
        <v>0</v>
      </c>
      <c r="AO50" s="195">
        <v>0</v>
      </c>
      <c r="AP50" s="195">
        <v>0</v>
      </c>
      <c r="AQ50" s="195">
        <v>0</v>
      </c>
      <c r="AR50" s="195">
        <v>11</v>
      </c>
      <c r="AS50" s="195">
        <v>3</v>
      </c>
      <c r="AT50" s="195">
        <v>1760</v>
      </c>
      <c r="AU50" s="195">
        <v>9068</v>
      </c>
      <c r="AV50" s="195">
        <v>7905</v>
      </c>
      <c r="AW50" s="195">
        <v>157</v>
      </c>
      <c r="AX50" s="195">
        <v>0</v>
      </c>
      <c r="AY50" s="195">
        <v>576</v>
      </c>
      <c r="AZ50" s="195">
        <v>0</v>
      </c>
      <c r="BA50" s="195">
        <v>43</v>
      </c>
      <c r="BB50" s="195">
        <v>0</v>
      </c>
      <c r="BC50" s="195">
        <v>319</v>
      </c>
      <c r="BD50" s="195">
        <v>41</v>
      </c>
      <c r="BE50" s="195">
        <v>16</v>
      </c>
      <c r="BF50" s="195">
        <v>2</v>
      </c>
      <c r="BG50" s="195">
        <v>64</v>
      </c>
      <c r="BH50" s="195">
        <v>19</v>
      </c>
      <c r="BI50" s="195">
        <v>4</v>
      </c>
      <c r="BJ50" s="195">
        <v>118</v>
      </c>
      <c r="BK50" s="195">
        <v>1</v>
      </c>
      <c r="BL50" s="195">
        <v>693</v>
      </c>
      <c r="BM50" s="195">
        <v>0</v>
      </c>
      <c r="BN50" s="195">
        <v>14</v>
      </c>
      <c r="BO50" s="195">
        <v>0</v>
      </c>
      <c r="BP50" s="195">
        <v>0</v>
      </c>
      <c r="BQ50" s="195">
        <v>0</v>
      </c>
      <c r="BR50" s="195">
        <v>41</v>
      </c>
      <c r="BS50" s="195">
        <v>8</v>
      </c>
      <c r="BT50" s="195">
        <v>11799</v>
      </c>
      <c r="BU50" s="195">
        <v>29</v>
      </c>
      <c r="BV50" s="195">
        <v>0</v>
      </c>
      <c r="BW50" s="195">
        <v>0</v>
      </c>
      <c r="BX50" s="195">
        <v>0</v>
      </c>
      <c r="BY50" s="195">
        <v>0</v>
      </c>
      <c r="BZ50" s="195">
        <v>2</v>
      </c>
      <c r="CA50" s="195">
        <v>0</v>
      </c>
      <c r="CB50" s="195">
        <v>4</v>
      </c>
      <c r="CC50" s="195">
        <v>7</v>
      </c>
      <c r="CD50" s="195">
        <v>9</v>
      </c>
      <c r="CE50" s="195">
        <v>14</v>
      </c>
      <c r="CF50" s="195">
        <v>126</v>
      </c>
      <c r="CG50" s="195">
        <v>8</v>
      </c>
      <c r="CH50" s="195">
        <v>18</v>
      </c>
      <c r="CI50" s="195">
        <v>7</v>
      </c>
      <c r="CJ50" s="195">
        <v>0</v>
      </c>
      <c r="CK50" s="195">
        <v>21</v>
      </c>
      <c r="CL50" s="195">
        <v>741</v>
      </c>
      <c r="CM50" s="195">
        <v>4504</v>
      </c>
      <c r="CN50" s="195">
        <v>0</v>
      </c>
      <c r="CO50" s="195">
        <v>0</v>
      </c>
      <c r="CP50" s="195">
        <v>56321</v>
      </c>
      <c r="CQ50" s="195">
        <v>787</v>
      </c>
      <c r="CR50" s="195">
        <v>1483</v>
      </c>
      <c r="CS50" s="195">
        <v>1721</v>
      </c>
      <c r="CT50" s="195">
        <v>0</v>
      </c>
      <c r="CU50" s="195">
        <v>2159</v>
      </c>
      <c r="CV50" s="195">
        <v>0</v>
      </c>
      <c r="CW50" s="195">
        <v>20078</v>
      </c>
      <c r="CX50" s="195">
        <v>829</v>
      </c>
      <c r="CY50" s="195">
        <v>11</v>
      </c>
      <c r="CZ50" s="195">
        <v>0</v>
      </c>
      <c r="DA50" s="195">
        <v>3</v>
      </c>
      <c r="DB50" s="195">
        <v>547</v>
      </c>
      <c r="DC50" s="195">
        <v>328</v>
      </c>
      <c r="DD50" s="195">
        <v>2758</v>
      </c>
      <c r="DE50" s="195">
        <v>0</v>
      </c>
      <c r="DF50" s="196">
        <v>125447</v>
      </c>
      <c r="DG50" s="195">
        <v>165</v>
      </c>
      <c r="DH50" s="195">
        <v>7514</v>
      </c>
      <c r="DI50" s="195">
        <v>5</v>
      </c>
      <c r="DJ50" s="195">
        <v>0</v>
      </c>
      <c r="DK50" s="195">
        <v>13804</v>
      </c>
      <c r="DL50" s="195">
        <v>206580</v>
      </c>
      <c r="DM50" s="195">
        <v>1319</v>
      </c>
      <c r="DN50" s="196">
        <v>229387</v>
      </c>
      <c r="DO50" s="196">
        <v>354834</v>
      </c>
      <c r="DP50" s="195">
        <v>33779</v>
      </c>
      <c r="DQ50" s="196">
        <v>33779</v>
      </c>
      <c r="DR50" s="196">
        <v>127897</v>
      </c>
      <c r="DS50" s="196">
        <v>391063</v>
      </c>
      <c r="DT50" s="196">
        <v>516510</v>
      </c>
      <c r="DU50" s="195">
        <v>-119810</v>
      </c>
      <c r="DV50" s="195">
        <v>-24</v>
      </c>
      <c r="DW50" s="195">
        <v>-9585</v>
      </c>
      <c r="DX50" s="196">
        <v>-129419</v>
      </c>
      <c r="DY50" s="195">
        <v>-201200</v>
      </c>
      <c r="DZ50" s="196">
        <v>60444</v>
      </c>
      <c r="EA50" s="197">
        <v>185891</v>
      </c>
    </row>
    <row r="51" spans="1:131" x14ac:dyDescent="0.15">
      <c r="A51" s="103">
        <v>321</v>
      </c>
      <c r="B51" s="104" t="s">
        <v>100</v>
      </c>
      <c r="C51" s="195">
        <v>0</v>
      </c>
      <c r="D51" s="195">
        <v>0</v>
      </c>
      <c r="E51" s="195">
        <v>0</v>
      </c>
      <c r="F51" s="195">
        <v>0</v>
      </c>
      <c r="G51" s="195">
        <v>0</v>
      </c>
      <c r="H51" s="195">
        <v>0</v>
      </c>
      <c r="I51" s="195">
        <v>0</v>
      </c>
      <c r="J51" s="195">
        <v>0</v>
      </c>
      <c r="K51" s="195">
        <v>0</v>
      </c>
      <c r="L51" s="195">
        <v>0</v>
      </c>
      <c r="M51" s="195">
        <v>0</v>
      </c>
      <c r="N51" s="195">
        <v>0</v>
      </c>
      <c r="O51" s="195">
        <v>0</v>
      </c>
      <c r="P51" s="195">
        <v>0</v>
      </c>
      <c r="Q51" s="195">
        <v>0</v>
      </c>
      <c r="R51" s="195">
        <v>0</v>
      </c>
      <c r="S51" s="195">
        <v>0</v>
      </c>
      <c r="T51" s="195">
        <v>0</v>
      </c>
      <c r="U51" s="195">
        <v>0</v>
      </c>
      <c r="V51" s="195">
        <v>0</v>
      </c>
      <c r="W51" s="195">
        <v>0</v>
      </c>
      <c r="X51" s="195">
        <v>0</v>
      </c>
      <c r="Y51" s="195">
        <v>0</v>
      </c>
      <c r="Z51" s="195">
        <v>0</v>
      </c>
      <c r="AA51" s="195">
        <v>0</v>
      </c>
      <c r="AB51" s="195">
        <v>0</v>
      </c>
      <c r="AC51" s="195">
        <v>0</v>
      </c>
      <c r="AD51" s="195">
        <v>0</v>
      </c>
      <c r="AE51" s="195">
        <v>0</v>
      </c>
      <c r="AF51" s="195">
        <v>0</v>
      </c>
      <c r="AG51" s="195">
        <v>0</v>
      </c>
      <c r="AH51" s="195">
        <v>0</v>
      </c>
      <c r="AI51" s="195">
        <v>0</v>
      </c>
      <c r="AJ51" s="195">
        <v>0</v>
      </c>
      <c r="AK51" s="195">
        <v>0</v>
      </c>
      <c r="AL51" s="195">
        <v>0</v>
      </c>
      <c r="AM51" s="195">
        <v>0</v>
      </c>
      <c r="AN51" s="195">
        <v>0</v>
      </c>
      <c r="AO51" s="195">
        <v>0</v>
      </c>
      <c r="AP51" s="195">
        <v>0</v>
      </c>
      <c r="AQ51" s="195">
        <v>0</v>
      </c>
      <c r="AR51" s="195">
        <v>0</v>
      </c>
      <c r="AS51" s="195">
        <v>87</v>
      </c>
      <c r="AT51" s="195">
        <v>308</v>
      </c>
      <c r="AU51" s="195">
        <v>1007</v>
      </c>
      <c r="AV51" s="195">
        <v>6167</v>
      </c>
      <c r="AW51" s="195">
        <v>29444</v>
      </c>
      <c r="AX51" s="195">
        <v>2166</v>
      </c>
      <c r="AY51" s="195">
        <v>8240</v>
      </c>
      <c r="AZ51" s="195">
        <v>45014</v>
      </c>
      <c r="BA51" s="195">
        <v>7474</v>
      </c>
      <c r="BB51" s="195">
        <v>28749</v>
      </c>
      <c r="BC51" s="195">
        <v>10373</v>
      </c>
      <c r="BD51" s="195">
        <v>3242</v>
      </c>
      <c r="BE51" s="195">
        <v>0</v>
      </c>
      <c r="BF51" s="195">
        <v>0</v>
      </c>
      <c r="BG51" s="195">
        <v>748</v>
      </c>
      <c r="BH51" s="195">
        <v>0</v>
      </c>
      <c r="BI51" s="195">
        <v>57</v>
      </c>
      <c r="BJ51" s="195">
        <v>427</v>
      </c>
      <c r="BK51" s="195">
        <v>0</v>
      </c>
      <c r="BL51" s="195">
        <v>0</v>
      </c>
      <c r="BM51" s="195">
        <v>0</v>
      </c>
      <c r="BN51" s="195">
        <v>0</v>
      </c>
      <c r="BO51" s="195">
        <v>0</v>
      </c>
      <c r="BP51" s="195">
        <v>0</v>
      </c>
      <c r="BQ51" s="195">
        <v>0</v>
      </c>
      <c r="BR51" s="195">
        <v>0</v>
      </c>
      <c r="BS51" s="195">
        <v>0</v>
      </c>
      <c r="BT51" s="195">
        <v>0</v>
      </c>
      <c r="BU51" s="195">
        <v>0</v>
      </c>
      <c r="BV51" s="195">
        <v>0</v>
      </c>
      <c r="BW51" s="195">
        <v>0</v>
      </c>
      <c r="BX51" s="195">
        <v>0</v>
      </c>
      <c r="BY51" s="195">
        <v>0</v>
      </c>
      <c r="BZ51" s="195">
        <v>0</v>
      </c>
      <c r="CA51" s="195">
        <v>0</v>
      </c>
      <c r="CB51" s="195">
        <v>0</v>
      </c>
      <c r="CC51" s="195">
        <v>0</v>
      </c>
      <c r="CD51" s="195">
        <v>0</v>
      </c>
      <c r="CE51" s="195">
        <v>0</v>
      </c>
      <c r="CF51" s="195">
        <v>1</v>
      </c>
      <c r="CG51" s="195">
        <v>0</v>
      </c>
      <c r="CH51" s="195">
        <v>0</v>
      </c>
      <c r="CI51" s="195">
        <v>0</v>
      </c>
      <c r="CJ51" s="195">
        <v>0</v>
      </c>
      <c r="CK51" s="195">
        <v>0</v>
      </c>
      <c r="CL51" s="195">
        <v>0</v>
      </c>
      <c r="CM51" s="195">
        <v>0</v>
      </c>
      <c r="CN51" s="195">
        <v>0</v>
      </c>
      <c r="CO51" s="195">
        <v>28</v>
      </c>
      <c r="CP51" s="195">
        <v>0</v>
      </c>
      <c r="CQ51" s="195">
        <v>0</v>
      </c>
      <c r="CR51" s="195">
        <v>0</v>
      </c>
      <c r="CS51" s="195">
        <v>0</v>
      </c>
      <c r="CT51" s="195">
        <v>0</v>
      </c>
      <c r="CU51" s="195">
        <v>0</v>
      </c>
      <c r="CV51" s="195">
        <v>0</v>
      </c>
      <c r="CW51" s="195">
        <v>12042</v>
      </c>
      <c r="CX51" s="195">
        <v>0</v>
      </c>
      <c r="CY51" s="195">
        <v>0</v>
      </c>
      <c r="CZ51" s="195">
        <v>0</v>
      </c>
      <c r="DA51" s="195">
        <v>0</v>
      </c>
      <c r="DB51" s="195">
        <v>0</v>
      </c>
      <c r="DC51" s="195">
        <v>0</v>
      </c>
      <c r="DD51" s="195">
        <v>0</v>
      </c>
      <c r="DE51" s="195">
        <v>0</v>
      </c>
      <c r="DF51" s="196">
        <v>155574</v>
      </c>
      <c r="DG51" s="195">
        <v>0</v>
      </c>
      <c r="DH51" s="195">
        <v>47</v>
      </c>
      <c r="DI51" s="195">
        <v>0</v>
      </c>
      <c r="DJ51" s="195">
        <v>0</v>
      </c>
      <c r="DK51" s="195">
        <v>0</v>
      </c>
      <c r="DL51" s="195">
        <v>0</v>
      </c>
      <c r="DM51" s="195">
        <v>9796</v>
      </c>
      <c r="DN51" s="196">
        <v>9843</v>
      </c>
      <c r="DO51" s="196">
        <v>165417</v>
      </c>
      <c r="DP51" s="195">
        <v>16388</v>
      </c>
      <c r="DQ51" s="196">
        <v>16388</v>
      </c>
      <c r="DR51" s="196">
        <v>210893</v>
      </c>
      <c r="DS51" s="196">
        <v>237124</v>
      </c>
      <c r="DT51" s="196">
        <v>392698</v>
      </c>
      <c r="DU51" s="195">
        <v>-71981</v>
      </c>
      <c r="DV51" s="195">
        <v>0</v>
      </c>
      <c r="DW51" s="195">
        <v>-5709</v>
      </c>
      <c r="DX51" s="196">
        <v>-77690</v>
      </c>
      <c r="DY51" s="195">
        <v>-72137</v>
      </c>
      <c r="DZ51" s="196">
        <v>87297</v>
      </c>
      <c r="EA51" s="197">
        <v>242871</v>
      </c>
    </row>
    <row r="52" spans="1:131" x14ac:dyDescent="0.15">
      <c r="A52" s="103">
        <v>329</v>
      </c>
      <c r="B52" s="104" t="s">
        <v>101</v>
      </c>
      <c r="C52" s="195">
        <v>0</v>
      </c>
      <c r="D52" s="195">
        <v>0</v>
      </c>
      <c r="E52" s="195">
        <v>0</v>
      </c>
      <c r="F52" s="195">
        <v>0</v>
      </c>
      <c r="G52" s="195">
        <v>0</v>
      </c>
      <c r="H52" s="195">
        <v>0</v>
      </c>
      <c r="I52" s="195">
        <v>0</v>
      </c>
      <c r="J52" s="195">
        <v>0</v>
      </c>
      <c r="K52" s="195">
        <v>0</v>
      </c>
      <c r="L52" s="195">
        <v>0</v>
      </c>
      <c r="M52" s="195">
        <v>0</v>
      </c>
      <c r="N52" s="195">
        <v>0</v>
      </c>
      <c r="O52" s="195">
        <v>0</v>
      </c>
      <c r="P52" s="195">
        <v>0</v>
      </c>
      <c r="Q52" s="195">
        <v>3</v>
      </c>
      <c r="R52" s="195">
        <v>0</v>
      </c>
      <c r="S52" s="195">
        <v>8</v>
      </c>
      <c r="T52" s="195">
        <v>14</v>
      </c>
      <c r="U52" s="195">
        <v>0</v>
      </c>
      <c r="V52" s="195">
        <v>0</v>
      </c>
      <c r="W52" s="195">
        <v>0</v>
      </c>
      <c r="X52" s="195">
        <v>0</v>
      </c>
      <c r="Y52" s="195">
        <v>0</v>
      </c>
      <c r="Z52" s="195">
        <v>0</v>
      </c>
      <c r="AA52" s="195">
        <v>0</v>
      </c>
      <c r="AB52" s="195">
        <v>0</v>
      </c>
      <c r="AC52" s="195">
        <v>0</v>
      </c>
      <c r="AD52" s="195">
        <v>0</v>
      </c>
      <c r="AE52" s="195">
        <v>0</v>
      </c>
      <c r="AF52" s="195">
        <v>0</v>
      </c>
      <c r="AG52" s="195">
        <v>0</v>
      </c>
      <c r="AH52" s="195">
        <v>0</v>
      </c>
      <c r="AI52" s="195">
        <v>0</v>
      </c>
      <c r="AJ52" s="195">
        <v>0</v>
      </c>
      <c r="AK52" s="195">
        <v>0</v>
      </c>
      <c r="AL52" s="195">
        <v>0</v>
      </c>
      <c r="AM52" s="195">
        <v>0</v>
      </c>
      <c r="AN52" s="195">
        <v>0</v>
      </c>
      <c r="AO52" s="195">
        <v>0</v>
      </c>
      <c r="AP52" s="195">
        <v>0</v>
      </c>
      <c r="AQ52" s="195">
        <v>119</v>
      </c>
      <c r="AR52" s="195">
        <v>0</v>
      </c>
      <c r="AS52" s="195">
        <v>1027</v>
      </c>
      <c r="AT52" s="195">
        <v>3507</v>
      </c>
      <c r="AU52" s="195">
        <v>3460</v>
      </c>
      <c r="AV52" s="195">
        <v>5726</v>
      </c>
      <c r="AW52" s="195">
        <v>22603</v>
      </c>
      <c r="AX52" s="195">
        <v>36955</v>
      </c>
      <c r="AY52" s="195">
        <v>7781</v>
      </c>
      <c r="AZ52" s="195">
        <v>8950</v>
      </c>
      <c r="BA52" s="195">
        <v>7102</v>
      </c>
      <c r="BB52" s="195">
        <v>5656</v>
      </c>
      <c r="BC52" s="195">
        <v>13105</v>
      </c>
      <c r="BD52" s="195">
        <v>1589</v>
      </c>
      <c r="BE52" s="195">
        <v>52</v>
      </c>
      <c r="BF52" s="195">
        <v>4</v>
      </c>
      <c r="BG52" s="195">
        <v>1500</v>
      </c>
      <c r="BH52" s="195">
        <v>23</v>
      </c>
      <c r="BI52" s="195">
        <v>82</v>
      </c>
      <c r="BJ52" s="195">
        <v>179</v>
      </c>
      <c r="BK52" s="195">
        <v>0</v>
      </c>
      <c r="BL52" s="195">
        <v>875</v>
      </c>
      <c r="BM52" s="195">
        <v>171</v>
      </c>
      <c r="BN52" s="195">
        <v>16</v>
      </c>
      <c r="BO52" s="195">
        <v>3</v>
      </c>
      <c r="BP52" s="195">
        <v>0</v>
      </c>
      <c r="BQ52" s="195">
        <v>0</v>
      </c>
      <c r="BR52" s="195">
        <v>0</v>
      </c>
      <c r="BS52" s="195">
        <v>0</v>
      </c>
      <c r="BT52" s="195">
        <v>8</v>
      </c>
      <c r="BU52" s="195">
        <v>5</v>
      </c>
      <c r="BV52" s="195">
        <v>0</v>
      </c>
      <c r="BW52" s="195">
        <v>0</v>
      </c>
      <c r="BX52" s="195">
        <v>0</v>
      </c>
      <c r="BY52" s="195">
        <v>5</v>
      </c>
      <c r="BZ52" s="195">
        <v>0</v>
      </c>
      <c r="CA52" s="195">
        <v>0</v>
      </c>
      <c r="CB52" s="195">
        <v>0</v>
      </c>
      <c r="CC52" s="195">
        <v>0</v>
      </c>
      <c r="CD52" s="195">
        <v>0</v>
      </c>
      <c r="CE52" s="195">
        <v>0</v>
      </c>
      <c r="CF52" s="195">
        <v>15</v>
      </c>
      <c r="CG52" s="195">
        <v>1</v>
      </c>
      <c r="CH52" s="195">
        <v>104</v>
      </c>
      <c r="CI52" s="195">
        <v>32</v>
      </c>
      <c r="CJ52" s="195">
        <v>63</v>
      </c>
      <c r="CK52" s="195">
        <v>19</v>
      </c>
      <c r="CL52" s="195">
        <v>103</v>
      </c>
      <c r="CM52" s="195">
        <v>4611</v>
      </c>
      <c r="CN52" s="195">
        <v>3</v>
      </c>
      <c r="CO52" s="195">
        <v>216</v>
      </c>
      <c r="CP52" s="195">
        <v>0</v>
      </c>
      <c r="CQ52" s="195">
        <v>0</v>
      </c>
      <c r="CR52" s="195">
        <v>1</v>
      </c>
      <c r="CS52" s="195">
        <v>0</v>
      </c>
      <c r="CT52" s="195">
        <v>0</v>
      </c>
      <c r="CU52" s="195">
        <v>0</v>
      </c>
      <c r="CV52" s="195">
        <v>0</v>
      </c>
      <c r="CW52" s="195">
        <v>51703</v>
      </c>
      <c r="CX52" s="195">
        <v>6</v>
      </c>
      <c r="CY52" s="195">
        <v>0</v>
      </c>
      <c r="CZ52" s="195">
        <v>0</v>
      </c>
      <c r="DA52" s="195">
        <v>0</v>
      </c>
      <c r="DB52" s="195">
        <v>0</v>
      </c>
      <c r="DC52" s="195">
        <v>26</v>
      </c>
      <c r="DD52" s="195">
        <v>2595</v>
      </c>
      <c r="DE52" s="195">
        <v>0</v>
      </c>
      <c r="DF52" s="196">
        <v>180026</v>
      </c>
      <c r="DG52" s="195">
        <v>2</v>
      </c>
      <c r="DH52" s="195">
        <v>8885</v>
      </c>
      <c r="DI52" s="195">
        <v>0</v>
      </c>
      <c r="DJ52" s="195">
        <v>0</v>
      </c>
      <c r="DK52" s="195">
        <v>0</v>
      </c>
      <c r="DL52" s="195">
        <v>0</v>
      </c>
      <c r="DM52" s="195">
        <v>-207</v>
      </c>
      <c r="DN52" s="196">
        <v>8680</v>
      </c>
      <c r="DO52" s="196">
        <v>188706</v>
      </c>
      <c r="DP52" s="195">
        <v>31136</v>
      </c>
      <c r="DQ52" s="196">
        <v>31136</v>
      </c>
      <c r="DR52" s="196">
        <v>131557</v>
      </c>
      <c r="DS52" s="196">
        <v>171373</v>
      </c>
      <c r="DT52" s="196">
        <v>351399</v>
      </c>
      <c r="DU52" s="195">
        <v>-34553</v>
      </c>
      <c r="DV52" s="195">
        <v>0</v>
      </c>
      <c r="DW52" s="195">
        <v>-2764</v>
      </c>
      <c r="DX52" s="196">
        <v>-37317</v>
      </c>
      <c r="DY52" s="195">
        <v>-140352</v>
      </c>
      <c r="DZ52" s="196">
        <v>-6296</v>
      </c>
      <c r="EA52" s="197">
        <v>173730</v>
      </c>
    </row>
    <row r="53" spans="1:131" x14ac:dyDescent="0.15">
      <c r="A53" s="103">
        <v>331</v>
      </c>
      <c r="B53" s="104" t="s">
        <v>102</v>
      </c>
      <c r="C53" s="195">
        <v>0</v>
      </c>
      <c r="D53" s="195">
        <v>0</v>
      </c>
      <c r="E53" s="195">
        <v>0</v>
      </c>
      <c r="F53" s="195">
        <v>0</v>
      </c>
      <c r="G53" s="195">
        <v>5</v>
      </c>
      <c r="H53" s="195">
        <v>0</v>
      </c>
      <c r="I53" s="195">
        <v>0</v>
      </c>
      <c r="J53" s="195">
        <v>0</v>
      </c>
      <c r="K53" s="195">
        <v>0</v>
      </c>
      <c r="L53" s="195">
        <v>0</v>
      </c>
      <c r="M53" s="195">
        <v>0</v>
      </c>
      <c r="N53" s="195">
        <v>0</v>
      </c>
      <c r="O53" s="195">
        <v>0</v>
      </c>
      <c r="P53" s="195">
        <v>4</v>
      </c>
      <c r="Q53" s="195">
        <v>26</v>
      </c>
      <c r="R53" s="195">
        <v>0</v>
      </c>
      <c r="S53" s="195">
        <v>0</v>
      </c>
      <c r="T53" s="195">
        <v>0</v>
      </c>
      <c r="U53" s="195">
        <v>0</v>
      </c>
      <c r="V53" s="195">
        <v>0</v>
      </c>
      <c r="W53" s="195">
        <v>0</v>
      </c>
      <c r="X53" s="195">
        <v>0</v>
      </c>
      <c r="Y53" s="195">
        <v>0</v>
      </c>
      <c r="Z53" s="195">
        <v>0</v>
      </c>
      <c r="AA53" s="195">
        <v>0</v>
      </c>
      <c r="AB53" s="195">
        <v>0</v>
      </c>
      <c r="AC53" s="195">
        <v>0</v>
      </c>
      <c r="AD53" s="195">
        <v>0</v>
      </c>
      <c r="AE53" s="195">
        <v>3</v>
      </c>
      <c r="AF53" s="195">
        <v>0</v>
      </c>
      <c r="AG53" s="195">
        <v>0</v>
      </c>
      <c r="AH53" s="195">
        <v>0</v>
      </c>
      <c r="AI53" s="195">
        <v>0</v>
      </c>
      <c r="AJ53" s="195">
        <v>0</v>
      </c>
      <c r="AK53" s="195">
        <v>0</v>
      </c>
      <c r="AL53" s="195">
        <v>0</v>
      </c>
      <c r="AM53" s="195">
        <v>0</v>
      </c>
      <c r="AN53" s="195">
        <v>0</v>
      </c>
      <c r="AO53" s="195">
        <v>0</v>
      </c>
      <c r="AP53" s="195">
        <v>0</v>
      </c>
      <c r="AQ53" s="195">
        <v>11</v>
      </c>
      <c r="AR53" s="195">
        <v>275</v>
      </c>
      <c r="AS53" s="195">
        <v>38</v>
      </c>
      <c r="AT53" s="195">
        <v>14364</v>
      </c>
      <c r="AU53" s="195">
        <v>14897</v>
      </c>
      <c r="AV53" s="195">
        <v>1154</v>
      </c>
      <c r="AW53" s="195">
        <v>0</v>
      </c>
      <c r="AX53" s="195">
        <v>175</v>
      </c>
      <c r="AY53" s="195">
        <v>14026</v>
      </c>
      <c r="AZ53" s="195">
        <v>6288</v>
      </c>
      <c r="BA53" s="195">
        <v>548</v>
      </c>
      <c r="BB53" s="195">
        <v>934</v>
      </c>
      <c r="BC53" s="195">
        <v>1382</v>
      </c>
      <c r="BD53" s="195">
        <v>215</v>
      </c>
      <c r="BE53" s="195">
        <v>1219</v>
      </c>
      <c r="BF53" s="195">
        <v>32</v>
      </c>
      <c r="BG53" s="195">
        <v>2873</v>
      </c>
      <c r="BH53" s="195">
        <v>278</v>
      </c>
      <c r="BI53" s="195">
        <v>2852</v>
      </c>
      <c r="BJ53" s="195">
        <v>10</v>
      </c>
      <c r="BK53" s="195">
        <v>0</v>
      </c>
      <c r="BL53" s="195">
        <v>3670</v>
      </c>
      <c r="BM53" s="195">
        <v>3540</v>
      </c>
      <c r="BN53" s="195">
        <v>702</v>
      </c>
      <c r="BO53" s="195">
        <v>1313</v>
      </c>
      <c r="BP53" s="195">
        <v>0</v>
      </c>
      <c r="BQ53" s="195">
        <v>0</v>
      </c>
      <c r="BR53" s="195">
        <v>0</v>
      </c>
      <c r="BS53" s="195">
        <v>0</v>
      </c>
      <c r="BT53" s="195">
        <v>1</v>
      </c>
      <c r="BU53" s="195">
        <v>0</v>
      </c>
      <c r="BV53" s="195">
        <v>0</v>
      </c>
      <c r="BW53" s="195">
        <v>0</v>
      </c>
      <c r="BX53" s="195">
        <v>0</v>
      </c>
      <c r="BY53" s="195">
        <v>34</v>
      </c>
      <c r="BZ53" s="195">
        <v>0</v>
      </c>
      <c r="CA53" s="195">
        <v>2</v>
      </c>
      <c r="CB53" s="195">
        <v>0</v>
      </c>
      <c r="CC53" s="195">
        <v>0</v>
      </c>
      <c r="CD53" s="195">
        <v>0</v>
      </c>
      <c r="CE53" s="195">
        <v>2</v>
      </c>
      <c r="CF53" s="195">
        <v>0</v>
      </c>
      <c r="CG53" s="195">
        <v>0</v>
      </c>
      <c r="CH53" s="195">
        <v>2</v>
      </c>
      <c r="CI53" s="195">
        <v>0</v>
      </c>
      <c r="CJ53" s="195">
        <v>0</v>
      </c>
      <c r="CK53" s="195">
        <v>0</v>
      </c>
      <c r="CL53" s="195">
        <v>0</v>
      </c>
      <c r="CM53" s="195">
        <v>2</v>
      </c>
      <c r="CN53" s="195">
        <v>0</v>
      </c>
      <c r="CO53" s="195">
        <v>0</v>
      </c>
      <c r="CP53" s="195">
        <v>0</v>
      </c>
      <c r="CQ53" s="195">
        <v>0</v>
      </c>
      <c r="CR53" s="195">
        <v>0</v>
      </c>
      <c r="CS53" s="195">
        <v>0</v>
      </c>
      <c r="CT53" s="195">
        <v>0</v>
      </c>
      <c r="CU53" s="195">
        <v>0</v>
      </c>
      <c r="CV53" s="195">
        <v>0</v>
      </c>
      <c r="CW53" s="195">
        <v>15768</v>
      </c>
      <c r="CX53" s="195">
        <v>0</v>
      </c>
      <c r="CY53" s="195">
        <v>0</v>
      </c>
      <c r="CZ53" s="195">
        <v>0</v>
      </c>
      <c r="DA53" s="195">
        <v>0</v>
      </c>
      <c r="DB53" s="195">
        <v>0</v>
      </c>
      <c r="DC53" s="195">
        <v>7</v>
      </c>
      <c r="DD53" s="195">
        <v>0</v>
      </c>
      <c r="DE53" s="195">
        <v>25</v>
      </c>
      <c r="DF53" s="196">
        <v>86677</v>
      </c>
      <c r="DG53" s="195">
        <v>1</v>
      </c>
      <c r="DH53" s="195">
        <v>552</v>
      </c>
      <c r="DI53" s="195">
        <v>0</v>
      </c>
      <c r="DJ53" s="195">
        <v>0</v>
      </c>
      <c r="DK53" s="195">
        <v>3541</v>
      </c>
      <c r="DL53" s="195">
        <v>170107</v>
      </c>
      <c r="DM53" s="195">
        <v>872</v>
      </c>
      <c r="DN53" s="196">
        <v>175073</v>
      </c>
      <c r="DO53" s="196">
        <v>261750</v>
      </c>
      <c r="DP53" s="195">
        <v>41743</v>
      </c>
      <c r="DQ53" s="196">
        <v>41743</v>
      </c>
      <c r="DR53" s="196">
        <v>133006</v>
      </c>
      <c r="DS53" s="196">
        <v>349822</v>
      </c>
      <c r="DT53" s="196">
        <v>436499</v>
      </c>
      <c r="DU53" s="195">
        <v>-73453</v>
      </c>
      <c r="DV53" s="195">
        <v>0</v>
      </c>
      <c r="DW53" s="195">
        <v>-5877</v>
      </c>
      <c r="DX53" s="196">
        <v>-79330</v>
      </c>
      <c r="DY53" s="195">
        <v>-112006</v>
      </c>
      <c r="DZ53" s="196">
        <v>158486</v>
      </c>
      <c r="EA53" s="197">
        <v>245163</v>
      </c>
    </row>
    <row r="54" spans="1:131" x14ac:dyDescent="0.15">
      <c r="A54" s="103">
        <v>332</v>
      </c>
      <c r="B54" s="104" t="s">
        <v>103</v>
      </c>
      <c r="C54" s="195">
        <v>0</v>
      </c>
      <c r="D54" s="195">
        <v>0</v>
      </c>
      <c r="E54" s="195">
        <v>0</v>
      </c>
      <c r="F54" s="195">
        <v>0</v>
      </c>
      <c r="G54" s="195">
        <v>0</v>
      </c>
      <c r="H54" s="195">
        <v>0</v>
      </c>
      <c r="I54" s="195">
        <v>0</v>
      </c>
      <c r="J54" s="195">
        <v>0</v>
      </c>
      <c r="K54" s="195">
        <v>0</v>
      </c>
      <c r="L54" s="195">
        <v>0</v>
      </c>
      <c r="M54" s="195">
        <v>0</v>
      </c>
      <c r="N54" s="195">
        <v>0</v>
      </c>
      <c r="O54" s="195">
        <v>0</v>
      </c>
      <c r="P54" s="195">
        <v>0</v>
      </c>
      <c r="Q54" s="195">
        <v>0</v>
      </c>
      <c r="R54" s="195">
        <v>0</v>
      </c>
      <c r="S54" s="195">
        <v>0</v>
      </c>
      <c r="T54" s="195">
        <v>0</v>
      </c>
      <c r="U54" s="195">
        <v>0</v>
      </c>
      <c r="V54" s="195">
        <v>0</v>
      </c>
      <c r="W54" s="195">
        <v>0</v>
      </c>
      <c r="X54" s="195">
        <v>0</v>
      </c>
      <c r="Y54" s="195">
        <v>0</v>
      </c>
      <c r="Z54" s="195">
        <v>0</v>
      </c>
      <c r="AA54" s="195">
        <v>0</v>
      </c>
      <c r="AB54" s="195">
        <v>0</v>
      </c>
      <c r="AC54" s="195">
        <v>0</v>
      </c>
      <c r="AD54" s="195">
        <v>0</v>
      </c>
      <c r="AE54" s="195">
        <v>1</v>
      </c>
      <c r="AF54" s="195">
        <v>0</v>
      </c>
      <c r="AG54" s="195">
        <v>0</v>
      </c>
      <c r="AH54" s="195">
        <v>0</v>
      </c>
      <c r="AI54" s="195">
        <v>0</v>
      </c>
      <c r="AJ54" s="195">
        <v>0</v>
      </c>
      <c r="AK54" s="195">
        <v>0</v>
      </c>
      <c r="AL54" s="195">
        <v>0</v>
      </c>
      <c r="AM54" s="195">
        <v>0</v>
      </c>
      <c r="AN54" s="195">
        <v>0</v>
      </c>
      <c r="AO54" s="195">
        <v>0</v>
      </c>
      <c r="AP54" s="195">
        <v>0</v>
      </c>
      <c r="AQ54" s="195">
        <v>0</v>
      </c>
      <c r="AR54" s="195">
        <v>0</v>
      </c>
      <c r="AS54" s="195">
        <v>0</v>
      </c>
      <c r="AT54" s="195">
        <v>0</v>
      </c>
      <c r="AU54" s="195">
        <v>0</v>
      </c>
      <c r="AV54" s="195">
        <v>0</v>
      </c>
      <c r="AW54" s="195">
        <v>0</v>
      </c>
      <c r="AX54" s="195">
        <v>0</v>
      </c>
      <c r="AY54" s="195">
        <v>0</v>
      </c>
      <c r="AZ54" s="195">
        <v>29415</v>
      </c>
      <c r="BA54" s="195">
        <v>0</v>
      </c>
      <c r="BB54" s="195">
        <v>1</v>
      </c>
      <c r="BC54" s="195">
        <v>0</v>
      </c>
      <c r="BD54" s="195">
        <v>0</v>
      </c>
      <c r="BE54" s="195">
        <v>0</v>
      </c>
      <c r="BF54" s="195">
        <v>0</v>
      </c>
      <c r="BG54" s="195">
        <v>0</v>
      </c>
      <c r="BH54" s="195">
        <v>4</v>
      </c>
      <c r="BI54" s="195">
        <v>237</v>
      </c>
      <c r="BJ54" s="195">
        <v>1</v>
      </c>
      <c r="BK54" s="195">
        <v>0</v>
      </c>
      <c r="BL54" s="195">
        <v>5383</v>
      </c>
      <c r="BM54" s="195">
        <v>0</v>
      </c>
      <c r="BN54" s="195">
        <v>0</v>
      </c>
      <c r="BO54" s="195">
        <v>0</v>
      </c>
      <c r="BP54" s="195">
        <v>0</v>
      </c>
      <c r="BQ54" s="195">
        <v>0</v>
      </c>
      <c r="BR54" s="195">
        <v>0</v>
      </c>
      <c r="BS54" s="195">
        <v>0</v>
      </c>
      <c r="BT54" s="195">
        <v>0</v>
      </c>
      <c r="BU54" s="195">
        <v>0</v>
      </c>
      <c r="BV54" s="195">
        <v>0</v>
      </c>
      <c r="BW54" s="195">
        <v>0</v>
      </c>
      <c r="BX54" s="195">
        <v>0</v>
      </c>
      <c r="BY54" s="195">
        <v>0</v>
      </c>
      <c r="BZ54" s="195">
        <v>83</v>
      </c>
      <c r="CA54" s="195">
        <v>0</v>
      </c>
      <c r="CB54" s="195">
        <v>0</v>
      </c>
      <c r="CC54" s="195">
        <v>0</v>
      </c>
      <c r="CD54" s="195">
        <v>0</v>
      </c>
      <c r="CE54" s="195">
        <v>0</v>
      </c>
      <c r="CF54" s="195">
        <v>49</v>
      </c>
      <c r="CG54" s="195">
        <v>0</v>
      </c>
      <c r="CH54" s="195">
        <v>0</v>
      </c>
      <c r="CI54" s="195">
        <v>0</v>
      </c>
      <c r="CJ54" s="195">
        <v>0</v>
      </c>
      <c r="CK54" s="195">
        <v>0</v>
      </c>
      <c r="CL54" s="195">
        <v>342</v>
      </c>
      <c r="CM54" s="195">
        <v>1517</v>
      </c>
      <c r="CN54" s="195">
        <v>0</v>
      </c>
      <c r="CO54" s="195">
        <v>0</v>
      </c>
      <c r="CP54" s="195">
        <v>0</v>
      </c>
      <c r="CQ54" s="195">
        <v>0</v>
      </c>
      <c r="CR54" s="195">
        <v>0</v>
      </c>
      <c r="CS54" s="195">
        <v>0</v>
      </c>
      <c r="CT54" s="195">
        <v>0</v>
      </c>
      <c r="CU54" s="195">
        <v>113</v>
      </c>
      <c r="CV54" s="195">
        <v>0</v>
      </c>
      <c r="CW54" s="195">
        <v>7436</v>
      </c>
      <c r="CX54" s="195">
        <v>76</v>
      </c>
      <c r="CY54" s="195">
        <v>0</v>
      </c>
      <c r="CZ54" s="195">
        <v>0</v>
      </c>
      <c r="DA54" s="195">
        <v>0</v>
      </c>
      <c r="DB54" s="195">
        <v>98</v>
      </c>
      <c r="DC54" s="195">
        <v>9</v>
      </c>
      <c r="DD54" s="195">
        <v>0</v>
      </c>
      <c r="DE54" s="195">
        <v>0</v>
      </c>
      <c r="DF54" s="196">
        <v>44765</v>
      </c>
      <c r="DG54" s="195">
        <v>3993</v>
      </c>
      <c r="DH54" s="195">
        <v>193883</v>
      </c>
      <c r="DI54" s="195">
        <v>0</v>
      </c>
      <c r="DJ54" s="195">
        <v>0</v>
      </c>
      <c r="DK54" s="195">
        <v>167</v>
      </c>
      <c r="DL54" s="195">
        <v>32344</v>
      </c>
      <c r="DM54" s="195">
        <v>-519</v>
      </c>
      <c r="DN54" s="196">
        <v>229868</v>
      </c>
      <c r="DO54" s="196">
        <v>274633</v>
      </c>
      <c r="DP54" s="195">
        <v>53163</v>
      </c>
      <c r="DQ54" s="196">
        <v>53163</v>
      </c>
      <c r="DR54" s="196">
        <v>262624</v>
      </c>
      <c r="DS54" s="196">
        <v>545655</v>
      </c>
      <c r="DT54" s="196">
        <v>590420</v>
      </c>
      <c r="DU54" s="195">
        <v>-65847</v>
      </c>
      <c r="DV54" s="195">
        <v>-10</v>
      </c>
      <c r="DW54" s="195">
        <v>-5253</v>
      </c>
      <c r="DX54" s="196">
        <v>-71110</v>
      </c>
      <c r="DY54" s="195">
        <v>-142377</v>
      </c>
      <c r="DZ54" s="196">
        <v>332168</v>
      </c>
      <c r="EA54" s="197">
        <v>376933</v>
      </c>
    </row>
    <row r="55" spans="1:131" x14ac:dyDescent="0.15">
      <c r="A55" s="97">
        <v>333</v>
      </c>
      <c r="B55" s="98" t="s">
        <v>104</v>
      </c>
      <c r="C55" s="192">
        <v>0</v>
      </c>
      <c r="D55" s="192">
        <v>0</v>
      </c>
      <c r="E55" s="192">
        <v>0</v>
      </c>
      <c r="F55" s="192">
        <v>0</v>
      </c>
      <c r="G55" s="192">
        <v>0</v>
      </c>
      <c r="H55" s="192">
        <v>0</v>
      </c>
      <c r="I55" s="192">
        <v>0</v>
      </c>
      <c r="J55" s="192">
        <v>0</v>
      </c>
      <c r="K55" s="192">
        <v>0</v>
      </c>
      <c r="L55" s="192">
        <v>0</v>
      </c>
      <c r="M55" s="192">
        <v>0</v>
      </c>
      <c r="N55" s="192">
        <v>0</v>
      </c>
      <c r="O55" s="192">
        <v>0</v>
      </c>
      <c r="P55" s="192">
        <v>0</v>
      </c>
      <c r="Q55" s="192">
        <v>0</v>
      </c>
      <c r="R55" s="192">
        <v>0</v>
      </c>
      <c r="S55" s="192">
        <v>0</v>
      </c>
      <c r="T55" s="192">
        <v>0</v>
      </c>
      <c r="U55" s="192">
        <v>0</v>
      </c>
      <c r="V55" s="192">
        <v>0</v>
      </c>
      <c r="W55" s="192">
        <v>0</v>
      </c>
      <c r="X55" s="192">
        <v>0</v>
      </c>
      <c r="Y55" s="192">
        <v>0</v>
      </c>
      <c r="Z55" s="192">
        <v>0</v>
      </c>
      <c r="AA55" s="192">
        <v>0</v>
      </c>
      <c r="AB55" s="192">
        <v>0</v>
      </c>
      <c r="AC55" s="192">
        <v>0</v>
      </c>
      <c r="AD55" s="192">
        <v>0</v>
      </c>
      <c r="AE55" s="192">
        <v>0</v>
      </c>
      <c r="AF55" s="192">
        <v>0</v>
      </c>
      <c r="AG55" s="192">
        <v>0</v>
      </c>
      <c r="AH55" s="192">
        <v>0</v>
      </c>
      <c r="AI55" s="192">
        <v>0</v>
      </c>
      <c r="AJ55" s="192">
        <v>0</v>
      </c>
      <c r="AK55" s="192">
        <v>0</v>
      </c>
      <c r="AL55" s="192">
        <v>0</v>
      </c>
      <c r="AM55" s="192">
        <v>0</v>
      </c>
      <c r="AN55" s="192">
        <v>0</v>
      </c>
      <c r="AO55" s="192">
        <v>0</v>
      </c>
      <c r="AP55" s="192">
        <v>0</v>
      </c>
      <c r="AQ55" s="192">
        <v>0</v>
      </c>
      <c r="AR55" s="192">
        <v>0</v>
      </c>
      <c r="AS55" s="192">
        <v>0</v>
      </c>
      <c r="AT55" s="192">
        <v>704</v>
      </c>
      <c r="AU55" s="192">
        <v>3128</v>
      </c>
      <c r="AV55" s="192">
        <v>739</v>
      </c>
      <c r="AW55" s="192">
        <v>194</v>
      </c>
      <c r="AX55" s="192">
        <v>0</v>
      </c>
      <c r="AY55" s="192">
        <v>1458</v>
      </c>
      <c r="AZ55" s="192">
        <v>0</v>
      </c>
      <c r="BA55" s="192">
        <v>2008</v>
      </c>
      <c r="BB55" s="192">
        <v>0</v>
      </c>
      <c r="BC55" s="192">
        <v>29</v>
      </c>
      <c r="BD55" s="192">
        <v>2</v>
      </c>
      <c r="BE55" s="192">
        <v>2</v>
      </c>
      <c r="BF55" s="192">
        <v>0</v>
      </c>
      <c r="BG55" s="192">
        <v>0</v>
      </c>
      <c r="BH55" s="192">
        <v>98</v>
      </c>
      <c r="BI55" s="192">
        <v>60</v>
      </c>
      <c r="BJ55" s="192">
        <v>0</v>
      </c>
      <c r="BK55" s="192">
        <v>0</v>
      </c>
      <c r="BL55" s="192">
        <v>293</v>
      </c>
      <c r="BM55" s="192">
        <v>49</v>
      </c>
      <c r="BN55" s="192">
        <v>225</v>
      </c>
      <c r="BO55" s="192">
        <v>239</v>
      </c>
      <c r="BP55" s="192">
        <v>0</v>
      </c>
      <c r="BQ55" s="192">
        <v>0</v>
      </c>
      <c r="BR55" s="192">
        <v>0</v>
      </c>
      <c r="BS55" s="192">
        <v>0</v>
      </c>
      <c r="BT55" s="192">
        <v>0</v>
      </c>
      <c r="BU55" s="192">
        <v>0</v>
      </c>
      <c r="BV55" s="192">
        <v>0</v>
      </c>
      <c r="BW55" s="192">
        <v>0</v>
      </c>
      <c r="BX55" s="192">
        <v>0</v>
      </c>
      <c r="BY55" s="192">
        <v>14</v>
      </c>
      <c r="BZ55" s="192">
        <v>0</v>
      </c>
      <c r="CA55" s="192">
        <v>0</v>
      </c>
      <c r="CB55" s="192">
        <v>0</v>
      </c>
      <c r="CC55" s="192">
        <v>0</v>
      </c>
      <c r="CD55" s="192">
        <v>0</v>
      </c>
      <c r="CE55" s="192">
        <v>0</v>
      </c>
      <c r="CF55" s="192">
        <v>0</v>
      </c>
      <c r="CG55" s="192">
        <v>0</v>
      </c>
      <c r="CH55" s="192">
        <v>0</v>
      </c>
      <c r="CI55" s="192">
        <v>0</v>
      </c>
      <c r="CJ55" s="192">
        <v>14</v>
      </c>
      <c r="CK55" s="192">
        <v>0</v>
      </c>
      <c r="CL55" s="192">
        <v>0</v>
      </c>
      <c r="CM55" s="192">
        <v>2111</v>
      </c>
      <c r="CN55" s="192">
        <v>0</v>
      </c>
      <c r="CO55" s="192">
        <v>0</v>
      </c>
      <c r="CP55" s="192">
        <v>229</v>
      </c>
      <c r="CQ55" s="192">
        <v>0</v>
      </c>
      <c r="CR55" s="192">
        <v>0</v>
      </c>
      <c r="CS55" s="192">
        <v>0</v>
      </c>
      <c r="CT55" s="192">
        <v>0</v>
      </c>
      <c r="CU55" s="192">
        <v>0</v>
      </c>
      <c r="CV55" s="192">
        <v>0</v>
      </c>
      <c r="CW55" s="192">
        <v>2859</v>
      </c>
      <c r="CX55" s="192">
        <v>262</v>
      </c>
      <c r="CY55" s="192">
        <v>0</v>
      </c>
      <c r="CZ55" s="192">
        <v>0</v>
      </c>
      <c r="DA55" s="192">
        <v>0</v>
      </c>
      <c r="DB55" s="192">
        <v>0</v>
      </c>
      <c r="DC55" s="192">
        <v>0</v>
      </c>
      <c r="DD55" s="192">
        <v>0</v>
      </c>
      <c r="DE55" s="192">
        <v>0</v>
      </c>
      <c r="DF55" s="193">
        <v>14717</v>
      </c>
      <c r="DG55" s="192">
        <v>0</v>
      </c>
      <c r="DH55" s="192">
        <v>7</v>
      </c>
      <c r="DI55" s="192">
        <v>0</v>
      </c>
      <c r="DJ55" s="192">
        <v>0</v>
      </c>
      <c r="DK55" s="192">
        <v>6260</v>
      </c>
      <c r="DL55" s="192">
        <v>82452</v>
      </c>
      <c r="DM55" s="192">
        <v>166</v>
      </c>
      <c r="DN55" s="193">
        <v>88885</v>
      </c>
      <c r="DO55" s="193">
        <v>103602</v>
      </c>
      <c r="DP55" s="192">
        <v>5510</v>
      </c>
      <c r="DQ55" s="193">
        <v>5510</v>
      </c>
      <c r="DR55" s="193">
        <v>68490</v>
      </c>
      <c r="DS55" s="193">
        <v>162885</v>
      </c>
      <c r="DT55" s="193">
        <v>177602</v>
      </c>
      <c r="DU55" s="192">
        <v>-53727</v>
      </c>
      <c r="DV55" s="192">
        <v>0</v>
      </c>
      <c r="DW55" s="192">
        <v>-4298</v>
      </c>
      <c r="DX55" s="193">
        <v>-58025</v>
      </c>
      <c r="DY55" s="192">
        <v>-41812</v>
      </c>
      <c r="DZ55" s="193">
        <v>63048</v>
      </c>
      <c r="EA55" s="194">
        <v>77765</v>
      </c>
    </row>
    <row r="56" spans="1:131" x14ac:dyDescent="0.15">
      <c r="A56" s="103">
        <v>339</v>
      </c>
      <c r="B56" s="104" t="s">
        <v>105</v>
      </c>
      <c r="C56" s="195">
        <v>0</v>
      </c>
      <c r="D56" s="195">
        <v>0</v>
      </c>
      <c r="E56" s="195">
        <v>0</v>
      </c>
      <c r="F56" s="195">
        <v>0</v>
      </c>
      <c r="G56" s="195">
        <v>6</v>
      </c>
      <c r="H56" s="195">
        <v>0</v>
      </c>
      <c r="I56" s="195">
        <v>0</v>
      </c>
      <c r="J56" s="195">
        <v>0</v>
      </c>
      <c r="K56" s="195">
        <v>0</v>
      </c>
      <c r="L56" s="195">
        <v>0</v>
      </c>
      <c r="M56" s="195">
        <v>0</v>
      </c>
      <c r="N56" s="195">
        <v>0</v>
      </c>
      <c r="O56" s="195">
        <v>0</v>
      </c>
      <c r="P56" s="195">
        <v>0</v>
      </c>
      <c r="Q56" s="195">
        <v>117</v>
      </c>
      <c r="R56" s="195">
        <v>0</v>
      </c>
      <c r="S56" s="195">
        <v>0</v>
      </c>
      <c r="T56" s="195">
        <v>8</v>
      </c>
      <c r="U56" s="195">
        <v>0</v>
      </c>
      <c r="V56" s="195">
        <v>0</v>
      </c>
      <c r="W56" s="195">
        <v>0</v>
      </c>
      <c r="X56" s="195">
        <v>0</v>
      </c>
      <c r="Y56" s="195">
        <v>0</v>
      </c>
      <c r="Z56" s="195">
        <v>0</v>
      </c>
      <c r="AA56" s="195">
        <v>2</v>
      </c>
      <c r="AB56" s="195">
        <v>1</v>
      </c>
      <c r="AC56" s="195">
        <v>0</v>
      </c>
      <c r="AD56" s="195">
        <v>0</v>
      </c>
      <c r="AE56" s="195">
        <v>10</v>
      </c>
      <c r="AF56" s="195">
        <v>0</v>
      </c>
      <c r="AG56" s="195">
        <v>0</v>
      </c>
      <c r="AH56" s="195">
        <v>0</v>
      </c>
      <c r="AI56" s="195">
        <v>0</v>
      </c>
      <c r="AJ56" s="195">
        <v>0</v>
      </c>
      <c r="AK56" s="195">
        <v>11</v>
      </c>
      <c r="AL56" s="195">
        <v>0</v>
      </c>
      <c r="AM56" s="195">
        <v>0</v>
      </c>
      <c r="AN56" s="195">
        <v>0</v>
      </c>
      <c r="AO56" s="195">
        <v>0</v>
      </c>
      <c r="AP56" s="195">
        <v>0</v>
      </c>
      <c r="AQ56" s="195">
        <v>0</v>
      </c>
      <c r="AR56" s="195">
        <v>1</v>
      </c>
      <c r="AS56" s="195">
        <v>205</v>
      </c>
      <c r="AT56" s="195">
        <v>718</v>
      </c>
      <c r="AU56" s="195">
        <v>1739</v>
      </c>
      <c r="AV56" s="195">
        <v>685</v>
      </c>
      <c r="AW56" s="195">
        <v>6058</v>
      </c>
      <c r="AX56" s="195">
        <v>1907</v>
      </c>
      <c r="AY56" s="195">
        <v>2536</v>
      </c>
      <c r="AZ56" s="195">
        <v>3482</v>
      </c>
      <c r="BA56" s="195">
        <v>211</v>
      </c>
      <c r="BB56" s="195">
        <v>28578</v>
      </c>
      <c r="BC56" s="195">
        <v>951</v>
      </c>
      <c r="BD56" s="195">
        <v>35</v>
      </c>
      <c r="BE56" s="195">
        <v>1514</v>
      </c>
      <c r="BF56" s="195">
        <v>60</v>
      </c>
      <c r="BG56" s="195">
        <v>519</v>
      </c>
      <c r="BH56" s="195">
        <v>48</v>
      </c>
      <c r="BI56" s="195">
        <v>5356</v>
      </c>
      <c r="BJ56" s="195">
        <v>458</v>
      </c>
      <c r="BK56" s="195">
        <v>0</v>
      </c>
      <c r="BL56" s="195">
        <v>7723</v>
      </c>
      <c r="BM56" s="195">
        <v>3709</v>
      </c>
      <c r="BN56" s="195">
        <v>437</v>
      </c>
      <c r="BO56" s="195">
        <v>573</v>
      </c>
      <c r="BP56" s="195">
        <v>3</v>
      </c>
      <c r="BQ56" s="195">
        <v>0</v>
      </c>
      <c r="BR56" s="195">
        <v>81</v>
      </c>
      <c r="BS56" s="195">
        <v>0</v>
      </c>
      <c r="BT56" s="195">
        <v>2072</v>
      </c>
      <c r="BU56" s="195">
        <v>6</v>
      </c>
      <c r="BV56" s="195">
        <v>76</v>
      </c>
      <c r="BW56" s="195">
        <v>18</v>
      </c>
      <c r="BX56" s="195">
        <v>0</v>
      </c>
      <c r="BY56" s="195">
        <v>223</v>
      </c>
      <c r="BZ56" s="195">
        <v>43</v>
      </c>
      <c r="CA56" s="195">
        <v>56</v>
      </c>
      <c r="CB56" s="195">
        <v>32</v>
      </c>
      <c r="CC56" s="195">
        <v>17</v>
      </c>
      <c r="CD56" s="195">
        <v>8</v>
      </c>
      <c r="CE56" s="195">
        <v>4</v>
      </c>
      <c r="CF56" s="195">
        <v>480</v>
      </c>
      <c r="CG56" s="195">
        <v>0</v>
      </c>
      <c r="CH56" s="195">
        <v>0</v>
      </c>
      <c r="CI56" s="195">
        <v>174</v>
      </c>
      <c r="CJ56" s="195">
        <v>35</v>
      </c>
      <c r="CK56" s="195">
        <v>0</v>
      </c>
      <c r="CL56" s="195">
        <v>349</v>
      </c>
      <c r="CM56" s="195">
        <v>907</v>
      </c>
      <c r="CN56" s="195">
        <v>1206</v>
      </c>
      <c r="CO56" s="195">
        <v>210</v>
      </c>
      <c r="CP56" s="195">
        <v>127</v>
      </c>
      <c r="CQ56" s="195">
        <v>25</v>
      </c>
      <c r="CR56" s="195">
        <v>1</v>
      </c>
      <c r="CS56" s="195">
        <v>5</v>
      </c>
      <c r="CT56" s="195">
        <v>0</v>
      </c>
      <c r="CU56" s="195">
        <v>18</v>
      </c>
      <c r="CV56" s="195">
        <v>0</v>
      </c>
      <c r="CW56" s="195">
        <v>5155</v>
      </c>
      <c r="CX56" s="195">
        <v>349</v>
      </c>
      <c r="CY56" s="195">
        <v>28</v>
      </c>
      <c r="CZ56" s="195">
        <v>96</v>
      </c>
      <c r="DA56" s="195">
        <v>8</v>
      </c>
      <c r="DB56" s="195">
        <v>400</v>
      </c>
      <c r="DC56" s="195">
        <v>43</v>
      </c>
      <c r="DD56" s="195">
        <v>0</v>
      </c>
      <c r="DE56" s="195">
        <v>411</v>
      </c>
      <c r="DF56" s="196">
        <v>80324</v>
      </c>
      <c r="DG56" s="195">
        <v>681</v>
      </c>
      <c r="DH56" s="195">
        <v>48024</v>
      </c>
      <c r="DI56" s="195">
        <v>0</v>
      </c>
      <c r="DJ56" s="195">
        <v>0</v>
      </c>
      <c r="DK56" s="195">
        <v>4375</v>
      </c>
      <c r="DL56" s="195">
        <v>47298</v>
      </c>
      <c r="DM56" s="195">
        <v>2937</v>
      </c>
      <c r="DN56" s="196">
        <v>103315</v>
      </c>
      <c r="DO56" s="196">
        <v>183639</v>
      </c>
      <c r="DP56" s="195">
        <v>77109</v>
      </c>
      <c r="DQ56" s="196">
        <v>77109</v>
      </c>
      <c r="DR56" s="196">
        <v>205044</v>
      </c>
      <c r="DS56" s="196">
        <v>385468</v>
      </c>
      <c r="DT56" s="196">
        <v>465792</v>
      </c>
      <c r="DU56" s="195">
        <v>-68906</v>
      </c>
      <c r="DV56" s="195">
        <v>0</v>
      </c>
      <c r="DW56" s="195">
        <v>-5510</v>
      </c>
      <c r="DX56" s="196">
        <v>-74416</v>
      </c>
      <c r="DY56" s="195">
        <v>-69421</v>
      </c>
      <c r="DZ56" s="196">
        <v>241631</v>
      </c>
      <c r="EA56" s="197">
        <v>321955</v>
      </c>
    </row>
    <row r="57" spans="1:131" x14ac:dyDescent="0.15">
      <c r="A57" s="103">
        <v>341</v>
      </c>
      <c r="B57" s="104" t="s">
        <v>133</v>
      </c>
      <c r="C57" s="195">
        <v>0</v>
      </c>
      <c r="D57" s="195">
        <v>0</v>
      </c>
      <c r="E57" s="195">
        <v>3</v>
      </c>
      <c r="F57" s="195">
        <v>0</v>
      </c>
      <c r="G57" s="195">
        <v>0</v>
      </c>
      <c r="H57" s="195">
        <v>0</v>
      </c>
      <c r="I57" s="195">
        <v>0</v>
      </c>
      <c r="J57" s="195">
        <v>16</v>
      </c>
      <c r="K57" s="195">
        <v>5</v>
      </c>
      <c r="L57" s="195">
        <v>0</v>
      </c>
      <c r="M57" s="195">
        <v>0</v>
      </c>
      <c r="N57" s="195">
        <v>1</v>
      </c>
      <c r="O57" s="195">
        <v>0</v>
      </c>
      <c r="P57" s="195">
        <v>1</v>
      </c>
      <c r="Q57" s="195">
        <v>1</v>
      </c>
      <c r="R57" s="195">
        <v>0</v>
      </c>
      <c r="S57" s="195">
        <v>0</v>
      </c>
      <c r="T57" s="195">
        <v>0</v>
      </c>
      <c r="U57" s="195">
        <v>0</v>
      </c>
      <c r="V57" s="195">
        <v>0</v>
      </c>
      <c r="W57" s="195">
        <v>0</v>
      </c>
      <c r="X57" s="195">
        <v>1</v>
      </c>
      <c r="Y57" s="195">
        <v>0</v>
      </c>
      <c r="Z57" s="195">
        <v>0</v>
      </c>
      <c r="AA57" s="195">
        <v>51</v>
      </c>
      <c r="AB57" s="195">
        <v>0</v>
      </c>
      <c r="AC57" s="195">
        <v>3</v>
      </c>
      <c r="AD57" s="195">
        <v>1</v>
      </c>
      <c r="AE57" s="195">
        <v>1</v>
      </c>
      <c r="AF57" s="195">
        <v>1</v>
      </c>
      <c r="AG57" s="195">
        <v>1</v>
      </c>
      <c r="AH57" s="195">
        <v>0</v>
      </c>
      <c r="AI57" s="195">
        <v>0</v>
      </c>
      <c r="AJ57" s="195">
        <v>0</v>
      </c>
      <c r="AK57" s="195">
        <v>1</v>
      </c>
      <c r="AL57" s="195">
        <v>0</v>
      </c>
      <c r="AM57" s="195">
        <v>0</v>
      </c>
      <c r="AN57" s="195">
        <v>0</v>
      </c>
      <c r="AO57" s="195">
        <v>0</v>
      </c>
      <c r="AP57" s="195">
        <v>0</v>
      </c>
      <c r="AQ57" s="195">
        <v>2</v>
      </c>
      <c r="AR57" s="195">
        <v>31</v>
      </c>
      <c r="AS57" s="195">
        <v>14</v>
      </c>
      <c r="AT57" s="195">
        <v>192</v>
      </c>
      <c r="AU57" s="195">
        <v>121</v>
      </c>
      <c r="AV57" s="195">
        <v>6</v>
      </c>
      <c r="AW57" s="195">
        <v>1</v>
      </c>
      <c r="AX57" s="195">
        <v>6</v>
      </c>
      <c r="AY57" s="195">
        <v>10</v>
      </c>
      <c r="AZ57" s="195">
        <v>3</v>
      </c>
      <c r="BA57" s="195">
        <v>4</v>
      </c>
      <c r="BB57" s="195">
        <v>12</v>
      </c>
      <c r="BC57" s="195">
        <v>2387</v>
      </c>
      <c r="BD57" s="195">
        <v>1</v>
      </c>
      <c r="BE57" s="195">
        <v>1665</v>
      </c>
      <c r="BF57" s="195">
        <v>76</v>
      </c>
      <c r="BG57" s="195">
        <v>3</v>
      </c>
      <c r="BH57" s="195">
        <v>45</v>
      </c>
      <c r="BI57" s="195">
        <v>229</v>
      </c>
      <c r="BJ57" s="195">
        <v>18</v>
      </c>
      <c r="BK57" s="195">
        <v>3</v>
      </c>
      <c r="BL57" s="195">
        <v>2417</v>
      </c>
      <c r="BM57" s="195">
        <v>499</v>
      </c>
      <c r="BN57" s="195">
        <v>1098</v>
      </c>
      <c r="BO57" s="195">
        <v>993</v>
      </c>
      <c r="BP57" s="195">
        <v>14</v>
      </c>
      <c r="BQ57" s="195">
        <v>4</v>
      </c>
      <c r="BR57" s="195">
        <v>4</v>
      </c>
      <c r="BS57" s="195">
        <v>5</v>
      </c>
      <c r="BT57" s="195">
        <v>2974</v>
      </c>
      <c r="BU57" s="195">
        <v>382</v>
      </c>
      <c r="BV57" s="195">
        <v>388</v>
      </c>
      <c r="BW57" s="195">
        <v>107</v>
      </c>
      <c r="BX57" s="195">
        <v>0</v>
      </c>
      <c r="BY57" s="195">
        <v>54</v>
      </c>
      <c r="BZ57" s="195">
        <v>261</v>
      </c>
      <c r="CA57" s="195">
        <v>0</v>
      </c>
      <c r="CB57" s="195">
        <v>20</v>
      </c>
      <c r="CC57" s="195">
        <v>19</v>
      </c>
      <c r="CD57" s="195">
        <v>20</v>
      </c>
      <c r="CE57" s="195">
        <v>4</v>
      </c>
      <c r="CF57" s="195">
        <v>44</v>
      </c>
      <c r="CG57" s="195">
        <v>0</v>
      </c>
      <c r="CH57" s="195">
        <v>7</v>
      </c>
      <c r="CI57" s="195">
        <v>28</v>
      </c>
      <c r="CJ57" s="195">
        <v>522</v>
      </c>
      <c r="CK57" s="195">
        <v>3</v>
      </c>
      <c r="CL57" s="195">
        <v>204</v>
      </c>
      <c r="CM57" s="195">
        <v>1447</v>
      </c>
      <c r="CN57" s="195">
        <v>66</v>
      </c>
      <c r="CO57" s="195">
        <v>317</v>
      </c>
      <c r="CP57" s="195">
        <v>96</v>
      </c>
      <c r="CQ57" s="195">
        <v>0</v>
      </c>
      <c r="CR57" s="195">
        <v>35</v>
      </c>
      <c r="CS57" s="195">
        <v>2</v>
      </c>
      <c r="CT57" s="195">
        <v>16</v>
      </c>
      <c r="CU57" s="195">
        <v>124</v>
      </c>
      <c r="CV57" s="195">
        <v>235</v>
      </c>
      <c r="CW57" s="195">
        <v>1422</v>
      </c>
      <c r="CX57" s="195">
        <v>1794</v>
      </c>
      <c r="CY57" s="195">
        <v>4</v>
      </c>
      <c r="CZ57" s="195">
        <v>382</v>
      </c>
      <c r="DA57" s="195">
        <v>7</v>
      </c>
      <c r="DB57" s="195">
        <v>180</v>
      </c>
      <c r="DC57" s="195">
        <v>20</v>
      </c>
      <c r="DD57" s="195">
        <v>0</v>
      </c>
      <c r="DE57" s="195">
        <v>0</v>
      </c>
      <c r="DF57" s="196">
        <v>21134</v>
      </c>
      <c r="DG57" s="195">
        <v>2543</v>
      </c>
      <c r="DH57" s="195">
        <v>234034</v>
      </c>
      <c r="DI57" s="195">
        <v>0</v>
      </c>
      <c r="DJ57" s="195">
        <v>0</v>
      </c>
      <c r="DK57" s="195">
        <v>18273</v>
      </c>
      <c r="DL57" s="195">
        <v>93079</v>
      </c>
      <c r="DM57" s="195">
        <v>2866</v>
      </c>
      <c r="DN57" s="196">
        <v>350795</v>
      </c>
      <c r="DO57" s="196">
        <v>371929</v>
      </c>
      <c r="DP57" s="195">
        <v>21717</v>
      </c>
      <c r="DQ57" s="196">
        <v>21717</v>
      </c>
      <c r="DR57" s="196">
        <v>86742</v>
      </c>
      <c r="DS57" s="196">
        <v>459254</v>
      </c>
      <c r="DT57" s="196">
        <v>480388</v>
      </c>
      <c r="DU57" s="195">
        <v>-206384</v>
      </c>
      <c r="DV57" s="195">
        <v>0</v>
      </c>
      <c r="DW57" s="195">
        <v>-17273</v>
      </c>
      <c r="DX57" s="196">
        <v>-223657</v>
      </c>
      <c r="DY57" s="195">
        <v>-117009</v>
      </c>
      <c r="DZ57" s="196">
        <v>118588</v>
      </c>
      <c r="EA57" s="197">
        <v>139722</v>
      </c>
    </row>
    <row r="58" spans="1:131" x14ac:dyDescent="0.15">
      <c r="A58" s="103">
        <v>342</v>
      </c>
      <c r="B58" s="104" t="s">
        <v>106</v>
      </c>
      <c r="C58" s="195">
        <v>0</v>
      </c>
      <c r="D58" s="195">
        <v>0</v>
      </c>
      <c r="E58" s="195">
        <v>0</v>
      </c>
      <c r="F58" s="195">
        <v>0</v>
      </c>
      <c r="G58" s="195">
        <v>0</v>
      </c>
      <c r="H58" s="195">
        <v>0</v>
      </c>
      <c r="I58" s="195">
        <v>0</v>
      </c>
      <c r="J58" s="195">
        <v>0</v>
      </c>
      <c r="K58" s="195">
        <v>0</v>
      </c>
      <c r="L58" s="195">
        <v>0</v>
      </c>
      <c r="M58" s="195">
        <v>0</v>
      </c>
      <c r="N58" s="195">
        <v>0</v>
      </c>
      <c r="O58" s="195">
        <v>0</v>
      </c>
      <c r="P58" s="195">
        <v>0</v>
      </c>
      <c r="Q58" s="195">
        <v>0</v>
      </c>
      <c r="R58" s="195">
        <v>0</v>
      </c>
      <c r="S58" s="195">
        <v>0</v>
      </c>
      <c r="T58" s="195">
        <v>0</v>
      </c>
      <c r="U58" s="195">
        <v>0</v>
      </c>
      <c r="V58" s="195">
        <v>0</v>
      </c>
      <c r="W58" s="195">
        <v>0</v>
      </c>
      <c r="X58" s="195">
        <v>0</v>
      </c>
      <c r="Y58" s="195">
        <v>0</v>
      </c>
      <c r="Z58" s="195">
        <v>0</v>
      </c>
      <c r="AA58" s="195">
        <v>0</v>
      </c>
      <c r="AB58" s="195">
        <v>0</v>
      </c>
      <c r="AC58" s="195">
        <v>0</v>
      </c>
      <c r="AD58" s="195">
        <v>0</v>
      </c>
      <c r="AE58" s="195">
        <v>0</v>
      </c>
      <c r="AF58" s="195">
        <v>0</v>
      </c>
      <c r="AG58" s="195">
        <v>0</v>
      </c>
      <c r="AH58" s="195">
        <v>0</v>
      </c>
      <c r="AI58" s="195">
        <v>0</v>
      </c>
      <c r="AJ58" s="195">
        <v>0</v>
      </c>
      <c r="AK58" s="195">
        <v>0</v>
      </c>
      <c r="AL58" s="195">
        <v>0</v>
      </c>
      <c r="AM58" s="195">
        <v>0</v>
      </c>
      <c r="AN58" s="195">
        <v>0</v>
      </c>
      <c r="AO58" s="195">
        <v>0</v>
      </c>
      <c r="AP58" s="195">
        <v>0</v>
      </c>
      <c r="AQ58" s="195">
        <v>0</v>
      </c>
      <c r="AR58" s="195">
        <v>0</v>
      </c>
      <c r="AS58" s="195">
        <v>0</v>
      </c>
      <c r="AT58" s="195">
        <v>0</v>
      </c>
      <c r="AU58" s="195">
        <v>81</v>
      </c>
      <c r="AV58" s="195">
        <v>0</v>
      </c>
      <c r="AW58" s="195">
        <v>0</v>
      </c>
      <c r="AX58" s="195">
        <v>0</v>
      </c>
      <c r="AY58" s="195">
        <v>0</v>
      </c>
      <c r="AZ58" s="195">
        <v>0</v>
      </c>
      <c r="BA58" s="195">
        <v>0</v>
      </c>
      <c r="BB58" s="195">
        <v>0</v>
      </c>
      <c r="BC58" s="195">
        <v>3</v>
      </c>
      <c r="BD58" s="195">
        <v>888</v>
      </c>
      <c r="BE58" s="195">
        <v>0</v>
      </c>
      <c r="BF58" s="195">
        <v>0</v>
      </c>
      <c r="BG58" s="195">
        <v>0</v>
      </c>
      <c r="BH58" s="195">
        <v>0</v>
      </c>
      <c r="BI58" s="195">
        <v>0</v>
      </c>
      <c r="BJ58" s="195">
        <v>0</v>
      </c>
      <c r="BK58" s="195">
        <v>0</v>
      </c>
      <c r="BL58" s="195">
        <v>0</v>
      </c>
      <c r="BM58" s="195">
        <v>0</v>
      </c>
      <c r="BN58" s="195">
        <v>0</v>
      </c>
      <c r="BO58" s="195">
        <v>0</v>
      </c>
      <c r="BP58" s="195">
        <v>0</v>
      </c>
      <c r="BQ58" s="195">
        <v>0</v>
      </c>
      <c r="BR58" s="195">
        <v>0</v>
      </c>
      <c r="BS58" s="195">
        <v>0</v>
      </c>
      <c r="BT58" s="195">
        <v>0</v>
      </c>
      <c r="BU58" s="195">
        <v>0</v>
      </c>
      <c r="BV58" s="195">
        <v>0</v>
      </c>
      <c r="BW58" s="195">
        <v>0</v>
      </c>
      <c r="BX58" s="195">
        <v>0</v>
      </c>
      <c r="BY58" s="195">
        <v>0</v>
      </c>
      <c r="BZ58" s="195">
        <v>0</v>
      </c>
      <c r="CA58" s="195">
        <v>0</v>
      </c>
      <c r="CB58" s="195">
        <v>0</v>
      </c>
      <c r="CC58" s="195">
        <v>0</v>
      </c>
      <c r="CD58" s="195">
        <v>0</v>
      </c>
      <c r="CE58" s="195">
        <v>0</v>
      </c>
      <c r="CF58" s="195">
        <v>0</v>
      </c>
      <c r="CG58" s="195">
        <v>1</v>
      </c>
      <c r="CH58" s="195">
        <v>62</v>
      </c>
      <c r="CI58" s="195">
        <v>23</v>
      </c>
      <c r="CJ58" s="195">
        <v>0</v>
      </c>
      <c r="CK58" s="195">
        <v>0</v>
      </c>
      <c r="CL58" s="195">
        <v>0</v>
      </c>
      <c r="CM58" s="195">
        <v>0</v>
      </c>
      <c r="CN58" s="195">
        <v>0</v>
      </c>
      <c r="CO58" s="195">
        <v>0</v>
      </c>
      <c r="CP58" s="195">
        <v>0</v>
      </c>
      <c r="CQ58" s="195">
        <v>0</v>
      </c>
      <c r="CR58" s="195">
        <v>0</v>
      </c>
      <c r="CS58" s="195">
        <v>0</v>
      </c>
      <c r="CT58" s="195">
        <v>0</v>
      </c>
      <c r="CU58" s="195">
        <v>3284</v>
      </c>
      <c r="CV58" s="195">
        <v>0</v>
      </c>
      <c r="CW58" s="195">
        <v>1001</v>
      </c>
      <c r="CX58" s="195">
        <v>0</v>
      </c>
      <c r="CY58" s="195">
        <v>0</v>
      </c>
      <c r="CZ58" s="195">
        <v>0</v>
      </c>
      <c r="DA58" s="195">
        <v>0</v>
      </c>
      <c r="DB58" s="195">
        <v>0</v>
      </c>
      <c r="DC58" s="195">
        <v>0</v>
      </c>
      <c r="DD58" s="195">
        <v>0</v>
      </c>
      <c r="DE58" s="195">
        <v>0</v>
      </c>
      <c r="DF58" s="196">
        <v>5343</v>
      </c>
      <c r="DG58" s="195">
        <v>0</v>
      </c>
      <c r="DH58" s="195">
        <v>11844</v>
      </c>
      <c r="DI58" s="195">
        <v>0</v>
      </c>
      <c r="DJ58" s="195">
        <v>0</v>
      </c>
      <c r="DK58" s="195">
        <v>9446</v>
      </c>
      <c r="DL58" s="195">
        <v>74477</v>
      </c>
      <c r="DM58" s="195">
        <v>604</v>
      </c>
      <c r="DN58" s="196">
        <v>96371</v>
      </c>
      <c r="DO58" s="196">
        <v>101714</v>
      </c>
      <c r="DP58" s="195">
        <v>11400</v>
      </c>
      <c r="DQ58" s="196">
        <v>11400</v>
      </c>
      <c r="DR58" s="196">
        <v>13065</v>
      </c>
      <c r="DS58" s="196">
        <v>120836</v>
      </c>
      <c r="DT58" s="196">
        <v>126179</v>
      </c>
      <c r="DU58" s="195">
        <v>-68425</v>
      </c>
      <c r="DV58" s="195">
        <v>0</v>
      </c>
      <c r="DW58" s="195">
        <v>-5460</v>
      </c>
      <c r="DX58" s="196">
        <v>-73885</v>
      </c>
      <c r="DY58" s="195">
        <v>-23630</v>
      </c>
      <c r="DZ58" s="196">
        <v>23321</v>
      </c>
      <c r="EA58" s="197">
        <v>28664</v>
      </c>
    </row>
    <row r="59" spans="1:131" x14ac:dyDescent="0.15">
      <c r="A59" s="107">
        <v>351</v>
      </c>
      <c r="B59" s="108" t="s">
        <v>31</v>
      </c>
      <c r="C59" s="198">
        <v>0</v>
      </c>
      <c r="D59" s="198">
        <v>0</v>
      </c>
      <c r="E59" s="198">
        <v>0</v>
      </c>
      <c r="F59" s="198">
        <v>0</v>
      </c>
      <c r="G59" s="198">
        <v>0</v>
      </c>
      <c r="H59" s="198">
        <v>0</v>
      </c>
      <c r="I59" s="198">
        <v>0</v>
      </c>
      <c r="J59" s="198">
        <v>0</v>
      </c>
      <c r="K59" s="198">
        <v>0</v>
      </c>
      <c r="L59" s="198">
        <v>0</v>
      </c>
      <c r="M59" s="198">
        <v>0</v>
      </c>
      <c r="N59" s="198">
        <v>0</v>
      </c>
      <c r="O59" s="198">
        <v>0</v>
      </c>
      <c r="P59" s="198">
        <v>0</v>
      </c>
      <c r="Q59" s="198">
        <v>0</v>
      </c>
      <c r="R59" s="198">
        <v>0</v>
      </c>
      <c r="S59" s="198">
        <v>0</v>
      </c>
      <c r="T59" s="198">
        <v>0</v>
      </c>
      <c r="U59" s="198">
        <v>0</v>
      </c>
      <c r="V59" s="198">
        <v>0</v>
      </c>
      <c r="W59" s="198">
        <v>0</v>
      </c>
      <c r="X59" s="198">
        <v>0</v>
      </c>
      <c r="Y59" s="198">
        <v>0</v>
      </c>
      <c r="Z59" s="198">
        <v>0</v>
      </c>
      <c r="AA59" s="198">
        <v>0</v>
      </c>
      <c r="AB59" s="198">
        <v>0</v>
      </c>
      <c r="AC59" s="198">
        <v>0</v>
      </c>
      <c r="AD59" s="198">
        <v>0</v>
      </c>
      <c r="AE59" s="198">
        <v>0</v>
      </c>
      <c r="AF59" s="198">
        <v>0</v>
      </c>
      <c r="AG59" s="198">
        <v>0</v>
      </c>
      <c r="AH59" s="198">
        <v>0</v>
      </c>
      <c r="AI59" s="198">
        <v>0</v>
      </c>
      <c r="AJ59" s="198">
        <v>0</v>
      </c>
      <c r="AK59" s="198">
        <v>0</v>
      </c>
      <c r="AL59" s="198">
        <v>0</v>
      </c>
      <c r="AM59" s="198">
        <v>0</v>
      </c>
      <c r="AN59" s="198">
        <v>0</v>
      </c>
      <c r="AO59" s="198">
        <v>0</v>
      </c>
      <c r="AP59" s="198">
        <v>0</v>
      </c>
      <c r="AQ59" s="198">
        <v>0</v>
      </c>
      <c r="AR59" s="198">
        <v>0</v>
      </c>
      <c r="AS59" s="198">
        <v>0</v>
      </c>
      <c r="AT59" s="198">
        <v>0</v>
      </c>
      <c r="AU59" s="198">
        <v>0</v>
      </c>
      <c r="AV59" s="198">
        <v>0</v>
      </c>
      <c r="AW59" s="198">
        <v>0</v>
      </c>
      <c r="AX59" s="198">
        <v>0</v>
      </c>
      <c r="AY59" s="198">
        <v>0</v>
      </c>
      <c r="AZ59" s="198">
        <v>0</v>
      </c>
      <c r="BA59" s="198">
        <v>0</v>
      </c>
      <c r="BB59" s="198">
        <v>0</v>
      </c>
      <c r="BC59" s="198">
        <v>0</v>
      </c>
      <c r="BD59" s="198">
        <v>0</v>
      </c>
      <c r="BE59" s="198">
        <v>0</v>
      </c>
      <c r="BF59" s="198">
        <v>0</v>
      </c>
      <c r="BG59" s="198">
        <v>0</v>
      </c>
      <c r="BH59" s="198">
        <v>0</v>
      </c>
      <c r="BI59" s="198">
        <v>0</v>
      </c>
      <c r="BJ59" s="198">
        <v>0</v>
      </c>
      <c r="BK59" s="198">
        <v>0</v>
      </c>
      <c r="BL59" s="198">
        <v>0</v>
      </c>
      <c r="BM59" s="198">
        <v>0</v>
      </c>
      <c r="BN59" s="198">
        <v>0</v>
      </c>
      <c r="BO59" s="198">
        <v>0</v>
      </c>
      <c r="BP59" s="198">
        <v>0</v>
      </c>
      <c r="BQ59" s="198">
        <v>0</v>
      </c>
      <c r="BR59" s="198">
        <v>0</v>
      </c>
      <c r="BS59" s="198">
        <v>0</v>
      </c>
      <c r="BT59" s="198">
        <v>0</v>
      </c>
      <c r="BU59" s="198">
        <v>0</v>
      </c>
      <c r="BV59" s="198">
        <v>0</v>
      </c>
      <c r="BW59" s="198">
        <v>0</v>
      </c>
      <c r="BX59" s="198">
        <v>0</v>
      </c>
      <c r="BY59" s="198">
        <v>0</v>
      </c>
      <c r="BZ59" s="198">
        <v>0</v>
      </c>
      <c r="CA59" s="198">
        <v>0</v>
      </c>
      <c r="CB59" s="198">
        <v>0</v>
      </c>
      <c r="CC59" s="198">
        <v>0</v>
      </c>
      <c r="CD59" s="198">
        <v>0</v>
      </c>
      <c r="CE59" s="198">
        <v>0</v>
      </c>
      <c r="CF59" s="198">
        <v>0</v>
      </c>
      <c r="CG59" s="198">
        <v>0</v>
      </c>
      <c r="CH59" s="198">
        <v>0</v>
      </c>
      <c r="CI59" s="198">
        <v>0</v>
      </c>
      <c r="CJ59" s="198">
        <v>0</v>
      </c>
      <c r="CK59" s="198">
        <v>0</v>
      </c>
      <c r="CL59" s="198">
        <v>0</v>
      </c>
      <c r="CM59" s="198">
        <v>0</v>
      </c>
      <c r="CN59" s="198">
        <v>0</v>
      </c>
      <c r="CO59" s="198">
        <v>0</v>
      </c>
      <c r="CP59" s="198">
        <v>0</v>
      </c>
      <c r="CQ59" s="198">
        <v>0</v>
      </c>
      <c r="CR59" s="198">
        <v>0</v>
      </c>
      <c r="CS59" s="198">
        <v>0</v>
      </c>
      <c r="CT59" s="198">
        <v>0</v>
      </c>
      <c r="CU59" s="198">
        <v>0</v>
      </c>
      <c r="CV59" s="198">
        <v>0</v>
      </c>
      <c r="CW59" s="198">
        <v>0</v>
      </c>
      <c r="CX59" s="198">
        <v>0</v>
      </c>
      <c r="CY59" s="198">
        <v>0</v>
      </c>
      <c r="CZ59" s="198">
        <v>0</v>
      </c>
      <c r="DA59" s="198">
        <v>0</v>
      </c>
      <c r="DB59" s="198">
        <v>0</v>
      </c>
      <c r="DC59" s="198">
        <v>0</v>
      </c>
      <c r="DD59" s="198">
        <v>0</v>
      </c>
      <c r="DE59" s="198">
        <v>0</v>
      </c>
      <c r="DF59" s="199">
        <v>0</v>
      </c>
      <c r="DG59" s="198">
        <v>0</v>
      </c>
      <c r="DH59" s="198">
        <v>138680</v>
      </c>
      <c r="DI59" s="198">
        <v>0</v>
      </c>
      <c r="DJ59" s="198">
        <v>0</v>
      </c>
      <c r="DK59" s="198">
        <v>1657</v>
      </c>
      <c r="DL59" s="198">
        <v>50260</v>
      </c>
      <c r="DM59" s="198">
        <v>1065</v>
      </c>
      <c r="DN59" s="199">
        <v>191662</v>
      </c>
      <c r="DO59" s="199">
        <v>191662</v>
      </c>
      <c r="DP59" s="198">
        <v>57610</v>
      </c>
      <c r="DQ59" s="199">
        <v>57610</v>
      </c>
      <c r="DR59" s="199">
        <v>20932</v>
      </c>
      <c r="DS59" s="199">
        <v>270204</v>
      </c>
      <c r="DT59" s="199">
        <v>270204</v>
      </c>
      <c r="DU59" s="198">
        <v>-75134</v>
      </c>
      <c r="DV59" s="198">
        <v>0</v>
      </c>
      <c r="DW59" s="198">
        <v>-6006</v>
      </c>
      <c r="DX59" s="199">
        <v>-81140</v>
      </c>
      <c r="DY59" s="198">
        <v>-90724</v>
      </c>
      <c r="DZ59" s="199">
        <v>98340</v>
      </c>
      <c r="EA59" s="200">
        <v>98340</v>
      </c>
    </row>
    <row r="60" spans="1:131" x14ac:dyDescent="0.15">
      <c r="A60" s="103">
        <v>352</v>
      </c>
      <c r="B60" s="104" t="s">
        <v>32</v>
      </c>
      <c r="C60" s="195">
        <v>0</v>
      </c>
      <c r="D60" s="195">
        <v>0</v>
      </c>
      <c r="E60" s="195">
        <v>0</v>
      </c>
      <c r="F60" s="195">
        <v>0</v>
      </c>
      <c r="G60" s="195">
        <v>0</v>
      </c>
      <c r="H60" s="195">
        <v>0</v>
      </c>
      <c r="I60" s="195">
        <v>0</v>
      </c>
      <c r="J60" s="195">
        <v>0</v>
      </c>
      <c r="K60" s="195">
        <v>0</v>
      </c>
      <c r="L60" s="195">
        <v>0</v>
      </c>
      <c r="M60" s="195">
        <v>0</v>
      </c>
      <c r="N60" s="195">
        <v>0</v>
      </c>
      <c r="O60" s="195">
        <v>0</v>
      </c>
      <c r="P60" s="195">
        <v>0</v>
      </c>
      <c r="Q60" s="195">
        <v>0</v>
      </c>
      <c r="R60" s="195">
        <v>0</v>
      </c>
      <c r="S60" s="195">
        <v>0</v>
      </c>
      <c r="T60" s="195">
        <v>0</v>
      </c>
      <c r="U60" s="195">
        <v>0</v>
      </c>
      <c r="V60" s="195">
        <v>0</v>
      </c>
      <c r="W60" s="195">
        <v>0</v>
      </c>
      <c r="X60" s="195">
        <v>0</v>
      </c>
      <c r="Y60" s="195">
        <v>0</v>
      </c>
      <c r="Z60" s="195">
        <v>0</v>
      </c>
      <c r="AA60" s="195">
        <v>0</v>
      </c>
      <c r="AB60" s="195">
        <v>0</v>
      </c>
      <c r="AC60" s="195">
        <v>0</v>
      </c>
      <c r="AD60" s="195">
        <v>0</v>
      </c>
      <c r="AE60" s="195">
        <v>0</v>
      </c>
      <c r="AF60" s="195">
        <v>0</v>
      </c>
      <c r="AG60" s="195">
        <v>0</v>
      </c>
      <c r="AH60" s="195">
        <v>0</v>
      </c>
      <c r="AI60" s="195">
        <v>0</v>
      </c>
      <c r="AJ60" s="195">
        <v>0</v>
      </c>
      <c r="AK60" s="195">
        <v>0</v>
      </c>
      <c r="AL60" s="195">
        <v>0</v>
      </c>
      <c r="AM60" s="195">
        <v>0</v>
      </c>
      <c r="AN60" s="195">
        <v>0</v>
      </c>
      <c r="AO60" s="195">
        <v>0</v>
      </c>
      <c r="AP60" s="195">
        <v>0</v>
      </c>
      <c r="AQ60" s="195">
        <v>0</v>
      </c>
      <c r="AR60" s="195">
        <v>0</v>
      </c>
      <c r="AS60" s="195">
        <v>0</v>
      </c>
      <c r="AT60" s="195">
        <v>0</v>
      </c>
      <c r="AU60" s="195">
        <v>0</v>
      </c>
      <c r="AV60" s="195">
        <v>0</v>
      </c>
      <c r="AW60" s="195">
        <v>0</v>
      </c>
      <c r="AX60" s="195">
        <v>0</v>
      </c>
      <c r="AY60" s="195">
        <v>0</v>
      </c>
      <c r="AZ60" s="195">
        <v>0</v>
      </c>
      <c r="BA60" s="195">
        <v>0</v>
      </c>
      <c r="BB60" s="195">
        <v>0</v>
      </c>
      <c r="BC60" s="195">
        <v>0</v>
      </c>
      <c r="BD60" s="195">
        <v>0</v>
      </c>
      <c r="BE60" s="195">
        <v>0</v>
      </c>
      <c r="BF60" s="195">
        <v>30</v>
      </c>
      <c r="BG60" s="195">
        <v>0</v>
      </c>
      <c r="BH60" s="195">
        <v>0</v>
      </c>
      <c r="BI60" s="195">
        <v>0</v>
      </c>
      <c r="BJ60" s="195">
        <v>0</v>
      </c>
      <c r="BK60" s="195">
        <v>0</v>
      </c>
      <c r="BL60" s="195">
        <v>0</v>
      </c>
      <c r="BM60" s="195">
        <v>0</v>
      </c>
      <c r="BN60" s="195">
        <v>0</v>
      </c>
      <c r="BO60" s="195">
        <v>0</v>
      </c>
      <c r="BP60" s="195">
        <v>0</v>
      </c>
      <c r="BQ60" s="195">
        <v>0</v>
      </c>
      <c r="BR60" s="195">
        <v>0</v>
      </c>
      <c r="BS60" s="195">
        <v>0</v>
      </c>
      <c r="BT60" s="195">
        <v>0</v>
      </c>
      <c r="BU60" s="195">
        <v>0</v>
      </c>
      <c r="BV60" s="195">
        <v>0</v>
      </c>
      <c r="BW60" s="195">
        <v>0</v>
      </c>
      <c r="BX60" s="195">
        <v>0</v>
      </c>
      <c r="BY60" s="195">
        <v>0</v>
      </c>
      <c r="BZ60" s="195">
        <v>0</v>
      </c>
      <c r="CA60" s="195">
        <v>0</v>
      </c>
      <c r="CB60" s="195">
        <v>0</v>
      </c>
      <c r="CC60" s="195">
        <v>0</v>
      </c>
      <c r="CD60" s="195">
        <v>0</v>
      </c>
      <c r="CE60" s="195">
        <v>0</v>
      </c>
      <c r="CF60" s="195">
        <v>0</v>
      </c>
      <c r="CG60" s="195">
        <v>0</v>
      </c>
      <c r="CH60" s="195">
        <v>0</v>
      </c>
      <c r="CI60" s="195">
        <v>0</v>
      </c>
      <c r="CJ60" s="195">
        <v>0</v>
      </c>
      <c r="CK60" s="195">
        <v>0</v>
      </c>
      <c r="CL60" s="195">
        <v>0</v>
      </c>
      <c r="CM60" s="195">
        <v>60</v>
      </c>
      <c r="CN60" s="195">
        <v>0</v>
      </c>
      <c r="CO60" s="195">
        <v>0</v>
      </c>
      <c r="CP60" s="195">
        <v>0</v>
      </c>
      <c r="CQ60" s="195">
        <v>0</v>
      </c>
      <c r="CR60" s="195">
        <v>0</v>
      </c>
      <c r="CS60" s="195">
        <v>0</v>
      </c>
      <c r="CT60" s="195">
        <v>0</v>
      </c>
      <c r="CU60" s="195">
        <v>0</v>
      </c>
      <c r="CV60" s="195">
        <v>0</v>
      </c>
      <c r="CW60" s="195">
        <v>167</v>
      </c>
      <c r="CX60" s="195">
        <v>0</v>
      </c>
      <c r="CY60" s="195">
        <v>0</v>
      </c>
      <c r="CZ60" s="195">
        <v>0</v>
      </c>
      <c r="DA60" s="195">
        <v>0</v>
      </c>
      <c r="DB60" s="195">
        <v>0</v>
      </c>
      <c r="DC60" s="195">
        <v>0</v>
      </c>
      <c r="DD60" s="195">
        <v>0</v>
      </c>
      <c r="DE60" s="195">
        <v>0</v>
      </c>
      <c r="DF60" s="196">
        <v>257</v>
      </c>
      <c r="DG60" s="195">
        <v>0</v>
      </c>
      <c r="DH60" s="195">
        <v>6952</v>
      </c>
      <c r="DI60" s="195">
        <v>0</v>
      </c>
      <c r="DJ60" s="195">
        <v>0</v>
      </c>
      <c r="DK60" s="195">
        <v>673</v>
      </c>
      <c r="DL60" s="195">
        <v>13517</v>
      </c>
      <c r="DM60" s="195">
        <v>-576</v>
      </c>
      <c r="DN60" s="196">
        <v>20566</v>
      </c>
      <c r="DO60" s="196">
        <v>20823</v>
      </c>
      <c r="DP60" s="195">
        <v>2788</v>
      </c>
      <c r="DQ60" s="196">
        <v>2788</v>
      </c>
      <c r="DR60" s="196">
        <v>5014</v>
      </c>
      <c r="DS60" s="196">
        <v>28368</v>
      </c>
      <c r="DT60" s="196">
        <v>28625</v>
      </c>
      <c r="DU60" s="195">
        <v>-8990</v>
      </c>
      <c r="DV60" s="195">
        <v>0</v>
      </c>
      <c r="DW60" s="195">
        <v>-718</v>
      </c>
      <c r="DX60" s="196">
        <v>-9708</v>
      </c>
      <c r="DY60" s="195">
        <v>-10583</v>
      </c>
      <c r="DZ60" s="196">
        <v>8077</v>
      </c>
      <c r="EA60" s="197">
        <v>8334</v>
      </c>
    </row>
    <row r="61" spans="1:131" x14ac:dyDescent="0.15">
      <c r="A61" s="103">
        <v>353</v>
      </c>
      <c r="B61" s="104" t="s">
        <v>107</v>
      </c>
      <c r="C61" s="195">
        <v>0</v>
      </c>
      <c r="D61" s="195">
        <v>0</v>
      </c>
      <c r="E61" s="195">
        <v>0</v>
      </c>
      <c r="F61" s="195">
        <v>0</v>
      </c>
      <c r="G61" s="195">
        <v>0</v>
      </c>
      <c r="H61" s="195">
        <v>0</v>
      </c>
      <c r="I61" s="195">
        <v>0</v>
      </c>
      <c r="J61" s="195">
        <v>0</v>
      </c>
      <c r="K61" s="195">
        <v>0</v>
      </c>
      <c r="L61" s="195">
        <v>0</v>
      </c>
      <c r="M61" s="195">
        <v>0</v>
      </c>
      <c r="N61" s="195">
        <v>0</v>
      </c>
      <c r="O61" s="195">
        <v>0</v>
      </c>
      <c r="P61" s="195">
        <v>0</v>
      </c>
      <c r="Q61" s="195">
        <v>0</v>
      </c>
      <c r="R61" s="195">
        <v>0</v>
      </c>
      <c r="S61" s="195">
        <v>0</v>
      </c>
      <c r="T61" s="195">
        <v>0</v>
      </c>
      <c r="U61" s="195">
        <v>0</v>
      </c>
      <c r="V61" s="195">
        <v>0</v>
      </c>
      <c r="W61" s="195">
        <v>0</v>
      </c>
      <c r="X61" s="195">
        <v>0</v>
      </c>
      <c r="Y61" s="195">
        <v>0</v>
      </c>
      <c r="Z61" s="195">
        <v>0</v>
      </c>
      <c r="AA61" s="195">
        <v>0</v>
      </c>
      <c r="AB61" s="195">
        <v>0</v>
      </c>
      <c r="AC61" s="195">
        <v>0</v>
      </c>
      <c r="AD61" s="195">
        <v>0</v>
      </c>
      <c r="AE61" s="195">
        <v>0</v>
      </c>
      <c r="AF61" s="195">
        <v>0</v>
      </c>
      <c r="AG61" s="195">
        <v>0</v>
      </c>
      <c r="AH61" s="195">
        <v>0</v>
      </c>
      <c r="AI61" s="195">
        <v>0</v>
      </c>
      <c r="AJ61" s="195">
        <v>0</v>
      </c>
      <c r="AK61" s="195">
        <v>0</v>
      </c>
      <c r="AL61" s="195">
        <v>0</v>
      </c>
      <c r="AM61" s="195">
        <v>0</v>
      </c>
      <c r="AN61" s="195">
        <v>0</v>
      </c>
      <c r="AO61" s="195">
        <v>0</v>
      </c>
      <c r="AP61" s="195">
        <v>0</v>
      </c>
      <c r="AQ61" s="195">
        <v>0</v>
      </c>
      <c r="AR61" s="195">
        <v>0</v>
      </c>
      <c r="AS61" s="195">
        <v>0</v>
      </c>
      <c r="AT61" s="195">
        <v>0</v>
      </c>
      <c r="AU61" s="195">
        <v>1142</v>
      </c>
      <c r="AV61" s="195">
        <v>0</v>
      </c>
      <c r="AW61" s="195">
        <v>0</v>
      </c>
      <c r="AX61" s="195">
        <v>0</v>
      </c>
      <c r="AY61" s="195">
        <v>0</v>
      </c>
      <c r="AZ61" s="195">
        <v>0</v>
      </c>
      <c r="BA61" s="195">
        <v>0</v>
      </c>
      <c r="BB61" s="195">
        <v>0</v>
      </c>
      <c r="BC61" s="195">
        <v>0</v>
      </c>
      <c r="BD61" s="195">
        <v>0</v>
      </c>
      <c r="BE61" s="195">
        <v>59648</v>
      </c>
      <c r="BF61" s="195">
        <v>4779</v>
      </c>
      <c r="BG61" s="195">
        <v>71079</v>
      </c>
      <c r="BH61" s="195">
        <v>0</v>
      </c>
      <c r="BI61" s="195">
        <v>4202</v>
      </c>
      <c r="BJ61" s="195">
        <v>0</v>
      </c>
      <c r="BK61" s="195">
        <v>0</v>
      </c>
      <c r="BL61" s="195">
        <v>0</v>
      </c>
      <c r="BM61" s="195">
        <v>0</v>
      </c>
      <c r="BN61" s="195">
        <v>0</v>
      </c>
      <c r="BO61" s="195">
        <v>0</v>
      </c>
      <c r="BP61" s="195">
        <v>0</v>
      </c>
      <c r="BQ61" s="195">
        <v>0</v>
      </c>
      <c r="BR61" s="195">
        <v>0</v>
      </c>
      <c r="BS61" s="195">
        <v>0</v>
      </c>
      <c r="BT61" s="195">
        <v>0</v>
      </c>
      <c r="BU61" s="195">
        <v>0</v>
      </c>
      <c r="BV61" s="195">
        <v>0</v>
      </c>
      <c r="BW61" s="195">
        <v>0</v>
      </c>
      <c r="BX61" s="195">
        <v>0</v>
      </c>
      <c r="BY61" s="195">
        <v>0</v>
      </c>
      <c r="BZ61" s="195">
        <v>0</v>
      </c>
      <c r="CA61" s="195">
        <v>56</v>
      </c>
      <c r="CB61" s="195">
        <v>0</v>
      </c>
      <c r="CC61" s="195">
        <v>0</v>
      </c>
      <c r="CD61" s="195">
        <v>0</v>
      </c>
      <c r="CE61" s="195">
        <v>0</v>
      </c>
      <c r="CF61" s="195">
        <v>0</v>
      </c>
      <c r="CG61" s="195">
        <v>0</v>
      </c>
      <c r="CH61" s="195">
        <v>0</v>
      </c>
      <c r="CI61" s="195">
        <v>0</v>
      </c>
      <c r="CJ61" s="195">
        <v>0</v>
      </c>
      <c r="CK61" s="195">
        <v>0</v>
      </c>
      <c r="CL61" s="195">
        <v>0</v>
      </c>
      <c r="CM61" s="195">
        <v>0</v>
      </c>
      <c r="CN61" s="195">
        <v>0</v>
      </c>
      <c r="CO61" s="195">
        <v>0</v>
      </c>
      <c r="CP61" s="195">
        <v>0</v>
      </c>
      <c r="CQ61" s="195">
        <v>0</v>
      </c>
      <c r="CR61" s="195">
        <v>0</v>
      </c>
      <c r="CS61" s="195">
        <v>0</v>
      </c>
      <c r="CT61" s="195">
        <v>0</v>
      </c>
      <c r="CU61" s="195">
        <v>0</v>
      </c>
      <c r="CV61" s="195">
        <v>0</v>
      </c>
      <c r="CW61" s="195">
        <v>98784</v>
      </c>
      <c r="CX61" s="195">
        <v>0</v>
      </c>
      <c r="CY61" s="195">
        <v>0</v>
      </c>
      <c r="CZ61" s="195">
        <v>0</v>
      </c>
      <c r="DA61" s="195">
        <v>0</v>
      </c>
      <c r="DB61" s="195">
        <v>0</v>
      </c>
      <c r="DC61" s="195">
        <v>0</v>
      </c>
      <c r="DD61" s="195">
        <v>0</v>
      </c>
      <c r="DE61" s="195">
        <v>0</v>
      </c>
      <c r="DF61" s="196">
        <v>239690</v>
      </c>
      <c r="DG61" s="195">
        <v>0</v>
      </c>
      <c r="DH61" s="195">
        <v>785</v>
      </c>
      <c r="DI61" s="195">
        <v>0</v>
      </c>
      <c r="DJ61" s="195">
        <v>0</v>
      </c>
      <c r="DK61" s="195">
        <v>0</v>
      </c>
      <c r="DL61" s="195">
        <v>0</v>
      </c>
      <c r="DM61" s="195">
        <v>-110</v>
      </c>
      <c r="DN61" s="196">
        <v>675</v>
      </c>
      <c r="DO61" s="196">
        <v>240365</v>
      </c>
      <c r="DP61" s="195">
        <v>21769</v>
      </c>
      <c r="DQ61" s="196">
        <v>21769</v>
      </c>
      <c r="DR61" s="196">
        <v>117424</v>
      </c>
      <c r="DS61" s="196">
        <v>139868</v>
      </c>
      <c r="DT61" s="196">
        <v>379558</v>
      </c>
      <c r="DU61" s="195">
        <v>-12147</v>
      </c>
      <c r="DV61" s="195">
        <v>0</v>
      </c>
      <c r="DW61" s="195">
        <v>-972</v>
      </c>
      <c r="DX61" s="196">
        <v>-13119</v>
      </c>
      <c r="DY61" s="195">
        <v>-109197</v>
      </c>
      <c r="DZ61" s="196">
        <v>17552</v>
      </c>
      <c r="EA61" s="197">
        <v>257242</v>
      </c>
    </row>
    <row r="62" spans="1:131" x14ac:dyDescent="0.15">
      <c r="A62" s="103">
        <v>354</v>
      </c>
      <c r="B62" s="104" t="s">
        <v>33</v>
      </c>
      <c r="C62" s="195">
        <v>0</v>
      </c>
      <c r="D62" s="195">
        <v>0</v>
      </c>
      <c r="E62" s="195">
        <v>0</v>
      </c>
      <c r="F62" s="195">
        <v>0</v>
      </c>
      <c r="G62" s="195">
        <v>99</v>
      </c>
      <c r="H62" s="195">
        <v>0</v>
      </c>
      <c r="I62" s="195">
        <v>0</v>
      </c>
      <c r="J62" s="195">
        <v>0</v>
      </c>
      <c r="K62" s="195">
        <v>0</v>
      </c>
      <c r="L62" s="195">
        <v>0</v>
      </c>
      <c r="M62" s="195">
        <v>0</v>
      </c>
      <c r="N62" s="195">
        <v>0</v>
      </c>
      <c r="O62" s="195">
        <v>0</v>
      </c>
      <c r="P62" s="195">
        <v>0</v>
      </c>
      <c r="Q62" s="195">
        <v>0</v>
      </c>
      <c r="R62" s="195">
        <v>0</v>
      </c>
      <c r="S62" s="195">
        <v>0</v>
      </c>
      <c r="T62" s="195">
        <v>0</v>
      </c>
      <c r="U62" s="195">
        <v>0</v>
      </c>
      <c r="V62" s="195">
        <v>0</v>
      </c>
      <c r="W62" s="195">
        <v>0</v>
      </c>
      <c r="X62" s="195">
        <v>0</v>
      </c>
      <c r="Y62" s="195">
        <v>0</v>
      </c>
      <c r="Z62" s="195">
        <v>0</v>
      </c>
      <c r="AA62" s="195">
        <v>0</v>
      </c>
      <c r="AB62" s="195">
        <v>0</v>
      </c>
      <c r="AC62" s="195">
        <v>0</v>
      </c>
      <c r="AD62" s="195">
        <v>0</v>
      </c>
      <c r="AE62" s="195">
        <v>0</v>
      </c>
      <c r="AF62" s="195">
        <v>0</v>
      </c>
      <c r="AG62" s="195">
        <v>0</v>
      </c>
      <c r="AH62" s="195">
        <v>0</v>
      </c>
      <c r="AI62" s="195">
        <v>0</v>
      </c>
      <c r="AJ62" s="195">
        <v>0</v>
      </c>
      <c r="AK62" s="195">
        <v>0</v>
      </c>
      <c r="AL62" s="195">
        <v>0</v>
      </c>
      <c r="AM62" s="195">
        <v>0</v>
      </c>
      <c r="AN62" s="195">
        <v>0</v>
      </c>
      <c r="AO62" s="195">
        <v>0</v>
      </c>
      <c r="AP62" s="195">
        <v>0</v>
      </c>
      <c r="AQ62" s="195">
        <v>0</v>
      </c>
      <c r="AR62" s="195">
        <v>0</v>
      </c>
      <c r="AS62" s="195">
        <v>0</v>
      </c>
      <c r="AT62" s="195">
        <v>0</v>
      </c>
      <c r="AU62" s="195">
        <v>0</v>
      </c>
      <c r="AV62" s="195">
        <v>0</v>
      </c>
      <c r="AW62" s="195">
        <v>0</v>
      </c>
      <c r="AX62" s="195">
        <v>0</v>
      </c>
      <c r="AY62" s="195">
        <v>0</v>
      </c>
      <c r="AZ62" s="195">
        <v>0</v>
      </c>
      <c r="BA62" s="195">
        <v>0</v>
      </c>
      <c r="BB62" s="195">
        <v>0</v>
      </c>
      <c r="BC62" s="195">
        <v>0</v>
      </c>
      <c r="BD62" s="195">
        <v>0</v>
      </c>
      <c r="BE62" s="195">
        <v>0</v>
      </c>
      <c r="BF62" s="195">
        <v>0</v>
      </c>
      <c r="BG62" s="195">
        <v>0</v>
      </c>
      <c r="BH62" s="195">
        <v>5006</v>
      </c>
      <c r="BI62" s="195">
        <v>0</v>
      </c>
      <c r="BJ62" s="195">
        <v>0</v>
      </c>
      <c r="BK62" s="195">
        <v>0</v>
      </c>
      <c r="BL62" s="195">
        <v>0</v>
      </c>
      <c r="BM62" s="195">
        <v>0</v>
      </c>
      <c r="BN62" s="195">
        <v>0</v>
      </c>
      <c r="BO62" s="195">
        <v>0</v>
      </c>
      <c r="BP62" s="195">
        <v>0</v>
      </c>
      <c r="BQ62" s="195">
        <v>0</v>
      </c>
      <c r="BR62" s="195">
        <v>0</v>
      </c>
      <c r="BS62" s="195">
        <v>0</v>
      </c>
      <c r="BT62" s="195">
        <v>0</v>
      </c>
      <c r="BU62" s="195">
        <v>0</v>
      </c>
      <c r="BV62" s="195">
        <v>0</v>
      </c>
      <c r="BW62" s="195">
        <v>0</v>
      </c>
      <c r="BX62" s="195">
        <v>0</v>
      </c>
      <c r="BY62" s="195">
        <v>0</v>
      </c>
      <c r="BZ62" s="195">
        <v>0</v>
      </c>
      <c r="CA62" s="195">
        <v>0</v>
      </c>
      <c r="CB62" s="195">
        <v>1333</v>
      </c>
      <c r="CC62" s="195">
        <v>0</v>
      </c>
      <c r="CD62" s="195">
        <v>0</v>
      </c>
      <c r="CE62" s="195">
        <v>0</v>
      </c>
      <c r="CF62" s="195">
        <v>77</v>
      </c>
      <c r="CG62" s="195">
        <v>0</v>
      </c>
      <c r="CH62" s="195">
        <v>0</v>
      </c>
      <c r="CI62" s="195">
        <v>0</v>
      </c>
      <c r="CJ62" s="195">
        <v>0</v>
      </c>
      <c r="CK62" s="195">
        <v>0</v>
      </c>
      <c r="CL62" s="195">
        <v>0</v>
      </c>
      <c r="CM62" s="195">
        <v>867</v>
      </c>
      <c r="CN62" s="195">
        <v>44</v>
      </c>
      <c r="CO62" s="195">
        <v>11</v>
      </c>
      <c r="CP62" s="195">
        <v>0</v>
      </c>
      <c r="CQ62" s="195">
        <v>0</v>
      </c>
      <c r="CR62" s="195">
        <v>0</v>
      </c>
      <c r="CS62" s="195">
        <v>0</v>
      </c>
      <c r="CT62" s="195">
        <v>0</v>
      </c>
      <c r="CU62" s="195">
        <v>2</v>
      </c>
      <c r="CV62" s="195">
        <v>0</v>
      </c>
      <c r="CW62" s="195">
        <v>0</v>
      </c>
      <c r="CX62" s="195">
        <v>1</v>
      </c>
      <c r="CY62" s="195">
        <v>0</v>
      </c>
      <c r="CZ62" s="195">
        <v>0</v>
      </c>
      <c r="DA62" s="195">
        <v>0</v>
      </c>
      <c r="DB62" s="195">
        <v>3</v>
      </c>
      <c r="DC62" s="195">
        <v>0</v>
      </c>
      <c r="DD62" s="195">
        <v>0</v>
      </c>
      <c r="DE62" s="195">
        <v>0</v>
      </c>
      <c r="DF62" s="196">
        <v>7443</v>
      </c>
      <c r="DG62" s="195">
        <v>0</v>
      </c>
      <c r="DH62" s="195">
        <v>829</v>
      </c>
      <c r="DI62" s="195">
        <v>0</v>
      </c>
      <c r="DJ62" s="195">
        <v>0</v>
      </c>
      <c r="DK62" s="195">
        <v>9842</v>
      </c>
      <c r="DL62" s="195">
        <v>19992</v>
      </c>
      <c r="DM62" s="195">
        <v>1334</v>
      </c>
      <c r="DN62" s="196">
        <v>31997</v>
      </c>
      <c r="DO62" s="196">
        <v>39440</v>
      </c>
      <c r="DP62" s="195">
        <v>2171</v>
      </c>
      <c r="DQ62" s="196">
        <v>2171</v>
      </c>
      <c r="DR62" s="196">
        <v>21387</v>
      </c>
      <c r="DS62" s="196">
        <v>55555</v>
      </c>
      <c r="DT62" s="196">
        <v>62998</v>
      </c>
      <c r="DU62" s="195">
        <v>-3721</v>
      </c>
      <c r="DV62" s="195">
        <v>0</v>
      </c>
      <c r="DW62" s="195">
        <v>-231</v>
      </c>
      <c r="DX62" s="196">
        <v>-3952</v>
      </c>
      <c r="DY62" s="195">
        <v>-33586</v>
      </c>
      <c r="DZ62" s="196">
        <v>18017</v>
      </c>
      <c r="EA62" s="197">
        <v>25460</v>
      </c>
    </row>
    <row r="63" spans="1:131" x14ac:dyDescent="0.15">
      <c r="A63" s="103">
        <v>359</v>
      </c>
      <c r="B63" s="104" t="s">
        <v>34</v>
      </c>
      <c r="C63" s="195">
        <v>0</v>
      </c>
      <c r="D63" s="195">
        <v>0</v>
      </c>
      <c r="E63" s="195">
        <v>0</v>
      </c>
      <c r="F63" s="195">
        <v>0</v>
      </c>
      <c r="G63" s="195">
        <v>0</v>
      </c>
      <c r="H63" s="195">
        <v>0</v>
      </c>
      <c r="I63" s="195">
        <v>0</v>
      </c>
      <c r="J63" s="195">
        <v>0</v>
      </c>
      <c r="K63" s="195">
        <v>0</v>
      </c>
      <c r="L63" s="195">
        <v>0</v>
      </c>
      <c r="M63" s="195">
        <v>0</v>
      </c>
      <c r="N63" s="195">
        <v>0</v>
      </c>
      <c r="O63" s="195">
        <v>0</v>
      </c>
      <c r="P63" s="195">
        <v>0</v>
      </c>
      <c r="Q63" s="195">
        <v>0</v>
      </c>
      <c r="R63" s="195">
        <v>0</v>
      </c>
      <c r="S63" s="195">
        <v>0</v>
      </c>
      <c r="T63" s="195">
        <v>0</v>
      </c>
      <c r="U63" s="195">
        <v>0</v>
      </c>
      <c r="V63" s="195">
        <v>0</v>
      </c>
      <c r="W63" s="195">
        <v>0</v>
      </c>
      <c r="X63" s="195">
        <v>0</v>
      </c>
      <c r="Y63" s="195">
        <v>0</v>
      </c>
      <c r="Z63" s="195">
        <v>0</v>
      </c>
      <c r="AA63" s="195">
        <v>0</v>
      </c>
      <c r="AB63" s="195">
        <v>0</v>
      </c>
      <c r="AC63" s="195">
        <v>0</v>
      </c>
      <c r="AD63" s="195">
        <v>0</v>
      </c>
      <c r="AE63" s="195">
        <v>0</v>
      </c>
      <c r="AF63" s="195">
        <v>0</v>
      </c>
      <c r="AG63" s="195">
        <v>0</v>
      </c>
      <c r="AH63" s="195">
        <v>0</v>
      </c>
      <c r="AI63" s="195">
        <v>0</v>
      </c>
      <c r="AJ63" s="195">
        <v>0</v>
      </c>
      <c r="AK63" s="195">
        <v>0</v>
      </c>
      <c r="AL63" s="195">
        <v>0</v>
      </c>
      <c r="AM63" s="195">
        <v>0</v>
      </c>
      <c r="AN63" s="195">
        <v>0</v>
      </c>
      <c r="AO63" s="195">
        <v>0</v>
      </c>
      <c r="AP63" s="195">
        <v>0</v>
      </c>
      <c r="AQ63" s="195">
        <v>0</v>
      </c>
      <c r="AR63" s="195">
        <v>0</v>
      </c>
      <c r="AS63" s="195">
        <v>0</v>
      </c>
      <c r="AT63" s="195">
        <v>0</v>
      </c>
      <c r="AU63" s="195">
        <v>0</v>
      </c>
      <c r="AV63" s="195">
        <v>0</v>
      </c>
      <c r="AW63" s="195">
        <v>0</v>
      </c>
      <c r="AX63" s="195">
        <v>0</v>
      </c>
      <c r="AY63" s="195">
        <v>0</v>
      </c>
      <c r="AZ63" s="195">
        <v>0</v>
      </c>
      <c r="BA63" s="195">
        <v>0</v>
      </c>
      <c r="BB63" s="195">
        <v>0</v>
      </c>
      <c r="BC63" s="195">
        <v>0</v>
      </c>
      <c r="BD63" s="195">
        <v>0</v>
      </c>
      <c r="BE63" s="195">
        <v>0</v>
      </c>
      <c r="BF63" s="195">
        <v>0</v>
      </c>
      <c r="BG63" s="195">
        <v>0</v>
      </c>
      <c r="BH63" s="195">
        <v>0</v>
      </c>
      <c r="BI63" s="195">
        <v>96539</v>
      </c>
      <c r="BJ63" s="195">
        <v>0</v>
      </c>
      <c r="BK63" s="195">
        <v>0</v>
      </c>
      <c r="BL63" s="195">
        <v>0</v>
      </c>
      <c r="BM63" s="195">
        <v>0</v>
      </c>
      <c r="BN63" s="195">
        <v>0</v>
      </c>
      <c r="BO63" s="195">
        <v>0</v>
      </c>
      <c r="BP63" s="195">
        <v>0</v>
      </c>
      <c r="BQ63" s="195">
        <v>0</v>
      </c>
      <c r="BR63" s="195">
        <v>0</v>
      </c>
      <c r="BS63" s="195">
        <v>0</v>
      </c>
      <c r="BT63" s="195">
        <v>0</v>
      </c>
      <c r="BU63" s="195">
        <v>0</v>
      </c>
      <c r="BV63" s="195">
        <v>0</v>
      </c>
      <c r="BW63" s="195">
        <v>0</v>
      </c>
      <c r="BX63" s="195">
        <v>0</v>
      </c>
      <c r="BY63" s="195">
        <v>36438</v>
      </c>
      <c r="BZ63" s="195">
        <v>0</v>
      </c>
      <c r="CA63" s="195">
        <v>0</v>
      </c>
      <c r="CB63" s="195">
        <v>0</v>
      </c>
      <c r="CC63" s="195">
        <v>57924</v>
      </c>
      <c r="CD63" s="195">
        <v>0</v>
      </c>
      <c r="CE63" s="195">
        <v>0</v>
      </c>
      <c r="CF63" s="195">
        <v>1278</v>
      </c>
      <c r="CG63" s="195">
        <v>0</v>
      </c>
      <c r="CH63" s="195">
        <v>0</v>
      </c>
      <c r="CI63" s="195">
        <v>0</v>
      </c>
      <c r="CJ63" s="195">
        <v>0</v>
      </c>
      <c r="CK63" s="195">
        <v>0</v>
      </c>
      <c r="CL63" s="195">
        <v>0</v>
      </c>
      <c r="CM63" s="195">
        <v>9127</v>
      </c>
      <c r="CN63" s="195">
        <v>0</v>
      </c>
      <c r="CO63" s="195">
        <v>0</v>
      </c>
      <c r="CP63" s="195">
        <v>0</v>
      </c>
      <c r="CQ63" s="195">
        <v>0</v>
      </c>
      <c r="CR63" s="195">
        <v>0</v>
      </c>
      <c r="CS63" s="195">
        <v>0</v>
      </c>
      <c r="CT63" s="195">
        <v>0</v>
      </c>
      <c r="CU63" s="195">
        <v>2</v>
      </c>
      <c r="CV63" s="195">
        <v>0</v>
      </c>
      <c r="CW63" s="195">
        <v>8680</v>
      </c>
      <c r="CX63" s="195">
        <v>40</v>
      </c>
      <c r="CY63" s="195">
        <v>0</v>
      </c>
      <c r="CZ63" s="195">
        <v>0</v>
      </c>
      <c r="DA63" s="195">
        <v>0</v>
      </c>
      <c r="DB63" s="195">
        <v>2</v>
      </c>
      <c r="DC63" s="195">
        <v>96</v>
      </c>
      <c r="DD63" s="195">
        <v>0</v>
      </c>
      <c r="DE63" s="195">
        <v>0</v>
      </c>
      <c r="DF63" s="196">
        <v>210126</v>
      </c>
      <c r="DG63" s="195">
        <v>0</v>
      </c>
      <c r="DH63" s="195">
        <v>10882</v>
      </c>
      <c r="DI63" s="195">
        <v>0</v>
      </c>
      <c r="DJ63" s="195">
        <v>0</v>
      </c>
      <c r="DK63" s="195">
        <v>25162</v>
      </c>
      <c r="DL63" s="195">
        <v>111881</v>
      </c>
      <c r="DM63" s="195">
        <v>-6539</v>
      </c>
      <c r="DN63" s="196">
        <v>141386</v>
      </c>
      <c r="DO63" s="196">
        <v>351512</v>
      </c>
      <c r="DP63" s="195">
        <v>101871</v>
      </c>
      <c r="DQ63" s="196">
        <v>101871</v>
      </c>
      <c r="DR63" s="196">
        <v>176544</v>
      </c>
      <c r="DS63" s="196">
        <v>419801</v>
      </c>
      <c r="DT63" s="196">
        <v>629927</v>
      </c>
      <c r="DU63" s="195">
        <v>-90122</v>
      </c>
      <c r="DV63" s="195">
        <v>0</v>
      </c>
      <c r="DW63" s="195">
        <v>-6514</v>
      </c>
      <c r="DX63" s="196">
        <v>-96636</v>
      </c>
      <c r="DY63" s="195">
        <v>-179320</v>
      </c>
      <c r="DZ63" s="196">
        <v>143845</v>
      </c>
      <c r="EA63" s="197">
        <v>353971</v>
      </c>
    </row>
    <row r="64" spans="1:131" x14ac:dyDescent="0.15">
      <c r="A64" s="103">
        <v>391</v>
      </c>
      <c r="B64" s="104" t="s">
        <v>35</v>
      </c>
      <c r="C64" s="195">
        <v>1</v>
      </c>
      <c r="D64" s="195">
        <v>0</v>
      </c>
      <c r="E64" s="195">
        <v>2</v>
      </c>
      <c r="F64" s="195">
        <v>0</v>
      </c>
      <c r="G64" s="195">
        <v>39</v>
      </c>
      <c r="H64" s="195">
        <v>0</v>
      </c>
      <c r="I64" s="195">
        <v>12</v>
      </c>
      <c r="J64" s="195">
        <v>353</v>
      </c>
      <c r="K64" s="195">
        <v>291</v>
      </c>
      <c r="L64" s="195">
        <v>0</v>
      </c>
      <c r="M64" s="195">
        <v>0</v>
      </c>
      <c r="N64" s="195">
        <v>40</v>
      </c>
      <c r="O64" s="195">
        <v>2066</v>
      </c>
      <c r="P64" s="195">
        <v>295</v>
      </c>
      <c r="Q64" s="195">
        <v>1439</v>
      </c>
      <c r="R64" s="195">
        <v>107</v>
      </c>
      <c r="S64" s="195">
        <v>28</v>
      </c>
      <c r="T64" s="195">
        <v>23</v>
      </c>
      <c r="U64" s="195">
        <v>1</v>
      </c>
      <c r="V64" s="195">
        <v>3</v>
      </c>
      <c r="W64" s="195">
        <v>2</v>
      </c>
      <c r="X64" s="195">
        <v>101</v>
      </c>
      <c r="Y64" s="195">
        <v>3</v>
      </c>
      <c r="Z64" s="195">
        <v>0</v>
      </c>
      <c r="AA64" s="195">
        <v>37</v>
      </c>
      <c r="AB64" s="195">
        <v>146</v>
      </c>
      <c r="AC64" s="195">
        <v>0</v>
      </c>
      <c r="AD64" s="195">
        <v>8</v>
      </c>
      <c r="AE64" s="195">
        <v>113</v>
      </c>
      <c r="AF64" s="195">
        <v>43</v>
      </c>
      <c r="AG64" s="195">
        <v>158</v>
      </c>
      <c r="AH64" s="195">
        <v>180</v>
      </c>
      <c r="AI64" s="195">
        <v>14</v>
      </c>
      <c r="AJ64" s="195">
        <v>73</v>
      </c>
      <c r="AK64" s="195">
        <v>73</v>
      </c>
      <c r="AL64" s="195">
        <v>0</v>
      </c>
      <c r="AM64" s="195">
        <v>1367</v>
      </c>
      <c r="AN64" s="195">
        <v>289</v>
      </c>
      <c r="AO64" s="195">
        <v>10</v>
      </c>
      <c r="AP64" s="195">
        <v>0</v>
      </c>
      <c r="AQ64" s="195">
        <v>229</v>
      </c>
      <c r="AR64" s="195">
        <v>13</v>
      </c>
      <c r="AS64" s="195">
        <v>114</v>
      </c>
      <c r="AT64" s="195">
        <v>47</v>
      </c>
      <c r="AU64" s="195">
        <v>1373</v>
      </c>
      <c r="AV64" s="195">
        <v>301</v>
      </c>
      <c r="AW64" s="195">
        <v>232</v>
      </c>
      <c r="AX64" s="195">
        <v>171</v>
      </c>
      <c r="AY64" s="195">
        <v>185</v>
      </c>
      <c r="AZ64" s="195">
        <v>71</v>
      </c>
      <c r="BA64" s="195">
        <v>205</v>
      </c>
      <c r="BB64" s="195">
        <v>147</v>
      </c>
      <c r="BC64" s="195">
        <v>263</v>
      </c>
      <c r="BD64" s="195">
        <v>19</v>
      </c>
      <c r="BE64" s="195">
        <v>55</v>
      </c>
      <c r="BF64" s="195">
        <v>5</v>
      </c>
      <c r="BG64" s="195">
        <v>89</v>
      </c>
      <c r="BH64" s="195">
        <v>15</v>
      </c>
      <c r="BI64" s="195">
        <v>33</v>
      </c>
      <c r="BJ64" s="195">
        <v>7788</v>
      </c>
      <c r="BK64" s="195">
        <v>1</v>
      </c>
      <c r="BL64" s="195">
        <v>2053</v>
      </c>
      <c r="BM64" s="195">
        <v>5327</v>
      </c>
      <c r="BN64" s="195">
        <v>983</v>
      </c>
      <c r="BO64" s="195">
        <v>1237</v>
      </c>
      <c r="BP64" s="195">
        <v>9</v>
      </c>
      <c r="BQ64" s="195">
        <v>1</v>
      </c>
      <c r="BR64" s="195">
        <v>279</v>
      </c>
      <c r="BS64" s="195">
        <v>209</v>
      </c>
      <c r="BT64" s="195">
        <v>3140</v>
      </c>
      <c r="BU64" s="195">
        <v>553</v>
      </c>
      <c r="BV64" s="195">
        <v>47</v>
      </c>
      <c r="BW64" s="195">
        <v>15</v>
      </c>
      <c r="BX64" s="195">
        <v>0</v>
      </c>
      <c r="BY64" s="195">
        <v>19</v>
      </c>
      <c r="BZ64" s="195">
        <v>169</v>
      </c>
      <c r="CA64" s="195">
        <v>7</v>
      </c>
      <c r="CB64" s="195">
        <v>62</v>
      </c>
      <c r="CC64" s="195">
        <v>12</v>
      </c>
      <c r="CD64" s="195">
        <v>1</v>
      </c>
      <c r="CE64" s="195">
        <v>7</v>
      </c>
      <c r="CF64" s="195">
        <v>84</v>
      </c>
      <c r="CG64" s="195">
        <v>10</v>
      </c>
      <c r="CH64" s="195">
        <v>1453</v>
      </c>
      <c r="CI64" s="195">
        <v>604</v>
      </c>
      <c r="CJ64" s="195">
        <v>3854</v>
      </c>
      <c r="CK64" s="195">
        <v>99</v>
      </c>
      <c r="CL64" s="195">
        <v>737</v>
      </c>
      <c r="CM64" s="195">
        <v>3823</v>
      </c>
      <c r="CN64" s="195">
        <v>6059</v>
      </c>
      <c r="CO64" s="195">
        <v>12103</v>
      </c>
      <c r="CP64" s="195">
        <v>785</v>
      </c>
      <c r="CQ64" s="195">
        <v>78</v>
      </c>
      <c r="CR64" s="195">
        <v>2018</v>
      </c>
      <c r="CS64" s="195">
        <v>1669</v>
      </c>
      <c r="CT64" s="195">
        <v>1306</v>
      </c>
      <c r="CU64" s="195">
        <v>10049</v>
      </c>
      <c r="CV64" s="195">
        <v>1825</v>
      </c>
      <c r="CW64" s="195">
        <v>829</v>
      </c>
      <c r="CX64" s="195">
        <v>15153</v>
      </c>
      <c r="CY64" s="195">
        <v>667</v>
      </c>
      <c r="CZ64" s="195">
        <v>4707</v>
      </c>
      <c r="DA64" s="195">
        <v>1925</v>
      </c>
      <c r="DB64" s="195">
        <v>3648</v>
      </c>
      <c r="DC64" s="195">
        <v>5374</v>
      </c>
      <c r="DD64" s="195">
        <v>16906</v>
      </c>
      <c r="DE64" s="195">
        <v>185</v>
      </c>
      <c r="DF64" s="196">
        <v>128753</v>
      </c>
      <c r="DG64" s="195">
        <v>12955</v>
      </c>
      <c r="DH64" s="195">
        <v>153426</v>
      </c>
      <c r="DI64" s="195">
        <v>1</v>
      </c>
      <c r="DJ64" s="195">
        <v>0</v>
      </c>
      <c r="DK64" s="195">
        <v>5217</v>
      </c>
      <c r="DL64" s="195">
        <v>67051</v>
      </c>
      <c r="DM64" s="195">
        <v>1652</v>
      </c>
      <c r="DN64" s="196">
        <v>240302</v>
      </c>
      <c r="DO64" s="196">
        <v>369055</v>
      </c>
      <c r="DP64" s="195">
        <v>24533</v>
      </c>
      <c r="DQ64" s="196">
        <v>24533</v>
      </c>
      <c r="DR64" s="196">
        <v>131142</v>
      </c>
      <c r="DS64" s="196">
        <v>395977</v>
      </c>
      <c r="DT64" s="196">
        <v>524730</v>
      </c>
      <c r="DU64" s="195">
        <v>-143143</v>
      </c>
      <c r="DV64" s="195">
        <v>-1931</v>
      </c>
      <c r="DW64" s="195">
        <v>-9997</v>
      </c>
      <c r="DX64" s="196">
        <v>-155071</v>
      </c>
      <c r="DY64" s="195">
        <v>-139847</v>
      </c>
      <c r="DZ64" s="196">
        <v>101059</v>
      </c>
      <c r="EA64" s="197">
        <v>229812</v>
      </c>
    </row>
    <row r="65" spans="1:131" x14ac:dyDescent="0.15">
      <c r="A65" s="97">
        <v>392</v>
      </c>
      <c r="B65" s="98" t="s">
        <v>36</v>
      </c>
      <c r="C65" s="192">
        <v>11</v>
      </c>
      <c r="D65" s="192">
        <v>8</v>
      </c>
      <c r="E65" s="192">
        <v>0</v>
      </c>
      <c r="F65" s="192">
        <v>4</v>
      </c>
      <c r="G65" s="192">
        <v>0</v>
      </c>
      <c r="H65" s="192">
        <v>0</v>
      </c>
      <c r="I65" s="192">
        <v>0</v>
      </c>
      <c r="J65" s="192">
        <v>0</v>
      </c>
      <c r="K65" s="192">
        <v>946</v>
      </c>
      <c r="L65" s="192">
        <v>46</v>
      </c>
      <c r="M65" s="192">
        <v>0</v>
      </c>
      <c r="N65" s="192">
        <v>34</v>
      </c>
      <c r="O65" s="192">
        <v>0</v>
      </c>
      <c r="P65" s="192">
        <v>164</v>
      </c>
      <c r="Q65" s="192">
        <v>0</v>
      </c>
      <c r="R65" s="192">
        <v>5180</v>
      </c>
      <c r="S65" s="192">
        <v>0</v>
      </c>
      <c r="T65" s="192">
        <v>0</v>
      </c>
      <c r="U65" s="192">
        <v>1351</v>
      </c>
      <c r="V65" s="192">
        <v>164</v>
      </c>
      <c r="W65" s="192">
        <v>492</v>
      </c>
      <c r="X65" s="192">
        <v>146</v>
      </c>
      <c r="Y65" s="192">
        <v>0</v>
      </c>
      <c r="Z65" s="192">
        <v>1</v>
      </c>
      <c r="AA65" s="192">
        <v>0</v>
      </c>
      <c r="AB65" s="192">
        <v>3</v>
      </c>
      <c r="AC65" s="192">
        <v>51</v>
      </c>
      <c r="AD65" s="192">
        <v>3348</v>
      </c>
      <c r="AE65" s="192">
        <v>718</v>
      </c>
      <c r="AF65" s="192">
        <v>0</v>
      </c>
      <c r="AG65" s="192">
        <v>0</v>
      </c>
      <c r="AH65" s="192">
        <v>616</v>
      </c>
      <c r="AI65" s="192">
        <v>104</v>
      </c>
      <c r="AJ65" s="192">
        <v>214</v>
      </c>
      <c r="AK65" s="192">
        <v>45</v>
      </c>
      <c r="AL65" s="192">
        <v>4870</v>
      </c>
      <c r="AM65" s="192">
        <v>2028</v>
      </c>
      <c r="AN65" s="192">
        <v>661</v>
      </c>
      <c r="AO65" s="192">
        <v>30</v>
      </c>
      <c r="AP65" s="192">
        <v>4830</v>
      </c>
      <c r="AQ65" s="192">
        <v>8889</v>
      </c>
      <c r="AR65" s="192">
        <v>0</v>
      </c>
      <c r="AS65" s="192">
        <v>408</v>
      </c>
      <c r="AT65" s="192">
        <v>0</v>
      </c>
      <c r="AU65" s="192">
        <v>0</v>
      </c>
      <c r="AV65" s="192">
        <v>0</v>
      </c>
      <c r="AW65" s="192">
        <v>28</v>
      </c>
      <c r="AX65" s="192">
        <v>0</v>
      </c>
      <c r="AY65" s="192">
        <v>0</v>
      </c>
      <c r="AZ65" s="192">
        <v>0</v>
      </c>
      <c r="BA65" s="192">
        <v>0</v>
      </c>
      <c r="BB65" s="192">
        <v>12</v>
      </c>
      <c r="BC65" s="192">
        <v>0</v>
      </c>
      <c r="BD65" s="192">
        <v>0</v>
      </c>
      <c r="BE65" s="192">
        <v>0</v>
      </c>
      <c r="BF65" s="192">
        <v>0</v>
      </c>
      <c r="BG65" s="192">
        <v>57</v>
      </c>
      <c r="BH65" s="192">
        <v>0</v>
      </c>
      <c r="BI65" s="192">
        <v>0</v>
      </c>
      <c r="BJ65" s="192">
        <v>4</v>
      </c>
      <c r="BK65" s="192">
        <v>0</v>
      </c>
      <c r="BL65" s="192">
        <v>0</v>
      </c>
      <c r="BM65" s="192">
        <v>0</v>
      </c>
      <c r="BN65" s="192">
        <v>73</v>
      </c>
      <c r="BO65" s="192">
        <v>5</v>
      </c>
      <c r="BP65" s="192">
        <v>5907</v>
      </c>
      <c r="BQ65" s="192">
        <v>2155</v>
      </c>
      <c r="BR65" s="192">
        <v>0</v>
      </c>
      <c r="BS65" s="192">
        <v>0</v>
      </c>
      <c r="BT65" s="192">
        <v>0</v>
      </c>
      <c r="BU65" s="192">
        <v>0</v>
      </c>
      <c r="BV65" s="192">
        <v>0</v>
      </c>
      <c r="BW65" s="192">
        <v>0</v>
      </c>
      <c r="BX65" s="192">
        <v>0</v>
      </c>
      <c r="BY65" s="192">
        <v>0</v>
      </c>
      <c r="BZ65" s="192">
        <v>683</v>
      </c>
      <c r="CA65" s="192">
        <v>0</v>
      </c>
      <c r="CB65" s="192">
        <v>0</v>
      </c>
      <c r="CC65" s="192">
        <v>0</v>
      </c>
      <c r="CD65" s="192">
        <v>0</v>
      </c>
      <c r="CE65" s="192">
        <v>0</v>
      </c>
      <c r="CF65" s="192">
        <v>0</v>
      </c>
      <c r="CG65" s="192">
        <v>0</v>
      </c>
      <c r="CH65" s="192">
        <v>0</v>
      </c>
      <c r="CI65" s="192">
        <v>0</v>
      </c>
      <c r="CJ65" s="192">
        <v>0</v>
      </c>
      <c r="CK65" s="192">
        <v>0</v>
      </c>
      <c r="CL65" s="192">
        <v>0</v>
      </c>
      <c r="CM65" s="192">
        <v>0</v>
      </c>
      <c r="CN65" s="192">
        <v>0</v>
      </c>
      <c r="CO65" s="192">
        <v>0</v>
      </c>
      <c r="CP65" s="192">
        <v>0</v>
      </c>
      <c r="CQ65" s="192">
        <v>0</v>
      </c>
      <c r="CR65" s="192">
        <v>0</v>
      </c>
      <c r="CS65" s="192">
        <v>0</v>
      </c>
      <c r="CT65" s="192">
        <v>0</v>
      </c>
      <c r="CU65" s="192">
        <v>0</v>
      </c>
      <c r="CV65" s="192">
        <v>0</v>
      </c>
      <c r="CW65" s="192">
        <v>0</v>
      </c>
      <c r="CX65" s="192">
        <v>0</v>
      </c>
      <c r="CY65" s="192">
        <v>0</v>
      </c>
      <c r="CZ65" s="192">
        <v>150</v>
      </c>
      <c r="DA65" s="192">
        <v>0</v>
      </c>
      <c r="DB65" s="192">
        <v>0</v>
      </c>
      <c r="DC65" s="192">
        <v>0</v>
      </c>
      <c r="DD65" s="192">
        <v>0</v>
      </c>
      <c r="DE65" s="192">
        <v>0</v>
      </c>
      <c r="DF65" s="193">
        <v>44436</v>
      </c>
      <c r="DG65" s="192">
        <v>0</v>
      </c>
      <c r="DH65" s="192">
        <v>7734</v>
      </c>
      <c r="DI65" s="192">
        <v>0</v>
      </c>
      <c r="DJ65" s="192">
        <v>0</v>
      </c>
      <c r="DK65" s="192">
        <v>0</v>
      </c>
      <c r="DL65" s="192">
        <v>0</v>
      </c>
      <c r="DM65" s="192">
        <v>0</v>
      </c>
      <c r="DN65" s="193">
        <v>7734</v>
      </c>
      <c r="DO65" s="193">
        <v>52170</v>
      </c>
      <c r="DP65" s="192">
        <v>0</v>
      </c>
      <c r="DQ65" s="193">
        <v>0</v>
      </c>
      <c r="DR65" s="193">
        <v>10040</v>
      </c>
      <c r="DS65" s="193">
        <v>17774</v>
      </c>
      <c r="DT65" s="193">
        <v>62210</v>
      </c>
      <c r="DU65" s="192">
        <v>0</v>
      </c>
      <c r="DV65" s="192">
        <v>0</v>
      </c>
      <c r="DW65" s="192">
        <v>0</v>
      </c>
      <c r="DX65" s="193">
        <v>0</v>
      </c>
      <c r="DY65" s="192">
        <v>-25891</v>
      </c>
      <c r="DZ65" s="193">
        <v>-8117</v>
      </c>
      <c r="EA65" s="194">
        <v>36319</v>
      </c>
    </row>
    <row r="66" spans="1:131" x14ac:dyDescent="0.15">
      <c r="A66" s="103">
        <v>411</v>
      </c>
      <c r="B66" s="104" t="s">
        <v>37</v>
      </c>
      <c r="C66" s="195">
        <v>0</v>
      </c>
      <c r="D66" s="195">
        <v>0</v>
      </c>
      <c r="E66" s="195">
        <v>0</v>
      </c>
      <c r="F66" s="195">
        <v>0</v>
      </c>
      <c r="G66" s="195">
        <v>0</v>
      </c>
      <c r="H66" s="195">
        <v>0</v>
      </c>
      <c r="I66" s="195">
        <v>0</v>
      </c>
      <c r="J66" s="195">
        <v>0</v>
      </c>
      <c r="K66" s="195">
        <v>0</v>
      </c>
      <c r="L66" s="195">
        <v>0</v>
      </c>
      <c r="M66" s="195">
        <v>0</v>
      </c>
      <c r="N66" s="195">
        <v>0</v>
      </c>
      <c r="O66" s="195">
        <v>0</v>
      </c>
      <c r="P66" s="195">
        <v>0</v>
      </c>
      <c r="Q66" s="195">
        <v>0</v>
      </c>
      <c r="R66" s="195">
        <v>0</v>
      </c>
      <c r="S66" s="195">
        <v>0</v>
      </c>
      <c r="T66" s="195">
        <v>0</v>
      </c>
      <c r="U66" s="195">
        <v>0</v>
      </c>
      <c r="V66" s="195">
        <v>0</v>
      </c>
      <c r="W66" s="195">
        <v>0</v>
      </c>
      <c r="X66" s="195">
        <v>0</v>
      </c>
      <c r="Y66" s="195">
        <v>0</v>
      </c>
      <c r="Z66" s="195">
        <v>0</v>
      </c>
      <c r="AA66" s="195">
        <v>0</v>
      </c>
      <c r="AB66" s="195">
        <v>0</v>
      </c>
      <c r="AC66" s="195">
        <v>0</v>
      </c>
      <c r="AD66" s="195">
        <v>0</v>
      </c>
      <c r="AE66" s="195">
        <v>0</v>
      </c>
      <c r="AF66" s="195">
        <v>0</v>
      </c>
      <c r="AG66" s="195">
        <v>0</v>
      </c>
      <c r="AH66" s="195">
        <v>0</v>
      </c>
      <c r="AI66" s="195">
        <v>0</v>
      </c>
      <c r="AJ66" s="195">
        <v>0</v>
      </c>
      <c r="AK66" s="195">
        <v>0</v>
      </c>
      <c r="AL66" s="195">
        <v>0</v>
      </c>
      <c r="AM66" s="195">
        <v>0</v>
      </c>
      <c r="AN66" s="195">
        <v>0</v>
      </c>
      <c r="AO66" s="195">
        <v>0</v>
      </c>
      <c r="AP66" s="195">
        <v>0</v>
      </c>
      <c r="AQ66" s="195">
        <v>0</v>
      </c>
      <c r="AR66" s="195">
        <v>0</v>
      </c>
      <c r="AS66" s="195">
        <v>0</v>
      </c>
      <c r="AT66" s="195">
        <v>0</v>
      </c>
      <c r="AU66" s="195">
        <v>0</v>
      </c>
      <c r="AV66" s="195">
        <v>0</v>
      </c>
      <c r="AW66" s="195">
        <v>0</v>
      </c>
      <c r="AX66" s="195">
        <v>0</v>
      </c>
      <c r="AY66" s="195">
        <v>0</v>
      </c>
      <c r="AZ66" s="195">
        <v>0</v>
      </c>
      <c r="BA66" s="195">
        <v>0</v>
      </c>
      <c r="BB66" s="195">
        <v>0</v>
      </c>
      <c r="BC66" s="195">
        <v>0</v>
      </c>
      <c r="BD66" s="195">
        <v>0</v>
      </c>
      <c r="BE66" s="195">
        <v>0</v>
      </c>
      <c r="BF66" s="195">
        <v>0</v>
      </c>
      <c r="BG66" s="195">
        <v>0</v>
      </c>
      <c r="BH66" s="195">
        <v>0</v>
      </c>
      <c r="BI66" s="195">
        <v>0</v>
      </c>
      <c r="BJ66" s="195">
        <v>0</v>
      </c>
      <c r="BK66" s="195">
        <v>0</v>
      </c>
      <c r="BL66" s="195">
        <v>0</v>
      </c>
      <c r="BM66" s="195">
        <v>0</v>
      </c>
      <c r="BN66" s="195">
        <v>0</v>
      </c>
      <c r="BO66" s="195">
        <v>0</v>
      </c>
      <c r="BP66" s="195">
        <v>0</v>
      </c>
      <c r="BQ66" s="195">
        <v>0</v>
      </c>
      <c r="BR66" s="195">
        <v>0</v>
      </c>
      <c r="BS66" s="195">
        <v>0</v>
      </c>
      <c r="BT66" s="195">
        <v>0</v>
      </c>
      <c r="BU66" s="195">
        <v>0</v>
      </c>
      <c r="BV66" s="195">
        <v>0</v>
      </c>
      <c r="BW66" s="195">
        <v>0</v>
      </c>
      <c r="BX66" s="195">
        <v>0</v>
      </c>
      <c r="BY66" s="195">
        <v>0</v>
      </c>
      <c r="BZ66" s="195">
        <v>0</v>
      </c>
      <c r="CA66" s="195">
        <v>0</v>
      </c>
      <c r="CB66" s="195">
        <v>0</v>
      </c>
      <c r="CC66" s="195">
        <v>0</v>
      </c>
      <c r="CD66" s="195">
        <v>0</v>
      </c>
      <c r="CE66" s="195">
        <v>0</v>
      </c>
      <c r="CF66" s="195">
        <v>0</v>
      </c>
      <c r="CG66" s="195">
        <v>0</v>
      </c>
      <c r="CH66" s="195">
        <v>0</v>
      </c>
      <c r="CI66" s="195">
        <v>0</v>
      </c>
      <c r="CJ66" s="195">
        <v>0</v>
      </c>
      <c r="CK66" s="195">
        <v>0</v>
      </c>
      <c r="CL66" s="195">
        <v>0</v>
      </c>
      <c r="CM66" s="195">
        <v>0</v>
      </c>
      <c r="CN66" s="195">
        <v>0</v>
      </c>
      <c r="CO66" s="195">
        <v>0</v>
      </c>
      <c r="CP66" s="195">
        <v>0</v>
      </c>
      <c r="CQ66" s="195">
        <v>0</v>
      </c>
      <c r="CR66" s="195">
        <v>0</v>
      </c>
      <c r="CS66" s="195">
        <v>0</v>
      </c>
      <c r="CT66" s="195">
        <v>0</v>
      </c>
      <c r="CU66" s="195">
        <v>0</v>
      </c>
      <c r="CV66" s="195">
        <v>0</v>
      </c>
      <c r="CW66" s="195">
        <v>0</v>
      </c>
      <c r="CX66" s="195">
        <v>0</v>
      </c>
      <c r="CY66" s="195">
        <v>0</v>
      </c>
      <c r="CZ66" s="195">
        <v>0</v>
      </c>
      <c r="DA66" s="195">
        <v>0</v>
      </c>
      <c r="DB66" s="195">
        <v>0</v>
      </c>
      <c r="DC66" s="195">
        <v>0</v>
      </c>
      <c r="DD66" s="195">
        <v>0</v>
      </c>
      <c r="DE66" s="195">
        <v>0</v>
      </c>
      <c r="DF66" s="196">
        <v>0</v>
      </c>
      <c r="DG66" s="195">
        <v>0</v>
      </c>
      <c r="DH66" s="195">
        <v>0</v>
      </c>
      <c r="DI66" s="195">
        <v>0</v>
      </c>
      <c r="DJ66" s="195">
        <v>0</v>
      </c>
      <c r="DK66" s="195">
        <v>391572</v>
      </c>
      <c r="DL66" s="195">
        <v>1199051</v>
      </c>
      <c r="DM66" s="195">
        <v>0</v>
      </c>
      <c r="DN66" s="196">
        <v>1590623</v>
      </c>
      <c r="DO66" s="196">
        <v>1590623</v>
      </c>
      <c r="DP66" s="195">
        <v>0</v>
      </c>
      <c r="DQ66" s="196">
        <v>0</v>
      </c>
      <c r="DR66" s="196">
        <v>0</v>
      </c>
      <c r="DS66" s="196">
        <v>1590623</v>
      </c>
      <c r="DT66" s="196">
        <v>1590623</v>
      </c>
      <c r="DU66" s="195">
        <v>0</v>
      </c>
      <c r="DV66" s="195">
        <v>0</v>
      </c>
      <c r="DW66" s="195">
        <v>0</v>
      </c>
      <c r="DX66" s="196">
        <v>0</v>
      </c>
      <c r="DY66" s="195">
        <v>0</v>
      </c>
      <c r="DZ66" s="196">
        <v>1590623</v>
      </c>
      <c r="EA66" s="197">
        <v>1590623</v>
      </c>
    </row>
    <row r="67" spans="1:131" x14ac:dyDescent="0.15">
      <c r="A67" s="103">
        <v>412</v>
      </c>
      <c r="B67" s="104" t="s">
        <v>38</v>
      </c>
      <c r="C67" s="195">
        <v>134</v>
      </c>
      <c r="D67" s="195">
        <v>5</v>
      </c>
      <c r="E67" s="195">
        <v>54</v>
      </c>
      <c r="F67" s="195">
        <v>1</v>
      </c>
      <c r="G67" s="195">
        <v>2</v>
      </c>
      <c r="H67" s="195">
        <v>0</v>
      </c>
      <c r="I67" s="195">
        <v>28</v>
      </c>
      <c r="J67" s="195">
        <v>894</v>
      </c>
      <c r="K67" s="195">
        <v>92</v>
      </c>
      <c r="L67" s="195">
        <v>2</v>
      </c>
      <c r="M67" s="195">
        <v>0</v>
      </c>
      <c r="N67" s="195">
        <v>274</v>
      </c>
      <c r="O67" s="195">
        <v>230</v>
      </c>
      <c r="P67" s="195">
        <v>127</v>
      </c>
      <c r="Q67" s="195">
        <v>834</v>
      </c>
      <c r="R67" s="195">
        <v>565</v>
      </c>
      <c r="S67" s="195">
        <v>659</v>
      </c>
      <c r="T67" s="195">
        <v>709</v>
      </c>
      <c r="U67" s="195">
        <v>140</v>
      </c>
      <c r="V67" s="195">
        <v>368</v>
      </c>
      <c r="W67" s="195">
        <v>451</v>
      </c>
      <c r="X67" s="195">
        <v>1098</v>
      </c>
      <c r="Y67" s="195">
        <v>844</v>
      </c>
      <c r="Z67" s="195">
        <v>24</v>
      </c>
      <c r="AA67" s="195">
        <v>570</v>
      </c>
      <c r="AB67" s="195">
        <v>3306</v>
      </c>
      <c r="AC67" s="195">
        <v>267</v>
      </c>
      <c r="AD67" s="195">
        <v>147</v>
      </c>
      <c r="AE67" s="195">
        <v>7595</v>
      </c>
      <c r="AF67" s="195">
        <v>124</v>
      </c>
      <c r="AG67" s="195">
        <v>54</v>
      </c>
      <c r="AH67" s="195">
        <v>164</v>
      </c>
      <c r="AI67" s="195">
        <v>146</v>
      </c>
      <c r="AJ67" s="195">
        <v>49</v>
      </c>
      <c r="AK67" s="195">
        <v>209</v>
      </c>
      <c r="AL67" s="195">
        <v>2635</v>
      </c>
      <c r="AM67" s="195">
        <v>4437</v>
      </c>
      <c r="AN67" s="195">
        <v>894</v>
      </c>
      <c r="AO67" s="195">
        <v>644</v>
      </c>
      <c r="AP67" s="195">
        <v>609</v>
      </c>
      <c r="AQ67" s="195">
        <v>1732</v>
      </c>
      <c r="AR67" s="195">
        <v>1367</v>
      </c>
      <c r="AS67" s="195">
        <v>3729</v>
      </c>
      <c r="AT67" s="195">
        <v>2815</v>
      </c>
      <c r="AU67" s="195">
        <v>3152</v>
      </c>
      <c r="AV67" s="195">
        <v>376</v>
      </c>
      <c r="AW67" s="195">
        <v>609</v>
      </c>
      <c r="AX67" s="195">
        <v>4152</v>
      </c>
      <c r="AY67" s="195">
        <v>536</v>
      </c>
      <c r="AZ67" s="195">
        <v>312</v>
      </c>
      <c r="BA67" s="195">
        <v>138</v>
      </c>
      <c r="BB67" s="195">
        <v>681</v>
      </c>
      <c r="BC67" s="195">
        <v>394</v>
      </c>
      <c r="BD67" s="195">
        <v>103</v>
      </c>
      <c r="BE67" s="195">
        <v>25</v>
      </c>
      <c r="BF67" s="195">
        <v>8</v>
      </c>
      <c r="BG67" s="195">
        <v>1029</v>
      </c>
      <c r="BH67" s="195">
        <v>172</v>
      </c>
      <c r="BI67" s="195">
        <v>1412</v>
      </c>
      <c r="BJ67" s="195">
        <v>631</v>
      </c>
      <c r="BK67" s="195">
        <v>11</v>
      </c>
      <c r="BL67" s="195">
        <v>1173</v>
      </c>
      <c r="BM67" s="195">
        <v>1229</v>
      </c>
      <c r="BN67" s="195">
        <v>154</v>
      </c>
      <c r="BO67" s="195">
        <v>93</v>
      </c>
      <c r="BP67" s="195">
        <v>13247</v>
      </c>
      <c r="BQ67" s="195">
        <v>11593</v>
      </c>
      <c r="BR67" s="195">
        <v>13208</v>
      </c>
      <c r="BS67" s="195">
        <v>924</v>
      </c>
      <c r="BT67" s="195">
        <v>30257</v>
      </c>
      <c r="BU67" s="195">
        <v>6328</v>
      </c>
      <c r="BV67" s="195">
        <v>6875</v>
      </c>
      <c r="BW67" s="195">
        <v>12960</v>
      </c>
      <c r="BX67" s="195">
        <v>25115</v>
      </c>
      <c r="BY67" s="195">
        <v>11525</v>
      </c>
      <c r="BZ67" s="195">
        <v>1236</v>
      </c>
      <c r="CA67" s="195">
        <v>5622</v>
      </c>
      <c r="CB67" s="195">
        <v>521</v>
      </c>
      <c r="CC67" s="195">
        <v>33</v>
      </c>
      <c r="CD67" s="195">
        <v>445</v>
      </c>
      <c r="CE67" s="195">
        <v>1972</v>
      </c>
      <c r="CF67" s="195">
        <v>8148</v>
      </c>
      <c r="CG67" s="195">
        <v>225</v>
      </c>
      <c r="CH67" s="195">
        <v>5521</v>
      </c>
      <c r="CI67" s="195">
        <v>2265</v>
      </c>
      <c r="CJ67" s="195">
        <v>850</v>
      </c>
      <c r="CK67" s="195">
        <v>988</v>
      </c>
      <c r="CL67" s="195">
        <v>1748</v>
      </c>
      <c r="CM67" s="195">
        <v>31914</v>
      </c>
      <c r="CN67" s="195">
        <v>15539</v>
      </c>
      <c r="CO67" s="195">
        <v>5327</v>
      </c>
      <c r="CP67" s="195">
        <v>8205</v>
      </c>
      <c r="CQ67" s="195">
        <v>237</v>
      </c>
      <c r="CR67" s="195">
        <v>2572</v>
      </c>
      <c r="CS67" s="195">
        <v>2081</v>
      </c>
      <c r="CT67" s="195">
        <v>338</v>
      </c>
      <c r="CU67" s="195">
        <v>2154</v>
      </c>
      <c r="CV67" s="195">
        <v>178</v>
      </c>
      <c r="CW67" s="195">
        <v>571</v>
      </c>
      <c r="CX67" s="195">
        <v>6182</v>
      </c>
      <c r="CY67" s="195">
        <v>608</v>
      </c>
      <c r="CZ67" s="195">
        <v>3228</v>
      </c>
      <c r="DA67" s="195">
        <v>1135</v>
      </c>
      <c r="DB67" s="195">
        <v>2809</v>
      </c>
      <c r="DC67" s="195">
        <v>1726</v>
      </c>
      <c r="DD67" s="195">
        <v>0</v>
      </c>
      <c r="DE67" s="195">
        <v>0</v>
      </c>
      <c r="DF67" s="196">
        <v>301828</v>
      </c>
      <c r="DG67" s="195">
        <v>0</v>
      </c>
      <c r="DH67" s="195">
        <v>0</v>
      </c>
      <c r="DI67" s="195">
        <v>0</v>
      </c>
      <c r="DJ67" s="195">
        <v>0</v>
      </c>
      <c r="DK67" s="195">
        <v>108502</v>
      </c>
      <c r="DL67" s="195">
        <v>561289</v>
      </c>
      <c r="DM67" s="195">
        <v>0</v>
      </c>
      <c r="DN67" s="196">
        <v>669791</v>
      </c>
      <c r="DO67" s="196">
        <v>971619</v>
      </c>
      <c r="DP67" s="195">
        <v>0</v>
      </c>
      <c r="DQ67" s="196">
        <v>0</v>
      </c>
      <c r="DR67" s="196">
        <v>12897</v>
      </c>
      <c r="DS67" s="196">
        <v>682688</v>
      </c>
      <c r="DT67" s="196">
        <v>984516</v>
      </c>
      <c r="DU67" s="195">
        <v>0</v>
      </c>
      <c r="DV67" s="195">
        <v>0</v>
      </c>
      <c r="DW67" s="195">
        <v>0</v>
      </c>
      <c r="DX67" s="196">
        <v>0</v>
      </c>
      <c r="DY67" s="195">
        <v>-12838</v>
      </c>
      <c r="DZ67" s="196">
        <v>669850</v>
      </c>
      <c r="EA67" s="197">
        <v>971678</v>
      </c>
    </row>
    <row r="68" spans="1:131" x14ac:dyDescent="0.15">
      <c r="A68" s="103">
        <v>413</v>
      </c>
      <c r="B68" s="104" t="s">
        <v>39</v>
      </c>
      <c r="C68" s="195">
        <v>0</v>
      </c>
      <c r="D68" s="195">
        <v>0</v>
      </c>
      <c r="E68" s="195">
        <v>0</v>
      </c>
      <c r="F68" s="195">
        <v>0</v>
      </c>
      <c r="G68" s="195">
        <v>0</v>
      </c>
      <c r="H68" s="195">
        <v>0</v>
      </c>
      <c r="I68" s="195">
        <v>0</v>
      </c>
      <c r="J68" s="195">
        <v>0</v>
      </c>
      <c r="K68" s="195">
        <v>0</v>
      </c>
      <c r="L68" s="195">
        <v>0</v>
      </c>
      <c r="M68" s="195">
        <v>0</v>
      </c>
      <c r="N68" s="195">
        <v>0</v>
      </c>
      <c r="O68" s="195">
        <v>0</v>
      </c>
      <c r="P68" s="195">
        <v>0</v>
      </c>
      <c r="Q68" s="195">
        <v>0</v>
      </c>
      <c r="R68" s="195">
        <v>0</v>
      </c>
      <c r="S68" s="195">
        <v>0</v>
      </c>
      <c r="T68" s="195">
        <v>0</v>
      </c>
      <c r="U68" s="195">
        <v>0</v>
      </c>
      <c r="V68" s="195">
        <v>0</v>
      </c>
      <c r="W68" s="195">
        <v>0</v>
      </c>
      <c r="X68" s="195">
        <v>0</v>
      </c>
      <c r="Y68" s="195">
        <v>0</v>
      </c>
      <c r="Z68" s="195">
        <v>0</v>
      </c>
      <c r="AA68" s="195">
        <v>0</v>
      </c>
      <c r="AB68" s="195">
        <v>0</v>
      </c>
      <c r="AC68" s="195">
        <v>0</v>
      </c>
      <c r="AD68" s="195">
        <v>0</v>
      </c>
      <c r="AE68" s="195">
        <v>0</v>
      </c>
      <c r="AF68" s="195">
        <v>0</v>
      </c>
      <c r="AG68" s="195">
        <v>0</v>
      </c>
      <c r="AH68" s="195">
        <v>0</v>
      </c>
      <c r="AI68" s="195">
        <v>0</v>
      </c>
      <c r="AJ68" s="195">
        <v>0</v>
      </c>
      <c r="AK68" s="195">
        <v>0</v>
      </c>
      <c r="AL68" s="195">
        <v>0</v>
      </c>
      <c r="AM68" s="195">
        <v>0</v>
      </c>
      <c r="AN68" s="195">
        <v>0</v>
      </c>
      <c r="AO68" s="195">
        <v>0</v>
      </c>
      <c r="AP68" s="195">
        <v>0</v>
      </c>
      <c r="AQ68" s="195">
        <v>0</v>
      </c>
      <c r="AR68" s="195">
        <v>0</v>
      </c>
      <c r="AS68" s="195">
        <v>0</v>
      </c>
      <c r="AT68" s="195">
        <v>0</v>
      </c>
      <c r="AU68" s="195">
        <v>0</v>
      </c>
      <c r="AV68" s="195">
        <v>0</v>
      </c>
      <c r="AW68" s="195">
        <v>0</v>
      </c>
      <c r="AX68" s="195">
        <v>0</v>
      </c>
      <c r="AY68" s="195">
        <v>0</v>
      </c>
      <c r="AZ68" s="195">
        <v>0</v>
      </c>
      <c r="BA68" s="195">
        <v>0</v>
      </c>
      <c r="BB68" s="195">
        <v>0</v>
      </c>
      <c r="BC68" s="195">
        <v>0</v>
      </c>
      <c r="BD68" s="195">
        <v>0</v>
      </c>
      <c r="BE68" s="195">
        <v>0</v>
      </c>
      <c r="BF68" s="195">
        <v>0</v>
      </c>
      <c r="BG68" s="195">
        <v>0</v>
      </c>
      <c r="BH68" s="195">
        <v>0</v>
      </c>
      <c r="BI68" s="195">
        <v>0</v>
      </c>
      <c r="BJ68" s="195">
        <v>0</v>
      </c>
      <c r="BK68" s="195">
        <v>0</v>
      </c>
      <c r="BL68" s="195">
        <v>0</v>
      </c>
      <c r="BM68" s="195">
        <v>0</v>
      </c>
      <c r="BN68" s="195">
        <v>0</v>
      </c>
      <c r="BO68" s="195">
        <v>0</v>
      </c>
      <c r="BP68" s="195">
        <v>0</v>
      </c>
      <c r="BQ68" s="195">
        <v>0</v>
      </c>
      <c r="BR68" s="195">
        <v>0</v>
      </c>
      <c r="BS68" s="195">
        <v>0</v>
      </c>
      <c r="BT68" s="195">
        <v>0</v>
      </c>
      <c r="BU68" s="195">
        <v>0</v>
      </c>
      <c r="BV68" s="195">
        <v>0</v>
      </c>
      <c r="BW68" s="195">
        <v>0</v>
      </c>
      <c r="BX68" s="195">
        <v>0</v>
      </c>
      <c r="BY68" s="195">
        <v>0</v>
      </c>
      <c r="BZ68" s="195">
        <v>0</v>
      </c>
      <c r="CA68" s="195">
        <v>0</v>
      </c>
      <c r="CB68" s="195">
        <v>0</v>
      </c>
      <c r="CC68" s="195">
        <v>0</v>
      </c>
      <c r="CD68" s="195">
        <v>0</v>
      </c>
      <c r="CE68" s="195">
        <v>0</v>
      </c>
      <c r="CF68" s="195">
        <v>0</v>
      </c>
      <c r="CG68" s="195">
        <v>0</v>
      </c>
      <c r="CH68" s="195">
        <v>0</v>
      </c>
      <c r="CI68" s="195">
        <v>0</v>
      </c>
      <c r="CJ68" s="195">
        <v>0</v>
      </c>
      <c r="CK68" s="195">
        <v>0</v>
      </c>
      <c r="CL68" s="195">
        <v>0</v>
      </c>
      <c r="CM68" s="195">
        <v>0</v>
      </c>
      <c r="CN68" s="195">
        <v>0</v>
      </c>
      <c r="CO68" s="195">
        <v>0</v>
      </c>
      <c r="CP68" s="195">
        <v>0</v>
      </c>
      <c r="CQ68" s="195">
        <v>0</v>
      </c>
      <c r="CR68" s="195">
        <v>0</v>
      </c>
      <c r="CS68" s="195">
        <v>0</v>
      </c>
      <c r="CT68" s="195">
        <v>0</v>
      </c>
      <c r="CU68" s="195">
        <v>0</v>
      </c>
      <c r="CV68" s="195">
        <v>0</v>
      </c>
      <c r="CW68" s="195">
        <v>0</v>
      </c>
      <c r="CX68" s="195">
        <v>0</v>
      </c>
      <c r="CY68" s="195">
        <v>0</v>
      </c>
      <c r="CZ68" s="195">
        <v>0</v>
      </c>
      <c r="DA68" s="195">
        <v>0</v>
      </c>
      <c r="DB68" s="195">
        <v>0</v>
      </c>
      <c r="DC68" s="195">
        <v>0</v>
      </c>
      <c r="DD68" s="195">
        <v>0</v>
      </c>
      <c r="DE68" s="195">
        <v>0</v>
      </c>
      <c r="DF68" s="196">
        <v>0</v>
      </c>
      <c r="DG68" s="195">
        <v>0</v>
      </c>
      <c r="DH68" s="195">
        <v>0</v>
      </c>
      <c r="DI68" s="195">
        <v>0</v>
      </c>
      <c r="DJ68" s="195">
        <v>0</v>
      </c>
      <c r="DK68" s="195">
        <v>339101</v>
      </c>
      <c r="DL68" s="195">
        <v>321</v>
      </c>
      <c r="DM68" s="195">
        <v>0</v>
      </c>
      <c r="DN68" s="196">
        <v>339422</v>
      </c>
      <c r="DO68" s="196">
        <v>339422</v>
      </c>
      <c r="DP68" s="195">
        <v>0</v>
      </c>
      <c r="DQ68" s="196">
        <v>0</v>
      </c>
      <c r="DR68" s="196">
        <v>0</v>
      </c>
      <c r="DS68" s="196">
        <v>339422</v>
      </c>
      <c r="DT68" s="196">
        <v>339422</v>
      </c>
      <c r="DU68" s="195">
        <v>0</v>
      </c>
      <c r="DV68" s="195">
        <v>0</v>
      </c>
      <c r="DW68" s="195">
        <v>0</v>
      </c>
      <c r="DX68" s="196">
        <v>0</v>
      </c>
      <c r="DY68" s="195">
        <v>0</v>
      </c>
      <c r="DZ68" s="196">
        <v>339422</v>
      </c>
      <c r="EA68" s="197">
        <v>339422</v>
      </c>
    </row>
    <row r="69" spans="1:131" x14ac:dyDescent="0.15">
      <c r="A69" s="107">
        <v>419</v>
      </c>
      <c r="B69" s="108" t="s">
        <v>40</v>
      </c>
      <c r="C69" s="198">
        <v>0</v>
      </c>
      <c r="D69" s="198">
        <v>0</v>
      </c>
      <c r="E69" s="198">
        <v>0</v>
      </c>
      <c r="F69" s="198">
        <v>0</v>
      </c>
      <c r="G69" s="198">
        <v>0</v>
      </c>
      <c r="H69" s="198">
        <v>0</v>
      </c>
      <c r="I69" s="198">
        <v>0</v>
      </c>
      <c r="J69" s="198">
        <v>0</v>
      </c>
      <c r="K69" s="198">
        <v>0</v>
      </c>
      <c r="L69" s="198">
        <v>0</v>
      </c>
      <c r="M69" s="198">
        <v>0</v>
      </c>
      <c r="N69" s="198">
        <v>0</v>
      </c>
      <c r="O69" s="198">
        <v>0</v>
      </c>
      <c r="P69" s="198">
        <v>0</v>
      </c>
      <c r="Q69" s="198">
        <v>0</v>
      </c>
      <c r="R69" s="198">
        <v>0</v>
      </c>
      <c r="S69" s="198">
        <v>0</v>
      </c>
      <c r="T69" s="198">
        <v>0</v>
      </c>
      <c r="U69" s="198">
        <v>0</v>
      </c>
      <c r="V69" s="198">
        <v>0</v>
      </c>
      <c r="W69" s="198">
        <v>0</v>
      </c>
      <c r="X69" s="198">
        <v>0</v>
      </c>
      <c r="Y69" s="198">
        <v>0</v>
      </c>
      <c r="Z69" s="198">
        <v>0</v>
      </c>
      <c r="AA69" s="198">
        <v>0</v>
      </c>
      <c r="AB69" s="198">
        <v>0</v>
      </c>
      <c r="AC69" s="198">
        <v>0</v>
      </c>
      <c r="AD69" s="198">
        <v>0</v>
      </c>
      <c r="AE69" s="198">
        <v>0</v>
      </c>
      <c r="AF69" s="198">
        <v>0</v>
      </c>
      <c r="AG69" s="198">
        <v>0</v>
      </c>
      <c r="AH69" s="198">
        <v>0</v>
      </c>
      <c r="AI69" s="198">
        <v>0</v>
      </c>
      <c r="AJ69" s="198">
        <v>0</v>
      </c>
      <c r="AK69" s="198">
        <v>0</v>
      </c>
      <c r="AL69" s="198">
        <v>0</v>
      </c>
      <c r="AM69" s="198">
        <v>0</v>
      </c>
      <c r="AN69" s="198">
        <v>0</v>
      </c>
      <c r="AO69" s="198">
        <v>0</v>
      </c>
      <c r="AP69" s="198">
        <v>0</v>
      </c>
      <c r="AQ69" s="198">
        <v>0</v>
      </c>
      <c r="AR69" s="198">
        <v>0</v>
      </c>
      <c r="AS69" s="198">
        <v>0</v>
      </c>
      <c r="AT69" s="198">
        <v>0</v>
      </c>
      <c r="AU69" s="198">
        <v>0</v>
      </c>
      <c r="AV69" s="198">
        <v>0</v>
      </c>
      <c r="AW69" s="198">
        <v>0</v>
      </c>
      <c r="AX69" s="198">
        <v>0</v>
      </c>
      <c r="AY69" s="198">
        <v>0</v>
      </c>
      <c r="AZ69" s="198">
        <v>0</v>
      </c>
      <c r="BA69" s="198">
        <v>0</v>
      </c>
      <c r="BB69" s="198">
        <v>0</v>
      </c>
      <c r="BC69" s="198">
        <v>0</v>
      </c>
      <c r="BD69" s="198">
        <v>0</v>
      </c>
      <c r="BE69" s="198">
        <v>0</v>
      </c>
      <c r="BF69" s="198">
        <v>0</v>
      </c>
      <c r="BG69" s="198">
        <v>0</v>
      </c>
      <c r="BH69" s="198">
        <v>0</v>
      </c>
      <c r="BI69" s="198">
        <v>0</v>
      </c>
      <c r="BJ69" s="198">
        <v>0</v>
      </c>
      <c r="BK69" s="198">
        <v>0</v>
      </c>
      <c r="BL69" s="198">
        <v>0</v>
      </c>
      <c r="BM69" s="198">
        <v>0</v>
      </c>
      <c r="BN69" s="198">
        <v>0</v>
      </c>
      <c r="BO69" s="198">
        <v>0</v>
      </c>
      <c r="BP69" s="198">
        <v>0</v>
      </c>
      <c r="BQ69" s="198">
        <v>0</v>
      </c>
      <c r="BR69" s="198">
        <v>0</v>
      </c>
      <c r="BS69" s="198">
        <v>0</v>
      </c>
      <c r="BT69" s="198">
        <v>0</v>
      </c>
      <c r="BU69" s="198">
        <v>0</v>
      </c>
      <c r="BV69" s="198">
        <v>0</v>
      </c>
      <c r="BW69" s="198">
        <v>0</v>
      </c>
      <c r="BX69" s="198">
        <v>0</v>
      </c>
      <c r="BY69" s="198">
        <v>0</v>
      </c>
      <c r="BZ69" s="198">
        <v>0</v>
      </c>
      <c r="CA69" s="198">
        <v>0</v>
      </c>
      <c r="CB69" s="198">
        <v>0</v>
      </c>
      <c r="CC69" s="198">
        <v>0</v>
      </c>
      <c r="CD69" s="198">
        <v>0</v>
      </c>
      <c r="CE69" s="198">
        <v>0</v>
      </c>
      <c r="CF69" s="198">
        <v>0</v>
      </c>
      <c r="CG69" s="198">
        <v>0</v>
      </c>
      <c r="CH69" s="198">
        <v>0</v>
      </c>
      <c r="CI69" s="198">
        <v>0</v>
      </c>
      <c r="CJ69" s="198">
        <v>0</v>
      </c>
      <c r="CK69" s="198">
        <v>0</v>
      </c>
      <c r="CL69" s="198">
        <v>0</v>
      </c>
      <c r="CM69" s="198">
        <v>0</v>
      </c>
      <c r="CN69" s="198">
        <v>0</v>
      </c>
      <c r="CO69" s="198">
        <v>0</v>
      </c>
      <c r="CP69" s="198">
        <v>0</v>
      </c>
      <c r="CQ69" s="198">
        <v>0</v>
      </c>
      <c r="CR69" s="198">
        <v>0</v>
      </c>
      <c r="CS69" s="198">
        <v>0</v>
      </c>
      <c r="CT69" s="198">
        <v>0</v>
      </c>
      <c r="CU69" s="198">
        <v>0</v>
      </c>
      <c r="CV69" s="198">
        <v>0</v>
      </c>
      <c r="CW69" s="198">
        <v>0</v>
      </c>
      <c r="CX69" s="198">
        <v>0</v>
      </c>
      <c r="CY69" s="198">
        <v>0</v>
      </c>
      <c r="CZ69" s="198">
        <v>0</v>
      </c>
      <c r="DA69" s="198">
        <v>0</v>
      </c>
      <c r="DB69" s="198">
        <v>0</v>
      </c>
      <c r="DC69" s="198">
        <v>0</v>
      </c>
      <c r="DD69" s="198">
        <v>0</v>
      </c>
      <c r="DE69" s="198">
        <v>0</v>
      </c>
      <c r="DF69" s="199">
        <v>0</v>
      </c>
      <c r="DG69" s="198">
        <v>0</v>
      </c>
      <c r="DH69" s="198">
        <v>0</v>
      </c>
      <c r="DI69" s="198">
        <v>0</v>
      </c>
      <c r="DJ69" s="198">
        <v>0</v>
      </c>
      <c r="DK69" s="198">
        <v>138316</v>
      </c>
      <c r="DL69" s="198">
        <v>187966</v>
      </c>
      <c r="DM69" s="198">
        <v>0</v>
      </c>
      <c r="DN69" s="199">
        <v>326282</v>
      </c>
      <c r="DO69" s="199">
        <v>326282</v>
      </c>
      <c r="DP69" s="198">
        <v>0</v>
      </c>
      <c r="DQ69" s="199">
        <v>0</v>
      </c>
      <c r="DR69" s="199">
        <v>0</v>
      </c>
      <c r="DS69" s="199">
        <v>326282</v>
      </c>
      <c r="DT69" s="199">
        <v>326282</v>
      </c>
      <c r="DU69" s="198">
        <v>0</v>
      </c>
      <c r="DV69" s="198">
        <v>0</v>
      </c>
      <c r="DW69" s="198">
        <v>0</v>
      </c>
      <c r="DX69" s="199">
        <v>0</v>
      </c>
      <c r="DY69" s="198">
        <v>0</v>
      </c>
      <c r="DZ69" s="199">
        <v>326282</v>
      </c>
      <c r="EA69" s="200">
        <v>326282</v>
      </c>
    </row>
    <row r="70" spans="1:131" x14ac:dyDescent="0.15">
      <c r="A70" s="103">
        <v>461</v>
      </c>
      <c r="B70" s="104" t="s">
        <v>41</v>
      </c>
      <c r="C70" s="195">
        <v>194</v>
      </c>
      <c r="D70" s="195">
        <v>27</v>
      </c>
      <c r="E70" s="195">
        <v>988</v>
      </c>
      <c r="F70" s="195">
        <v>4</v>
      </c>
      <c r="G70" s="195">
        <v>17</v>
      </c>
      <c r="H70" s="195">
        <v>0</v>
      </c>
      <c r="I70" s="195">
        <v>160</v>
      </c>
      <c r="J70" s="195">
        <v>14201</v>
      </c>
      <c r="K70" s="195">
        <v>1226</v>
      </c>
      <c r="L70" s="195">
        <v>227</v>
      </c>
      <c r="M70" s="195">
        <v>0</v>
      </c>
      <c r="N70" s="195">
        <v>3491</v>
      </c>
      <c r="O70" s="195">
        <v>2930</v>
      </c>
      <c r="P70" s="195">
        <v>1796</v>
      </c>
      <c r="Q70" s="195">
        <v>2392</v>
      </c>
      <c r="R70" s="195">
        <v>5497</v>
      </c>
      <c r="S70" s="195">
        <v>2585</v>
      </c>
      <c r="T70" s="195">
        <v>9160</v>
      </c>
      <c r="U70" s="195">
        <v>1993</v>
      </c>
      <c r="V70" s="195">
        <v>11914</v>
      </c>
      <c r="W70" s="195">
        <v>1657</v>
      </c>
      <c r="X70" s="195">
        <v>11095</v>
      </c>
      <c r="Y70" s="195">
        <v>4341</v>
      </c>
      <c r="Z70" s="195">
        <v>133</v>
      </c>
      <c r="AA70" s="195">
        <v>11898</v>
      </c>
      <c r="AB70" s="195">
        <v>7314</v>
      </c>
      <c r="AC70" s="195">
        <v>7739</v>
      </c>
      <c r="AD70" s="195">
        <v>606</v>
      </c>
      <c r="AE70" s="195">
        <v>16899</v>
      </c>
      <c r="AF70" s="195">
        <v>2235</v>
      </c>
      <c r="AG70" s="195">
        <v>144</v>
      </c>
      <c r="AH70" s="195">
        <v>3575</v>
      </c>
      <c r="AI70" s="195">
        <v>999</v>
      </c>
      <c r="AJ70" s="195">
        <v>756</v>
      </c>
      <c r="AK70" s="195">
        <v>2153</v>
      </c>
      <c r="AL70" s="195">
        <v>24519</v>
      </c>
      <c r="AM70" s="195">
        <v>51700</v>
      </c>
      <c r="AN70" s="195">
        <v>15440</v>
      </c>
      <c r="AO70" s="195">
        <v>3478</v>
      </c>
      <c r="AP70" s="195">
        <v>7915</v>
      </c>
      <c r="AQ70" s="195">
        <v>8530</v>
      </c>
      <c r="AR70" s="195">
        <v>2825</v>
      </c>
      <c r="AS70" s="195">
        <v>18337</v>
      </c>
      <c r="AT70" s="195">
        <v>18142</v>
      </c>
      <c r="AU70" s="195">
        <v>12766</v>
      </c>
      <c r="AV70" s="195">
        <v>1284</v>
      </c>
      <c r="AW70" s="195">
        <v>7420</v>
      </c>
      <c r="AX70" s="195">
        <v>16064</v>
      </c>
      <c r="AY70" s="195">
        <v>1458</v>
      </c>
      <c r="AZ70" s="195">
        <v>1547</v>
      </c>
      <c r="BA70" s="195">
        <v>501</v>
      </c>
      <c r="BB70" s="195">
        <v>5505</v>
      </c>
      <c r="BC70" s="195">
        <v>572</v>
      </c>
      <c r="BD70" s="195">
        <v>201</v>
      </c>
      <c r="BE70" s="195">
        <v>524</v>
      </c>
      <c r="BF70" s="195">
        <v>37</v>
      </c>
      <c r="BG70" s="195">
        <v>5979</v>
      </c>
      <c r="BH70" s="195">
        <v>474</v>
      </c>
      <c r="BI70" s="195">
        <v>6373</v>
      </c>
      <c r="BJ70" s="195">
        <v>2010</v>
      </c>
      <c r="BK70" s="195">
        <v>981</v>
      </c>
      <c r="BL70" s="195">
        <v>4169</v>
      </c>
      <c r="BM70" s="195">
        <v>1566</v>
      </c>
      <c r="BN70" s="195">
        <v>555</v>
      </c>
      <c r="BO70" s="195">
        <v>1219</v>
      </c>
      <c r="BP70" s="195">
        <v>63443</v>
      </c>
      <c r="BQ70" s="195">
        <v>6361</v>
      </c>
      <c r="BR70" s="195">
        <v>18172</v>
      </c>
      <c r="BS70" s="195">
        <v>18650</v>
      </c>
      <c r="BT70" s="195">
        <v>174708</v>
      </c>
      <c r="BU70" s="195">
        <v>9408</v>
      </c>
      <c r="BV70" s="195">
        <v>22498</v>
      </c>
      <c r="BW70" s="195">
        <v>5429</v>
      </c>
      <c r="BX70" s="195">
        <v>0</v>
      </c>
      <c r="BY70" s="195">
        <v>39000</v>
      </c>
      <c r="BZ70" s="195">
        <v>4897</v>
      </c>
      <c r="CA70" s="195">
        <v>675</v>
      </c>
      <c r="CB70" s="195">
        <v>182</v>
      </c>
      <c r="CC70" s="195">
        <v>1304</v>
      </c>
      <c r="CD70" s="195">
        <v>288</v>
      </c>
      <c r="CE70" s="195">
        <v>6941</v>
      </c>
      <c r="CF70" s="195">
        <v>5661</v>
      </c>
      <c r="CG70" s="195">
        <v>743</v>
      </c>
      <c r="CH70" s="195">
        <v>11369</v>
      </c>
      <c r="CI70" s="195">
        <v>1260</v>
      </c>
      <c r="CJ70" s="195">
        <v>3033</v>
      </c>
      <c r="CK70" s="195">
        <v>510</v>
      </c>
      <c r="CL70" s="195">
        <v>2290</v>
      </c>
      <c r="CM70" s="195">
        <v>27404</v>
      </c>
      <c r="CN70" s="195">
        <v>44024</v>
      </c>
      <c r="CO70" s="195">
        <v>9368</v>
      </c>
      <c r="CP70" s="195">
        <v>26694</v>
      </c>
      <c r="CQ70" s="195">
        <v>1533</v>
      </c>
      <c r="CR70" s="195">
        <v>10451</v>
      </c>
      <c r="CS70" s="195">
        <v>9260</v>
      </c>
      <c r="CT70" s="195">
        <v>785</v>
      </c>
      <c r="CU70" s="195">
        <v>2485</v>
      </c>
      <c r="CV70" s="195">
        <v>3747</v>
      </c>
      <c r="CW70" s="195">
        <v>2754</v>
      </c>
      <c r="CX70" s="195">
        <v>16098</v>
      </c>
      <c r="CY70" s="195">
        <v>12184</v>
      </c>
      <c r="CZ70" s="195">
        <v>46707</v>
      </c>
      <c r="DA70" s="195">
        <v>10819</v>
      </c>
      <c r="DB70" s="195">
        <v>19180</v>
      </c>
      <c r="DC70" s="195">
        <v>9717</v>
      </c>
      <c r="DD70" s="195">
        <v>0</v>
      </c>
      <c r="DE70" s="195">
        <v>1475</v>
      </c>
      <c r="DF70" s="196">
        <v>1003944</v>
      </c>
      <c r="DG70" s="195">
        <v>379</v>
      </c>
      <c r="DH70" s="195">
        <v>490393</v>
      </c>
      <c r="DI70" s="195">
        <v>0</v>
      </c>
      <c r="DJ70" s="195">
        <v>0</v>
      </c>
      <c r="DK70" s="195">
        <v>0</v>
      </c>
      <c r="DL70" s="195">
        <v>0</v>
      </c>
      <c r="DM70" s="195">
        <v>0</v>
      </c>
      <c r="DN70" s="196">
        <v>490772</v>
      </c>
      <c r="DO70" s="196">
        <v>1494716</v>
      </c>
      <c r="DP70" s="195">
        <v>7727</v>
      </c>
      <c r="DQ70" s="196">
        <v>7727</v>
      </c>
      <c r="DR70" s="196">
        <v>74731</v>
      </c>
      <c r="DS70" s="196">
        <v>573230</v>
      </c>
      <c r="DT70" s="196">
        <v>1577174</v>
      </c>
      <c r="DU70" s="195">
        <v>-109</v>
      </c>
      <c r="DV70" s="195">
        <v>0</v>
      </c>
      <c r="DW70" s="195">
        <v>0</v>
      </c>
      <c r="DX70" s="196">
        <v>-109</v>
      </c>
      <c r="DY70" s="195">
        <v>-657532</v>
      </c>
      <c r="DZ70" s="196">
        <v>-84411</v>
      </c>
      <c r="EA70" s="197">
        <v>919533</v>
      </c>
    </row>
    <row r="71" spans="1:131" x14ac:dyDescent="0.15">
      <c r="A71" s="103">
        <v>462</v>
      </c>
      <c r="B71" s="104" t="s">
        <v>42</v>
      </c>
      <c r="C71" s="195">
        <v>0</v>
      </c>
      <c r="D71" s="195">
        <v>0</v>
      </c>
      <c r="E71" s="195">
        <v>86</v>
      </c>
      <c r="F71" s="195">
        <v>0</v>
      </c>
      <c r="G71" s="195">
        <v>0</v>
      </c>
      <c r="H71" s="195">
        <v>0</v>
      </c>
      <c r="I71" s="195">
        <v>0</v>
      </c>
      <c r="J71" s="195">
        <v>5234</v>
      </c>
      <c r="K71" s="195">
        <v>950</v>
      </c>
      <c r="L71" s="195">
        <v>32</v>
      </c>
      <c r="M71" s="195">
        <v>0</v>
      </c>
      <c r="N71" s="195">
        <v>1450</v>
      </c>
      <c r="O71" s="195">
        <v>296</v>
      </c>
      <c r="P71" s="195">
        <v>88</v>
      </c>
      <c r="Q71" s="195">
        <v>143</v>
      </c>
      <c r="R71" s="195">
        <v>442</v>
      </c>
      <c r="S71" s="195">
        <v>246</v>
      </c>
      <c r="T71" s="195">
        <v>323</v>
      </c>
      <c r="U71" s="195">
        <v>709</v>
      </c>
      <c r="V71" s="195">
        <v>253</v>
      </c>
      <c r="W71" s="195">
        <v>20</v>
      </c>
      <c r="X71" s="195">
        <v>530</v>
      </c>
      <c r="Y71" s="195">
        <v>374</v>
      </c>
      <c r="Z71" s="195">
        <v>2</v>
      </c>
      <c r="AA71" s="195">
        <v>1126</v>
      </c>
      <c r="AB71" s="195">
        <v>1506</v>
      </c>
      <c r="AC71" s="195">
        <v>8</v>
      </c>
      <c r="AD71" s="195">
        <v>5</v>
      </c>
      <c r="AE71" s="195">
        <v>4155</v>
      </c>
      <c r="AF71" s="195">
        <v>510</v>
      </c>
      <c r="AG71" s="195">
        <v>7</v>
      </c>
      <c r="AH71" s="195">
        <v>511</v>
      </c>
      <c r="AI71" s="195">
        <v>117</v>
      </c>
      <c r="AJ71" s="195">
        <v>156</v>
      </c>
      <c r="AK71" s="195">
        <v>118</v>
      </c>
      <c r="AL71" s="195">
        <v>568</v>
      </c>
      <c r="AM71" s="195">
        <v>7570</v>
      </c>
      <c r="AN71" s="195">
        <v>2530</v>
      </c>
      <c r="AO71" s="195">
        <v>97</v>
      </c>
      <c r="AP71" s="195">
        <v>45</v>
      </c>
      <c r="AQ71" s="195">
        <v>1456</v>
      </c>
      <c r="AR71" s="195">
        <v>540</v>
      </c>
      <c r="AS71" s="195">
        <v>3005</v>
      </c>
      <c r="AT71" s="195">
        <v>2046</v>
      </c>
      <c r="AU71" s="195">
        <v>1560</v>
      </c>
      <c r="AV71" s="195">
        <v>246</v>
      </c>
      <c r="AW71" s="195">
        <v>318</v>
      </c>
      <c r="AX71" s="195">
        <v>1189</v>
      </c>
      <c r="AY71" s="195">
        <v>120</v>
      </c>
      <c r="AZ71" s="195">
        <v>157</v>
      </c>
      <c r="BA71" s="195">
        <v>29</v>
      </c>
      <c r="BB71" s="195">
        <v>804</v>
      </c>
      <c r="BC71" s="195">
        <v>40</v>
      </c>
      <c r="BD71" s="195">
        <v>24</v>
      </c>
      <c r="BE71" s="195">
        <v>150</v>
      </c>
      <c r="BF71" s="195">
        <v>44</v>
      </c>
      <c r="BG71" s="195">
        <v>1228</v>
      </c>
      <c r="BH71" s="195">
        <v>24</v>
      </c>
      <c r="BI71" s="195">
        <v>3132</v>
      </c>
      <c r="BJ71" s="195">
        <v>183</v>
      </c>
      <c r="BK71" s="195">
        <v>114</v>
      </c>
      <c r="BL71" s="195">
        <v>1447</v>
      </c>
      <c r="BM71" s="195">
        <v>991</v>
      </c>
      <c r="BN71" s="195">
        <v>178</v>
      </c>
      <c r="BO71" s="195">
        <v>185</v>
      </c>
      <c r="BP71" s="195">
        <v>962</v>
      </c>
      <c r="BQ71" s="195">
        <v>4428</v>
      </c>
      <c r="BR71" s="195">
        <v>597</v>
      </c>
      <c r="BS71" s="195">
        <v>1052</v>
      </c>
      <c r="BT71" s="195">
        <v>34011</v>
      </c>
      <c r="BU71" s="195">
        <v>2133</v>
      </c>
      <c r="BV71" s="195">
        <v>3105</v>
      </c>
      <c r="BW71" s="195">
        <v>195</v>
      </c>
      <c r="BX71" s="195">
        <v>0</v>
      </c>
      <c r="BY71" s="195">
        <v>420</v>
      </c>
      <c r="BZ71" s="195">
        <v>725</v>
      </c>
      <c r="CA71" s="195">
        <v>107</v>
      </c>
      <c r="CB71" s="195">
        <v>103</v>
      </c>
      <c r="CC71" s="195">
        <v>242</v>
      </c>
      <c r="CD71" s="195">
        <v>65</v>
      </c>
      <c r="CE71" s="195">
        <v>22</v>
      </c>
      <c r="CF71" s="195">
        <v>564</v>
      </c>
      <c r="CG71" s="195">
        <v>129</v>
      </c>
      <c r="CH71" s="195">
        <v>1037</v>
      </c>
      <c r="CI71" s="195">
        <v>248</v>
      </c>
      <c r="CJ71" s="195">
        <v>234</v>
      </c>
      <c r="CK71" s="195">
        <v>126</v>
      </c>
      <c r="CL71" s="195">
        <v>326</v>
      </c>
      <c r="CM71" s="195">
        <v>8535</v>
      </c>
      <c r="CN71" s="195">
        <v>10578</v>
      </c>
      <c r="CO71" s="195">
        <v>1347</v>
      </c>
      <c r="CP71" s="195">
        <v>6690</v>
      </c>
      <c r="CQ71" s="195">
        <v>445</v>
      </c>
      <c r="CR71" s="195">
        <v>3989</v>
      </c>
      <c r="CS71" s="195">
        <v>4354</v>
      </c>
      <c r="CT71" s="195">
        <v>433</v>
      </c>
      <c r="CU71" s="195">
        <v>74</v>
      </c>
      <c r="CV71" s="195">
        <v>233</v>
      </c>
      <c r="CW71" s="195">
        <v>2475</v>
      </c>
      <c r="CX71" s="195">
        <v>6913</v>
      </c>
      <c r="CY71" s="195">
        <v>5662</v>
      </c>
      <c r="CZ71" s="195">
        <v>40687</v>
      </c>
      <c r="DA71" s="195">
        <v>3432</v>
      </c>
      <c r="DB71" s="195">
        <v>1286</v>
      </c>
      <c r="DC71" s="195">
        <v>2680</v>
      </c>
      <c r="DD71" s="195">
        <v>0</v>
      </c>
      <c r="DE71" s="195">
        <v>62</v>
      </c>
      <c r="DF71" s="196">
        <v>200123</v>
      </c>
      <c r="DG71" s="195">
        <v>98</v>
      </c>
      <c r="DH71" s="195">
        <v>116687</v>
      </c>
      <c r="DI71" s="195">
        <v>0</v>
      </c>
      <c r="DJ71" s="195">
        <v>0</v>
      </c>
      <c r="DK71" s="195">
        <v>0</v>
      </c>
      <c r="DL71" s="195">
        <v>0</v>
      </c>
      <c r="DM71" s="195">
        <v>0</v>
      </c>
      <c r="DN71" s="196">
        <v>116785</v>
      </c>
      <c r="DO71" s="196">
        <v>316908</v>
      </c>
      <c r="DP71" s="195">
        <v>236</v>
      </c>
      <c r="DQ71" s="196">
        <v>236</v>
      </c>
      <c r="DR71" s="196">
        <v>213176</v>
      </c>
      <c r="DS71" s="196">
        <v>330197</v>
      </c>
      <c r="DT71" s="196">
        <v>530320</v>
      </c>
      <c r="DU71" s="195">
        <v>-16</v>
      </c>
      <c r="DV71" s="195">
        <v>0</v>
      </c>
      <c r="DW71" s="195">
        <v>0</v>
      </c>
      <c r="DX71" s="196">
        <v>-16</v>
      </c>
      <c r="DY71" s="195">
        <v>-115899</v>
      </c>
      <c r="DZ71" s="196">
        <v>214282</v>
      </c>
      <c r="EA71" s="197">
        <v>414405</v>
      </c>
    </row>
    <row r="72" spans="1:131" x14ac:dyDescent="0.15">
      <c r="A72" s="103">
        <v>471</v>
      </c>
      <c r="B72" s="104" t="s">
        <v>43</v>
      </c>
      <c r="C72" s="195">
        <v>4</v>
      </c>
      <c r="D72" s="195">
        <v>3</v>
      </c>
      <c r="E72" s="195">
        <v>78</v>
      </c>
      <c r="F72" s="195">
        <v>0</v>
      </c>
      <c r="G72" s="195">
        <v>0</v>
      </c>
      <c r="H72" s="195">
        <v>0</v>
      </c>
      <c r="I72" s="195">
        <v>14</v>
      </c>
      <c r="J72" s="195">
        <v>2948</v>
      </c>
      <c r="K72" s="195">
        <v>436</v>
      </c>
      <c r="L72" s="195">
        <v>1</v>
      </c>
      <c r="M72" s="195">
        <v>0</v>
      </c>
      <c r="N72" s="195">
        <v>188</v>
      </c>
      <c r="O72" s="195">
        <v>188</v>
      </c>
      <c r="P72" s="195">
        <v>61</v>
      </c>
      <c r="Q72" s="195">
        <v>270</v>
      </c>
      <c r="R72" s="195">
        <v>775</v>
      </c>
      <c r="S72" s="195">
        <v>242</v>
      </c>
      <c r="T72" s="195">
        <v>230</v>
      </c>
      <c r="U72" s="195">
        <v>221</v>
      </c>
      <c r="V72" s="195">
        <v>435</v>
      </c>
      <c r="W72" s="195">
        <v>168</v>
      </c>
      <c r="X72" s="195">
        <v>1280</v>
      </c>
      <c r="Y72" s="195">
        <v>873</v>
      </c>
      <c r="Z72" s="195">
        <v>8</v>
      </c>
      <c r="AA72" s="195">
        <v>1379</v>
      </c>
      <c r="AB72" s="195">
        <v>745</v>
      </c>
      <c r="AC72" s="195">
        <v>567</v>
      </c>
      <c r="AD72" s="195">
        <v>652</v>
      </c>
      <c r="AE72" s="195">
        <v>1325</v>
      </c>
      <c r="AF72" s="195">
        <v>63</v>
      </c>
      <c r="AG72" s="195">
        <v>25</v>
      </c>
      <c r="AH72" s="195">
        <v>87</v>
      </c>
      <c r="AI72" s="195">
        <v>47</v>
      </c>
      <c r="AJ72" s="195">
        <v>10</v>
      </c>
      <c r="AK72" s="195">
        <v>40</v>
      </c>
      <c r="AL72" s="195">
        <v>30</v>
      </c>
      <c r="AM72" s="195">
        <v>1833</v>
      </c>
      <c r="AN72" s="195">
        <v>254</v>
      </c>
      <c r="AO72" s="195">
        <v>52</v>
      </c>
      <c r="AP72" s="195">
        <v>140</v>
      </c>
      <c r="AQ72" s="195">
        <v>287</v>
      </c>
      <c r="AR72" s="195">
        <v>162</v>
      </c>
      <c r="AS72" s="195">
        <v>752</v>
      </c>
      <c r="AT72" s="195">
        <v>911</v>
      </c>
      <c r="AU72" s="195">
        <v>867</v>
      </c>
      <c r="AV72" s="195">
        <v>158</v>
      </c>
      <c r="AW72" s="195">
        <v>1004</v>
      </c>
      <c r="AX72" s="195">
        <v>835</v>
      </c>
      <c r="AY72" s="195">
        <v>160</v>
      </c>
      <c r="AZ72" s="195">
        <v>133</v>
      </c>
      <c r="BA72" s="195">
        <v>29</v>
      </c>
      <c r="BB72" s="195">
        <v>348</v>
      </c>
      <c r="BC72" s="195">
        <v>57</v>
      </c>
      <c r="BD72" s="195">
        <v>21</v>
      </c>
      <c r="BE72" s="195">
        <v>34</v>
      </c>
      <c r="BF72" s="195">
        <v>3</v>
      </c>
      <c r="BG72" s="195">
        <v>396</v>
      </c>
      <c r="BH72" s="195">
        <v>44</v>
      </c>
      <c r="BI72" s="195">
        <v>842</v>
      </c>
      <c r="BJ72" s="195">
        <v>163</v>
      </c>
      <c r="BK72" s="195">
        <v>125</v>
      </c>
      <c r="BL72" s="195">
        <v>995</v>
      </c>
      <c r="BM72" s="195">
        <v>1345</v>
      </c>
      <c r="BN72" s="195">
        <v>168</v>
      </c>
      <c r="BO72" s="195">
        <v>245</v>
      </c>
      <c r="BP72" s="195">
        <v>294</v>
      </c>
      <c r="BQ72" s="195">
        <v>1062</v>
      </c>
      <c r="BR72" s="195">
        <v>33178</v>
      </c>
      <c r="BS72" s="195">
        <v>2929</v>
      </c>
      <c r="BT72" s="195">
        <v>20125</v>
      </c>
      <c r="BU72" s="195">
        <v>3387</v>
      </c>
      <c r="BV72" s="195">
        <v>2932</v>
      </c>
      <c r="BW72" s="195">
        <v>266</v>
      </c>
      <c r="BX72" s="195">
        <v>0</v>
      </c>
      <c r="BY72" s="195">
        <v>4928</v>
      </c>
      <c r="BZ72" s="195">
        <v>1316</v>
      </c>
      <c r="CA72" s="195">
        <v>5027</v>
      </c>
      <c r="CB72" s="195">
        <v>118</v>
      </c>
      <c r="CC72" s="195">
        <v>103</v>
      </c>
      <c r="CD72" s="195">
        <v>95</v>
      </c>
      <c r="CE72" s="195">
        <v>255</v>
      </c>
      <c r="CF72" s="195">
        <v>2227</v>
      </c>
      <c r="CG72" s="195">
        <v>91</v>
      </c>
      <c r="CH72" s="195">
        <v>5269</v>
      </c>
      <c r="CI72" s="195">
        <v>127</v>
      </c>
      <c r="CJ72" s="195">
        <v>237</v>
      </c>
      <c r="CK72" s="195">
        <v>200</v>
      </c>
      <c r="CL72" s="195">
        <v>520</v>
      </c>
      <c r="CM72" s="195">
        <v>12384</v>
      </c>
      <c r="CN72" s="195">
        <v>19099</v>
      </c>
      <c r="CO72" s="195">
        <v>9303</v>
      </c>
      <c r="CP72" s="195">
        <v>15130</v>
      </c>
      <c r="CQ72" s="195">
        <v>503</v>
      </c>
      <c r="CR72" s="195">
        <v>3521</v>
      </c>
      <c r="CS72" s="195">
        <v>6026</v>
      </c>
      <c r="CT72" s="195">
        <v>630</v>
      </c>
      <c r="CU72" s="195">
        <v>267</v>
      </c>
      <c r="CV72" s="195">
        <v>133</v>
      </c>
      <c r="CW72" s="195">
        <v>680</v>
      </c>
      <c r="CX72" s="195">
        <v>3668</v>
      </c>
      <c r="CY72" s="195">
        <v>3697</v>
      </c>
      <c r="CZ72" s="195">
        <v>22180</v>
      </c>
      <c r="DA72" s="195">
        <v>6473</v>
      </c>
      <c r="DB72" s="195">
        <v>2911</v>
      </c>
      <c r="DC72" s="195">
        <v>2555</v>
      </c>
      <c r="DD72" s="195">
        <v>0</v>
      </c>
      <c r="DE72" s="195">
        <v>498</v>
      </c>
      <c r="DF72" s="196">
        <v>220100</v>
      </c>
      <c r="DG72" s="195">
        <v>204</v>
      </c>
      <c r="DH72" s="195">
        <v>171924</v>
      </c>
      <c r="DI72" s="195">
        <v>-30316</v>
      </c>
      <c r="DJ72" s="195">
        <v>5992</v>
      </c>
      <c r="DK72" s="195">
        <v>0</v>
      </c>
      <c r="DL72" s="195">
        <v>0</v>
      </c>
      <c r="DM72" s="195">
        <v>0</v>
      </c>
      <c r="DN72" s="196">
        <v>147804</v>
      </c>
      <c r="DO72" s="196">
        <v>367904</v>
      </c>
      <c r="DP72" s="195">
        <v>2853</v>
      </c>
      <c r="DQ72" s="196">
        <v>2853</v>
      </c>
      <c r="DR72" s="196">
        <v>4247</v>
      </c>
      <c r="DS72" s="196">
        <v>154904</v>
      </c>
      <c r="DT72" s="196">
        <v>375004</v>
      </c>
      <c r="DU72" s="195">
        <v>-112</v>
      </c>
      <c r="DV72" s="195">
        <v>0</v>
      </c>
      <c r="DW72" s="195">
        <v>0</v>
      </c>
      <c r="DX72" s="196">
        <v>-112</v>
      </c>
      <c r="DY72" s="195">
        <v>-3889</v>
      </c>
      <c r="DZ72" s="196">
        <v>150903</v>
      </c>
      <c r="EA72" s="197">
        <v>371003</v>
      </c>
    </row>
    <row r="73" spans="1:131" x14ac:dyDescent="0.15">
      <c r="A73" s="103">
        <v>481</v>
      </c>
      <c r="B73" s="104" t="s">
        <v>44</v>
      </c>
      <c r="C73" s="195">
        <v>0</v>
      </c>
      <c r="D73" s="195">
        <v>2</v>
      </c>
      <c r="E73" s="195">
        <v>47</v>
      </c>
      <c r="F73" s="195">
        <v>0</v>
      </c>
      <c r="G73" s="195">
        <v>0</v>
      </c>
      <c r="H73" s="195">
        <v>0</v>
      </c>
      <c r="I73" s="195">
        <v>9</v>
      </c>
      <c r="J73" s="195">
        <v>853</v>
      </c>
      <c r="K73" s="195">
        <v>39</v>
      </c>
      <c r="L73" s="195">
        <v>16</v>
      </c>
      <c r="M73" s="195">
        <v>0</v>
      </c>
      <c r="N73" s="195">
        <v>7</v>
      </c>
      <c r="O73" s="195">
        <v>22</v>
      </c>
      <c r="P73" s="195">
        <v>13</v>
      </c>
      <c r="Q73" s="195">
        <v>59</v>
      </c>
      <c r="R73" s="195">
        <v>104</v>
      </c>
      <c r="S73" s="195">
        <v>77</v>
      </c>
      <c r="T73" s="195">
        <v>177</v>
      </c>
      <c r="U73" s="195">
        <v>167</v>
      </c>
      <c r="V73" s="195">
        <v>216</v>
      </c>
      <c r="W73" s="195">
        <v>138</v>
      </c>
      <c r="X73" s="195">
        <v>276</v>
      </c>
      <c r="Y73" s="195">
        <v>215</v>
      </c>
      <c r="Z73" s="195">
        <v>6</v>
      </c>
      <c r="AA73" s="195">
        <v>940</v>
      </c>
      <c r="AB73" s="195">
        <v>1367</v>
      </c>
      <c r="AC73" s="195">
        <v>0</v>
      </c>
      <c r="AD73" s="195">
        <v>0</v>
      </c>
      <c r="AE73" s="195">
        <v>62</v>
      </c>
      <c r="AF73" s="195">
        <v>6</v>
      </c>
      <c r="AG73" s="195">
        <v>16</v>
      </c>
      <c r="AH73" s="195">
        <v>25</v>
      </c>
      <c r="AI73" s="195">
        <v>43</v>
      </c>
      <c r="AJ73" s="195">
        <v>2</v>
      </c>
      <c r="AK73" s="195">
        <v>24</v>
      </c>
      <c r="AL73" s="195">
        <v>0</v>
      </c>
      <c r="AM73" s="195">
        <v>16</v>
      </c>
      <c r="AN73" s="195">
        <v>5</v>
      </c>
      <c r="AO73" s="195">
        <v>0</v>
      </c>
      <c r="AP73" s="195">
        <v>0</v>
      </c>
      <c r="AQ73" s="195">
        <v>104</v>
      </c>
      <c r="AR73" s="195">
        <v>21</v>
      </c>
      <c r="AS73" s="195">
        <v>47</v>
      </c>
      <c r="AT73" s="195">
        <v>446</v>
      </c>
      <c r="AU73" s="195">
        <v>27</v>
      </c>
      <c r="AV73" s="195">
        <v>82</v>
      </c>
      <c r="AW73" s="195">
        <v>108</v>
      </c>
      <c r="AX73" s="195">
        <v>300</v>
      </c>
      <c r="AY73" s="195">
        <v>37</v>
      </c>
      <c r="AZ73" s="195">
        <v>2</v>
      </c>
      <c r="BA73" s="195">
        <v>5</v>
      </c>
      <c r="BB73" s="195">
        <v>185</v>
      </c>
      <c r="BC73" s="195">
        <v>26</v>
      </c>
      <c r="BD73" s="195">
        <v>16</v>
      </c>
      <c r="BE73" s="195">
        <v>2</v>
      </c>
      <c r="BF73" s="195">
        <v>1</v>
      </c>
      <c r="BG73" s="195">
        <v>42</v>
      </c>
      <c r="BH73" s="195">
        <v>11</v>
      </c>
      <c r="BI73" s="195">
        <v>3260</v>
      </c>
      <c r="BJ73" s="195">
        <v>13</v>
      </c>
      <c r="BK73" s="195">
        <v>0</v>
      </c>
      <c r="BL73" s="195">
        <v>503</v>
      </c>
      <c r="BM73" s="195">
        <v>5</v>
      </c>
      <c r="BN73" s="195">
        <v>1059</v>
      </c>
      <c r="BO73" s="195">
        <v>1433</v>
      </c>
      <c r="BP73" s="195">
        <v>4590</v>
      </c>
      <c r="BQ73" s="195">
        <v>416</v>
      </c>
      <c r="BR73" s="195">
        <v>441</v>
      </c>
      <c r="BS73" s="195">
        <v>0</v>
      </c>
      <c r="BT73" s="195">
        <v>8532</v>
      </c>
      <c r="BU73" s="195">
        <v>5200</v>
      </c>
      <c r="BV73" s="195">
        <v>105</v>
      </c>
      <c r="BW73" s="195">
        <v>0</v>
      </c>
      <c r="BX73" s="195">
        <v>0</v>
      </c>
      <c r="BY73" s="195">
        <v>9422</v>
      </c>
      <c r="BZ73" s="195">
        <v>1737</v>
      </c>
      <c r="CA73" s="195">
        <v>0</v>
      </c>
      <c r="CB73" s="195">
        <v>265</v>
      </c>
      <c r="CC73" s="195">
        <v>246</v>
      </c>
      <c r="CD73" s="195">
        <v>247</v>
      </c>
      <c r="CE73" s="195">
        <v>149</v>
      </c>
      <c r="CF73" s="195">
        <v>2560</v>
      </c>
      <c r="CG73" s="195">
        <v>124</v>
      </c>
      <c r="CH73" s="195">
        <v>5537</v>
      </c>
      <c r="CI73" s="195">
        <v>1320</v>
      </c>
      <c r="CJ73" s="195">
        <v>300</v>
      </c>
      <c r="CK73" s="195">
        <v>237</v>
      </c>
      <c r="CL73" s="195">
        <v>435</v>
      </c>
      <c r="CM73" s="195">
        <v>41843</v>
      </c>
      <c r="CN73" s="195">
        <v>7790</v>
      </c>
      <c r="CO73" s="195">
        <v>2429</v>
      </c>
      <c r="CP73" s="195">
        <v>7859</v>
      </c>
      <c r="CQ73" s="195">
        <v>636</v>
      </c>
      <c r="CR73" s="195">
        <v>1445</v>
      </c>
      <c r="CS73" s="195">
        <v>2193</v>
      </c>
      <c r="CT73" s="195">
        <v>5</v>
      </c>
      <c r="CU73" s="195">
        <v>261</v>
      </c>
      <c r="CV73" s="195">
        <v>72</v>
      </c>
      <c r="CW73" s="195">
        <v>366</v>
      </c>
      <c r="CX73" s="195">
        <v>542</v>
      </c>
      <c r="CY73" s="195">
        <v>8866</v>
      </c>
      <c r="CZ73" s="195">
        <v>20988</v>
      </c>
      <c r="DA73" s="195">
        <v>3434</v>
      </c>
      <c r="DB73" s="195">
        <v>4647</v>
      </c>
      <c r="DC73" s="195">
        <v>5103</v>
      </c>
      <c r="DD73" s="195">
        <v>0</v>
      </c>
      <c r="DE73" s="195">
        <v>3581</v>
      </c>
      <c r="DF73" s="196">
        <v>166607</v>
      </c>
      <c r="DG73" s="195">
        <v>0</v>
      </c>
      <c r="DH73" s="195">
        <v>13588</v>
      </c>
      <c r="DI73" s="195">
        <v>52746</v>
      </c>
      <c r="DJ73" s="195">
        <v>6828</v>
      </c>
      <c r="DK73" s="195">
        <v>0</v>
      </c>
      <c r="DL73" s="195">
        <v>0</v>
      </c>
      <c r="DM73" s="195">
        <v>0</v>
      </c>
      <c r="DN73" s="196">
        <v>73162</v>
      </c>
      <c r="DO73" s="196">
        <v>239769</v>
      </c>
      <c r="DP73" s="195">
        <v>736</v>
      </c>
      <c r="DQ73" s="196">
        <v>736</v>
      </c>
      <c r="DR73" s="196">
        <v>75792</v>
      </c>
      <c r="DS73" s="196">
        <v>149690</v>
      </c>
      <c r="DT73" s="196">
        <v>316297</v>
      </c>
      <c r="DU73" s="195">
        <v>-23</v>
      </c>
      <c r="DV73" s="195">
        <v>0</v>
      </c>
      <c r="DW73" s="195">
        <v>0</v>
      </c>
      <c r="DX73" s="196">
        <v>-23</v>
      </c>
      <c r="DY73" s="195">
        <v>-46009</v>
      </c>
      <c r="DZ73" s="196">
        <v>103658</v>
      </c>
      <c r="EA73" s="197">
        <v>270265</v>
      </c>
    </row>
    <row r="74" spans="1:131" x14ac:dyDescent="0.15">
      <c r="A74" s="103">
        <v>511</v>
      </c>
      <c r="B74" s="104" t="s">
        <v>45</v>
      </c>
      <c r="C74" s="195">
        <v>2429</v>
      </c>
      <c r="D74" s="195">
        <v>133</v>
      </c>
      <c r="E74" s="195">
        <v>2231</v>
      </c>
      <c r="F74" s="195">
        <v>16</v>
      </c>
      <c r="G74" s="195">
        <v>221</v>
      </c>
      <c r="H74" s="195">
        <v>0</v>
      </c>
      <c r="I74" s="195">
        <v>184</v>
      </c>
      <c r="J74" s="195">
        <v>94963</v>
      </c>
      <c r="K74" s="195">
        <v>5669</v>
      </c>
      <c r="L74" s="195">
        <v>616</v>
      </c>
      <c r="M74" s="195">
        <v>0</v>
      </c>
      <c r="N74" s="195">
        <v>5384</v>
      </c>
      <c r="O74" s="195">
        <v>13084</v>
      </c>
      <c r="P74" s="195">
        <v>7461</v>
      </c>
      <c r="Q74" s="195">
        <v>11934</v>
      </c>
      <c r="R74" s="195">
        <v>13275</v>
      </c>
      <c r="S74" s="195">
        <v>18749</v>
      </c>
      <c r="T74" s="195">
        <v>28993</v>
      </c>
      <c r="U74" s="195">
        <v>1548</v>
      </c>
      <c r="V74" s="195">
        <v>2249</v>
      </c>
      <c r="W74" s="195">
        <v>1472</v>
      </c>
      <c r="X74" s="195">
        <v>8785</v>
      </c>
      <c r="Y74" s="195">
        <v>5828</v>
      </c>
      <c r="Z74" s="195">
        <v>89</v>
      </c>
      <c r="AA74" s="195">
        <v>18185</v>
      </c>
      <c r="AB74" s="195">
        <v>29524</v>
      </c>
      <c r="AC74" s="195">
        <v>11532</v>
      </c>
      <c r="AD74" s="195">
        <v>1116</v>
      </c>
      <c r="AE74" s="195">
        <v>29999</v>
      </c>
      <c r="AF74" s="195">
        <v>7859</v>
      </c>
      <c r="AG74" s="195">
        <v>1762</v>
      </c>
      <c r="AH74" s="195">
        <v>2020</v>
      </c>
      <c r="AI74" s="195">
        <v>2536</v>
      </c>
      <c r="AJ74" s="195">
        <v>513</v>
      </c>
      <c r="AK74" s="195">
        <v>1935</v>
      </c>
      <c r="AL74" s="195">
        <v>3571</v>
      </c>
      <c r="AM74" s="195">
        <v>13574</v>
      </c>
      <c r="AN74" s="195">
        <v>3998</v>
      </c>
      <c r="AO74" s="195">
        <v>21080</v>
      </c>
      <c r="AP74" s="195">
        <v>3655</v>
      </c>
      <c r="AQ74" s="195">
        <v>13704</v>
      </c>
      <c r="AR74" s="195">
        <v>12297</v>
      </c>
      <c r="AS74" s="195">
        <v>34384</v>
      </c>
      <c r="AT74" s="195">
        <v>35446</v>
      </c>
      <c r="AU74" s="195">
        <v>48989</v>
      </c>
      <c r="AV74" s="195">
        <v>6881</v>
      </c>
      <c r="AW74" s="195">
        <v>13707</v>
      </c>
      <c r="AX74" s="195">
        <v>6215</v>
      </c>
      <c r="AY74" s="195">
        <v>9925</v>
      </c>
      <c r="AZ74" s="195">
        <v>21021</v>
      </c>
      <c r="BA74" s="195">
        <v>2222</v>
      </c>
      <c r="BB74" s="195">
        <v>14519</v>
      </c>
      <c r="BC74" s="195">
        <v>4826</v>
      </c>
      <c r="BD74" s="195">
        <v>920</v>
      </c>
      <c r="BE74" s="195">
        <v>1832</v>
      </c>
      <c r="BF74" s="195">
        <v>146</v>
      </c>
      <c r="BG74" s="195">
        <v>8321</v>
      </c>
      <c r="BH74" s="195">
        <v>1149</v>
      </c>
      <c r="BI74" s="195">
        <v>12881</v>
      </c>
      <c r="BJ74" s="195">
        <v>18464</v>
      </c>
      <c r="BK74" s="195">
        <v>207</v>
      </c>
      <c r="BL74" s="195">
        <v>100764</v>
      </c>
      <c r="BM74" s="195">
        <v>81677</v>
      </c>
      <c r="BN74" s="195">
        <v>13855</v>
      </c>
      <c r="BO74" s="195">
        <v>13975</v>
      </c>
      <c r="BP74" s="195">
        <v>15889</v>
      </c>
      <c r="BQ74" s="195">
        <v>10124</v>
      </c>
      <c r="BR74" s="195">
        <v>7574</v>
      </c>
      <c r="BS74" s="195">
        <v>4418</v>
      </c>
      <c r="BT74" s="195">
        <v>108530</v>
      </c>
      <c r="BU74" s="195">
        <v>13293</v>
      </c>
      <c r="BV74" s="195">
        <v>2072</v>
      </c>
      <c r="BW74" s="195">
        <v>3188</v>
      </c>
      <c r="BX74" s="195">
        <v>1473</v>
      </c>
      <c r="BY74" s="195">
        <v>1826</v>
      </c>
      <c r="BZ74" s="195">
        <v>14899</v>
      </c>
      <c r="CA74" s="195">
        <v>48406</v>
      </c>
      <c r="CB74" s="195">
        <v>3248</v>
      </c>
      <c r="CC74" s="195">
        <v>3851</v>
      </c>
      <c r="CD74" s="195">
        <v>743</v>
      </c>
      <c r="CE74" s="195">
        <v>1078</v>
      </c>
      <c r="CF74" s="195">
        <v>6532</v>
      </c>
      <c r="CG74" s="195">
        <v>839</v>
      </c>
      <c r="CH74" s="195">
        <v>5829</v>
      </c>
      <c r="CI74" s="195">
        <v>1275</v>
      </c>
      <c r="CJ74" s="195">
        <v>20243</v>
      </c>
      <c r="CK74" s="195">
        <v>726</v>
      </c>
      <c r="CL74" s="195">
        <v>18220</v>
      </c>
      <c r="CM74" s="195">
        <v>28244</v>
      </c>
      <c r="CN74" s="195">
        <v>17651</v>
      </c>
      <c r="CO74" s="195">
        <v>40399</v>
      </c>
      <c r="CP74" s="195">
        <v>225972</v>
      </c>
      <c r="CQ74" s="195">
        <v>2709</v>
      </c>
      <c r="CR74" s="195">
        <v>16015</v>
      </c>
      <c r="CS74" s="195">
        <v>19160</v>
      </c>
      <c r="CT74" s="195">
        <v>9264</v>
      </c>
      <c r="CU74" s="195">
        <v>15872</v>
      </c>
      <c r="CV74" s="195">
        <v>5579</v>
      </c>
      <c r="CW74" s="195">
        <v>55074</v>
      </c>
      <c r="CX74" s="195">
        <v>39918</v>
      </c>
      <c r="CY74" s="195">
        <v>16366</v>
      </c>
      <c r="CZ74" s="195">
        <v>351829</v>
      </c>
      <c r="DA74" s="195">
        <v>13112</v>
      </c>
      <c r="DB74" s="195">
        <v>12405</v>
      </c>
      <c r="DC74" s="195">
        <v>16330</v>
      </c>
      <c r="DD74" s="195">
        <v>25129</v>
      </c>
      <c r="DE74" s="195">
        <v>3410</v>
      </c>
      <c r="DF74" s="196">
        <v>2065213</v>
      </c>
      <c r="DG74" s="195">
        <v>117818</v>
      </c>
      <c r="DH74" s="195">
        <v>4179063</v>
      </c>
      <c r="DI74" s="195">
        <v>890</v>
      </c>
      <c r="DJ74" s="195">
        <v>0</v>
      </c>
      <c r="DK74" s="195">
        <v>25197</v>
      </c>
      <c r="DL74" s="195">
        <v>500817</v>
      </c>
      <c r="DM74" s="195">
        <v>11303</v>
      </c>
      <c r="DN74" s="196">
        <v>4835088</v>
      </c>
      <c r="DO74" s="196">
        <v>6900301</v>
      </c>
      <c r="DP74" s="195">
        <v>626690</v>
      </c>
      <c r="DQ74" s="196">
        <v>626690</v>
      </c>
      <c r="DR74" s="196">
        <v>3601092</v>
      </c>
      <c r="DS74" s="196">
        <v>9062870</v>
      </c>
      <c r="DT74" s="196">
        <v>11128083</v>
      </c>
      <c r="DU74" s="195">
        <v>-11800</v>
      </c>
      <c r="DV74" s="195">
        <v>0</v>
      </c>
      <c r="DW74" s="195">
        <v>0</v>
      </c>
      <c r="DX74" s="196">
        <v>-11800</v>
      </c>
      <c r="DY74" s="195">
        <v>-1866753</v>
      </c>
      <c r="DZ74" s="196">
        <v>7184317</v>
      </c>
      <c r="EA74" s="197">
        <v>9249530</v>
      </c>
    </row>
    <row r="75" spans="1:131" x14ac:dyDescent="0.15">
      <c r="A75" s="97">
        <v>531</v>
      </c>
      <c r="B75" s="98" t="s">
        <v>46</v>
      </c>
      <c r="C75" s="192">
        <v>124</v>
      </c>
      <c r="D75" s="192">
        <v>9</v>
      </c>
      <c r="E75" s="192">
        <v>479</v>
      </c>
      <c r="F75" s="192">
        <v>6</v>
      </c>
      <c r="G75" s="192">
        <v>43</v>
      </c>
      <c r="H75" s="192">
        <v>0</v>
      </c>
      <c r="I75" s="192">
        <v>327</v>
      </c>
      <c r="J75" s="192">
        <v>6802</v>
      </c>
      <c r="K75" s="192">
        <v>4360</v>
      </c>
      <c r="L75" s="192">
        <v>42</v>
      </c>
      <c r="M75" s="192">
        <v>0</v>
      </c>
      <c r="N75" s="192">
        <v>1540</v>
      </c>
      <c r="O75" s="192">
        <v>2517</v>
      </c>
      <c r="P75" s="192">
        <v>663</v>
      </c>
      <c r="Q75" s="192">
        <v>4865</v>
      </c>
      <c r="R75" s="192">
        <v>767</v>
      </c>
      <c r="S75" s="192">
        <v>1600</v>
      </c>
      <c r="T75" s="192">
        <v>3552</v>
      </c>
      <c r="U75" s="192">
        <v>373</v>
      </c>
      <c r="V75" s="192">
        <v>445</v>
      </c>
      <c r="W75" s="192">
        <v>641</v>
      </c>
      <c r="X75" s="192">
        <v>2496</v>
      </c>
      <c r="Y75" s="192">
        <v>960</v>
      </c>
      <c r="Z75" s="192">
        <v>11</v>
      </c>
      <c r="AA75" s="192">
        <v>2337</v>
      </c>
      <c r="AB75" s="192">
        <v>4533</v>
      </c>
      <c r="AC75" s="192">
        <v>3695</v>
      </c>
      <c r="AD75" s="192">
        <v>58</v>
      </c>
      <c r="AE75" s="192">
        <v>5950</v>
      </c>
      <c r="AF75" s="192">
        <v>319</v>
      </c>
      <c r="AG75" s="192">
        <v>296</v>
      </c>
      <c r="AH75" s="192">
        <v>342</v>
      </c>
      <c r="AI75" s="192">
        <v>199</v>
      </c>
      <c r="AJ75" s="192">
        <v>186</v>
      </c>
      <c r="AK75" s="192">
        <v>183</v>
      </c>
      <c r="AL75" s="192">
        <v>517</v>
      </c>
      <c r="AM75" s="192">
        <v>4573</v>
      </c>
      <c r="AN75" s="192">
        <v>828</v>
      </c>
      <c r="AO75" s="192">
        <v>1493</v>
      </c>
      <c r="AP75" s="192">
        <v>1313</v>
      </c>
      <c r="AQ75" s="192">
        <v>3955</v>
      </c>
      <c r="AR75" s="192">
        <v>3698</v>
      </c>
      <c r="AS75" s="192">
        <v>9021</v>
      </c>
      <c r="AT75" s="192">
        <v>8060</v>
      </c>
      <c r="AU75" s="192">
        <v>10041</v>
      </c>
      <c r="AV75" s="192">
        <v>2677</v>
      </c>
      <c r="AW75" s="192">
        <v>1877</v>
      </c>
      <c r="AX75" s="192">
        <v>4237</v>
      </c>
      <c r="AY75" s="192">
        <v>1155</v>
      </c>
      <c r="AZ75" s="192">
        <v>1304</v>
      </c>
      <c r="BA75" s="192">
        <v>547</v>
      </c>
      <c r="BB75" s="192">
        <v>1847</v>
      </c>
      <c r="BC75" s="192">
        <v>1150</v>
      </c>
      <c r="BD75" s="192">
        <v>633</v>
      </c>
      <c r="BE75" s="192">
        <v>322</v>
      </c>
      <c r="BF75" s="192">
        <v>23</v>
      </c>
      <c r="BG75" s="192">
        <v>4759</v>
      </c>
      <c r="BH75" s="192">
        <v>1140</v>
      </c>
      <c r="BI75" s="192">
        <v>5766</v>
      </c>
      <c r="BJ75" s="192">
        <v>9552</v>
      </c>
      <c r="BK75" s="192">
        <v>70</v>
      </c>
      <c r="BL75" s="192">
        <v>17783</v>
      </c>
      <c r="BM75" s="192">
        <v>6713</v>
      </c>
      <c r="BN75" s="192">
        <v>5570</v>
      </c>
      <c r="BO75" s="192">
        <v>4567</v>
      </c>
      <c r="BP75" s="192">
        <v>15686</v>
      </c>
      <c r="BQ75" s="192">
        <v>2326</v>
      </c>
      <c r="BR75" s="192">
        <v>9529</v>
      </c>
      <c r="BS75" s="192">
        <v>9542</v>
      </c>
      <c r="BT75" s="192">
        <v>166843</v>
      </c>
      <c r="BU75" s="192">
        <v>114715</v>
      </c>
      <c r="BV75" s="192">
        <v>137386</v>
      </c>
      <c r="BW75" s="192">
        <v>70523</v>
      </c>
      <c r="BX75" s="192">
        <v>159230</v>
      </c>
      <c r="BY75" s="192">
        <v>32883</v>
      </c>
      <c r="BZ75" s="192">
        <v>8740</v>
      </c>
      <c r="CA75" s="192">
        <v>9688</v>
      </c>
      <c r="CB75" s="192">
        <v>5738</v>
      </c>
      <c r="CC75" s="192">
        <v>5801</v>
      </c>
      <c r="CD75" s="192">
        <v>1118</v>
      </c>
      <c r="CE75" s="192">
        <v>640</v>
      </c>
      <c r="CF75" s="192">
        <v>5788</v>
      </c>
      <c r="CG75" s="192">
        <v>90</v>
      </c>
      <c r="CH75" s="192">
        <v>7823</v>
      </c>
      <c r="CI75" s="192">
        <v>1260</v>
      </c>
      <c r="CJ75" s="192">
        <v>5404</v>
      </c>
      <c r="CK75" s="192">
        <v>489</v>
      </c>
      <c r="CL75" s="192">
        <v>1915</v>
      </c>
      <c r="CM75" s="192">
        <v>52801</v>
      </c>
      <c r="CN75" s="192">
        <v>21589</v>
      </c>
      <c r="CO75" s="192">
        <v>2882</v>
      </c>
      <c r="CP75" s="192">
        <v>19080</v>
      </c>
      <c r="CQ75" s="192">
        <v>4536</v>
      </c>
      <c r="CR75" s="192">
        <v>9756</v>
      </c>
      <c r="CS75" s="192">
        <v>3557</v>
      </c>
      <c r="CT75" s="192">
        <v>7142</v>
      </c>
      <c r="CU75" s="192">
        <v>38839</v>
      </c>
      <c r="CV75" s="192">
        <v>1256</v>
      </c>
      <c r="CW75" s="192">
        <v>5948</v>
      </c>
      <c r="CX75" s="192">
        <v>12914</v>
      </c>
      <c r="CY75" s="192">
        <v>5908</v>
      </c>
      <c r="CZ75" s="192">
        <v>11261</v>
      </c>
      <c r="DA75" s="192">
        <v>1036</v>
      </c>
      <c r="DB75" s="192">
        <v>4542</v>
      </c>
      <c r="DC75" s="192">
        <v>2201</v>
      </c>
      <c r="DD75" s="192">
        <v>0</v>
      </c>
      <c r="DE75" s="192">
        <v>871</v>
      </c>
      <c r="DF75" s="193">
        <v>1145187</v>
      </c>
      <c r="DG75" s="192">
        <v>11</v>
      </c>
      <c r="DH75" s="192">
        <v>1303491</v>
      </c>
      <c r="DI75" s="192">
        <v>0</v>
      </c>
      <c r="DJ75" s="192">
        <v>0</v>
      </c>
      <c r="DK75" s="192">
        <v>0</v>
      </c>
      <c r="DL75" s="192">
        <v>0</v>
      </c>
      <c r="DM75" s="192">
        <v>0</v>
      </c>
      <c r="DN75" s="193">
        <v>1303502</v>
      </c>
      <c r="DO75" s="193">
        <v>2448689</v>
      </c>
      <c r="DP75" s="192">
        <v>193129</v>
      </c>
      <c r="DQ75" s="193">
        <v>193129</v>
      </c>
      <c r="DR75" s="193">
        <v>32327</v>
      </c>
      <c r="DS75" s="193">
        <v>1528958</v>
      </c>
      <c r="DT75" s="193">
        <v>2674145</v>
      </c>
      <c r="DU75" s="192">
        <v>-100814</v>
      </c>
      <c r="DV75" s="192">
        <v>0</v>
      </c>
      <c r="DW75" s="192">
        <v>0</v>
      </c>
      <c r="DX75" s="193">
        <v>-100814</v>
      </c>
      <c r="DY75" s="192">
        <v>-39182</v>
      </c>
      <c r="DZ75" s="193">
        <v>1388962</v>
      </c>
      <c r="EA75" s="194">
        <v>2534149</v>
      </c>
    </row>
    <row r="76" spans="1:131" x14ac:dyDescent="0.15">
      <c r="A76" s="103">
        <v>551</v>
      </c>
      <c r="B76" s="104" t="s">
        <v>47</v>
      </c>
      <c r="C76" s="195">
        <v>17</v>
      </c>
      <c r="D76" s="195">
        <v>0</v>
      </c>
      <c r="E76" s="195">
        <v>1365</v>
      </c>
      <c r="F76" s="195">
        <v>0</v>
      </c>
      <c r="G76" s="195">
        <v>2</v>
      </c>
      <c r="H76" s="195">
        <v>0</v>
      </c>
      <c r="I76" s="195">
        <v>47</v>
      </c>
      <c r="J76" s="195">
        <v>4656</v>
      </c>
      <c r="K76" s="195">
        <v>334</v>
      </c>
      <c r="L76" s="195">
        <v>7</v>
      </c>
      <c r="M76" s="195">
        <v>0</v>
      </c>
      <c r="N76" s="195">
        <v>253</v>
      </c>
      <c r="O76" s="195">
        <v>795</v>
      </c>
      <c r="P76" s="195">
        <v>226</v>
      </c>
      <c r="Q76" s="195">
        <v>1979</v>
      </c>
      <c r="R76" s="195">
        <v>216</v>
      </c>
      <c r="S76" s="195">
        <v>407</v>
      </c>
      <c r="T76" s="195">
        <v>2034</v>
      </c>
      <c r="U76" s="195">
        <v>61</v>
      </c>
      <c r="V76" s="195">
        <v>221</v>
      </c>
      <c r="W76" s="195">
        <v>300</v>
      </c>
      <c r="X76" s="195">
        <v>785</v>
      </c>
      <c r="Y76" s="195">
        <v>269</v>
      </c>
      <c r="Z76" s="195">
        <v>5</v>
      </c>
      <c r="AA76" s="195">
        <v>1701</v>
      </c>
      <c r="AB76" s="195">
        <v>1289</v>
      </c>
      <c r="AC76" s="195">
        <v>440</v>
      </c>
      <c r="AD76" s="195">
        <v>56</v>
      </c>
      <c r="AE76" s="195">
        <v>7263</v>
      </c>
      <c r="AF76" s="195">
        <v>201</v>
      </c>
      <c r="AG76" s="195">
        <v>133</v>
      </c>
      <c r="AH76" s="195">
        <v>103</v>
      </c>
      <c r="AI76" s="195">
        <v>95</v>
      </c>
      <c r="AJ76" s="195">
        <v>34</v>
      </c>
      <c r="AK76" s="195">
        <v>97</v>
      </c>
      <c r="AL76" s="195">
        <v>163</v>
      </c>
      <c r="AM76" s="195">
        <v>1651</v>
      </c>
      <c r="AN76" s="195">
        <v>590</v>
      </c>
      <c r="AO76" s="195">
        <v>346</v>
      </c>
      <c r="AP76" s="195">
        <v>158</v>
      </c>
      <c r="AQ76" s="195">
        <v>944</v>
      </c>
      <c r="AR76" s="195">
        <v>2195</v>
      </c>
      <c r="AS76" s="195">
        <v>3072</v>
      </c>
      <c r="AT76" s="195">
        <v>3498</v>
      </c>
      <c r="AU76" s="195">
        <v>4024</v>
      </c>
      <c r="AV76" s="195">
        <v>510</v>
      </c>
      <c r="AW76" s="195">
        <v>373</v>
      </c>
      <c r="AX76" s="195">
        <v>1313</v>
      </c>
      <c r="AY76" s="195">
        <v>610</v>
      </c>
      <c r="AZ76" s="195">
        <v>795</v>
      </c>
      <c r="BA76" s="195">
        <v>214</v>
      </c>
      <c r="BB76" s="195">
        <v>1110</v>
      </c>
      <c r="BC76" s="195">
        <v>1278</v>
      </c>
      <c r="BD76" s="195">
        <v>187</v>
      </c>
      <c r="BE76" s="195">
        <v>107</v>
      </c>
      <c r="BF76" s="195">
        <v>6</v>
      </c>
      <c r="BG76" s="195">
        <v>837</v>
      </c>
      <c r="BH76" s="195">
        <v>186</v>
      </c>
      <c r="BI76" s="195">
        <v>361</v>
      </c>
      <c r="BJ76" s="195">
        <v>678</v>
      </c>
      <c r="BK76" s="195">
        <v>7</v>
      </c>
      <c r="BL76" s="195">
        <v>12167</v>
      </c>
      <c r="BM76" s="195">
        <v>2789</v>
      </c>
      <c r="BN76" s="195">
        <v>659</v>
      </c>
      <c r="BO76" s="195">
        <v>1080</v>
      </c>
      <c r="BP76" s="195">
        <v>4288</v>
      </c>
      <c r="BQ76" s="195">
        <v>4124</v>
      </c>
      <c r="BR76" s="195">
        <v>548</v>
      </c>
      <c r="BS76" s="195">
        <v>677</v>
      </c>
      <c r="BT76" s="195">
        <v>413907</v>
      </c>
      <c r="BU76" s="195">
        <v>42646</v>
      </c>
      <c r="BV76" s="195">
        <v>69898</v>
      </c>
      <c r="BW76" s="195">
        <v>142106</v>
      </c>
      <c r="BX76" s="195">
        <v>20472</v>
      </c>
      <c r="BY76" s="195">
        <v>1223</v>
      </c>
      <c r="BZ76" s="195">
        <v>13803</v>
      </c>
      <c r="CA76" s="195">
        <v>7939</v>
      </c>
      <c r="CB76" s="195">
        <v>16158</v>
      </c>
      <c r="CC76" s="195">
        <v>2263</v>
      </c>
      <c r="CD76" s="195">
        <v>9890</v>
      </c>
      <c r="CE76" s="195">
        <v>11988</v>
      </c>
      <c r="CF76" s="195">
        <v>18091</v>
      </c>
      <c r="CG76" s="195">
        <v>2090</v>
      </c>
      <c r="CH76" s="195">
        <v>13197</v>
      </c>
      <c r="CI76" s="195">
        <v>2897</v>
      </c>
      <c r="CJ76" s="195">
        <v>60926</v>
      </c>
      <c r="CK76" s="195">
        <v>8201</v>
      </c>
      <c r="CL76" s="195">
        <v>12175</v>
      </c>
      <c r="CM76" s="195">
        <v>4329</v>
      </c>
      <c r="CN76" s="195">
        <v>2979</v>
      </c>
      <c r="CO76" s="195">
        <v>25233</v>
      </c>
      <c r="CP76" s="195">
        <v>85404</v>
      </c>
      <c r="CQ76" s="195">
        <v>2030</v>
      </c>
      <c r="CR76" s="195">
        <v>3800</v>
      </c>
      <c r="CS76" s="195">
        <v>10584</v>
      </c>
      <c r="CT76" s="195">
        <v>4906</v>
      </c>
      <c r="CU76" s="195">
        <v>15130</v>
      </c>
      <c r="CV76" s="195">
        <v>745</v>
      </c>
      <c r="CW76" s="195">
        <v>2246</v>
      </c>
      <c r="CX76" s="195">
        <v>51700</v>
      </c>
      <c r="CY76" s="195">
        <v>3627</v>
      </c>
      <c r="CZ76" s="195">
        <v>25859</v>
      </c>
      <c r="DA76" s="195">
        <v>12594</v>
      </c>
      <c r="DB76" s="195">
        <v>5212</v>
      </c>
      <c r="DC76" s="195">
        <v>12292</v>
      </c>
      <c r="DD76" s="195">
        <v>0</v>
      </c>
      <c r="DE76" s="195">
        <v>12018</v>
      </c>
      <c r="DF76" s="196">
        <v>1227494</v>
      </c>
      <c r="DG76" s="195">
        <v>0</v>
      </c>
      <c r="DH76" s="195">
        <v>52262</v>
      </c>
      <c r="DI76" s="195">
        <v>0</v>
      </c>
      <c r="DJ76" s="195">
        <v>0</v>
      </c>
      <c r="DK76" s="195">
        <v>0</v>
      </c>
      <c r="DL76" s="195">
        <v>292234</v>
      </c>
      <c r="DM76" s="195">
        <v>0</v>
      </c>
      <c r="DN76" s="196">
        <v>344496</v>
      </c>
      <c r="DO76" s="196">
        <v>1571990</v>
      </c>
      <c r="DP76" s="195">
        <v>371</v>
      </c>
      <c r="DQ76" s="196">
        <v>371</v>
      </c>
      <c r="DR76" s="196">
        <v>158609</v>
      </c>
      <c r="DS76" s="196">
        <v>503476</v>
      </c>
      <c r="DT76" s="196">
        <v>1730970</v>
      </c>
      <c r="DU76" s="195">
        <v>0</v>
      </c>
      <c r="DV76" s="195">
        <v>0</v>
      </c>
      <c r="DW76" s="195">
        <v>0</v>
      </c>
      <c r="DX76" s="196">
        <v>0</v>
      </c>
      <c r="DY76" s="195">
        <v>-59323</v>
      </c>
      <c r="DZ76" s="196">
        <v>444153</v>
      </c>
      <c r="EA76" s="197">
        <v>1671647</v>
      </c>
    </row>
    <row r="77" spans="1:131" x14ac:dyDescent="0.15">
      <c r="A77" s="103">
        <v>552</v>
      </c>
      <c r="B77" s="104" t="s">
        <v>48</v>
      </c>
      <c r="C77" s="195">
        <v>0</v>
      </c>
      <c r="D77" s="195">
        <v>0</v>
      </c>
      <c r="E77" s="195">
        <v>0</v>
      </c>
      <c r="F77" s="195">
        <v>0</v>
      </c>
      <c r="G77" s="195">
        <v>0</v>
      </c>
      <c r="H77" s="195">
        <v>0</v>
      </c>
      <c r="I77" s="195">
        <v>0</v>
      </c>
      <c r="J77" s="195">
        <v>0</v>
      </c>
      <c r="K77" s="195">
        <v>0</v>
      </c>
      <c r="L77" s="195">
        <v>0</v>
      </c>
      <c r="M77" s="195">
        <v>0</v>
      </c>
      <c r="N77" s="195">
        <v>0</v>
      </c>
      <c r="O77" s="195">
        <v>0</v>
      </c>
      <c r="P77" s="195">
        <v>0</v>
      </c>
      <c r="Q77" s="195">
        <v>0</v>
      </c>
      <c r="R77" s="195">
        <v>0</v>
      </c>
      <c r="S77" s="195">
        <v>0</v>
      </c>
      <c r="T77" s="195">
        <v>0</v>
      </c>
      <c r="U77" s="195">
        <v>0</v>
      </c>
      <c r="V77" s="195">
        <v>0</v>
      </c>
      <c r="W77" s="195">
        <v>0</v>
      </c>
      <c r="X77" s="195">
        <v>0</v>
      </c>
      <c r="Y77" s="195">
        <v>0</v>
      </c>
      <c r="Z77" s="195">
        <v>0</v>
      </c>
      <c r="AA77" s="195">
        <v>0</v>
      </c>
      <c r="AB77" s="195">
        <v>0</v>
      </c>
      <c r="AC77" s="195">
        <v>0</v>
      </c>
      <c r="AD77" s="195">
        <v>0</v>
      </c>
      <c r="AE77" s="195">
        <v>0</v>
      </c>
      <c r="AF77" s="195">
        <v>0</v>
      </c>
      <c r="AG77" s="195">
        <v>0</v>
      </c>
      <c r="AH77" s="195">
        <v>0</v>
      </c>
      <c r="AI77" s="195">
        <v>0</v>
      </c>
      <c r="AJ77" s="195">
        <v>0</v>
      </c>
      <c r="AK77" s="195">
        <v>0</v>
      </c>
      <c r="AL77" s="195">
        <v>0</v>
      </c>
      <c r="AM77" s="195">
        <v>0</v>
      </c>
      <c r="AN77" s="195">
        <v>0</v>
      </c>
      <c r="AO77" s="195">
        <v>0</v>
      </c>
      <c r="AP77" s="195">
        <v>0</v>
      </c>
      <c r="AQ77" s="195">
        <v>0</v>
      </c>
      <c r="AR77" s="195">
        <v>0</v>
      </c>
      <c r="AS77" s="195">
        <v>0</v>
      </c>
      <c r="AT77" s="195">
        <v>0</v>
      </c>
      <c r="AU77" s="195">
        <v>0</v>
      </c>
      <c r="AV77" s="195">
        <v>0</v>
      </c>
      <c r="AW77" s="195">
        <v>0</v>
      </c>
      <c r="AX77" s="195">
        <v>0</v>
      </c>
      <c r="AY77" s="195">
        <v>0</v>
      </c>
      <c r="AZ77" s="195">
        <v>0</v>
      </c>
      <c r="BA77" s="195">
        <v>0</v>
      </c>
      <c r="BB77" s="195">
        <v>0</v>
      </c>
      <c r="BC77" s="195">
        <v>0</v>
      </c>
      <c r="BD77" s="195">
        <v>0</v>
      </c>
      <c r="BE77" s="195">
        <v>0</v>
      </c>
      <c r="BF77" s="195">
        <v>0</v>
      </c>
      <c r="BG77" s="195">
        <v>0</v>
      </c>
      <c r="BH77" s="195">
        <v>0</v>
      </c>
      <c r="BI77" s="195">
        <v>0</v>
      </c>
      <c r="BJ77" s="195">
        <v>0</v>
      </c>
      <c r="BK77" s="195">
        <v>0</v>
      </c>
      <c r="BL77" s="195">
        <v>0</v>
      </c>
      <c r="BM77" s="195">
        <v>0</v>
      </c>
      <c r="BN77" s="195">
        <v>0</v>
      </c>
      <c r="BO77" s="195">
        <v>0</v>
      </c>
      <c r="BP77" s="195">
        <v>0</v>
      </c>
      <c r="BQ77" s="195">
        <v>0</v>
      </c>
      <c r="BR77" s="195">
        <v>0</v>
      </c>
      <c r="BS77" s="195">
        <v>0</v>
      </c>
      <c r="BT77" s="195">
        <v>0</v>
      </c>
      <c r="BU77" s="195">
        <v>0</v>
      </c>
      <c r="BV77" s="195">
        <v>0</v>
      </c>
      <c r="BW77" s="195">
        <v>0</v>
      </c>
      <c r="BX77" s="195">
        <v>0</v>
      </c>
      <c r="BY77" s="195">
        <v>0</v>
      </c>
      <c r="BZ77" s="195">
        <v>0</v>
      </c>
      <c r="CA77" s="195">
        <v>0</v>
      </c>
      <c r="CB77" s="195">
        <v>0</v>
      </c>
      <c r="CC77" s="195">
        <v>0</v>
      </c>
      <c r="CD77" s="195">
        <v>0</v>
      </c>
      <c r="CE77" s="195">
        <v>0</v>
      </c>
      <c r="CF77" s="195">
        <v>0</v>
      </c>
      <c r="CG77" s="195">
        <v>0</v>
      </c>
      <c r="CH77" s="195">
        <v>0</v>
      </c>
      <c r="CI77" s="195">
        <v>0</v>
      </c>
      <c r="CJ77" s="195">
        <v>0</v>
      </c>
      <c r="CK77" s="195">
        <v>0</v>
      </c>
      <c r="CL77" s="195">
        <v>0</v>
      </c>
      <c r="CM77" s="195">
        <v>0</v>
      </c>
      <c r="CN77" s="195">
        <v>0</v>
      </c>
      <c r="CO77" s="195">
        <v>0</v>
      </c>
      <c r="CP77" s="195">
        <v>0</v>
      </c>
      <c r="CQ77" s="195">
        <v>0</v>
      </c>
      <c r="CR77" s="195">
        <v>0</v>
      </c>
      <c r="CS77" s="195">
        <v>0</v>
      </c>
      <c r="CT77" s="195">
        <v>0</v>
      </c>
      <c r="CU77" s="195">
        <v>0</v>
      </c>
      <c r="CV77" s="195">
        <v>0</v>
      </c>
      <c r="CW77" s="195">
        <v>0</v>
      </c>
      <c r="CX77" s="195">
        <v>0</v>
      </c>
      <c r="CY77" s="195">
        <v>0</v>
      </c>
      <c r="CZ77" s="195">
        <v>0</v>
      </c>
      <c r="DA77" s="195">
        <v>0</v>
      </c>
      <c r="DB77" s="195">
        <v>0</v>
      </c>
      <c r="DC77" s="195">
        <v>0</v>
      </c>
      <c r="DD77" s="195">
        <v>0</v>
      </c>
      <c r="DE77" s="195">
        <v>0</v>
      </c>
      <c r="DF77" s="196">
        <v>0</v>
      </c>
      <c r="DG77" s="195">
        <v>0</v>
      </c>
      <c r="DH77" s="195">
        <v>1073229</v>
      </c>
      <c r="DI77" s="195">
        <v>1717</v>
      </c>
      <c r="DJ77" s="195">
        <v>0</v>
      </c>
      <c r="DK77" s="195">
        <v>0</v>
      </c>
      <c r="DL77" s="195">
        <v>0</v>
      </c>
      <c r="DM77" s="195">
        <v>0</v>
      </c>
      <c r="DN77" s="196">
        <v>1074946</v>
      </c>
      <c r="DO77" s="196">
        <v>1074946</v>
      </c>
      <c r="DP77" s="195">
        <v>5873</v>
      </c>
      <c r="DQ77" s="196">
        <v>5873</v>
      </c>
      <c r="DR77" s="196">
        <v>0</v>
      </c>
      <c r="DS77" s="196">
        <v>1080819</v>
      </c>
      <c r="DT77" s="196">
        <v>1080819</v>
      </c>
      <c r="DU77" s="195">
        <v>-139</v>
      </c>
      <c r="DV77" s="195">
        <v>0</v>
      </c>
      <c r="DW77" s="195">
        <v>0</v>
      </c>
      <c r="DX77" s="196">
        <v>-139</v>
      </c>
      <c r="DY77" s="195">
        <v>0</v>
      </c>
      <c r="DZ77" s="196">
        <v>1080680</v>
      </c>
      <c r="EA77" s="197">
        <v>1080680</v>
      </c>
    </row>
    <row r="78" spans="1:131" x14ac:dyDescent="0.15">
      <c r="A78" s="103">
        <v>553</v>
      </c>
      <c r="B78" s="104" t="s">
        <v>108</v>
      </c>
      <c r="C78" s="195">
        <v>0</v>
      </c>
      <c r="D78" s="195">
        <v>0</v>
      </c>
      <c r="E78" s="195">
        <v>0</v>
      </c>
      <c r="F78" s="195">
        <v>0</v>
      </c>
      <c r="G78" s="195">
        <v>0</v>
      </c>
      <c r="H78" s="195">
        <v>0</v>
      </c>
      <c r="I78" s="195">
        <v>0</v>
      </c>
      <c r="J78" s="195">
        <v>0</v>
      </c>
      <c r="K78" s="195">
        <v>0</v>
      </c>
      <c r="L78" s="195">
        <v>0</v>
      </c>
      <c r="M78" s="195">
        <v>0</v>
      </c>
      <c r="N78" s="195">
        <v>0</v>
      </c>
      <c r="O78" s="195">
        <v>0</v>
      </c>
      <c r="P78" s="195">
        <v>0</v>
      </c>
      <c r="Q78" s="195">
        <v>0</v>
      </c>
      <c r="R78" s="195">
        <v>0</v>
      </c>
      <c r="S78" s="195">
        <v>0</v>
      </c>
      <c r="T78" s="195">
        <v>0</v>
      </c>
      <c r="U78" s="195">
        <v>0</v>
      </c>
      <c r="V78" s="195">
        <v>0</v>
      </c>
      <c r="W78" s="195">
        <v>0</v>
      </c>
      <c r="X78" s="195">
        <v>0</v>
      </c>
      <c r="Y78" s="195">
        <v>0</v>
      </c>
      <c r="Z78" s="195">
        <v>0</v>
      </c>
      <c r="AA78" s="195">
        <v>0</v>
      </c>
      <c r="AB78" s="195">
        <v>0</v>
      </c>
      <c r="AC78" s="195">
        <v>0</v>
      </c>
      <c r="AD78" s="195">
        <v>0</v>
      </c>
      <c r="AE78" s="195">
        <v>0</v>
      </c>
      <c r="AF78" s="195">
        <v>0</v>
      </c>
      <c r="AG78" s="195">
        <v>0</v>
      </c>
      <c r="AH78" s="195">
        <v>0</v>
      </c>
      <c r="AI78" s="195">
        <v>0</v>
      </c>
      <c r="AJ78" s="195">
        <v>0</v>
      </c>
      <c r="AK78" s="195">
        <v>0</v>
      </c>
      <c r="AL78" s="195">
        <v>0</v>
      </c>
      <c r="AM78" s="195">
        <v>0</v>
      </c>
      <c r="AN78" s="195">
        <v>0</v>
      </c>
      <c r="AO78" s="195">
        <v>0</v>
      </c>
      <c r="AP78" s="195">
        <v>0</v>
      </c>
      <c r="AQ78" s="195">
        <v>0</v>
      </c>
      <c r="AR78" s="195">
        <v>0</v>
      </c>
      <c r="AS78" s="195">
        <v>0</v>
      </c>
      <c r="AT78" s="195">
        <v>0</v>
      </c>
      <c r="AU78" s="195">
        <v>0</v>
      </c>
      <c r="AV78" s="195">
        <v>0</v>
      </c>
      <c r="AW78" s="195">
        <v>0</v>
      </c>
      <c r="AX78" s="195">
        <v>0</v>
      </c>
      <c r="AY78" s="195">
        <v>0</v>
      </c>
      <c r="AZ78" s="195">
        <v>0</v>
      </c>
      <c r="BA78" s="195">
        <v>0</v>
      </c>
      <c r="BB78" s="195">
        <v>0</v>
      </c>
      <c r="BC78" s="195">
        <v>0</v>
      </c>
      <c r="BD78" s="195">
        <v>0</v>
      </c>
      <c r="BE78" s="195">
        <v>0</v>
      </c>
      <c r="BF78" s="195">
        <v>0</v>
      </c>
      <c r="BG78" s="195">
        <v>0</v>
      </c>
      <c r="BH78" s="195">
        <v>0</v>
      </c>
      <c r="BI78" s="195">
        <v>0</v>
      </c>
      <c r="BJ78" s="195">
        <v>0</v>
      </c>
      <c r="BK78" s="195">
        <v>0</v>
      </c>
      <c r="BL78" s="195">
        <v>0</v>
      </c>
      <c r="BM78" s="195">
        <v>0</v>
      </c>
      <c r="BN78" s="195">
        <v>0</v>
      </c>
      <c r="BO78" s="195">
        <v>0</v>
      </c>
      <c r="BP78" s="195">
        <v>0</v>
      </c>
      <c r="BQ78" s="195">
        <v>0</v>
      </c>
      <c r="BR78" s="195">
        <v>0</v>
      </c>
      <c r="BS78" s="195">
        <v>0</v>
      </c>
      <c r="BT78" s="195">
        <v>0</v>
      </c>
      <c r="BU78" s="195">
        <v>0</v>
      </c>
      <c r="BV78" s="195">
        <v>0</v>
      </c>
      <c r="BW78" s="195">
        <v>0</v>
      </c>
      <c r="BX78" s="195">
        <v>0</v>
      </c>
      <c r="BY78" s="195">
        <v>0</v>
      </c>
      <c r="BZ78" s="195">
        <v>0</v>
      </c>
      <c r="CA78" s="195">
        <v>0</v>
      </c>
      <c r="CB78" s="195">
        <v>0</v>
      </c>
      <c r="CC78" s="195">
        <v>0</v>
      </c>
      <c r="CD78" s="195">
        <v>0</v>
      </c>
      <c r="CE78" s="195">
        <v>0</v>
      </c>
      <c r="CF78" s="195">
        <v>0</v>
      </c>
      <c r="CG78" s="195">
        <v>0</v>
      </c>
      <c r="CH78" s="195">
        <v>0</v>
      </c>
      <c r="CI78" s="195">
        <v>0</v>
      </c>
      <c r="CJ78" s="195">
        <v>0</v>
      </c>
      <c r="CK78" s="195">
        <v>0</v>
      </c>
      <c r="CL78" s="195">
        <v>0</v>
      </c>
      <c r="CM78" s="195">
        <v>0</v>
      </c>
      <c r="CN78" s="195">
        <v>0</v>
      </c>
      <c r="CO78" s="195">
        <v>0</v>
      </c>
      <c r="CP78" s="195">
        <v>0</v>
      </c>
      <c r="CQ78" s="195">
        <v>0</v>
      </c>
      <c r="CR78" s="195">
        <v>0</v>
      </c>
      <c r="CS78" s="195">
        <v>0</v>
      </c>
      <c r="CT78" s="195">
        <v>0</v>
      </c>
      <c r="CU78" s="195">
        <v>0</v>
      </c>
      <c r="CV78" s="195">
        <v>0</v>
      </c>
      <c r="CW78" s="195">
        <v>0</v>
      </c>
      <c r="CX78" s="195">
        <v>0</v>
      </c>
      <c r="CY78" s="195">
        <v>0</v>
      </c>
      <c r="CZ78" s="195">
        <v>0</v>
      </c>
      <c r="DA78" s="195">
        <v>0</v>
      </c>
      <c r="DB78" s="195">
        <v>0</v>
      </c>
      <c r="DC78" s="195">
        <v>0</v>
      </c>
      <c r="DD78" s="195">
        <v>0</v>
      </c>
      <c r="DE78" s="195">
        <v>0</v>
      </c>
      <c r="DF78" s="196">
        <v>0</v>
      </c>
      <c r="DG78" s="195">
        <v>0</v>
      </c>
      <c r="DH78" s="195">
        <v>2943086</v>
      </c>
      <c r="DI78" s="195">
        <v>0</v>
      </c>
      <c r="DJ78" s="195">
        <v>0</v>
      </c>
      <c r="DK78" s="195">
        <v>0</v>
      </c>
      <c r="DL78" s="195">
        <v>0</v>
      </c>
      <c r="DM78" s="195">
        <v>0</v>
      </c>
      <c r="DN78" s="196">
        <v>2943086</v>
      </c>
      <c r="DO78" s="196">
        <v>2943086</v>
      </c>
      <c r="DP78" s="195">
        <v>0</v>
      </c>
      <c r="DQ78" s="196">
        <v>0</v>
      </c>
      <c r="DR78" s="196">
        <v>0</v>
      </c>
      <c r="DS78" s="196">
        <v>2943086</v>
      </c>
      <c r="DT78" s="196">
        <v>2943086</v>
      </c>
      <c r="DU78" s="195">
        <v>0</v>
      </c>
      <c r="DV78" s="195">
        <v>0</v>
      </c>
      <c r="DW78" s="195">
        <v>0</v>
      </c>
      <c r="DX78" s="196">
        <v>0</v>
      </c>
      <c r="DY78" s="195">
        <v>0</v>
      </c>
      <c r="DZ78" s="196">
        <v>2943086</v>
      </c>
      <c r="EA78" s="197">
        <v>2943086</v>
      </c>
    </row>
    <row r="79" spans="1:131" x14ac:dyDescent="0.15">
      <c r="A79" s="107">
        <v>571</v>
      </c>
      <c r="B79" s="108" t="s">
        <v>49</v>
      </c>
      <c r="C79" s="198">
        <v>4</v>
      </c>
      <c r="D79" s="198">
        <v>0</v>
      </c>
      <c r="E79" s="198">
        <v>42</v>
      </c>
      <c r="F79" s="198">
        <v>1</v>
      </c>
      <c r="G79" s="198">
        <v>5</v>
      </c>
      <c r="H79" s="198">
        <v>0</v>
      </c>
      <c r="I79" s="198">
        <v>18</v>
      </c>
      <c r="J79" s="198">
        <v>1017</v>
      </c>
      <c r="K79" s="198">
        <v>64</v>
      </c>
      <c r="L79" s="198">
        <v>6</v>
      </c>
      <c r="M79" s="198">
        <v>0</v>
      </c>
      <c r="N79" s="198">
        <v>195</v>
      </c>
      <c r="O79" s="198">
        <v>304</v>
      </c>
      <c r="P79" s="198">
        <v>112</v>
      </c>
      <c r="Q79" s="198">
        <v>588</v>
      </c>
      <c r="R79" s="198">
        <v>195</v>
      </c>
      <c r="S79" s="198">
        <v>489</v>
      </c>
      <c r="T79" s="198">
        <v>1163</v>
      </c>
      <c r="U79" s="198">
        <v>68</v>
      </c>
      <c r="V79" s="198">
        <v>92</v>
      </c>
      <c r="W79" s="198">
        <v>189</v>
      </c>
      <c r="X79" s="198">
        <v>543</v>
      </c>
      <c r="Y79" s="198">
        <v>346</v>
      </c>
      <c r="Z79" s="198">
        <v>3</v>
      </c>
      <c r="AA79" s="198">
        <v>1840</v>
      </c>
      <c r="AB79" s="198">
        <v>2170</v>
      </c>
      <c r="AC79" s="198">
        <v>328</v>
      </c>
      <c r="AD79" s="198">
        <v>23</v>
      </c>
      <c r="AE79" s="198">
        <v>6450</v>
      </c>
      <c r="AF79" s="198">
        <v>111</v>
      </c>
      <c r="AG79" s="198">
        <v>109</v>
      </c>
      <c r="AH79" s="198">
        <v>103</v>
      </c>
      <c r="AI79" s="198">
        <v>47</v>
      </c>
      <c r="AJ79" s="198">
        <v>41</v>
      </c>
      <c r="AK79" s="198">
        <v>109</v>
      </c>
      <c r="AL79" s="198">
        <v>172</v>
      </c>
      <c r="AM79" s="198">
        <v>825</v>
      </c>
      <c r="AN79" s="198">
        <v>236</v>
      </c>
      <c r="AO79" s="198">
        <v>87</v>
      </c>
      <c r="AP79" s="198">
        <v>108</v>
      </c>
      <c r="AQ79" s="198">
        <v>871</v>
      </c>
      <c r="AR79" s="198">
        <v>1283</v>
      </c>
      <c r="AS79" s="198">
        <v>1653</v>
      </c>
      <c r="AT79" s="198">
        <v>2083</v>
      </c>
      <c r="AU79" s="198">
        <v>3586</v>
      </c>
      <c r="AV79" s="198">
        <v>731</v>
      </c>
      <c r="AW79" s="198">
        <v>1836</v>
      </c>
      <c r="AX79" s="198">
        <v>2994</v>
      </c>
      <c r="AY79" s="198">
        <v>533</v>
      </c>
      <c r="AZ79" s="198">
        <v>463</v>
      </c>
      <c r="BA79" s="198">
        <v>460</v>
      </c>
      <c r="BB79" s="198">
        <v>373</v>
      </c>
      <c r="BC79" s="198">
        <v>709</v>
      </c>
      <c r="BD79" s="198">
        <v>393</v>
      </c>
      <c r="BE79" s="198">
        <v>56</v>
      </c>
      <c r="BF79" s="198">
        <v>3</v>
      </c>
      <c r="BG79" s="198">
        <v>705</v>
      </c>
      <c r="BH79" s="198">
        <v>72</v>
      </c>
      <c r="BI79" s="198">
        <v>933</v>
      </c>
      <c r="BJ79" s="198">
        <v>873</v>
      </c>
      <c r="BK79" s="198">
        <v>63</v>
      </c>
      <c r="BL79" s="198">
        <v>2422</v>
      </c>
      <c r="BM79" s="198">
        <v>1670</v>
      </c>
      <c r="BN79" s="198">
        <v>518</v>
      </c>
      <c r="BO79" s="198">
        <v>326</v>
      </c>
      <c r="BP79" s="198">
        <v>610</v>
      </c>
      <c r="BQ79" s="198">
        <v>252</v>
      </c>
      <c r="BR79" s="198">
        <v>905</v>
      </c>
      <c r="BS79" s="198">
        <v>3968</v>
      </c>
      <c r="BT79" s="198">
        <v>69178</v>
      </c>
      <c r="BU79" s="198">
        <v>33396</v>
      </c>
      <c r="BV79" s="198">
        <v>1205</v>
      </c>
      <c r="BW79" s="198">
        <v>109</v>
      </c>
      <c r="BX79" s="198">
        <v>2</v>
      </c>
      <c r="BY79" s="198">
        <v>228</v>
      </c>
      <c r="BZ79" s="198">
        <v>1549</v>
      </c>
      <c r="CA79" s="198">
        <v>128</v>
      </c>
      <c r="CB79" s="198">
        <v>514</v>
      </c>
      <c r="CC79" s="198">
        <v>369</v>
      </c>
      <c r="CD79" s="198">
        <v>593</v>
      </c>
      <c r="CE79" s="198">
        <v>287</v>
      </c>
      <c r="CF79" s="198">
        <v>1771</v>
      </c>
      <c r="CG79" s="198">
        <v>299</v>
      </c>
      <c r="CH79" s="198">
        <v>3021</v>
      </c>
      <c r="CI79" s="198">
        <v>1280</v>
      </c>
      <c r="CJ79" s="198">
        <v>1223</v>
      </c>
      <c r="CK79" s="198">
        <v>494</v>
      </c>
      <c r="CL79" s="198">
        <v>1295</v>
      </c>
      <c r="CM79" s="198">
        <v>21928</v>
      </c>
      <c r="CN79" s="198">
        <v>9967</v>
      </c>
      <c r="CO79" s="198">
        <v>7832</v>
      </c>
      <c r="CP79" s="198">
        <v>6466</v>
      </c>
      <c r="CQ79" s="198">
        <v>445</v>
      </c>
      <c r="CR79" s="198">
        <v>756</v>
      </c>
      <c r="CS79" s="198">
        <v>668</v>
      </c>
      <c r="CT79" s="198">
        <v>1109</v>
      </c>
      <c r="CU79" s="198">
        <v>923</v>
      </c>
      <c r="CV79" s="198">
        <v>392</v>
      </c>
      <c r="CW79" s="198">
        <v>678</v>
      </c>
      <c r="CX79" s="198">
        <v>7501</v>
      </c>
      <c r="CY79" s="198">
        <v>454</v>
      </c>
      <c r="CZ79" s="198">
        <v>5629</v>
      </c>
      <c r="DA79" s="198">
        <v>988</v>
      </c>
      <c r="DB79" s="198">
        <v>1651</v>
      </c>
      <c r="DC79" s="198">
        <v>1784</v>
      </c>
      <c r="DD79" s="198">
        <v>69</v>
      </c>
      <c r="DE79" s="198">
        <v>5756</v>
      </c>
      <c r="DF79" s="199">
        <v>241484</v>
      </c>
      <c r="DG79" s="198">
        <v>1670</v>
      </c>
      <c r="DH79" s="198">
        <v>452001</v>
      </c>
      <c r="DI79" s="198">
        <v>2</v>
      </c>
      <c r="DJ79" s="198">
        <v>0</v>
      </c>
      <c r="DK79" s="198">
        <v>4</v>
      </c>
      <c r="DL79" s="198">
        <v>50</v>
      </c>
      <c r="DM79" s="198">
        <v>15</v>
      </c>
      <c r="DN79" s="199">
        <v>453742</v>
      </c>
      <c r="DO79" s="199">
        <v>695226</v>
      </c>
      <c r="DP79" s="198">
        <v>25184</v>
      </c>
      <c r="DQ79" s="199">
        <v>25184</v>
      </c>
      <c r="DR79" s="199">
        <v>132906</v>
      </c>
      <c r="DS79" s="199">
        <v>611832</v>
      </c>
      <c r="DT79" s="199">
        <v>853316</v>
      </c>
      <c r="DU79" s="198">
        <v>-2952</v>
      </c>
      <c r="DV79" s="198">
        <v>0</v>
      </c>
      <c r="DW79" s="198">
        <v>0</v>
      </c>
      <c r="DX79" s="199">
        <v>-2952</v>
      </c>
      <c r="DY79" s="198">
        <v>-113207</v>
      </c>
      <c r="DZ79" s="199">
        <v>495673</v>
      </c>
      <c r="EA79" s="200">
        <v>737157</v>
      </c>
    </row>
    <row r="80" spans="1:131" x14ac:dyDescent="0.15">
      <c r="A80" s="103">
        <v>572</v>
      </c>
      <c r="B80" s="104" t="s">
        <v>109</v>
      </c>
      <c r="C80" s="195">
        <v>280</v>
      </c>
      <c r="D80" s="195">
        <v>105</v>
      </c>
      <c r="E80" s="195">
        <v>323</v>
      </c>
      <c r="F80" s="195">
        <v>22</v>
      </c>
      <c r="G80" s="195">
        <v>35</v>
      </c>
      <c r="H80" s="195">
        <v>0</v>
      </c>
      <c r="I80" s="195">
        <v>64</v>
      </c>
      <c r="J80" s="195">
        <v>21195</v>
      </c>
      <c r="K80" s="195">
        <v>1586</v>
      </c>
      <c r="L80" s="195">
        <v>168</v>
      </c>
      <c r="M80" s="195">
        <v>0</v>
      </c>
      <c r="N80" s="195">
        <v>890</v>
      </c>
      <c r="O80" s="195">
        <v>1732</v>
      </c>
      <c r="P80" s="195">
        <v>2695</v>
      </c>
      <c r="Q80" s="195">
        <v>3183</v>
      </c>
      <c r="R80" s="195">
        <v>3109</v>
      </c>
      <c r="S80" s="195">
        <v>5021</v>
      </c>
      <c r="T80" s="195">
        <v>5537</v>
      </c>
      <c r="U80" s="195">
        <v>621</v>
      </c>
      <c r="V80" s="195">
        <v>626</v>
      </c>
      <c r="W80" s="195">
        <v>1494</v>
      </c>
      <c r="X80" s="195">
        <v>3359</v>
      </c>
      <c r="Y80" s="195">
        <v>1973</v>
      </c>
      <c r="Z80" s="195">
        <v>30</v>
      </c>
      <c r="AA80" s="195">
        <v>4502</v>
      </c>
      <c r="AB80" s="195">
        <v>8735</v>
      </c>
      <c r="AC80" s="195">
        <v>3483</v>
      </c>
      <c r="AD80" s="195">
        <v>995</v>
      </c>
      <c r="AE80" s="195">
        <v>6178</v>
      </c>
      <c r="AF80" s="195">
        <v>1442</v>
      </c>
      <c r="AG80" s="195">
        <v>284</v>
      </c>
      <c r="AH80" s="195">
        <v>806</v>
      </c>
      <c r="AI80" s="195">
        <v>3817</v>
      </c>
      <c r="AJ80" s="195">
        <v>217</v>
      </c>
      <c r="AK80" s="195">
        <v>1304</v>
      </c>
      <c r="AL80" s="195">
        <v>1462</v>
      </c>
      <c r="AM80" s="195">
        <v>4770</v>
      </c>
      <c r="AN80" s="195">
        <v>2696</v>
      </c>
      <c r="AO80" s="195">
        <v>5661</v>
      </c>
      <c r="AP80" s="195">
        <v>1781</v>
      </c>
      <c r="AQ80" s="195">
        <v>4161</v>
      </c>
      <c r="AR80" s="195">
        <v>3632</v>
      </c>
      <c r="AS80" s="195">
        <v>9128</v>
      </c>
      <c r="AT80" s="195">
        <v>8253</v>
      </c>
      <c r="AU80" s="195">
        <v>10301</v>
      </c>
      <c r="AV80" s="195">
        <v>1575</v>
      </c>
      <c r="AW80" s="195">
        <v>2817</v>
      </c>
      <c r="AX80" s="195">
        <v>2843</v>
      </c>
      <c r="AY80" s="195">
        <v>2110</v>
      </c>
      <c r="AZ80" s="195">
        <v>3175</v>
      </c>
      <c r="BA80" s="195">
        <v>437</v>
      </c>
      <c r="BB80" s="195">
        <v>2981</v>
      </c>
      <c r="BC80" s="195">
        <v>924</v>
      </c>
      <c r="BD80" s="195">
        <v>638</v>
      </c>
      <c r="BE80" s="195">
        <v>1167</v>
      </c>
      <c r="BF80" s="195">
        <v>103</v>
      </c>
      <c r="BG80" s="195">
        <v>2063</v>
      </c>
      <c r="BH80" s="195">
        <v>297</v>
      </c>
      <c r="BI80" s="195">
        <v>2471</v>
      </c>
      <c r="BJ80" s="195">
        <v>4020</v>
      </c>
      <c r="BK80" s="195">
        <v>14160</v>
      </c>
      <c r="BL80" s="195">
        <v>32983</v>
      </c>
      <c r="BM80" s="195">
        <v>20711</v>
      </c>
      <c r="BN80" s="195">
        <v>6460</v>
      </c>
      <c r="BO80" s="195">
        <v>7548</v>
      </c>
      <c r="BP80" s="195">
        <v>12777</v>
      </c>
      <c r="BQ80" s="195">
        <v>10171</v>
      </c>
      <c r="BR80" s="195">
        <v>3554</v>
      </c>
      <c r="BS80" s="195">
        <v>6492</v>
      </c>
      <c r="BT80" s="195">
        <v>43683</v>
      </c>
      <c r="BU80" s="195">
        <v>19382</v>
      </c>
      <c r="BV80" s="195">
        <v>1185</v>
      </c>
      <c r="BW80" s="195">
        <v>686</v>
      </c>
      <c r="BX80" s="195">
        <v>96</v>
      </c>
      <c r="BY80" s="195">
        <v>581</v>
      </c>
      <c r="BZ80" s="195">
        <v>4198</v>
      </c>
      <c r="CA80" s="195">
        <v>1454</v>
      </c>
      <c r="CB80" s="195">
        <v>665</v>
      </c>
      <c r="CC80" s="195">
        <v>2036</v>
      </c>
      <c r="CD80" s="195">
        <v>222</v>
      </c>
      <c r="CE80" s="195">
        <v>310</v>
      </c>
      <c r="CF80" s="195">
        <v>3802</v>
      </c>
      <c r="CG80" s="195">
        <v>10128</v>
      </c>
      <c r="CH80" s="195">
        <v>6043</v>
      </c>
      <c r="CI80" s="195">
        <v>1060</v>
      </c>
      <c r="CJ80" s="195">
        <v>8619</v>
      </c>
      <c r="CK80" s="195">
        <v>971</v>
      </c>
      <c r="CL80" s="195">
        <v>7323</v>
      </c>
      <c r="CM80" s="195">
        <v>18117</v>
      </c>
      <c r="CN80" s="195">
        <v>6121</v>
      </c>
      <c r="CO80" s="195">
        <v>10491</v>
      </c>
      <c r="CP80" s="195">
        <v>26683</v>
      </c>
      <c r="CQ80" s="195">
        <v>539</v>
      </c>
      <c r="CR80" s="195">
        <v>2780</v>
      </c>
      <c r="CS80" s="195">
        <v>2672</v>
      </c>
      <c r="CT80" s="195">
        <v>2827</v>
      </c>
      <c r="CU80" s="195">
        <v>3034</v>
      </c>
      <c r="CV80" s="195">
        <v>2308</v>
      </c>
      <c r="CW80" s="195">
        <v>6820</v>
      </c>
      <c r="CX80" s="195">
        <v>11521</v>
      </c>
      <c r="CY80" s="195">
        <v>1847</v>
      </c>
      <c r="CZ80" s="195">
        <v>33448</v>
      </c>
      <c r="DA80" s="195">
        <v>1275</v>
      </c>
      <c r="DB80" s="195">
        <v>2098</v>
      </c>
      <c r="DC80" s="195">
        <v>7934</v>
      </c>
      <c r="DD80" s="195">
        <v>4458</v>
      </c>
      <c r="DE80" s="195">
        <v>13775</v>
      </c>
      <c r="DF80" s="196">
        <v>551325</v>
      </c>
      <c r="DG80" s="195">
        <v>24700</v>
      </c>
      <c r="DH80" s="195">
        <v>424965</v>
      </c>
      <c r="DI80" s="195">
        <v>157</v>
      </c>
      <c r="DJ80" s="195">
        <v>0</v>
      </c>
      <c r="DK80" s="195">
        <v>2332</v>
      </c>
      <c r="DL80" s="195">
        <v>39451</v>
      </c>
      <c r="DM80" s="195">
        <v>2189</v>
      </c>
      <c r="DN80" s="196">
        <v>493794</v>
      </c>
      <c r="DO80" s="196">
        <v>1045119</v>
      </c>
      <c r="DP80" s="195">
        <v>82562</v>
      </c>
      <c r="DQ80" s="196">
        <v>82562</v>
      </c>
      <c r="DR80" s="196">
        <v>478697</v>
      </c>
      <c r="DS80" s="196">
        <v>1055053</v>
      </c>
      <c r="DT80" s="196">
        <v>1606378</v>
      </c>
      <c r="DU80" s="195">
        <v>-5375</v>
      </c>
      <c r="DV80" s="195">
        <v>0</v>
      </c>
      <c r="DW80" s="195">
        <v>0</v>
      </c>
      <c r="DX80" s="196">
        <v>-5375</v>
      </c>
      <c r="DY80" s="195">
        <v>-427582</v>
      </c>
      <c r="DZ80" s="196">
        <v>622096</v>
      </c>
      <c r="EA80" s="197">
        <v>1173421</v>
      </c>
    </row>
    <row r="81" spans="1:131" x14ac:dyDescent="0.15">
      <c r="A81" s="103">
        <v>573</v>
      </c>
      <c r="B81" s="104" t="s">
        <v>50</v>
      </c>
      <c r="C81" s="195">
        <v>1012</v>
      </c>
      <c r="D81" s="195">
        <v>16</v>
      </c>
      <c r="E81" s="195">
        <v>477</v>
      </c>
      <c r="F81" s="195">
        <v>12</v>
      </c>
      <c r="G81" s="195">
        <v>88</v>
      </c>
      <c r="H81" s="195">
        <v>0</v>
      </c>
      <c r="I81" s="195">
        <v>1387</v>
      </c>
      <c r="J81" s="195">
        <v>6493</v>
      </c>
      <c r="K81" s="195">
        <v>874</v>
      </c>
      <c r="L81" s="195">
        <v>28</v>
      </c>
      <c r="M81" s="195">
        <v>0</v>
      </c>
      <c r="N81" s="195">
        <v>748</v>
      </c>
      <c r="O81" s="195">
        <v>944</v>
      </c>
      <c r="P81" s="195">
        <v>1099</v>
      </c>
      <c r="Q81" s="195">
        <v>1775</v>
      </c>
      <c r="R81" s="195">
        <v>281</v>
      </c>
      <c r="S81" s="195">
        <v>447</v>
      </c>
      <c r="T81" s="195">
        <v>2290</v>
      </c>
      <c r="U81" s="195">
        <v>100</v>
      </c>
      <c r="V81" s="195">
        <v>197</v>
      </c>
      <c r="W81" s="195">
        <v>287</v>
      </c>
      <c r="X81" s="195">
        <v>1016</v>
      </c>
      <c r="Y81" s="195">
        <v>97</v>
      </c>
      <c r="Z81" s="195">
        <v>6</v>
      </c>
      <c r="AA81" s="195">
        <v>617</v>
      </c>
      <c r="AB81" s="195">
        <v>1341</v>
      </c>
      <c r="AC81" s="195">
        <v>325</v>
      </c>
      <c r="AD81" s="195">
        <v>7</v>
      </c>
      <c r="AE81" s="195">
        <v>1658</v>
      </c>
      <c r="AF81" s="195">
        <v>62</v>
      </c>
      <c r="AG81" s="195">
        <v>440</v>
      </c>
      <c r="AH81" s="195">
        <v>161</v>
      </c>
      <c r="AI81" s="195">
        <v>438</v>
      </c>
      <c r="AJ81" s="195">
        <v>28</v>
      </c>
      <c r="AK81" s="195">
        <v>99</v>
      </c>
      <c r="AL81" s="195">
        <v>364</v>
      </c>
      <c r="AM81" s="195">
        <v>3547</v>
      </c>
      <c r="AN81" s="195">
        <v>418</v>
      </c>
      <c r="AO81" s="195">
        <v>735</v>
      </c>
      <c r="AP81" s="195">
        <v>310</v>
      </c>
      <c r="AQ81" s="195">
        <v>1491</v>
      </c>
      <c r="AR81" s="195">
        <v>1750</v>
      </c>
      <c r="AS81" s="195">
        <v>5705</v>
      </c>
      <c r="AT81" s="195">
        <v>4810</v>
      </c>
      <c r="AU81" s="195">
        <v>4936</v>
      </c>
      <c r="AV81" s="195">
        <v>1234</v>
      </c>
      <c r="AW81" s="195">
        <v>253</v>
      </c>
      <c r="AX81" s="195">
        <v>321</v>
      </c>
      <c r="AY81" s="195">
        <v>398</v>
      </c>
      <c r="AZ81" s="195">
        <v>377</v>
      </c>
      <c r="BA81" s="195">
        <v>166</v>
      </c>
      <c r="BB81" s="195">
        <v>649</v>
      </c>
      <c r="BC81" s="195">
        <v>169</v>
      </c>
      <c r="BD81" s="195">
        <v>185</v>
      </c>
      <c r="BE81" s="195">
        <v>67</v>
      </c>
      <c r="BF81" s="195">
        <v>5</v>
      </c>
      <c r="BG81" s="195">
        <v>1128</v>
      </c>
      <c r="BH81" s="195">
        <v>118</v>
      </c>
      <c r="BI81" s="195">
        <v>157</v>
      </c>
      <c r="BJ81" s="195">
        <v>8797</v>
      </c>
      <c r="BK81" s="195">
        <v>308</v>
      </c>
      <c r="BL81" s="195">
        <v>19014</v>
      </c>
      <c r="BM81" s="195">
        <v>12741</v>
      </c>
      <c r="BN81" s="195">
        <v>5094</v>
      </c>
      <c r="BO81" s="195">
        <v>3215</v>
      </c>
      <c r="BP81" s="195">
        <v>1947</v>
      </c>
      <c r="BQ81" s="195">
        <v>1137</v>
      </c>
      <c r="BR81" s="195">
        <v>1923</v>
      </c>
      <c r="BS81" s="195">
        <v>4327</v>
      </c>
      <c r="BT81" s="195">
        <v>148603</v>
      </c>
      <c r="BU81" s="195">
        <v>12738</v>
      </c>
      <c r="BV81" s="195">
        <v>4964</v>
      </c>
      <c r="BW81" s="195">
        <v>1910</v>
      </c>
      <c r="BX81" s="195">
        <v>974</v>
      </c>
      <c r="BY81" s="195">
        <v>1134</v>
      </c>
      <c r="BZ81" s="195">
        <v>1606</v>
      </c>
      <c r="CA81" s="195">
        <v>0</v>
      </c>
      <c r="CB81" s="195">
        <v>677</v>
      </c>
      <c r="CC81" s="195">
        <v>420</v>
      </c>
      <c r="CD81" s="195">
        <v>143</v>
      </c>
      <c r="CE81" s="195">
        <v>215</v>
      </c>
      <c r="CF81" s="195">
        <v>1822</v>
      </c>
      <c r="CG81" s="195">
        <v>711</v>
      </c>
      <c r="CH81" s="195">
        <v>5155</v>
      </c>
      <c r="CI81" s="195">
        <v>1198</v>
      </c>
      <c r="CJ81" s="195">
        <v>12340</v>
      </c>
      <c r="CK81" s="195">
        <v>172</v>
      </c>
      <c r="CL81" s="195">
        <v>4187</v>
      </c>
      <c r="CM81" s="195">
        <v>22425</v>
      </c>
      <c r="CN81" s="195">
        <v>11949</v>
      </c>
      <c r="CO81" s="195">
        <v>4323</v>
      </c>
      <c r="CP81" s="195">
        <v>9560</v>
      </c>
      <c r="CQ81" s="195">
        <v>368</v>
      </c>
      <c r="CR81" s="195">
        <v>2248</v>
      </c>
      <c r="CS81" s="195">
        <v>3725</v>
      </c>
      <c r="CT81" s="195">
        <v>1963</v>
      </c>
      <c r="CU81" s="195">
        <v>7903</v>
      </c>
      <c r="CV81" s="195">
        <v>5387</v>
      </c>
      <c r="CW81" s="195">
        <v>2130</v>
      </c>
      <c r="CX81" s="195">
        <v>16093</v>
      </c>
      <c r="CY81" s="195">
        <v>5826</v>
      </c>
      <c r="CZ81" s="195">
        <v>2309</v>
      </c>
      <c r="DA81" s="195">
        <v>3960</v>
      </c>
      <c r="DB81" s="195">
        <v>9064</v>
      </c>
      <c r="DC81" s="195">
        <v>9040</v>
      </c>
      <c r="DD81" s="195">
        <v>0</v>
      </c>
      <c r="DE81" s="195">
        <v>2783</v>
      </c>
      <c r="DF81" s="196">
        <v>432671</v>
      </c>
      <c r="DG81" s="195">
        <v>0</v>
      </c>
      <c r="DH81" s="195">
        <v>0</v>
      </c>
      <c r="DI81" s="195">
        <v>0</v>
      </c>
      <c r="DJ81" s="195">
        <v>0</v>
      </c>
      <c r="DK81" s="195">
        <v>0</v>
      </c>
      <c r="DL81" s="195">
        <v>0</v>
      </c>
      <c r="DM81" s="195">
        <v>0</v>
      </c>
      <c r="DN81" s="196">
        <v>0</v>
      </c>
      <c r="DO81" s="196">
        <v>432671</v>
      </c>
      <c r="DP81" s="195">
        <v>0</v>
      </c>
      <c r="DQ81" s="196">
        <v>0</v>
      </c>
      <c r="DR81" s="196">
        <v>0</v>
      </c>
      <c r="DS81" s="196">
        <v>0</v>
      </c>
      <c r="DT81" s="196">
        <v>432671</v>
      </c>
      <c r="DU81" s="195">
        <v>0</v>
      </c>
      <c r="DV81" s="195">
        <v>0</v>
      </c>
      <c r="DW81" s="195">
        <v>0</v>
      </c>
      <c r="DX81" s="196">
        <v>0</v>
      </c>
      <c r="DY81" s="195">
        <v>0</v>
      </c>
      <c r="DZ81" s="196">
        <v>0</v>
      </c>
      <c r="EA81" s="197">
        <v>432671</v>
      </c>
    </row>
    <row r="82" spans="1:131" x14ac:dyDescent="0.15">
      <c r="A82" s="103">
        <v>574</v>
      </c>
      <c r="B82" s="104" t="s">
        <v>51</v>
      </c>
      <c r="C82" s="195">
        <v>59</v>
      </c>
      <c r="D82" s="195">
        <v>10</v>
      </c>
      <c r="E82" s="195">
        <v>21</v>
      </c>
      <c r="F82" s="195">
        <v>0</v>
      </c>
      <c r="G82" s="195">
        <v>8</v>
      </c>
      <c r="H82" s="195">
        <v>0</v>
      </c>
      <c r="I82" s="195">
        <v>1</v>
      </c>
      <c r="J82" s="195">
        <v>1165</v>
      </c>
      <c r="K82" s="195">
        <v>97</v>
      </c>
      <c r="L82" s="195">
        <v>26</v>
      </c>
      <c r="M82" s="195">
        <v>0</v>
      </c>
      <c r="N82" s="195">
        <v>49</v>
      </c>
      <c r="O82" s="195">
        <v>40</v>
      </c>
      <c r="P82" s="195">
        <v>221</v>
      </c>
      <c r="Q82" s="195">
        <v>182</v>
      </c>
      <c r="R82" s="195">
        <v>366</v>
      </c>
      <c r="S82" s="195">
        <v>318</v>
      </c>
      <c r="T82" s="195">
        <v>297</v>
      </c>
      <c r="U82" s="195">
        <v>127</v>
      </c>
      <c r="V82" s="195">
        <v>193</v>
      </c>
      <c r="W82" s="195">
        <v>431</v>
      </c>
      <c r="X82" s="195">
        <v>601</v>
      </c>
      <c r="Y82" s="195">
        <v>375</v>
      </c>
      <c r="Z82" s="195">
        <v>5</v>
      </c>
      <c r="AA82" s="195">
        <v>373</v>
      </c>
      <c r="AB82" s="195">
        <v>878</v>
      </c>
      <c r="AC82" s="195">
        <v>7847</v>
      </c>
      <c r="AD82" s="195">
        <v>123</v>
      </c>
      <c r="AE82" s="195">
        <v>246</v>
      </c>
      <c r="AF82" s="195">
        <v>95</v>
      </c>
      <c r="AG82" s="195">
        <v>13</v>
      </c>
      <c r="AH82" s="195">
        <v>107</v>
      </c>
      <c r="AI82" s="195">
        <v>691</v>
      </c>
      <c r="AJ82" s="195">
        <v>22</v>
      </c>
      <c r="AK82" s="195">
        <v>361</v>
      </c>
      <c r="AL82" s="195">
        <v>311</v>
      </c>
      <c r="AM82" s="195">
        <v>1177</v>
      </c>
      <c r="AN82" s="195">
        <v>595</v>
      </c>
      <c r="AO82" s="195">
        <v>1489</v>
      </c>
      <c r="AP82" s="195">
        <v>3447</v>
      </c>
      <c r="AQ82" s="195">
        <v>218</v>
      </c>
      <c r="AR82" s="195">
        <v>628</v>
      </c>
      <c r="AS82" s="195">
        <v>1435</v>
      </c>
      <c r="AT82" s="195">
        <v>921</v>
      </c>
      <c r="AU82" s="195">
        <v>1238</v>
      </c>
      <c r="AV82" s="195">
        <v>83</v>
      </c>
      <c r="AW82" s="195">
        <v>117</v>
      </c>
      <c r="AX82" s="195">
        <v>113</v>
      </c>
      <c r="AY82" s="195">
        <v>168</v>
      </c>
      <c r="AZ82" s="195">
        <v>265</v>
      </c>
      <c r="BA82" s="195">
        <v>19</v>
      </c>
      <c r="BB82" s="195">
        <v>225</v>
      </c>
      <c r="BC82" s="195">
        <v>50</v>
      </c>
      <c r="BD82" s="195">
        <v>11</v>
      </c>
      <c r="BE82" s="195">
        <v>256</v>
      </c>
      <c r="BF82" s="195">
        <v>23</v>
      </c>
      <c r="BG82" s="195">
        <v>201</v>
      </c>
      <c r="BH82" s="195">
        <v>32</v>
      </c>
      <c r="BI82" s="195">
        <v>291</v>
      </c>
      <c r="BJ82" s="195">
        <v>151</v>
      </c>
      <c r="BK82" s="195">
        <v>3878</v>
      </c>
      <c r="BL82" s="195">
        <v>1351</v>
      </c>
      <c r="BM82" s="195">
        <v>713</v>
      </c>
      <c r="BN82" s="195">
        <v>601</v>
      </c>
      <c r="BO82" s="195">
        <v>867</v>
      </c>
      <c r="BP82" s="195">
        <v>5722</v>
      </c>
      <c r="BQ82" s="195">
        <v>2099</v>
      </c>
      <c r="BR82" s="195">
        <v>163</v>
      </c>
      <c r="BS82" s="195">
        <v>134</v>
      </c>
      <c r="BT82" s="195">
        <v>1283</v>
      </c>
      <c r="BU82" s="195">
        <v>342</v>
      </c>
      <c r="BV82" s="195">
        <v>91</v>
      </c>
      <c r="BW82" s="195">
        <v>19</v>
      </c>
      <c r="BX82" s="195">
        <v>23</v>
      </c>
      <c r="BY82" s="195">
        <v>38</v>
      </c>
      <c r="BZ82" s="195">
        <v>3204</v>
      </c>
      <c r="CA82" s="195">
        <v>2673</v>
      </c>
      <c r="CB82" s="195">
        <v>129238</v>
      </c>
      <c r="CC82" s="195">
        <v>989</v>
      </c>
      <c r="CD82" s="195">
        <v>13</v>
      </c>
      <c r="CE82" s="195">
        <v>10</v>
      </c>
      <c r="CF82" s="195">
        <v>138</v>
      </c>
      <c r="CG82" s="195">
        <v>213</v>
      </c>
      <c r="CH82" s="195">
        <v>57</v>
      </c>
      <c r="CI82" s="195">
        <v>30</v>
      </c>
      <c r="CJ82" s="195">
        <v>309</v>
      </c>
      <c r="CK82" s="195">
        <v>6</v>
      </c>
      <c r="CL82" s="195">
        <v>236</v>
      </c>
      <c r="CM82" s="195">
        <v>384</v>
      </c>
      <c r="CN82" s="195">
        <v>322</v>
      </c>
      <c r="CO82" s="195">
        <v>432</v>
      </c>
      <c r="CP82" s="195">
        <v>669</v>
      </c>
      <c r="CQ82" s="195">
        <v>37</v>
      </c>
      <c r="CR82" s="195">
        <v>109</v>
      </c>
      <c r="CS82" s="195">
        <v>137</v>
      </c>
      <c r="CT82" s="195">
        <v>52</v>
      </c>
      <c r="CU82" s="195">
        <v>82</v>
      </c>
      <c r="CV82" s="195">
        <v>34</v>
      </c>
      <c r="CW82" s="195">
        <v>620</v>
      </c>
      <c r="CX82" s="195">
        <v>411</v>
      </c>
      <c r="CY82" s="195">
        <v>64</v>
      </c>
      <c r="CZ82" s="195">
        <v>1023</v>
      </c>
      <c r="DA82" s="195">
        <v>86</v>
      </c>
      <c r="DB82" s="195">
        <v>130</v>
      </c>
      <c r="DC82" s="195">
        <v>126</v>
      </c>
      <c r="DD82" s="195">
        <v>292</v>
      </c>
      <c r="DE82" s="195">
        <v>247</v>
      </c>
      <c r="DF82" s="196">
        <v>188509</v>
      </c>
      <c r="DG82" s="195">
        <v>143</v>
      </c>
      <c r="DH82" s="195">
        <v>10217</v>
      </c>
      <c r="DI82" s="195">
        <v>0</v>
      </c>
      <c r="DJ82" s="195">
        <v>0</v>
      </c>
      <c r="DK82" s="195">
        <v>87</v>
      </c>
      <c r="DL82" s="195">
        <v>1734</v>
      </c>
      <c r="DM82" s="195">
        <v>205</v>
      </c>
      <c r="DN82" s="196">
        <v>12386</v>
      </c>
      <c r="DO82" s="196">
        <v>200895</v>
      </c>
      <c r="DP82" s="195">
        <v>229949</v>
      </c>
      <c r="DQ82" s="196">
        <v>229949</v>
      </c>
      <c r="DR82" s="196">
        <v>28376</v>
      </c>
      <c r="DS82" s="196">
        <v>270711</v>
      </c>
      <c r="DT82" s="196">
        <v>459220</v>
      </c>
      <c r="DU82" s="195">
        <v>-111870</v>
      </c>
      <c r="DV82" s="195">
        <v>0</v>
      </c>
      <c r="DW82" s="195">
        <v>0</v>
      </c>
      <c r="DX82" s="196">
        <v>-111870</v>
      </c>
      <c r="DY82" s="195">
        <v>-47158</v>
      </c>
      <c r="DZ82" s="196">
        <v>111683</v>
      </c>
      <c r="EA82" s="197">
        <v>300192</v>
      </c>
    </row>
    <row r="83" spans="1:131" x14ac:dyDescent="0.15">
      <c r="A83" s="103">
        <v>575</v>
      </c>
      <c r="B83" s="104" t="s">
        <v>52</v>
      </c>
      <c r="C83" s="195">
        <v>0</v>
      </c>
      <c r="D83" s="195">
        <v>0</v>
      </c>
      <c r="E83" s="195">
        <v>106</v>
      </c>
      <c r="F83" s="195">
        <v>0</v>
      </c>
      <c r="G83" s="195">
        <v>2</v>
      </c>
      <c r="H83" s="195">
        <v>0</v>
      </c>
      <c r="I83" s="195">
        <v>6</v>
      </c>
      <c r="J83" s="195">
        <v>265</v>
      </c>
      <c r="K83" s="195">
        <v>17</v>
      </c>
      <c r="L83" s="195">
        <v>2</v>
      </c>
      <c r="M83" s="195">
        <v>0</v>
      </c>
      <c r="N83" s="195">
        <v>126</v>
      </c>
      <c r="O83" s="195">
        <v>216</v>
      </c>
      <c r="P83" s="195">
        <v>56</v>
      </c>
      <c r="Q83" s="195">
        <v>704</v>
      </c>
      <c r="R83" s="195">
        <v>33</v>
      </c>
      <c r="S83" s="195">
        <v>128</v>
      </c>
      <c r="T83" s="195">
        <v>692</v>
      </c>
      <c r="U83" s="195">
        <v>21</v>
      </c>
      <c r="V83" s="195">
        <v>28</v>
      </c>
      <c r="W83" s="195">
        <v>37</v>
      </c>
      <c r="X83" s="195">
        <v>151</v>
      </c>
      <c r="Y83" s="195">
        <v>79</v>
      </c>
      <c r="Z83" s="195">
        <v>1</v>
      </c>
      <c r="AA83" s="195">
        <v>1876</v>
      </c>
      <c r="AB83" s="195">
        <v>731</v>
      </c>
      <c r="AC83" s="195">
        <v>148</v>
      </c>
      <c r="AD83" s="195">
        <v>10</v>
      </c>
      <c r="AE83" s="195">
        <v>1414</v>
      </c>
      <c r="AF83" s="195">
        <v>76</v>
      </c>
      <c r="AG83" s="195">
        <v>67</v>
      </c>
      <c r="AH83" s="195">
        <v>33</v>
      </c>
      <c r="AI83" s="195">
        <v>14</v>
      </c>
      <c r="AJ83" s="195">
        <v>7</v>
      </c>
      <c r="AK83" s="195">
        <v>23</v>
      </c>
      <c r="AL83" s="195">
        <v>20</v>
      </c>
      <c r="AM83" s="195">
        <v>343</v>
      </c>
      <c r="AN83" s="195">
        <v>78</v>
      </c>
      <c r="AO83" s="195">
        <v>48</v>
      </c>
      <c r="AP83" s="195">
        <v>30</v>
      </c>
      <c r="AQ83" s="195">
        <v>240</v>
      </c>
      <c r="AR83" s="195">
        <v>378</v>
      </c>
      <c r="AS83" s="195">
        <v>937</v>
      </c>
      <c r="AT83" s="195">
        <v>1227</v>
      </c>
      <c r="AU83" s="195">
        <v>1806</v>
      </c>
      <c r="AV83" s="195">
        <v>282</v>
      </c>
      <c r="AW83" s="195">
        <v>109</v>
      </c>
      <c r="AX83" s="195">
        <v>483</v>
      </c>
      <c r="AY83" s="195">
        <v>273</v>
      </c>
      <c r="AZ83" s="195">
        <v>277</v>
      </c>
      <c r="BA83" s="195">
        <v>223</v>
      </c>
      <c r="BB83" s="195">
        <v>292</v>
      </c>
      <c r="BC83" s="195">
        <v>211</v>
      </c>
      <c r="BD83" s="195">
        <v>69</v>
      </c>
      <c r="BE83" s="195">
        <v>25</v>
      </c>
      <c r="BF83" s="195">
        <v>2</v>
      </c>
      <c r="BG83" s="195">
        <v>629</v>
      </c>
      <c r="BH83" s="195">
        <v>36</v>
      </c>
      <c r="BI83" s="195">
        <v>296</v>
      </c>
      <c r="BJ83" s="195">
        <v>434</v>
      </c>
      <c r="BK83" s="195">
        <v>0</v>
      </c>
      <c r="BL83" s="195">
        <v>147</v>
      </c>
      <c r="BM83" s="195">
        <v>412</v>
      </c>
      <c r="BN83" s="195">
        <v>62</v>
      </c>
      <c r="BO83" s="195">
        <v>69</v>
      </c>
      <c r="BP83" s="195">
        <v>166</v>
      </c>
      <c r="BQ83" s="195">
        <v>76</v>
      </c>
      <c r="BR83" s="195">
        <v>393</v>
      </c>
      <c r="BS83" s="195">
        <v>1232</v>
      </c>
      <c r="BT83" s="195">
        <v>46160</v>
      </c>
      <c r="BU83" s="195">
        <v>2889</v>
      </c>
      <c r="BV83" s="195">
        <v>409</v>
      </c>
      <c r="BW83" s="195">
        <v>107</v>
      </c>
      <c r="BX83" s="195">
        <v>0</v>
      </c>
      <c r="BY83" s="195">
        <v>31</v>
      </c>
      <c r="BZ83" s="195">
        <v>538</v>
      </c>
      <c r="CA83" s="195">
        <v>1</v>
      </c>
      <c r="CB83" s="195">
        <v>125</v>
      </c>
      <c r="CC83" s="195">
        <v>2387</v>
      </c>
      <c r="CD83" s="195">
        <v>231</v>
      </c>
      <c r="CE83" s="195">
        <v>51</v>
      </c>
      <c r="CF83" s="195">
        <v>433</v>
      </c>
      <c r="CG83" s="195">
        <v>3429</v>
      </c>
      <c r="CH83" s="195">
        <v>1977</v>
      </c>
      <c r="CI83" s="195">
        <v>1049</v>
      </c>
      <c r="CJ83" s="195">
        <v>6685</v>
      </c>
      <c r="CK83" s="195">
        <v>286</v>
      </c>
      <c r="CL83" s="195">
        <v>7856</v>
      </c>
      <c r="CM83" s="195">
        <v>2384</v>
      </c>
      <c r="CN83" s="195">
        <v>5906</v>
      </c>
      <c r="CO83" s="195">
        <v>4255</v>
      </c>
      <c r="CP83" s="195">
        <v>2904</v>
      </c>
      <c r="CQ83" s="195">
        <v>17</v>
      </c>
      <c r="CR83" s="195">
        <v>88</v>
      </c>
      <c r="CS83" s="195">
        <v>225</v>
      </c>
      <c r="CT83" s="195">
        <v>1083</v>
      </c>
      <c r="CU83" s="195">
        <v>1970</v>
      </c>
      <c r="CV83" s="195">
        <v>2037</v>
      </c>
      <c r="CW83" s="195">
        <v>357</v>
      </c>
      <c r="CX83" s="195">
        <v>9767</v>
      </c>
      <c r="CY83" s="195">
        <v>240</v>
      </c>
      <c r="CZ83" s="195">
        <v>857</v>
      </c>
      <c r="DA83" s="195">
        <v>507</v>
      </c>
      <c r="DB83" s="195">
        <v>1327</v>
      </c>
      <c r="DC83" s="195">
        <v>850</v>
      </c>
      <c r="DD83" s="195">
        <v>8</v>
      </c>
      <c r="DE83" s="195">
        <v>2355</v>
      </c>
      <c r="DF83" s="196">
        <v>130155</v>
      </c>
      <c r="DG83" s="195">
        <v>1045</v>
      </c>
      <c r="DH83" s="195">
        <v>209459</v>
      </c>
      <c r="DI83" s="195">
        <v>1</v>
      </c>
      <c r="DJ83" s="195">
        <v>0</v>
      </c>
      <c r="DK83" s="195">
        <v>8</v>
      </c>
      <c r="DL83" s="195">
        <v>71</v>
      </c>
      <c r="DM83" s="195">
        <v>8</v>
      </c>
      <c r="DN83" s="196">
        <v>210592</v>
      </c>
      <c r="DO83" s="196">
        <v>340747</v>
      </c>
      <c r="DP83" s="195">
        <v>154519</v>
      </c>
      <c r="DQ83" s="196">
        <v>154519</v>
      </c>
      <c r="DR83" s="196">
        <v>89870</v>
      </c>
      <c r="DS83" s="196">
        <v>454981</v>
      </c>
      <c r="DT83" s="196">
        <v>585136</v>
      </c>
      <c r="DU83" s="195">
        <v>-65124</v>
      </c>
      <c r="DV83" s="195">
        <v>0</v>
      </c>
      <c r="DW83" s="195">
        <v>0</v>
      </c>
      <c r="DX83" s="196">
        <v>-65124</v>
      </c>
      <c r="DY83" s="195">
        <v>-51860</v>
      </c>
      <c r="DZ83" s="196">
        <v>337997</v>
      </c>
      <c r="EA83" s="197">
        <v>468152</v>
      </c>
    </row>
    <row r="84" spans="1:131" x14ac:dyDescent="0.15">
      <c r="A84" s="103">
        <v>576</v>
      </c>
      <c r="B84" s="104" t="s">
        <v>110</v>
      </c>
      <c r="C84" s="195">
        <v>23</v>
      </c>
      <c r="D84" s="195">
        <v>8</v>
      </c>
      <c r="E84" s="195">
        <v>23</v>
      </c>
      <c r="F84" s="195">
        <v>0</v>
      </c>
      <c r="G84" s="195">
        <v>3</v>
      </c>
      <c r="H84" s="195">
        <v>0</v>
      </c>
      <c r="I84" s="195">
        <v>2</v>
      </c>
      <c r="J84" s="195">
        <v>1700</v>
      </c>
      <c r="K84" s="195">
        <v>116</v>
      </c>
      <c r="L84" s="195">
        <v>12</v>
      </c>
      <c r="M84" s="195">
        <v>0</v>
      </c>
      <c r="N84" s="195">
        <v>61</v>
      </c>
      <c r="O84" s="195">
        <v>113</v>
      </c>
      <c r="P84" s="195">
        <v>176</v>
      </c>
      <c r="Q84" s="195">
        <v>189</v>
      </c>
      <c r="R84" s="195">
        <v>283</v>
      </c>
      <c r="S84" s="195">
        <v>434</v>
      </c>
      <c r="T84" s="195">
        <v>577</v>
      </c>
      <c r="U84" s="195">
        <v>58</v>
      </c>
      <c r="V84" s="195">
        <v>53</v>
      </c>
      <c r="W84" s="195">
        <v>224</v>
      </c>
      <c r="X84" s="195">
        <v>300</v>
      </c>
      <c r="Y84" s="195">
        <v>189</v>
      </c>
      <c r="Z84" s="195">
        <v>3</v>
      </c>
      <c r="AA84" s="195">
        <v>293</v>
      </c>
      <c r="AB84" s="195">
        <v>671</v>
      </c>
      <c r="AC84" s="195">
        <v>940</v>
      </c>
      <c r="AD84" s="195">
        <v>65</v>
      </c>
      <c r="AE84" s="195">
        <v>311</v>
      </c>
      <c r="AF84" s="195">
        <v>103</v>
      </c>
      <c r="AG84" s="195">
        <v>14</v>
      </c>
      <c r="AH84" s="195">
        <v>66</v>
      </c>
      <c r="AI84" s="195">
        <v>287</v>
      </c>
      <c r="AJ84" s="195">
        <v>16</v>
      </c>
      <c r="AK84" s="195">
        <v>129</v>
      </c>
      <c r="AL84" s="195">
        <v>110</v>
      </c>
      <c r="AM84" s="195">
        <v>268</v>
      </c>
      <c r="AN84" s="195">
        <v>201</v>
      </c>
      <c r="AO84" s="195">
        <v>394</v>
      </c>
      <c r="AP84" s="195">
        <v>145</v>
      </c>
      <c r="AQ84" s="195">
        <v>270</v>
      </c>
      <c r="AR84" s="195">
        <v>219</v>
      </c>
      <c r="AS84" s="195">
        <v>543</v>
      </c>
      <c r="AT84" s="195">
        <v>454</v>
      </c>
      <c r="AU84" s="195">
        <v>607</v>
      </c>
      <c r="AV84" s="195">
        <v>81</v>
      </c>
      <c r="AW84" s="195">
        <v>161</v>
      </c>
      <c r="AX84" s="195">
        <v>87</v>
      </c>
      <c r="AY84" s="195">
        <v>121</v>
      </c>
      <c r="AZ84" s="195">
        <v>244</v>
      </c>
      <c r="BA84" s="195">
        <v>30</v>
      </c>
      <c r="BB84" s="195">
        <v>208</v>
      </c>
      <c r="BC84" s="195">
        <v>58</v>
      </c>
      <c r="BD84" s="195">
        <v>12</v>
      </c>
      <c r="BE84" s="195">
        <v>102</v>
      </c>
      <c r="BF84" s="195">
        <v>9</v>
      </c>
      <c r="BG84" s="195">
        <v>94</v>
      </c>
      <c r="BH84" s="195">
        <v>17</v>
      </c>
      <c r="BI84" s="195">
        <v>159</v>
      </c>
      <c r="BJ84" s="195">
        <v>220</v>
      </c>
      <c r="BK84" s="195">
        <v>51</v>
      </c>
      <c r="BL84" s="195">
        <v>1848</v>
      </c>
      <c r="BM84" s="195">
        <v>1125</v>
      </c>
      <c r="BN84" s="195">
        <v>364</v>
      </c>
      <c r="BO84" s="195">
        <v>454</v>
      </c>
      <c r="BP84" s="195">
        <v>1108</v>
      </c>
      <c r="BQ84" s="195">
        <v>801</v>
      </c>
      <c r="BR84" s="195">
        <v>101</v>
      </c>
      <c r="BS84" s="195">
        <v>61</v>
      </c>
      <c r="BT84" s="195">
        <v>1209</v>
      </c>
      <c r="BU84" s="195">
        <v>264</v>
      </c>
      <c r="BV84" s="195">
        <v>65</v>
      </c>
      <c r="BW84" s="195">
        <v>24</v>
      </c>
      <c r="BX84" s="195">
        <v>10</v>
      </c>
      <c r="BY84" s="195">
        <v>265</v>
      </c>
      <c r="BZ84" s="195">
        <v>1276</v>
      </c>
      <c r="CA84" s="195">
        <v>308</v>
      </c>
      <c r="CB84" s="195">
        <v>102</v>
      </c>
      <c r="CC84" s="195">
        <v>406</v>
      </c>
      <c r="CD84" s="195">
        <v>451</v>
      </c>
      <c r="CE84" s="195">
        <v>13</v>
      </c>
      <c r="CF84" s="195">
        <v>129</v>
      </c>
      <c r="CG84" s="195">
        <v>1358</v>
      </c>
      <c r="CH84" s="195">
        <v>68</v>
      </c>
      <c r="CI84" s="195">
        <v>26</v>
      </c>
      <c r="CJ84" s="195">
        <v>447</v>
      </c>
      <c r="CK84" s="195">
        <v>7</v>
      </c>
      <c r="CL84" s="195">
        <v>535</v>
      </c>
      <c r="CM84" s="195">
        <v>327</v>
      </c>
      <c r="CN84" s="195">
        <v>281</v>
      </c>
      <c r="CO84" s="195">
        <v>456</v>
      </c>
      <c r="CP84" s="195">
        <v>2078</v>
      </c>
      <c r="CQ84" s="195">
        <v>40</v>
      </c>
      <c r="CR84" s="195">
        <v>180</v>
      </c>
      <c r="CS84" s="195">
        <v>203</v>
      </c>
      <c r="CT84" s="195">
        <v>95</v>
      </c>
      <c r="CU84" s="195">
        <v>109</v>
      </c>
      <c r="CV84" s="195">
        <v>590</v>
      </c>
      <c r="CW84" s="195">
        <v>480</v>
      </c>
      <c r="CX84" s="195">
        <v>441</v>
      </c>
      <c r="CY84" s="195">
        <v>141</v>
      </c>
      <c r="CZ84" s="195">
        <v>2466</v>
      </c>
      <c r="DA84" s="195">
        <v>89</v>
      </c>
      <c r="DB84" s="195">
        <v>97</v>
      </c>
      <c r="DC84" s="195">
        <v>121</v>
      </c>
      <c r="DD84" s="195">
        <v>359</v>
      </c>
      <c r="DE84" s="195">
        <v>52</v>
      </c>
      <c r="DF84" s="196">
        <v>33737</v>
      </c>
      <c r="DG84" s="195">
        <v>426</v>
      </c>
      <c r="DH84" s="195">
        <v>14724</v>
      </c>
      <c r="DI84" s="195">
        <v>14</v>
      </c>
      <c r="DJ84" s="195">
        <v>0</v>
      </c>
      <c r="DK84" s="195">
        <v>160</v>
      </c>
      <c r="DL84" s="195">
        <v>2526</v>
      </c>
      <c r="DM84" s="195">
        <v>173</v>
      </c>
      <c r="DN84" s="196">
        <v>18023</v>
      </c>
      <c r="DO84" s="196">
        <v>51760</v>
      </c>
      <c r="DP84" s="195">
        <v>9304</v>
      </c>
      <c r="DQ84" s="196">
        <v>9304</v>
      </c>
      <c r="DR84" s="196">
        <v>71138</v>
      </c>
      <c r="DS84" s="196">
        <v>98465</v>
      </c>
      <c r="DT84" s="196">
        <v>132202</v>
      </c>
      <c r="DU84" s="195">
        <v>0</v>
      </c>
      <c r="DV84" s="195">
        <v>0</v>
      </c>
      <c r="DW84" s="195">
        <v>0</v>
      </c>
      <c r="DX84" s="196">
        <v>0</v>
      </c>
      <c r="DY84" s="195">
        <v>-31413</v>
      </c>
      <c r="DZ84" s="196">
        <v>67052</v>
      </c>
      <c r="EA84" s="197">
        <v>100789</v>
      </c>
    </row>
    <row r="85" spans="1:131" x14ac:dyDescent="0.15">
      <c r="A85" s="97">
        <v>577</v>
      </c>
      <c r="B85" s="98" t="s">
        <v>53</v>
      </c>
      <c r="C85" s="192">
        <v>54</v>
      </c>
      <c r="D85" s="192">
        <v>13</v>
      </c>
      <c r="E85" s="192">
        <v>37</v>
      </c>
      <c r="F85" s="192">
        <v>0</v>
      </c>
      <c r="G85" s="192">
        <v>9</v>
      </c>
      <c r="H85" s="192">
        <v>0</v>
      </c>
      <c r="I85" s="192">
        <v>2</v>
      </c>
      <c r="J85" s="192">
        <v>6167</v>
      </c>
      <c r="K85" s="192">
        <v>284</v>
      </c>
      <c r="L85" s="192">
        <v>131</v>
      </c>
      <c r="M85" s="192">
        <v>0</v>
      </c>
      <c r="N85" s="192">
        <v>198</v>
      </c>
      <c r="O85" s="192">
        <v>351</v>
      </c>
      <c r="P85" s="192">
        <v>234</v>
      </c>
      <c r="Q85" s="192">
        <v>286</v>
      </c>
      <c r="R85" s="192">
        <v>728</v>
      </c>
      <c r="S85" s="192">
        <v>725</v>
      </c>
      <c r="T85" s="192">
        <v>909</v>
      </c>
      <c r="U85" s="192">
        <v>267</v>
      </c>
      <c r="V85" s="192">
        <v>119</v>
      </c>
      <c r="W85" s="192">
        <v>264</v>
      </c>
      <c r="X85" s="192">
        <v>415</v>
      </c>
      <c r="Y85" s="192">
        <v>347</v>
      </c>
      <c r="Z85" s="192">
        <v>6</v>
      </c>
      <c r="AA85" s="192">
        <v>534</v>
      </c>
      <c r="AB85" s="192">
        <v>1378</v>
      </c>
      <c r="AC85" s="192">
        <v>9493</v>
      </c>
      <c r="AD85" s="192">
        <v>92</v>
      </c>
      <c r="AE85" s="192">
        <v>945</v>
      </c>
      <c r="AF85" s="192">
        <v>219</v>
      </c>
      <c r="AG85" s="192">
        <v>69</v>
      </c>
      <c r="AH85" s="192">
        <v>216</v>
      </c>
      <c r="AI85" s="192">
        <v>305</v>
      </c>
      <c r="AJ85" s="192">
        <v>53</v>
      </c>
      <c r="AK85" s="192">
        <v>299</v>
      </c>
      <c r="AL85" s="192">
        <v>213</v>
      </c>
      <c r="AM85" s="192">
        <v>153</v>
      </c>
      <c r="AN85" s="192">
        <v>407</v>
      </c>
      <c r="AO85" s="192">
        <v>756</v>
      </c>
      <c r="AP85" s="192">
        <v>1073</v>
      </c>
      <c r="AQ85" s="192">
        <v>1536</v>
      </c>
      <c r="AR85" s="192">
        <v>435</v>
      </c>
      <c r="AS85" s="192">
        <v>1451</v>
      </c>
      <c r="AT85" s="192">
        <v>983</v>
      </c>
      <c r="AU85" s="192">
        <v>1177</v>
      </c>
      <c r="AV85" s="192">
        <v>283</v>
      </c>
      <c r="AW85" s="192">
        <v>301</v>
      </c>
      <c r="AX85" s="192">
        <v>197</v>
      </c>
      <c r="AY85" s="192">
        <v>389</v>
      </c>
      <c r="AZ85" s="192">
        <v>530</v>
      </c>
      <c r="BA85" s="192">
        <v>93</v>
      </c>
      <c r="BB85" s="192">
        <v>698</v>
      </c>
      <c r="BC85" s="192">
        <v>111</v>
      </c>
      <c r="BD85" s="192">
        <v>65</v>
      </c>
      <c r="BE85" s="192">
        <v>139</v>
      </c>
      <c r="BF85" s="192">
        <v>12</v>
      </c>
      <c r="BG85" s="192">
        <v>169</v>
      </c>
      <c r="BH85" s="192">
        <v>31</v>
      </c>
      <c r="BI85" s="192">
        <v>323</v>
      </c>
      <c r="BJ85" s="192">
        <v>453</v>
      </c>
      <c r="BK85" s="192">
        <v>889</v>
      </c>
      <c r="BL85" s="192">
        <v>2019</v>
      </c>
      <c r="BM85" s="192">
        <v>1321</v>
      </c>
      <c r="BN85" s="192">
        <v>458</v>
      </c>
      <c r="BO85" s="192">
        <v>590</v>
      </c>
      <c r="BP85" s="192">
        <v>10141</v>
      </c>
      <c r="BQ85" s="192">
        <v>7920</v>
      </c>
      <c r="BR85" s="192">
        <v>189</v>
      </c>
      <c r="BS85" s="192">
        <v>117</v>
      </c>
      <c r="BT85" s="192">
        <v>2626</v>
      </c>
      <c r="BU85" s="192">
        <v>634</v>
      </c>
      <c r="BV85" s="192">
        <v>196</v>
      </c>
      <c r="BW85" s="192">
        <v>44</v>
      </c>
      <c r="BX85" s="192">
        <v>11</v>
      </c>
      <c r="BY85" s="192">
        <v>92</v>
      </c>
      <c r="BZ85" s="192">
        <v>325</v>
      </c>
      <c r="CA85" s="192">
        <v>396</v>
      </c>
      <c r="CB85" s="192">
        <v>93</v>
      </c>
      <c r="CC85" s="192">
        <v>462</v>
      </c>
      <c r="CD85" s="192">
        <v>13</v>
      </c>
      <c r="CE85" s="192">
        <v>25</v>
      </c>
      <c r="CF85" s="192">
        <v>288</v>
      </c>
      <c r="CG85" s="192">
        <v>20</v>
      </c>
      <c r="CH85" s="192">
        <v>271</v>
      </c>
      <c r="CI85" s="192">
        <v>181</v>
      </c>
      <c r="CJ85" s="192">
        <v>1156</v>
      </c>
      <c r="CK85" s="192">
        <v>29</v>
      </c>
      <c r="CL85" s="192">
        <v>999</v>
      </c>
      <c r="CM85" s="192">
        <v>9887</v>
      </c>
      <c r="CN85" s="192">
        <v>658</v>
      </c>
      <c r="CO85" s="192">
        <v>965</v>
      </c>
      <c r="CP85" s="192">
        <v>2104</v>
      </c>
      <c r="CQ85" s="192">
        <v>80</v>
      </c>
      <c r="CR85" s="192">
        <v>355</v>
      </c>
      <c r="CS85" s="192">
        <v>349</v>
      </c>
      <c r="CT85" s="192">
        <v>189</v>
      </c>
      <c r="CU85" s="192">
        <v>172</v>
      </c>
      <c r="CV85" s="192">
        <v>265</v>
      </c>
      <c r="CW85" s="192">
        <v>681</v>
      </c>
      <c r="CX85" s="192">
        <v>665</v>
      </c>
      <c r="CY85" s="192">
        <v>231</v>
      </c>
      <c r="CZ85" s="192">
        <v>4681</v>
      </c>
      <c r="DA85" s="192">
        <v>133</v>
      </c>
      <c r="DB85" s="192">
        <v>152</v>
      </c>
      <c r="DC85" s="192">
        <v>183</v>
      </c>
      <c r="DD85" s="192">
        <v>461</v>
      </c>
      <c r="DE85" s="192">
        <v>77</v>
      </c>
      <c r="DF85" s="193">
        <v>90920</v>
      </c>
      <c r="DG85" s="192">
        <v>661</v>
      </c>
      <c r="DH85" s="192">
        <v>17476</v>
      </c>
      <c r="DI85" s="192">
        <v>30</v>
      </c>
      <c r="DJ85" s="192">
        <v>0</v>
      </c>
      <c r="DK85" s="192">
        <v>142</v>
      </c>
      <c r="DL85" s="192">
        <v>2884</v>
      </c>
      <c r="DM85" s="192">
        <v>323</v>
      </c>
      <c r="DN85" s="193">
        <v>21516</v>
      </c>
      <c r="DO85" s="193">
        <v>112436</v>
      </c>
      <c r="DP85" s="192">
        <v>10774</v>
      </c>
      <c r="DQ85" s="193">
        <v>10774</v>
      </c>
      <c r="DR85" s="193">
        <v>50436</v>
      </c>
      <c r="DS85" s="193">
        <v>82726</v>
      </c>
      <c r="DT85" s="193">
        <v>173646</v>
      </c>
      <c r="DU85" s="192">
        <v>0</v>
      </c>
      <c r="DV85" s="192">
        <v>0</v>
      </c>
      <c r="DW85" s="192">
        <v>0</v>
      </c>
      <c r="DX85" s="193">
        <v>0</v>
      </c>
      <c r="DY85" s="192">
        <v>-17367</v>
      </c>
      <c r="DZ85" s="193">
        <v>65359</v>
      </c>
      <c r="EA85" s="194">
        <v>156279</v>
      </c>
    </row>
    <row r="86" spans="1:131" x14ac:dyDescent="0.15">
      <c r="A86" s="103">
        <v>578</v>
      </c>
      <c r="B86" s="104" t="s">
        <v>111</v>
      </c>
      <c r="C86" s="195">
        <v>0</v>
      </c>
      <c r="D86" s="195">
        <v>0</v>
      </c>
      <c r="E86" s="195">
        <v>1</v>
      </c>
      <c r="F86" s="195">
        <v>0</v>
      </c>
      <c r="G86" s="195">
        <v>13</v>
      </c>
      <c r="H86" s="195">
        <v>0</v>
      </c>
      <c r="I86" s="195">
        <v>0</v>
      </c>
      <c r="J86" s="195">
        <v>538</v>
      </c>
      <c r="K86" s="195">
        <v>296</v>
      </c>
      <c r="L86" s="195">
        <v>9</v>
      </c>
      <c r="M86" s="195">
        <v>0</v>
      </c>
      <c r="N86" s="195">
        <v>19</v>
      </c>
      <c r="O86" s="195">
        <v>308</v>
      </c>
      <c r="P86" s="195">
        <v>60</v>
      </c>
      <c r="Q86" s="195">
        <v>570</v>
      </c>
      <c r="R86" s="195">
        <v>220</v>
      </c>
      <c r="S86" s="195">
        <v>17</v>
      </c>
      <c r="T86" s="195">
        <v>497</v>
      </c>
      <c r="U86" s="195">
        <v>128</v>
      </c>
      <c r="V86" s="195">
        <v>95</v>
      </c>
      <c r="W86" s="195">
        <v>14</v>
      </c>
      <c r="X86" s="195">
        <v>451</v>
      </c>
      <c r="Y86" s="195">
        <v>50</v>
      </c>
      <c r="Z86" s="195">
        <v>2</v>
      </c>
      <c r="AA86" s="195">
        <v>267</v>
      </c>
      <c r="AB86" s="195">
        <v>849</v>
      </c>
      <c r="AC86" s="195">
        <v>4</v>
      </c>
      <c r="AD86" s="195">
        <v>0</v>
      </c>
      <c r="AE86" s="195">
        <v>2766</v>
      </c>
      <c r="AF86" s="195">
        <v>62</v>
      </c>
      <c r="AG86" s="195">
        <v>20</v>
      </c>
      <c r="AH86" s="195">
        <v>266</v>
      </c>
      <c r="AI86" s="195">
        <v>0</v>
      </c>
      <c r="AJ86" s="195">
        <v>37</v>
      </c>
      <c r="AK86" s="195">
        <v>12</v>
      </c>
      <c r="AL86" s="195">
        <v>0</v>
      </c>
      <c r="AM86" s="195">
        <v>4266</v>
      </c>
      <c r="AN86" s="195">
        <v>35</v>
      </c>
      <c r="AO86" s="195">
        <v>72</v>
      </c>
      <c r="AP86" s="195">
        <v>57</v>
      </c>
      <c r="AQ86" s="195">
        <v>342</v>
      </c>
      <c r="AR86" s="195">
        <v>13</v>
      </c>
      <c r="AS86" s="195">
        <v>636</v>
      </c>
      <c r="AT86" s="195">
        <v>932</v>
      </c>
      <c r="AU86" s="195">
        <v>366</v>
      </c>
      <c r="AV86" s="195">
        <v>57</v>
      </c>
      <c r="AW86" s="195">
        <v>60</v>
      </c>
      <c r="AX86" s="195">
        <v>323</v>
      </c>
      <c r="AY86" s="195">
        <v>279</v>
      </c>
      <c r="AZ86" s="195">
        <v>30</v>
      </c>
      <c r="BA86" s="195">
        <v>96</v>
      </c>
      <c r="BB86" s="195">
        <v>390</v>
      </c>
      <c r="BC86" s="195">
        <v>128</v>
      </c>
      <c r="BD86" s="195">
        <v>118</v>
      </c>
      <c r="BE86" s="195">
        <v>7</v>
      </c>
      <c r="BF86" s="195">
        <v>3</v>
      </c>
      <c r="BG86" s="195">
        <v>1827</v>
      </c>
      <c r="BH86" s="195">
        <v>16</v>
      </c>
      <c r="BI86" s="195">
        <v>240</v>
      </c>
      <c r="BJ86" s="195">
        <v>245</v>
      </c>
      <c r="BK86" s="195">
        <v>11</v>
      </c>
      <c r="BL86" s="195">
        <v>0</v>
      </c>
      <c r="BM86" s="195">
        <v>0</v>
      </c>
      <c r="BN86" s="195">
        <v>5</v>
      </c>
      <c r="BO86" s="195">
        <v>0</v>
      </c>
      <c r="BP86" s="195">
        <v>0</v>
      </c>
      <c r="BQ86" s="195">
        <v>0</v>
      </c>
      <c r="BR86" s="195">
        <v>0</v>
      </c>
      <c r="BS86" s="195">
        <v>0</v>
      </c>
      <c r="BT86" s="195">
        <v>28951</v>
      </c>
      <c r="BU86" s="195">
        <v>5</v>
      </c>
      <c r="BV86" s="195">
        <v>0</v>
      </c>
      <c r="BW86" s="195">
        <v>0</v>
      </c>
      <c r="BX86" s="195">
        <v>0</v>
      </c>
      <c r="BY86" s="195">
        <v>33292</v>
      </c>
      <c r="BZ86" s="195">
        <v>36492</v>
      </c>
      <c r="CA86" s="195">
        <v>55610</v>
      </c>
      <c r="CB86" s="195">
        <v>12514</v>
      </c>
      <c r="CC86" s="195">
        <v>132064</v>
      </c>
      <c r="CD86" s="195">
        <v>3407</v>
      </c>
      <c r="CE86" s="195">
        <v>1098</v>
      </c>
      <c r="CF86" s="195">
        <v>14772</v>
      </c>
      <c r="CG86" s="195">
        <v>0</v>
      </c>
      <c r="CH86" s="195">
        <v>0</v>
      </c>
      <c r="CI86" s="195">
        <v>0</v>
      </c>
      <c r="CJ86" s="195">
        <v>0</v>
      </c>
      <c r="CK86" s="195">
        <v>0</v>
      </c>
      <c r="CL86" s="195">
        <v>724</v>
      </c>
      <c r="CM86" s="195">
        <v>421</v>
      </c>
      <c r="CN86" s="195">
        <v>1</v>
      </c>
      <c r="CO86" s="195">
        <v>24</v>
      </c>
      <c r="CP86" s="195">
        <v>0</v>
      </c>
      <c r="CQ86" s="195">
        <v>0</v>
      </c>
      <c r="CR86" s="195">
        <v>0</v>
      </c>
      <c r="CS86" s="195">
        <v>0</v>
      </c>
      <c r="CT86" s="195">
        <v>0</v>
      </c>
      <c r="CU86" s="195">
        <v>3451</v>
      </c>
      <c r="CV86" s="195">
        <v>0</v>
      </c>
      <c r="CW86" s="195">
        <v>1</v>
      </c>
      <c r="CX86" s="195">
        <v>0</v>
      </c>
      <c r="CY86" s="195">
        <v>22568</v>
      </c>
      <c r="CZ86" s="195">
        <v>7516</v>
      </c>
      <c r="DA86" s="195">
        <v>0</v>
      </c>
      <c r="DB86" s="195">
        <v>3114</v>
      </c>
      <c r="DC86" s="195">
        <v>0</v>
      </c>
      <c r="DD86" s="195">
        <v>0</v>
      </c>
      <c r="DE86" s="195">
        <v>6416</v>
      </c>
      <c r="DF86" s="196">
        <v>380566</v>
      </c>
      <c r="DG86" s="195">
        <v>324</v>
      </c>
      <c r="DH86" s="195">
        <v>201532</v>
      </c>
      <c r="DI86" s="195">
        <v>1691</v>
      </c>
      <c r="DJ86" s="195">
        <v>232</v>
      </c>
      <c r="DK86" s="195">
        <v>0</v>
      </c>
      <c r="DL86" s="195">
        <v>0</v>
      </c>
      <c r="DM86" s="195">
        <v>0</v>
      </c>
      <c r="DN86" s="196">
        <v>203779</v>
      </c>
      <c r="DO86" s="196">
        <v>584345</v>
      </c>
      <c r="DP86" s="195">
        <v>107155</v>
      </c>
      <c r="DQ86" s="196">
        <v>107155</v>
      </c>
      <c r="DR86" s="196">
        <v>202942</v>
      </c>
      <c r="DS86" s="196">
        <v>513876</v>
      </c>
      <c r="DT86" s="196">
        <v>894442</v>
      </c>
      <c r="DU86" s="195">
        <v>-28857</v>
      </c>
      <c r="DV86" s="195">
        <v>0</v>
      </c>
      <c r="DW86" s="195">
        <v>0</v>
      </c>
      <c r="DX86" s="196">
        <v>-28857</v>
      </c>
      <c r="DY86" s="195">
        <v>-158324</v>
      </c>
      <c r="DZ86" s="196">
        <v>326695</v>
      </c>
      <c r="EA86" s="197">
        <v>707261</v>
      </c>
    </row>
    <row r="87" spans="1:131" x14ac:dyDescent="0.15">
      <c r="A87" s="103">
        <v>579</v>
      </c>
      <c r="B87" s="104" t="s">
        <v>112</v>
      </c>
      <c r="C87" s="195">
        <v>3</v>
      </c>
      <c r="D87" s="195">
        <v>0</v>
      </c>
      <c r="E87" s="195">
        <v>28</v>
      </c>
      <c r="F87" s="195">
        <v>0</v>
      </c>
      <c r="G87" s="195">
        <v>1</v>
      </c>
      <c r="H87" s="195">
        <v>0</v>
      </c>
      <c r="I87" s="195">
        <v>2</v>
      </c>
      <c r="J87" s="195">
        <v>149</v>
      </c>
      <c r="K87" s="195">
        <v>15</v>
      </c>
      <c r="L87" s="195">
        <v>0</v>
      </c>
      <c r="M87" s="195">
        <v>0</v>
      </c>
      <c r="N87" s="195">
        <v>20</v>
      </c>
      <c r="O87" s="195">
        <v>23</v>
      </c>
      <c r="P87" s="195">
        <v>9</v>
      </c>
      <c r="Q87" s="195">
        <v>51</v>
      </c>
      <c r="R87" s="195">
        <v>11</v>
      </c>
      <c r="S87" s="195">
        <v>40</v>
      </c>
      <c r="T87" s="195">
        <v>93</v>
      </c>
      <c r="U87" s="195">
        <v>5</v>
      </c>
      <c r="V87" s="195">
        <v>5</v>
      </c>
      <c r="W87" s="195">
        <v>6</v>
      </c>
      <c r="X87" s="195">
        <v>33</v>
      </c>
      <c r="Y87" s="195">
        <v>14</v>
      </c>
      <c r="Z87" s="195">
        <v>0</v>
      </c>
      <c r="AA87" s="195">
        <v>354</v>
      </c>
      <c r="AB87" s="195">
        <v>149</v>
      </c>
      <c r="AC87" s="195">
        <v>26</v>
      </c>
      <c r="AD87" s="195">
        <v>8</v>
      </c>
      <c r="AE87" s="195">
        <v>337</v>
      </c>
      <c r="AF87" s="195">
        <v>7</v>
      </c>
      <c r="AG87" s="195">
        <v>8</v>
      </c>
      <c r="AH87" s="195">
        <v>6</v>
      </c>
      <c r="AI87" s="195">
        <v>2</v>
      </c>
      <c r="AJ87" s="195">
        <v>1</v>
      </c>
      <c r="AK87" s="195">
        <v>5</v>
      </c>
      <c r="AL87" s="195">
        <v>13</v>
      </c>
      <c r="AM87" s="195">
        <v>97</v>
      </c>
      <c r="AN87" s="195">
        <v>14</v>
      </c>
      <c r="AO87" s="195">
        <v>20</v>
      </c>
      <c r="AP87" s="195">
        <v>6</v>
      </c>
      <c r="AQ87" s="195">
        <v>37</v>
      </c>
      <c r="AR87" s="195">
        <v>44</v>
      </c>
      <c r="AS87" s="195">
        <v>128</v>
      </c>
      <c r="AT87" s="195">
        <v>223</v>
      </c>
      <c r="AU87" s="195">
        <v>216</v>
      </c>
      <c r="AV87" s="195">
        <v>71</v>
      </c>
      <c r="AW87" s="195">
        <v>6</v>
      </c>
      <c r="AX87" s="195">
        <v>51</v>
      </c>
      <c r="AY87" s="195">
        <v>33</v>
      </c>
      <c r="AZ87" s="195">
        <v>21</v>
      </c>
      <c r="BA87" s="195">
        <v>43</v>
      </c>
      <c r="BB87" s="195">
        <v>36</v>
      </c>
      <c r="BC87" s="195">
        <v>28</v>
      </c>
      <c r="BD87" s="195">
        <v>5</v>
      </c>
      <c r="BE87" s="195">
        <v>2</v>
      </c>
      <c r="BF87" s="195">
        <v>0</v>
      </c>
      <c r="BG87" s="195">
        <v>109</v>
      </c>
      <c r="BH87" s="195">
        <v>5</v>
      </c>
      <c r="BI87" s="195">
        <v>225</v>
      </c>
      <c r="BJ87" s="195">
        <v>75</v>
      </c>
      <c r="BK87" s="195">
        <v>29</v>
      </c>
      <c r="BL87" s="195">
        <v>388</v>
      </c>
      <c r="BM87" s="195">
        <v>825</v>
      </c>
      <c r="BN87" s="195">
        <v>178</v>
      </c>
      <c r="BO87" s="195">
        <v>157</v>
      </c>
      <c r="BP87" s="195">
        <v>655</v>
      </c>
      <c r="BQ87" s="195">
        <v>953</v>
      </c>
      <c r="BR87" s="195">
        <v>359</v>
      </c>
      <c r="BS87" s="195">
        <v>219</v>
      </c>
      <c r="BT87" s="195">
        <v>11631</v>
      </c>
      <c r="BU87" s="195">
        <v>17430</v>
      </c>
      <c r="BV87" s="195">
        <v>612</v>
      </c>
      <c r="BW87" s="195">
        <v>793</v>
      </c>
      <c r="BX87" s="195">
        <v>0</v>
      </c>
      <c r="BY87" s="195">
        <v>381</v>
      </c>
      <c r="BZ87" s="195">
        <v>173</v>
      </c>
      <c r="CA87" s="195">
        <v>0</v>
      </c>
      <c r="CB87" s="195">
        <v>281</v>
      </c>
      <c r="CC87" s="195">
        <v>266</v>
      </c>
      <c r="CD87" s="195">
        <v>144</v>
      </c>
      <c r="CE87" s="195">
        <v>142</v>
      </c>
      <c r="CF87" s="195">
        <v>1039</v>
      </c>
      <c r="CG87" s="195">
        <v>2316</v>
      </c>
      <c r="CH87" s="195">
        <v>9007</v>
      </c>
      <c r="CI87" s="195">
        <v>540</v>
      </c>
      <c r="CJ87" s="195">
        <v>1334</v>
      </c>
      <c r="CK87" s="195">
        <v>257</v>
      </c>
      <c r="CL87" s="195">
        <v>1444</v>
      </c>
      <c r="CM87" s="195">
        <v>11933</v>
      </c>
      <c r="CN87" s="195">
        <v>1667</v>
      </c>
      <c r="CO87" s="195">
        <v>6853</v>
      </c>
      <c r="CP87" s="195">
        <v>1218</v>
      </c>
      <c r="CQ87" s="195">
        <v>487</v>
      </c>
      <c r="CR87" s="195">
        <v>2607</v>
      </c>
      <c r="CS87" s="195">
        <v>1019</v>
      </c>
      <c r="CT87" s="195">
        <v>1553</v>
      </c>
      <c r="CU87" s="195">
        <v>468</v>
      </c>
      <c r="CV87" s="195">
        <v>147</v>
      </c>
      <c r="CW87" s="195">
        <v>579</v>
      </c>
      <c r="CX87" s="195">
        <v>4009</v>
      </c>
      <c r="CY87" s="195">
        <v>363</v>
      </c>
      <c r="CZ87" s="195">
        <v>2322</v>
      </c>
      <c r="DA87" s="195">
        <v>474</v>
      </c>
      <c r="DB87" s="195">
        <v>464</v>
      </c>
      <c r="DC87" s="195">
        <v>1268</v>
      </c>
      <c r="DD87" s="195">
        <v>0</v>
      </c>
      <c r="DE87" s="195">
        <v>205</v>
      </c>
      <c r="DF87" s="196">
        <v>92108</v>
      </c>
      <c r="DG87" s="195">
        <v>840</v>
      </c>
      <c r="DH87" s="195">
        <v>13269</v>
      </c>
      <c r="DI87" s="195">
        <v>0</v>
      </c>
      <c r="DJ87" s="195">
        <v>0</v>
      </c>
      <c r="DK87" s="195">
        <v>0</v>
      </c>
      <c r="DL87" s="195">
        <v>0</v>
      </c>
      <c r="DM87" s="195">
        <v>0</v>
      </c>
      <c r="DN87" s="196">
        <v>14109</v>
      </c>
      <c r="DO87" s="196">
        <v>106217</v>
      </c>
      <c r="DP87" s="195">
        <v>6085</v>
      </c>
      <c r="DQ87" s="196">
        <v>6085</v>
      </c>
      <c r="DR87" s="196">
        <v>27700</v>
      </c>
      <c r="DS87" s="196">
        <v>47894</v>
      </c>
      <c r="DT87" s="196">
        <v>140002</v>
      </c>
      <c r="DU87" s="195">
        <v>-2949</v>
      </c>
      <c r="DV87" s="195">
        <v>0</v>
      </c>
      <c r="DW87" s="195">
        <v>0</v>
      </c>
      <c r="DX87" s="196">
        <v>-2949</v>
      </c>
      <c r="DY87" s="195">
        <v>-7098</v>
      </c>
      <c r="DZ87" s="196">
        <v>37847</v>
      </c>
      <c r="EA87" s="197">
        <v>129955</v>
      </c>
    </row>
    <row r="88" spans="1:131" x14ac:dyDescent="0.15">
      <c r="A88" s="103">
        <v>591</v>
      </c>
      <c r="B88" s="104" t="s">
        <v>54</v>
      </c>
      <c r="C88" s="195">
        <v>4</v>
      </c>
      <c r="D88" s="195">
        <v>0</v>
      </c>
      <c r="E88" s="195">
        <v>120</v>
      </c>
      <c r="F88" s="195">
        <v>0</v>
      </c>
      <c r="G88" s="195">
        <v>12</v>
      </c>
      <c r="H88" s="195">
        <v>0</v>
      </c>
      <c r="I88" s="195">
        <v>7</v>
      </c>
      <c r="J88" s="195">
        <v>914</v>
      </c>
      <c r="K88" s="195">
        <v>32</v>
      </c>
      <c r="L88" s="195">
        <v>3</v>
      </c>
      <c r="M88" s="195">
        <v>0</v>
      </c>
      <c r="N88" s="195">
        <v>99</v>
      </c>
      <c r="O88" s="195">
        <v>116</v>
      </c>
      <c r="P88" s="195">
        <v>50</v>
      </c>
      <c r="Q88" s="195">
        <v>276</v>
      </c>
      <c r="R88" s="195">
        <v>43</v>
      </c>
      <c r="S88" s="195">
        <v>171</v>
      </c>
      <c r="T88" s="195">
        <v>536</v>
      </c>
      <c r="U88" s="195">
        <v>18</v>
      </c>
      <c r="V88" s="195">
        <v>21</v>
      </c>
      <c r="W88" s="195">
        <v>14</v>
      </c>
      <c r="X88" s="195">
        <v>86</v>
      </c>
      <c r="Y88" s="195">
        <v>50</v>
      </c>
      <c r="Z88" s="195">
        <v>0</v>
      </c>
      <c r="AA88" s="195">
        <v>4770</v>
      </c>
      <c r="AB88" s="195">
        <v>611</v>
      </c>
      <c r="AC88" s="195">
        <v>77</v>
      </c>
      <c r="AD88" s="195">
        <v>41</v>
      </c>
      <c r="AE88" s="195">
        <v>1088</v>
      </c>
      <c r="AF88" s="195">
        <v>45</v>
      </c>
      <c r="AG88" s="195">
        <v>45</v>
      </c>
      <c r="AH88" s="195">
        <v>23</v>
      </c>
      <c r="AI88" s="195">
        <v>10</v>
      </c>
      <c r="AJ88" s="195">
        <v>11</v>
      </c>
      <c r="AK88" s="195">
        <v>21</v>
      </c>
      <c r="AL88" s="195">
        <v>39</v>
      </c>
      <c r="AM88" s="195">
        <v>262</v>
      </c>
      <c r="AN88" s="195">
        <v>59</v>
      </c>
      <c r="AO88" s="195">
        <v>97</v>
      </c>
      <c r="AP88" s="195">
        <v>14</v>
      </c>
      <c r="AQ88" s="195">
        <v>190</v>
      </c>
      <c r="AR88" s="195">
        <v>170</v>
      </c>
      <c r="AS88" s="195">
        <v>607</v>
      </c>
      <c r="AT88" s="195">
        <v>1310</v>
      </c>
      <c r="AU88" s="195">
        <v>1302</v>
      </c>
      <c r="AV88" s="195">
        <v>254</v>
      </c>
      <c r="AW88" s="195">
        <v>33</v>
      </c>
      <c r="AX88" s="195">
        <v>326</v>
      </c>
      <c r="AY88" s="195">
        <v>168</v>
      </c>
      <c r="AZ88" s="195">
        <v>123</v>
      </c>
      <c r="BA88" s="195">
        <v>232</v>
      </c>
      <c r="BB88" s="195">
        <v>185</v>
      </c>
      <c r="BC88" s="195">
        <v>185</v>
      </c>
      <c r="BD88" s="195">
        <v>29</v>
      </c>
      <c r="BE88" s="195">
        <v>14</v>
      </c>
      <c r="BF88" s="195">
        <v>2</v>
      </c>
      <c r="BG88" s="195">
        <v>647</v>
      </c>
      <c r="BH88" s="195">
        <v>34</v>
      </c>
      <c r="BI88" s="195">
        <v>178</v>
      </c>
      <c r="BJ88" s="195">
        <v>413</v>
      </c>
      <c r="BK88" s="195">
        <v>7</v>
      </c>
      <c r="BL88" s="195">
        <v>700</v>
      </c>
      <c r="BM88" s="195">
        <v>13048</v>
      </c>
      <c r="BN88" s="195">
        <v>1478</v>
      </c>
      <c r="BO88" s="195">
        <v>1265</v>
      </c>
      <c r="BP88" s="195">
        <v>223</v>
      </c>
      <c r="BQ88" s="195">
        <v>268</v>
      </c>
      <c r="BR88" s="195">
        <v>573</v>
      </c>
      <c r="BS88" s="195">
        <v>854</v>
      </c>
      <c r="BT88" s="195">
        <v>108125</v>
      </c>
      <c r="BU88" s="195">
        <v>25624</v>
      </c>
      <c r="BV88" s="195">
        <v>6306</v>
      </c>
      <c r="BW88" s="195">
        <v>4377</v>
      </c>
      <c r="BX88" s="195">
        <v>0</v>
      </c>
      <c r="BY88" s="195">
        <v>1640</v>
      </c>
      <c r="BZ88" s="195">
        <v>2535</v>
      </c>
      <c r="CA88" s="195">
        <v>0</v>
      </c>
      <c r="CB88" s="195">
        <v>1980</v>
      </c>
      <c r="CC88" s="195">
        <v>883</v>
      </c>
      <c r="CD88" s="195">
        <v>260</v>
      </c>
      <c r="CE88" s="195">
        <v>169</v>
      </c>
      <c r="CF88" s="195">
        <v>1404</v>
      </c>
      <c r="CG88" s="195">
        <v>354</v>
      </c>
      <c r="CH88" s="195">
        <v>198457</v>
      </c>
      <c r="CI88" s="195">
        <v>11288</v>
      </c>
      <c r="CJ88" s="195">
        <v>4832</v>
      </c>
      <c r="CK88" s="195">
        <v>4236</v>
      </c>
      <c r="CL88" s="195">
        <v>7643</v>
      </c>
      <c r="CM88" s="195">
        <v>18218</v>
      </c>
      <c r="CN88" s="195">
        <v>867</v>
      </c>
      <c r="CO88" s="195">
        <v>16072</v>
      </c>
      <c r="CP88" s="195">
        <v>5868</v>
      </c>
      <c r="CQ88" s="195">
        <v>519</v>
      </c>
      <c r="CR88" s="195">
        <v>4715</v>
      </c>
      <c r="CS88" s="195">
        <v>1510</v>
      </c>
      <c r="CT88" s="195">
        <v>2907</v>
      </c>
      <c r="CU88" s="195">
        <v>902</v>
      </c>
      <c r="CV88" s="195">
        <v>4132</v>
      </c>
      <c r="CW88" s="195">
        <v>1691</v>
      </c>
      <c r="CX88" s="195">
        <v>11618</v>
      </c>
      <c r="CY88" s="195">
        <v>1548</v>
      </c>
      <c r="CZ88" s="195">
        <v>13021</v>
      </c>
      <c r="DA88" s="195">
        <v>2314</v>
      </c>
      <c r="DB88" s="195">
        <v>1194</v>
      </c>
      <c r="DC88" s="195">
        <v>1740</v>
      </c>
      <c r="DD88" s="195">
        <v>0</v>
      </c>
      <c r="DE88" s="195">
        <v>15166</v>
      </c>
      <c r="DF88" s="196">
        <v>518718</v>
      </c>
      <c r="DG88" s="195">
        <v>6139</v>
      </c>
      <c r="DH88" s="195">
        <v>538369</v>
      </c>
      <c r="DI88" s="195">
        <v>0</v>
      </c>
      <c r="DJ88" s="195">
        <v>0</v>
      </c>
      <c r="DK88" s="195">
        <v>0</v>
      </c>
      <c r="DL88" s="195">
        <v>0</v>
      </c>
      <c r="DM88" s="195">
        <v>0</v>
      </c>
      <c r="DN88" s="196">
        <v>544508</v>
      </c>
      <c r="DO88" s="196">
        <v>1063226</v>
      </c>
      <c r="DP88" s="195">
        <v>11662</v>
      </c>
      <c r="DQ88" s="196">
        <v>11662</v>
      </c>
      <c r="DR88" s="196">
        <v>327165</v>
      </c>
      <c r="DS88" s="196">
        <v>883335</v>
      </c>
      <c r="DT88" s="196">
        <v>1402053</v>
      </c>
      <c r="DU88" s="195">
        <v>-13694</v>
      </c>
      <c r="DV88" s="195">
        <v>0</v>
      </c>
      <c r="DW88" s="195">
        <v>0</v>
      </c>
      <c r="DX88" s="196">
        <v>-13694</v>
      </c>
      <c r="DY88" s="195">
        <v>-179294</v>
      </c>
      <c r="DZ88" s="196">
        <v>690347</v>
      </c>
      <c r="EA88" s="197">
        <v>1209065</v>
      </c>
    </row>
    <row r="89" spans="1:131" x14ac:dyDescent="0.15">
      <c r="A89" s="107">
        <v>592</v>
      </c>
      <c r="B89" s="108" t="s">
        <v>55</v>
      </c>
      <c r="C89" s="198">
        <v>4</v>
      </c>
      <c r="D89" s="198">
        <v>0</v>
      </c>
      <c r="E89" s="198">
        <v>6</v>
      </c>
      <c r="F89" s="198">
        <v>0</v>
      </c>
      <c r="G89" s="198">
        <v>0</v>
      </c>
      <c r="H89" s="198">
        <v>0</v>
      </c>
      <c r="I89" s="198">
        <v>0</v>
      </c>
      <c r="J89" s="198">
        <v>27</v>
      </c>
      <c r="K89" s="198">
        <v>4</v>
      </c>
      <c r="L89" s="198">
        <v>0</v>
      </c>
      <c r="M89" s="198">
        <v>0</v>
      </c>
      <c r="N89" s="198">
        <v>1</v>
      </c>
      <c r="O89" s="198">
        <v>2</v>
      </c>
      <c r="P89" s="198">
        <v>0</v>
      </c>
      <c r="Q89" s="198">
        <v>8</v>
      </c>
      <c r="R89" s="198">
        <v>0</v>
      </c>
      <c r="S89" s="198">
        <v>5</v>
      </c>
      <c r="T89" s="198">
        <v>10</v>
      </c>
      <c r="U89" s="198">
        <v>1</v>
      </c>
      <c r="V89" s="198">
        <v>0</v>
      </c>
      <c r="W89" s="198">
        <v>2</v>
      </c>
      <c r="X89" s="198">
        <v>0</v>
      </c>
      <c r="Y89" s="198">
        <v>0</v>
      </c>
      <c r="Z89" s="198">
        <v>0</v>
      </c>
      <c r="AA89" s="198">
        <v>2</v>
      </c>
      <c r="AB89" s="198">
        <v>3</v>
      </c>
      <c r="AC89" s="198">
        <v>24</v>
      </c>
      <c r="AD89" s="198">
        <v>1</v>
      </c>
      <c r="AE89" s="198">
        <v>1</v>
      </c>
      <c r="AF89" s="198">
        <v>1</v>
      </c>
      <c r="AG89" s="198">
        <v>0</v>
      </c>
      <c r="AH89" s="198">
        <v>0</v>
      </c>
      <c r="AI89" s="198">
        <v>0</v>
      </c>
      <c r="AJ89" s="198">
        <v>0</v>
      </c>
      <c r="AK89" s="198">
        <v>0</v>
      </c>
      <c r="AL89" s="198">
        <v>0</v>
      </c>
      <c r="AM89" s="198">
        <v>4</v>
      </c>
      <c r="AN89" s="198">
        <v>1</v>
      </c>
      <c r="AO89" s="198">
        <v>4</v>
      </c>
      <c r="AP89" s="198">
        <v>2</v>
      </c>
      <c r="AQ89" s="198">
        <v>11</v>
      </c>
      <c r="AR89" s="198">
        <v>6</v>
      </c>
      <c r="AS89" s="198">
        <v>0</v>
      </c>
      <c r="AT89" s="198">
        <v>17</v>
      </c>
      <c r="AU89" s="198">
        <v>17</v>
      </c>
      <c r="AV89" s="198">
        <v>1</v>
      </c>
      <c r="AW89" s="198">
        <v>7</v>
      </c>
      <c r="AX89" s="198">
        <v>1</v>
      </c>
      <c r="AY89" s="198">
        <v>5</v>
      </c>
      <c r="AZ89" s="198">
        <v>6</v>
      </c>
      <c r="BA89" s="198">
        <v>0</v>
      </c>
      <c r="BB89" s="198">
        <v>5</v>
      </c>
      <c r="BC89" s="198">
        <v>3</v>
      </c>
      <c r="BD89" s="198">
        <v>0</v>
      </c>
      <c r="BE89" s="198">
        <v>1</v>
      </c>
      <c r="BF89" s="198">
        <v>0</v>
      </c>
      <c r="BG89" s="198">
        <v>1</v>
      </c>
      <c r="BH89" s="198">
        <v>1</v>
      </c>
      <c r="BI89" s="198">
        <v>4</v>
      </c>
      <c r="BJ89" s="198">
        <v>4</v>
      </c>
      <c r="BK89" s="198">
        <v>2</v>
      </c>
      <c r="BL89" s="198">
        <v>128</v>
      </c>
      <c r="BM89" s="198">
        <v>72</v>
      </c>
      <c r="BN89" s="198">
        <v>19</v>
      </c>
      <c r="BO89" s="198">
        <v>26</v>
      </c>
      <c r="BP89" s="198">
        <v>1</v>
      </c>
      <c r="BQ89" s="198">
        <v>1</v>
      </c>
      <c r="BR89" s="198">
        <v>3</v>
      </c>
      <c r="BS89" s="198">
        <v>52</v>
      </c>
      <c r="BT89" s="198">
        <v>2098</v>
      </c>
      <c r="BU89" s="198">
        <v>530</v>
      </c>
      <c r="BV89" s="198">
        <v>169</v>
      </c>
      <c r="BW89" s="198">
        <v>80</v>
      </c>
      <c r="BX89" s="198">
        <v>0</v>
      </c>
      <c r="BY89" s="198">
        <v>104</v>
      </c>
      <c r="BZ89" s="198">
        <v>28</v>
      </c>
      <c r="CA89" s="198">
        <v>0</v>
      </c>
      <c r="CB89" s="198">
        <v>19</v>
      </c>
      <c r="CC89" s="198">
        <v>12</v>
      </c>
      <c r="CD89" s="198">
        <v>2</v>
      </c>
      <c r="CE89" s="198">
        <v>2</v>
      </c>
      <c r="CF89" s="198">
        <v>432</v>
      </c>
      <c r="CG89" s="198">
        <v>10</v>
      </c>
      <c r="CH89" s="198">
        <v>69</v>
      </c>
      <c r="CI89" s="198">
        <v>11070</v>
      </c>
      <c r="CJ89" s="198">
        <v>26</v>
      </c>
      <c r="CK89" s="198">
        <v>20180</v>
      </c>
      <c r="CL89" s="198">
        <v>687</v>
      </c>
      <c r="CM89" s="198">
        <v>18</v>
      </c>
      <c r="CN89" s="198">
        <v>168</v>
      </c>
      <c r="CO89" s="198">
        <v>34</v>
      </c>
      <c r="CP89" s="198">
        <v>317</v>
      </c>
      <c r="CQ89" s="198">
        <v>15</v>
      </c>
      <c r="CR89" s="198">
        <v>93</v>
      </c>
      <c r="CS89" s="198">
        <v>134</v>
      </c>
      <c r="CT89" s="198">
        <v>68</v>
      </c>
      <c r="CU89" s="198">
        <v>145</v>
      </c>
      <c r="CV89" s="198">
        <v>167048</v>
      </c>
      <c r="CW89" s="198">
        <v>102</v>
      </c>
      <c r="CX89" s="198">
        <v>188</v>
      </c>
      <c r="CY89" s="198">
        <v>339</v>
      </c>
      <c r="CZ89" s="198">
        <v>8871</v>
      </c>
      <c r="DA89" s="198">
        <v>2171</v>
      </c>
      <c r="DB89" s="198">
        <v>531</v>
      </c>
      <c r="DC89" s="198">
        <v>43</v>
      </c>
      <c r="DD89" s="198">
        <v>0</v>
      </c>
      <c r="DE89" s="198">
        <v>153</v>
      </c>
      <c r="DF89" s="199">
        <v>216463</v>
      </c>
      <c r="DG89" s="198">
        <v>435</v>
      </c>
      <c r="DH89" s="198">
        <v>65032</v>
      </c>
      <c r="DI89" s="198">
        <v>0</v>
      </c>
      <c r="DJ89" s="198">
        <v>0</v>
      </c>
      <c r="DK89" s="198">
        <v>0</v>
      </c>
      <c r="DL89" s="198">
        <v>0</v>
      </c>
      <c r="DM89" s="198">
        <v>0</v>
      </c>
      <c r="DN89" s="199">
        <v>65467</v>
      </c>
      <c r="DO89" s="199">
        <v>281930</v>
      </c>
      <c r="DP89" s="198">
        <v>5</v>
      </c>
      <c r="DQ89" s="199">
        <v>5</v>
      </c>
      <c r="DR89" s="199">
        <v>0</v>
      </c>
      <c r="DS89" s="199">
        <v>65472</v>
      </c>
      <c r="DT89" s="199">
        <v>281935</v>
      </c>
      <c r="DU89" s="198">
        <v>0</v>
      </c>
      <c r="DV89" s="198">
        <v>0</v>
      </c>
      <c r="DW89" s="198">
        <v>0</v>
      </c>
      <c r="DX89" s="199">
        <v>0</v>
      </c>
      <c r="DY89" s="198">
        <v>0</v>
      </c>
      <c r="DZ89" s="199">
        <v>65472</v>
      </c>
      <c r="EA89" s="200">
        <v>281935</v>
      </c>
    </row>
    <row r="90" spans="1:131" x14ac:dyDescent="0.15">
      <c r="A90" s="103">
        <v>593</v>
      </c>
      <c r="B90" s="104" t="s">
        <v>113</v>
      </c>
      <c r="C90" s="195">
        <v>79</v>
      </c>
      <c r="D90" s="195">
        <v>6</v>
      </c>
      <c r="E90" s="195">
        <v>117</v>
      </c>
      <c r="F90" s="195">
        <v>0</v>
      </c>
      <c r="G90" s="195">
        <v>6</v>
      </c>
      <c r="H90" s="195">
        <v>0</v>
      </c>
      <c r="I90" s="195">
        <v>3</v>
      </c>
      <c r="J90" s="195">
        <v>3365</v>
      </c>
      <c r="K90" s="195">
        <v>1105</v>
      </c>
      <c r="L90" s="195">
        <v>29</v>
      </c>
      <c r="M90" s="195">
        <v>0</v>
      </c>
      <c r="N90" s="195">
        <v>143</v>
      </c>
      <c r="O90" s="195">
        <v>474</v>
      </c>
      <c r="P90" s="195">
        <v>238</v>
      </c>
      <c r="Q90" s="195">
        <v>2368</v>
      </c>
      <c r="R90" s="195">
        <v>378</v>
      </c>
      <c r="S90" s="195">
        <v>587</v>
      </c>
      <c r="T90" s="195">
        <v>1462</v>
      </c>
      <c r="U90" s="195">
        <v>322</v>
      </c>
      <c r="V90" s="195">
        <v>240</v>
      </c>
      <c r="W90" s="195">
        <v>174</v>
      </c>
      <c r="X90" s="195">
        <v>1343</v>
      </c>
      <c r="Y90" s="195">
        <v>455</v>
      </c>
      <c r="Z90" s="195">
        <v>6</v>
      </c>
      <c r="AA90" s="195">
        <v>5539</v>
      </c>
      <c r="AB90" s="195">
        <v>4425</v>
      </c>
      <c r="AC90" s="195">
        <v>439</v>
      </c>
      <c r="AD90" s="195">
        <v>37</v>
      </c>
      <c r="AE90" s="195">
        <v>7284</v>
      </c>
      <c r="AF90" s="195">
        <v>395</v>
      </c>
      <c r="AG90" s="195">
        <v>80</v>
      </c>
      <c r="AH90" s="195">
        <v>155</v>
      </c>
      <c r="AI90" s="195">
        <v>58</v>
      </c>
      <c r="AJ90" s="195">
        <v>93</v>
      </c>
      <c r="AK90" s="195">
        <v>101</v>
      </c>
      <c r="AL90" s="195">
        <v>410</v>
      </c>
      <c r="AM90" s="195">
        <v>1769</v>
      </c>
      <c r="AN90" s="195">
        <v>488</v>
      </c>
      <c r="AO90" s="195">
        <v>987</v>
      </c>
      <c r="AP90" s="195">
        <v>353</v>
      </c>
      <c r="AQ90" s="195">
        <v>1706</v>
      </c>
      <c r="AR90" s="195">
        <v>990</v>
      </c>
      <c r="AS90" s="195">
        <v>2698</v>
      </c>
      <c r="AT90" s="195">
        <v>6253</v>
      </c>
      <c r="AU90" s="195">
        <v>14776</v>
      </c>
      <c r="AV90" s="195">
        <v>1236</v>
      </c>
      <c r="AW90" s="195">
        <v>882</v>
      </c>
      <c r="AX90" s="195">
        <v>5394</v>
      </c>
      <c r="AY90" s="195">
        <v>2639</v>
      </c>
      <c r="AZ90" s="195">
        <v>272</v>
      </c>
      <c r="BA90" s="195">
        <v>1139</v>
      </c>
      <c r="BB90" s="195">
        <v>1945</v>
      </c>
      <c r="BC90" s="195">
        <v>1948</v>
      </c>
      <c r="BD90" s="195">
        <v>2209</v>
      </c>
      <c r="BE90" s="195">
        <v>175</v>
      </c>
      <c r="BF90" s="195">
        <v>8</v>
      </c>
      <c r="BG90" s="195">
        <v>3208</v>
      </c>
      <c r="BH90" s="195">
        <v>189</v>
      </c>
      <c r="BI90" s="195">
        <v>1190</v>
      </c>
      <c r="BJ90" s="195">
        <v>1517</v>
      </c>
      <c r="BK90" s="195">
        <v>3</v>
      </c>
      <c r="BL90" s="195">
        <v>2949</v>
      </c>
      <c r="BM90" s="195">
        <v>1932</v>
      </c>
      <c r="BN90" s="195">
        <v>1055</v>
      </c>
      <c r="BO90" s="195">
        <v>1454</v>
      </c>
      <c r="BP90" s="195">
        <v>8892</v>
      </c>
      <c r="BQ90" s="195">
        <v>3375</v>
      </c>
      <c r="BR90" s="195">
        <v>15691</v>
      </c>
      <c r="BS90" s="195">
        <v>1130</v>
      </c>
      <c r="BT90" s="195">
        <v>176969</v>
      </c>
      <c r="BU90" s="195">
        <v>105883</v>
      </c>
      <c r="BV90" s="195">
        <v>5562</v>
      </c>
      <c r="BW90" s="195">
        <v>2727</v>
      </c>
      <c r="BX90" s="195">
        <v>0</v>
      </c>
      <c r="BY90" s="195">
        <v>487</v>
      </c>
      <c r="BZ90" s="195">
        <v>4118</v>
      </c>
      <c r="CA90" s="195">
        <v>0</v>
      </c>
      <c r="CB90" s="195">
        <v>879</v>
      </c>
      <c r="CC90" s="195">
        <v>2787</v>
      </c>
      <c r="CD90" s="195">
        <v>393</v>
      </c>
      <c r="CE90" s="195">
        <v>1356</v>
      </c>
      <c r="CF90" s="195">
        <v>13767</v>
      </c>
      <c r="CG90" s="195">
        <v>421</v>
      </c>
      <c r="CH90" s="195">
        <v>36169</v>
      </c>
      <c r="CI90" s="195">
        <v>2141</v>
      </c>
      <c r="CJ90" s="195">
        <v>39188</v>
      </c>
      <c r="CK90" s="195">
        <v>10889</v>
      </c>
      <c r="CL90" s="195">
        <v>14180</v>
      </c>
      <c r="CM90" s="195">
        <v>46402</v>
      </c>
      <c r="CN90" s="195">
        <v>6187</v>
      </c>
      <c r="CO90" s="195">
        <v>39876</v>
      </c>
      <c r="CP90" s="195">
        <v>22916</v>
      </c>
      <c r="CQ90" s="195">
        <v>2327</v>
      </c>
      <c r="CR90" s="195">
        <v>6243</v>
      </c>
      <c r="CS90" s="195">
        <v>650</v>
      </c>
      <c r="CT90" s="195">
        <v>7212</v>
      </c>
      <c r="CU90" s="195">
        <v>12276</v>
      </c>
      <c r="CV90" s="195">
        <v>5840</v>
      </c>
      <c r="CW90" s="195">
        <v>1875</v>
      </c>
      <c r="CX90" s="195">
        <v>62505</v>
      </c>
      <c r="CY90" s="195">
        <v>4152</v>
      </c>
      <c r="CZ90" s="195">
        <v>4158</v>
      </c>
      <c r="DA90" s="195">
        <v>105</v>
      </c>
      <c r="DB90" s="195">
        <v>4976</v>
      </c>
      <c r="DC90" s="195">
        <v>3719</v>
      </c>
      <c r="DD90" s="195">
        <v>0</v>
      </c>
      <c r="DE90" s="195">
        <v>1374</v>
      </c>
      <c r="DF90" s="196">
        <v>773077</v>
      </c>
      <c r="DG90" s="195">
        <v>174</v>
      </c>
      <c r="DH90" s="195">
        <v>76589</v>
      </c>
      <c r="DI90" s="195">
        <v>0</v>
      </c>
      <c r="DJ90" s="195">
        <v>0</v>
      </c>
      <c r="DK90" s="195">
        <v>65992</v>
      </c>
      <c r="DL90" s="195">
        <v>668590</v>
      </c>
      <c r="DM90" s="195">
        <v>371</v>
      </c>
      <c r="DN90" s="196">
        <v>811716</v>
      </c>
      <c r="DO90" s="196">
        <v>1584793</v>
      </c>
      <c r="DP90" s="195">
        <v>56264</v>
      </c>
      <c r="DQ90" s="196">
        <v>56264</v>
      </c>
      <c r="DR90" s="196">
        <v>1023020</v>
      </c>
      <c r="DS90" s="196">
        <v>1891000</v>
      </c>
      <c r="DT90" s="196">
        <v>2664077</v>
      </c>
      <c r="DU90" s="195">
        <v>-131543</v>
      </c>
      <c r="DV90" s="195">
        <v>0</v>
      </c>
      <c r="DW90" s="195">
        <v>0</v>
      </c>
      <c r="DX90" s="196">
        <v>-131543</v>
      </c>
      <c r="DY90" s="195">
        <v>-1114410</v>
      </c>
      <c r="DZ90" s="196">
        <v>645047</v>
      </c>
      <c r="EA90" s="197">
        <v>1418124</v>
      </c>
    </row>
    <row r="91" spans="1:131" x14ac:dyDescent="0.15">
      <c r="A91" s="103">
        <v>594</v>
      </c>
      <c r="B91" s="104" t="s">
        <v>114</v>
      </c>
      <c r="C91" s="195">
        <v>1</v>
      </c>
      <c r="D91" s="195">
        <v>0</v>
      </c>
      <c r="E91" s="195">
        <v>19</v>
      </c>
      <c r="F91" s="195">
        <v>0</v>
      </c>
      <c r="G91" s="195">
        <v>0</v>
      </c>
      <c r="H91" s="195">
        <v>0</v>
      </c>
      <c r="I91" s="195">
        <v>1</v>
      </c>
      <c r="J91" s="195">
        <v>396</v>
      </c>
      <c r="K91" s="195">
        <v>23</v>
      </c>
      <c r="L91" s="195">
        <v>1</v>
      </c>
      <c r="M91" s="195">
        <v>0</v>
      </c>
      <c r="N91" s="195">
        <v>2</v>
      </c>
      <c r="O91" s="195">
        <v>14</v>
      </c>
      <c r="P91" s="195">
        <v>4</v>
      </c>
      <c r="Q91" s="195">
        <v>52</v>
      </c>
      <c r="R91" s="195">
        <v>87</v>
      </c>
      <c r="S91" s="195">
        <v>56</v>
      </c>
      <c r="T91" s="195">
        <v>24</v>
      </c>
      <c r="U91" s="195">
        <v>20</v>
      </c>
      <c r="V91" s="195">
        <v>8</v>
      </c>
      <c r="W91" s="195">
        <v>36</v>
      </c>
      <c r="X91" s="195">
        <v>50</v>
      </c>
      <c r="Y91" s="195">
        <v>19</v>
      </c>
      <c r="Z91" s="195">
        <v>1</v>
      </c>
      <c r="AA91" s="195">
        <v>583</v>
      </c>
      <c r="AB91" s="195">
        <v>328</v>
      </c>
      <c r="AC91" s="195">
        <v>72</v>
      </c>
      <c r="AD91" s="195">
        <v>0</v>
      </c>
      <c r="AE91" s="195">
        <v>433</v>
      </c>
      <c r="AF91" s="195">
        <v>5</v>
      </c>
      <c r="AG91" s="195">
        <v>2</v>
      </c>
      <c r="AH91" s="195">
        <v>1</v>
      </c>
      <c r="AI91" s="195">
        <v>2</v>
      </c>
      <c r="AJ91" s="195">
        <v>0</v>
      </c>
      <c r="AK91" s="195">
        <v>9</v>
      </c>
      <c r="AL91" s="195">
        <v>59</v>
      </c>
      <c r="AM91" s="195">
        <v>294</v>
      </c>
      <c r="AN91" s="195">
        <v>47</v>
      </c>
      <c r="AO91" s="195">
        <v>26</v>
      </c>
      <c r="AP91" s="195">
        <v>16</v>
      </c>
      <c r="AQ91" s="195">
        <v>127</v>
      </c>
      <c r="AR91" s="195">
        <v>24</v>
      </c>
      <c r="AS91" s="195">
        <v>702</v>
      </c>
      <c r="AT91" s="195">
        <v>153</v>
      </c>
      <c r="AU91" s="195">
        <v>167</v>
      </c>
      <c r="AV91" s="195">
        <v>149</v>
      </c>
      <c r="AW91" s="195">
        <v>140</v>
      </c>
      <c r="AX91" s="195">
        <v>323</v>
      </c>
      <c r="AY91" s="195">
        <v>56</v>
      </c>
      <c r="AZ91" s="195">
        <v>5</v>
      </c>
      <c r="BA91" s="195">
        <v>168</v>
      </c>
      <c r="BB91" s="195">
        <v>54</v>
      </c>
      <c r="BC91" s="195">
        <v>196</v>
      </c>
      <c r="BD91" s="195">
        <v>9</v>
      </c>
      <c r="BE91" s="195">
        <v>16</v>
      </c>
      <c r="BF91" s="195">
        <v>1</v>
      </c>
      <c r="BG91" s="195">
        <v>157</v>
      </c>
      <c r="BH91" s="195">
        <v>13</v>
      </c>
      <c r="BI91" s="195">
        <v>134</v>
      </c>
      <c r="BJ91" s="195">
        <v>32</v>
      </c>
      <c r="BK91" s="195">
        <v>1</v>
      </c>
      <c r="BL91" s="195">
        <v>104</v>
      </c>
      <c r="BM91" s="195">
        <v>196</v>
      </c>
      <c r="BN91" s="195">
        <v>5</v>
      </c>
      <c r="BO91" s="195">
        <v>3</v>
      </c>
      <c r="BP91" s="195">
        <v>8</v>
      </c>
      <c r="BQ91" s="195">
        <v>9</v>
      </c>
      <c r="BR91" s="195">
        <v>66</v>
      </c>
      <c r="BS91" s="195">
        <v>48</v>
      </c>
      <c r="BT91" s="195">
        <v>23227</v>
      </c>
      <c r="BU91" s="195">
        <v>4432</v>
      </c>
      <c r="BV91" s="195">
        <v>160</v>
      </c>
      <c r="BW91" s="195">
        <v>718</v>
      </c>
      <c r="BX91" s="195">
        <v>0</v>
      </c>
      <c r="BY91" s="195">
        <v>431</v>
      </c>
      <c r="BZ91" s="195">
        <v>694</v>
      </c>
      <c r="CA91" s="195">
        <v>0</v>
      </c>
      <c r="CB91" s="195">
        <v>80</v>
      </c>
      <c r="CC91" s="195">
        <v>79</v>
      </c>
      <c r="CD91" s="195">
        <v>76</v>
      </c>
      <c r="CE91" s="195">
        <v>68</v>
      </c>
      <c r="CF91" s="195">
        <v>482</v>
      </c>
      <c r="CG91" s="195">
        <v>123</v>
      </c>
      <c r="CH91" s="195">
        <v>12503</v>
      </c>
      <c r="CI91" s="195">
        <v>1843</v>
      </c>
      <c r="CJ91" s="195">
        <v>9276</v>
      </c>
      <c r="CK91" s="195">
        <v>10895</v>
      </c>
      <c r="CL91" s="195">
        <v>2249</v>
      </c>
      <c r="CM91" s="195">
        <v>866</v>
      </c>
      <c r="CN91" s="195">
        <v>118</v>
      </c>
      <c r="CO91" s="195">
        <v>907</v>
      </c>
      <c r="CP91" s="195">
        <v>94</v>
      </c>
      <c r="CQ91" s="195">
        <v>34</v>
      </c>
      <c r="CR91" s="195">
        <v>263</v>
      </c>
      <c r="CS91" s="195">
        <v>20</v>
      </c>
      <c r="CT91" s="195">
        <v>78</v>
      </c>
      <c r="CU91" s="195">
        <v>434</v>
      </c>
      <c r="CV91" s="195">
        <v>19871</v>
      </c>
      <c r="CW91" s="195">
        <v>1242</v>
      </c>
      <c r="CX91" s="195">
        <v>21223</v>
      </c>
      <c r="CY91" s="195">
        <v>78</v>
      </c>
      <c r="CZ91" s="195">
        <v>297</v>
      </c>
      <c r="DA91" s="195">
        <v>122</v>
      </c>
      <c r="DB91" s="195">
        <v>621</v>
      </c>
      <c r="DC91" s="195">
        <v>221</v>
      </c>
      <c r="DD91" s="195">
        <v>0</v>
      </c>
      <c r="DE91" s="195">
        <v>2984</v>
      </c>
      <c r="DF91" s="196">
        <v>122566</v>
      </c>
      <c r="DG91" s="195">
        <v>933</v>
      </c>
      <c r="DH91" s="195">
        <v>28396</v>
      </c>
      <c r="DI91" s="195">
        <v>0</v>
      </c>
      <c r="DJ91" s="195">
        <v>0</v>
      </c>
      <c r="DK91" s="195">
        <v>0</v>
      </c>
      <c r="DL91" s="195">
        <v>0</v>
      </c>
      <c r="DM91" s="195">
        <v>0</v>
      </c>
      <c r="DN91" s="196">
        <v>29329</v>
      </c>
      <c r="DO91" s="196">
        <v>151895</v>
      </c>
      <c r="DP91" s="195">
        <v>545</v>
      </c>
      <c r="DQ91" s="196">
        <v>545</v>
      </c>
      <c r="DR91" s="196">
        <v>84020</v>
      </c>
      <c r="DS91" s="196">
        <v>113894</v>
      </c>
      <c r="DT91" s="196">
        <v>236460</v>
      </c>
      <c r="DU91" s="195">
        <v>-334</v>
      </c>
      <c r="DV91" s="195">
        <v>0</v>
      </c>
      <c r="DW91" s="195">
        <v>0</v>
      </c>
      <c r="DX91" s="196">
        <v>-334</v>
      </c>
      <c r="DY91" s="195">
        <v>-101345</v>
      </c>
      <c r="DZ91" s="196">
        <v>12215</v>
      </c>
      <c r="EA91" s="197">
        <v>134781</v>
      </c>
    </row>
    <row r="92" spans="1:131" x14ac:dyDescent="0.15">
      <c r="A92" s="103">
        <v>595</v>
      </c>
      <c r="B92" s="104" t="s">
        <v>115</v>
      </c>
      <c r="C92" s="195">
        <v>10</v>
      </c>
      <c r="D92" s="195">
        <v>0</v>
      </c>
      <c r="E92" s="195">
        <v>131</v>
      </c>
      <c r="F92" s="195">
        <v>1</v>
      </c>
      <c r="G92" s="195">
        <v>6</v>
      </c>
      <c r="H92" s="195">
        <v>0</v>
      </c>
      <c r="I92" s="195">
        <v>10</v>
      </c>
      <c r="J92" s="195">
        <v>2080</v>
      </c>
      <c r="K92" s="195">
        <v>169</v>
      </c>
      <c r="L92" s="195">
        <v>14</v>
      </c>
      <c r="M92" s="195">
        <v>0</v>
      </c>
      <c r="N92" s="195">
        <v>187</v>
      </c>
      <c r="O92" s="195">
        <v>467</v>
      </c>
      <c r="P92" s="195">
        <v>132</v>
      </c>
      <c r="Q92" s="195">
        <v>939</v>
      </c>
      <c r="R92" s="195">
        <v>57</v>
      </c>
      <c r="S92" s="195">
        <v>285</v>
      </c>
      <c r="T92" s="195">
        <v>809</v>
      </c>
      <c r="U92" s="195">
        <v>249</v>
      </c>
      <c r="V92" s="195">
        <v>110</v>
      </c>
      <c r="W92" s="195">
        <v>31</v>
      </c>
      <c r="X92" s="195">
        <v>301</v>
      </c>
      <c r="Y92" s="195">
        <v>29</v>
      </c>
      <c r="Z92" s="195">
        <v>3</v>
      </c>
      <c r="AA92" s="195">
        <v>1028</v>
      </c>
      <c r="AB92" s="195">
        <v>803</v>
      </c>
      <c r="AC92" s="195">
        <v>148</v>
      </c>
      <c r="AD92" s="195">
        <v>48</v>
      </c>
      <c r="AE92" s="195">
        <v>1400</v>
      </c>
      <c r="AF92" s="195">
        <v>170</v>
      </c>
      <c r="AG92" s="195">
        <v>131</v>
      </c>
      <c r="AH92" s="195">
        <v>20</v>
      </c>
      <c r="AI92" s="195">
        <v>11</v>
      </c>
      <c r="AJ92" s="195">
        <v>25</v>
      </c>
      <c r="AK92" s="195">
        <v>65</v>
      </c>
      <c r="AL92" s="195">
        <v>63</v>
      </c>
      <c r="AM92" s="195">
        <v>255</v>
      </c>
      <c r="AN92" s="195">
        <v>73</v>
      </c>
      <c r="AO92" s="195">
        <v>137</v>
      </c>
      <c r="AP92" s="195">
        <v>72</v>
      </c>
      <c r="AQ92" s="195">
        <v>457</v>
      </c>
      <c r="AR92" s="195">
        <v>301</v>
      </c>
      <c r="AS92" s="195">
        <v>1636</v>
      </c>
      <c r="AT92" s="195">
        <v>1491</v>
      </c>
      <c r="AU92" s="195">
        <v>1807</v>
      </c>
      <c r="AV92" s="195">
        <v>388</v>
      </c>
      <c r="AW92" s="195">
        <v>182</v>
      </c>
      <c r="AX92" s="195">
        <v>1464</v>
      </c>
      <c r="AY92" s="195">
        <v>389</v>
      </c>
      <c r="AZ92" s="195">
        <v>230</v>
      </c>
      <c r="BA92" s="195">
        <v>123</v>
      </c>
      <c r="BB92" s="195">
        <v>432</v>
      </c>
      <c r="BC92" s="195">
        <v>522</v>
      </c>
      <c r="BD92" s="195">
        <v>207</v>
      </c>
      <c r="BE92" s="195">
        <v>33</v>
      </c>
      <c r="BF92" s="195">
        <v>3</v>
      </c>
      <c r="BG92" s="195">
        <v>792</v>
      </c>
      <c r="BH92" s="195">
        <v>52</v>
      </c>
      <c r="BI92" s="195">
        <v>860</v>
      </c>
      <c r="BJ92" s="195">
        <v>749</v>
      </c>
      <c r="BK92" s="195">
        <v>49</v>
      </c>
      <c r="BL92" s="195">
        <v>3128</v>
      </c>
      <c r="BM92" s="195">
        <v>1719</v>
      </c>
      <c r="BN92" s="195">
        <v>628</v>
      </c>
      <c r="BO92" s="195">
        <v>592</v>
      </c>
      <c r="BP92" s="195">
        <v>241</v>
      </c>
      <c r="BQ92" s="195">
        <v>101</v>
      </c>
      <c r="BR92" s="195">
        <v>686</v>
      </c>
      <c r="BS92" s="195">
        <v>545</v>
      </c>
      <c r="BT92" s="195">
        <v>23288</v>
      </c>
      <c r="BU92" s="195">
        <v>8639</v>
      </c>
      <c r="BV92" s="195">
        <v>1829</v>
      </c>
      <c r="BW92" s="195">
        <v>774</v>
      </c>
      <c r="BX92" s="195">
        <v>0</v>
      </c>
      <c r="BY92" s="195">
        <v>1341</v>
      </c>
      <c r="BZ92" s="195">
        <v>3319</v>
      </c>
      <c r="CA92" s="195">
        <v>0</v>
      </c>
      <c r="CB92" s="195">
        <v>206</v>
      </c>
      <c r="CC92" s="195">
        <v>818</v>
      </c>
      <c r="CD92" s="195">
        <v>348</v>
      </c>
      <c r="CE92" s="195">
        <v>435</v>
      </c>
      <c r="CF92" s="195">
        <v>1645</v>
      </c>
      <c r="CG92" s="195">
        <v>1019</v>
      </c>
      <c r="CH92" s="195">
        <v>11517</v>
      </c>
      <c r="CI92" s="195">
        <v>69943</v>
      </c>
      <c r="CJ92" s="195">
        <v>14372</v>
      </c>
      <c r="CK92" s="195">
        <v>944</v>
      </c>
      <c r="CL92" s="195">
        <v>39917</v>
      </c>
      <c r="CM92" s="195">
        <v>19624</v>
      </c>
      <c r="CN92" s="195">
        <v>5456</v>
      </c>
      <c r="CO92" s="195">
        <v>17204</v>
      </c>
      <c r="CP92" s="195">
        <v>9187</v>
      </c>
      <c r="CQ92" s="195">
        <v>240</v>
      </c>
      <c r="CR92" s="195">
        <v>5208</v>
      </c>
      <c r="CS92" s="195">
        <v>1890</v>
      </c>
      <c r="CT92" s="195">
        <v>6080</v>
      </c>
      <c r="CU92" s="195">
        <v>2292</v>
      </c>
      <c r="CV92" s="195">
        <v>173048</v>
      </c>
      <c r="CW92" s="195">
        <v>326</v>
      </c>
      <c r="CX92" s="195">
        <v>22330</v>
      </c>
      <c r="CY92" s="195">
        <v>1343</v>
      </c>
      <c r="CZ92" s="195">
        <v>4821</v>
      </c>
      <c r="DA92" s="195">
        <v>2462</v>
      </c>
      <c r="DB92" s="195">
        <v>14311</v>
      </c>
      <c r="DC92" s="195">
        <v>1874</v>
      </c>
      <c r="DD92" s="195">
        <v>0</v>
      </c>
      <c r="DE92" s="195">
        <v>2181</v>
      </c>
      <c r="DF92" s="196">
        <v>500507</v>
      </c>
      <c r="DG92" s="195">
        <v>3709</v>
      </c>
      <c r="DH92" s="195">
        <v>86466</v>
      </c>
      <c r="DI92" s="195">
        <v>1772</v>
      </c>
      <c r="DJ92" s="195">
        <v>0</v>
      </c>
      <c r="DK92" s="195">
        <v>0</v>
      </c>
      <c r="DL92" s="195">
        <v>3474</v>
      </c>
      <c r="DM92" s="195">
        <v>-2359</v>
      </c>
      <c r="DN92" s="196">
        <v>93062</v>
      </c>
      <c r="DO92" s="196">
        <v>593569</v>
      </c>
      <c r="DP92" s="195">
        <v>23331</v>
      </c>
      <c r="DQ92" s="196">
        <v>23331</v>
      </c>
      <c r="DR92" s="196">
        <v>154351</v>
      </c>
      <c r="DS92" s="196">
        <v>270744</v>
      </c>
      <c r="DT92" s="196">
        <v>771251</v>
      </c>
      <c r="DU92" s="195">
        <v>-23712</v>
      </c>
      <c r="DV92" s="195">
        <v>0</v>
      </c>
      <c r="DW92" s="195">
        <v>-570</v>
      </c>
      <c r="DX92" s="196">
        <v>-24282</v>
      </c>
      <c r="DY92" s="195">
        <v>-211364</v>
      </c>
      <c r="DZ92" s="196">
        <v>35098</v>
      </c>
      <c r="EA92" s="197">
        <v>535605</v>
      </c>
    </row>
    <row r="93" spans="1:131" x14ac:dyDescent="0.15">
      <c r="A93" s="103">
        <v>611</v>
      </c>
      <c r="B93" s="104" t="s">
        <v>56</v>
      </c>
      <c r="C93" s="195">
        <v>0</v>
      </c>
      <c r="D93" s="195">
        <v>0</v>
      </c>
      <c r="E93" s="195">
        <v>0</v>
      </c>
      <c r="F93" s="195">
        <v>0</v>
      </c>
      <c r="G93" s="195">
        <v>0</v>
      </c>
      <c r="H93" s="195">
        <v>0</v>
      </c>
      <c r="I93" s="195">
        <v>0</v>
      </c>
      <c r="J93" s="195">
        <v>0</v>
      </c>
      <c r="K93" s="195">
        <v>0</v>
      </c>
      <c r="L93" s="195">
        <v>0</v>
      </c>
      <c r="M93" s="195">
        <v>0</v>
      </c>
      <c r="N93" s="195">
        <v>0</v>
      </c>
      <c r="O93" s="195">
        <v>0</v>
      </c>
      <c r="P93" s="195">
        <v>0</v>
      </c>
      <c r="Q93" s="195">
        <v>0</v>
      </c>
      <c r="R93" s="195">
        <v>0</v>
      </c>
      <c r="S93" s="195">
        <v>0</v>
      </c>
      <c r="T93" s="195">
        <v>0</v>
      </c>
      <c r="U93" s="195">
        <v>0</v>
      </c>
      <c r="V93" s="195">
        <v>0</v>
      </c>
      <c r="W93" s="195">
        <v>0</v>
      </c>
      <c r="X93" s="195">
        <v>0</v>
      </c>
      <c r="Y93" s="195">
        <v>0</v>
      </c>
      <c r="Z93" s="195">
        <v>0</v>
      </c>
      <c r="AA93" s="195">
        <v>0</v>
      </c>
      <c r="AB93" s="195">
        <v>0</v>
      </c>
      <c r="AC93" s="195">
        <v>0</v>
      </c>
      <c r="AD93" s="195">
        <v>0</v>
      </c>
      <c r="AE93" s="195">
        <v>0</v>
      </c>
      <c r="AF93" s="195">
        <v>0</v>
      </c>
      <c r="AG93" s="195">
        <v>0</v>
      </c>
      <c r="AH93" s="195">
        <v>0</v>
      </c>
      <c r="AI93" s="195">
        <v>0</v>
      </c>
      <c r="AJ93" s="195">
        <v>0</v>
      </c>
      <c r="AK93" s="195">
        <v>0</v>
      </c>
      <c r="AL93" s="195">
        <v>0</v>
      </c>
      <c r="AM93" s="195">
        <v>0</v>
      </c>
      <c r="AN93" s="195">
        <v>0</v>
      </c>
      <c r="AO93" s="195">
        <v>0</v>
      </c>
      <c r="AP93" s="195">
        <v>0</v>
      </c>
      <c r="AQ93" s="195">
        <v>0</v>
      </c>
      <c r="AR93" s="195">
        <v>0</v>
      </c>
      <c r="AS93" s="195">
        <v>0</v>
      </c>
      <c r="AT93" s="195">
        <v>0</v>
      </c>
      <c r="AU93" s="195">
        <v>0</v>
      </c>
      <c r="AV93" s="195">
        <v>0</v>
      </c>
      <c r="AW93" s="195">
        <v>0</v>
      </c>
      <c r="AX93" s="195">
        <v>0</v>
      </c>
      <c r="AY93" s="195">
        <v>0</v>
      </c>
      <c r="AZ93" s="195">
        <v>0</v>
      </c>
      <c r="BA93" s="195">
        <v>0</v>
      </c>
      <c r="BB93" s="195">
        <v>0</v>
      </c>
      <c r="BC93" s="195">
        <v>0</v>
      </c>
      <c r="BD93" s="195">
        <v>0</v>
      </c>
      <c r="BE93" s="195">
        <v>0</v>
      </c>
      <c r="BF93" s="195">
        <v>0</v>
      </c>
      <c r="BG93" s="195">
        <v>0</v>
      </c>
      <c r="BH93" s="195">
        <v>0</v>
      </c>
      <c r="BI93" s="195">
        <v>0</v>
      </c>
      <c r="BJ93" s="195">
        <v>0</v>
      </c>
      <c r="BK93" s="195">
        <v>0</v>
      </c>
      <c r="BL93" s="195">
        <v>0</v>
      </c>
      <c r="BM93" s="195">
        <v>0</v>
      </c>
      <c r="BN93" s="195">
        <v>0</v>
      </c>
      <c r="BO93" s="195">
        <v>0</v>
      </c>
      <c r="BP93" s="195">
        <v>0</v>
      </c>
      <c r="BQ93" s="195">
        <v>0</v>
      </c>
      <c r="BR93" s="195">
        <v>0</v>
      </c>
      <c r="BS93" s="195">
        <v>0</v>
      </c>
      <c r="BT93" s="195">
        <v>0</v>
      </c>
      <c r="BU93" s="195">
        <v>0</v>
      </c>
      <c r="BV93" s="195">
        <v>0</v>
      </c>
      <c r="BW93" s="195">
        <v>0</v>
      </c>
      <c r="BX93" s="195">
        <v>0</v>
      </c>
      <c r="BY93" s="195">
        <v>0</v>
      </c>
      <c r="BZ93" s="195">
        <v>0</v>
      </c>
      <c r="CA93" s="195">
        <v>0</v>
      </c>
      <c r="CB93" s="195">
        <v>0</v>
      </c>
      <c r="CC93" s="195">
        <v>0</v>
      </c>
      <c r="CD93" s="195">
        <v>0</v>
      </c>
      <c r="CE93" s="195">
        <v>0</v>
      </c>
      <c r="CF93" s="195">
        <v>0</v>
      </c>
      <c r="CG93" s="195">
        <v>0</v>
      </c>
      <c r="CH93" s="195">
        <v>0</v>
      </c>
      <c r="CI93" s="195">
        <v>0</v>
      </c>
      <c r="CJ93" s="195">
        <v>0</v>
      </c>
      <c r="CK93" s="195">
        <v>0</v>
      </c>
      <c r="CL93" s="195">
        <v>0</v>
      </c>
      <c r="CM93" s="195">
        <v>0</v>
      </c>
      <c r="CN93" s="195">
        <v>0</v>
      </c>
      <c r="CO93" s="195">
        <v>0</v>
      </c>
      <c r="CP93" s="195">
        <v>0</v>
      </c>
      <c r="CQ93" s="195">
        <v>0</v>
      </c>
      <c r="CR93" s="195">
        <v>0</v>
      </c>
      <c r="CS93" s="195">
        <v>0</v>
      </c>
      <c r="CT93" s="195">
        <v>0</v>
      </c>
      <c r="CU93" s="195">
        <v>0</v>
      </c>
      <c r="CV93" s="195">
        <v>0</v>
      </c>
      <c r="CW93" s="195">
        <v>0</v>
      </c>
      <c r="CX93" s="195">
        <v>0</v>
      </c>
      <c r="CY93" s="195">
        <v>0</v>
      </c>
      <c r="CZ93" s="195">
        <v>0</v>
      </c>
      <c r="DA93" s="195">
        <v>0</v>
      </c>
      <c r="DB93" s="195">
        <v>0</v>
      </c>
      <c r="DC93" s="195">
        <v>0</v>
      </c>
      <c r="DD93" s="195">
        <v>0</v>
      </c>
      <c r="DE93" s="195">
        <v>99291</v>
      </c>
      <c r="DF93" s="196">
        <v>99291</v>
      </c>
      <c r="DG93" s="195">
        <v>0</v>
      </c>
      <c r="DH93" s="195">
        <v>103438</v>
      </c>
      <c r="DI93" s="195">
        <v>1431748</v>
      </c>
      <c r="DJ93" s="195">
        <v>470557</v>
      </c>
      <c r="DK93" s="195">
        <v>0</v>
      </c>
      <c r="DL93" s="195">
        <v>0</v>
      </c>
      <c r="DM93" s="195">
        <v>0</v>
      </c>
      <c r="DN93" s="196">
        <v>2005743</v>
      </c>
      <c r="DO93" s="196">
        <v>2105034</v>
      </c>
      <c r="DP93" s="195">
        <v>0</v>
      </c>
      <c r="DQ93" s="196">
        <v>0</v>
      </c>
      <c r="DR93" s="196">
        <v>0</v>
      </c>
      <c r="DS93" s="196">
        <v>2005743</v>
      </c>
      <c r="DT93" s="196">
        <v>2105034</v>
      </c>
      <c r="DU93" s="195">
        <v>0</v>
      </c>
      <c r="DV93" s="195">
        <v>0</v>
      </c>
      <c r="DW93" s="195">
        <v>0</v>
      </c>
      <c r="DX93" s="196">
        <v>0</v>
      </c>
      <c r="DY93" s="195">
        <v>0</v>
      </c>
      <c r="DZ93" s="196">
        <v>2005743</v>
      </c>
      <c r="EA93" s="197">
        <v>2105034</v>
      </c>
    </row>
    <row r="94" spans="1:131" x14ac:dyDescent="0.15">
      <c r="A94" s="103">
        <v>631</v>
      </c>
      <c r="B94" s="104" t="s">
        <v>57</v>
      </c>
      <c r="C94" s="195">
        <v>0</v>
      </c>
      <c r="D94" s="195">
        <v>0</v>
      </c>
      <c r="E94" s="195">
        <v>28</v>
      </c>
      <c r="F94" s="195">
        <v>0</v>
      </c>
      <c r="G94" s="195">
        <v>0</v>
      </c>
      <c r="H94" s="195">
        <v>0</v>
      </c>
      <c r="I94" s="195">
        <v>0</v>
      </c>
      <c r="J94" s="195">
        <v>509</v>
      </c>
      <c r="K94" s="195">
        <v>7</v>
      </c>
      <c r="L94" s="195">
        <v>3</v>
      </c>
      <c r="M94" s="195">
        <v>0</v>
      </c>
      <c r="N94" s="195">
        <v>1</v>
      </c>
      <c r="O94" s="195">
        <v>4</v>
      </c>
      <c r="P94" s="195">
        <v>8</v>
      </c>
      <c r="Q94" s="195">
        <v>73</v>
      </c>
      <c r="R94" s="195">
        <v>8</v>
      </c>
      <c r="S94" s="195">
        <v>10</v>
      </c>
      <c r="T94" s="195">
        <v>7</v>
      </c>
      <c r="U94" s="195">
        <v>4</v>
      </c>
      <c r="V94" s="195">
        <v>11</v>
      </c>
      <c r="W94" s="195">
        <v>29</v>
      </c>
      <c r="X94" s="195">
        <v>155</v>
      </c>
      <c r="Y94" s="195">
        <v>52</v>
      </c>
      <c r="Z94" s="195">
        <v>1</v>
      </c>
      <c r="AA94" s="195">
        <v>112</v>
      </c>
      <c r="AB94" s="195">
        <v>380</v>
      </c>
      <c r="AC94" s="195">
        <v>9</v>
      </c>
      <c r="AD94" s="195">
        <v>0</v>
      </c>
      <c r="AE94" s="195">
        <v>276</v>
      </c>
      <c r="AF94" s="195">
        <v>4</v>
      </c>
      <c r="AG94" s="195">
        <v>0</v>
      </c>
      <c r="AH94" s="195">
        <v>7</v>
      </c>
      <c r="AI94" s="195">
        <v>4</v>
      </c>
      <c r="AJ94" s="195">
        <v>16</v>
      </c>
      <c r="AK94" s="195">
        <v>5</v>
      </c>
      <c r="AL94" s="195">
        <v>0</v>
      </c>
      <c r="AM94" s="195">
        <v>90</v>
      </c>
      <c r="AN94" s="195">
        <v>44</v>
      </c>
      <c r="AO94" s="195">
        <v>0</v>
      </c>
      <c r="AP94" s="195">
        <v>0</v>
      </c>
      <c r="AQ94" s="195">
        <v>34</v>
      </c>
      <c r="AR94" s="195">
        <v>212</v>
      </c>
      <c r="AS94" s="195">
        <v>211</v>
      </c>
      <c r="AT94" s="195">
        <v>1083</v>
      </c>
      <c r="AU94" s="195">
        <v>838</v>
      </c>
      <c r="AV94" s="195">
        <v>85</v>
      </c>
      <c r="AW94" s="195">
        <v>72</v>
      </c>
      <c r="AX94" s="195">
        <v>1152</v>
      </c>
      <c r="AY94" s="195">
        <v>287</v>
      </c>
      <c r="AZ94" s="195">
        <v>402</v>
      </c>
      <c r="BA94" s="195">
        <v>73</v>
      </c>
      <c r="BB94" s="195">
        <v>216</v>
      </c>
      <c r="BC94" s="195">
        <v>167</v>
      </c>
      <c r="BD94" s="195">
        <v>31</v>
      </c>
      <c r="BE94" s="195">
        <v>11</v>
      </c>
      <c r="BF94" s="195">
        <v>2</v>
      </c>
      <c r="BG94" s="195">
        <v>298</v>
      </c>
      <c r="BH94" s="195">
        <v>80</v>
      </c>
      <c r="BI94" s="195">
        <v>29</v>
      </c>
      <c r="BJ94" s="195">
        <v>18</v>
      </c>
      <c r="BK94" s="195">
        <v>1</v>
      </c>
      <c r="BL94" s="195">
        <v>351</v>
      </c>
      <c r="BM94" s="195">
        <v>25</v>
      </c>
      <c r="BN94" s="195">
        <v>39</v>
      </c>
      <c r="BO94" s="195">
        <v>53</v>
      </c>
      <c r="BP94" s="195">
        <v>414</v>
      </c>
      <c r="BQ94" s="195">
        <v>171</v>
      </c>
      <c r="BR94" s="195">
        <v>37</v>
      </c>
      <c r="BS94" s="195">
        <v>41</v>
      </c>
      <c r="BT94" s="195">
        <v>1844</v>
      </c>
      <c r="BU94" s="195">
        <v>607</v>
      </c>
      <c r="BV94" s="195">
        <v>7</v>
      </c>
      <c r="BW94" s="195">
        <v>1</v>
      </c>
      <c r="BX94" s="195">
        <v>0</v>
      </c>
      <c r="BY94" s="195">
        <v>4922</v>
      </c>
      <c r="BZ94" s="195">
        <v>327</v>
      </c>
      <c r="CA94" s="195">
        <v>144</v>
      </c>
      <c r="CB94" s="195">
        <v>21</v>
      </c>
      <c r="CC94" s="195">
        <v>30</v>
      </c>
      <c r="CD94" s="195">
        <v>54</v>
      </c>
      <c r="CE94" s="195">
        <v>46</v>
      </c>
      <c r="CF94" s="195">
        <v>378</v>
      </c>
      <c r="CG94" s="195">
        <v>32</v>
      </c>
      <c r="CH94" s="195">
        <v>6675</v>
      </c>
      <c r="CI94" s="195">
        <v>196</v>
      </c>
      <c r="CJ94" s="195">
        <v>5837</v>
      </c>
      <c r="CK94" s="195">
        <v>949</v>
      </c>
      <c r="CL94" s="195">
        <v>775</v>
      </c>
      <c r="CM94" s="195">
        <v>284</v>
      </c>
      <c r="CN94" s="195">
        <v>3</v>
      </c>
      <c r="CO94" s="195">
        <v>0</v>
      </c>
      <c r="CP94" s="195">
        <v>418</v>
      </c>
      <c r="CQ94" s="195">
        <v>0</v>
      </c>
      <c r="CR94" s="195">
        <v>63</v>
      </c>
      <c r="CS94" s="195">
        <v>13</v>
      </c>
      <c r="CT94" s="195">
        <v>0</v>
      </c>
      <c r="CU94" s="195">
        <v>439</v>
      </c>
      <c r="CV94" s="195">
        <v>779</v>
      </c>
      <c r="CW94" s="195">
        <v>1</v>
      </c>
      <c r="CX94" s="195">
        <v>2362</v>
      </c>
      <c r="CY94" s="195">
        <v>69</v>
      </c>
      <c r="CZ94" s="195">
        <v>956</v>
      </c>
      <c r="DA94" s="195">
        <v>412</v>
      </c>
      <c r="DB94" s="195">
        <v>152</v>
      </c>
      <c r="DC94" s="195">
        <v>249</v>
      </c>
      <c r="DD94" s="195">
        <v>0</v>
      </c>
      <c r="DE94" s="195">
        <v>53</v>
      </c>
      <c r="DF94" s="196">
        <v>37388</v>
      </c>
      <c r="DG94" s="195">
        <v>0</v>
      </c>
      <c r="DH94" s="195">
        <v>763980</v>
      </c>
      <c r="DI94" s="195">
        <v>766477</v>
      </c>
      <c r="DJ94" s="195">
        <v>128449</v>
      </c>
      <c r="DK94" s="195">
        <v>0</v>
      </c>
      <c r="DL94" s="195">
        <v>0</v>
      </c>
      <c r="DM94" s="195">
        <v>0</v>
      </c>
      <c r="DN94" s="196">
        <v>1658906</v>
      </c>
      <c r="DO94" s="196">
        <v>1696294</v>
      </c>
      <c r="DP94" s="195">
        <v>4464</v>
      </c>
      <c r="DQ94" s="196">
        <v>4464</v>
      </c>
      <c r="DR94" s="196">
        <v>110006</v>
      </c>
      <c r="DS94" s="196">
        <v>1773376</v>
      </c>
      <c r="DT94" s="196">
        <v>1810764</v>
      </c>
      <c r="DU94" s="195">
        <v>-20137</v>
      </c>
      <c r="DV94" s="195">
        <v>0</v>
      </c>
      <c r="DW94" s="195">
        <v>0</v>
      </c>
      <c r="DX94" s="196">
        <v>-20137</v>
      </c>
      <c r="DY94" s="195">
        <v>-63929</v>
      </c>
      <c r="DZ94" s="196">
        <v>1689310</v>
      </c>
      <c r="EA94" s="197">
        <v>1726698</v>
      </c>
    </row>
    <row r="95" spans="1:131" x14ac:dyDescent="0.15">
      <c r="A95" s="97">
        <v>632</v>
      </c>
      <c r="B95" s="98" t="s">
        <v>167</v>
      </c>
      <c r="C95" s="192">
        <v>0</v>
      </c>
      <c r="D95" s="192">
        <v>0</v>
      </c>
      <c r="E95" s="192">
        <v>0</v>
      </c>
      <c r="F95" s="192">
        <v>0</v>
      </c>
      <c r="G95" s="192">
        <v>0</v>
      </c>
      <c r="H95" s="192">
        <v>0</v>
      </c>
      <c r="I95" s="192">
        <v>0</v>
      </c>
      <c r="J95" s="192">
        <v>0</v>
      </c>
      <c r="K95" s="192">
        <v>0</v>
      </c>
      <c r="L95" s="192">
        <v>0</v>
      </c>
      <c r="M95" s="192">
        <v>0</v>
      </c>
      <c r="N95" s="192">
        <v>0</v>
      </c>
      <c r="O95" s="192">
        <v>0</v>
      </c>
      <c r="P95" s="192">
        <v>0</v>
      </c>
      <c r="Q95" s="192">
        <v>0</v>
      </c>
      <c r="R95" s="192">
        <v>0</v>
      </c>
      <c r="S95" s="192">
        <v>0</v>
      </c>
      <c r="T95" s="192">
        <v>0</v>
      </c>
      <c r="U95" s="192">
        <v>0</v>
      </c>
      <c r="V95" s="192">
        <v>0</v>
      </c>
      <c r="W95" s="192">
        <v>0</v>
      </c>
      <c r="X95" s="192">
        <v>0</v>
      </c>
      <c r="Y95" s="192">
        <v>0</v>
      </c>
      <c r="Z95" s="192">
        <v>0</v>
      </c>
      <c r="AA95" s="192">
        <v>0</v>
      </c>
      <c r="AB95" s="192">
        <v>0</v>
      </c>
      <c r="AC95" s="192">
        <v>0</v>
      </c>
      <c r="AD95" s="192">
        <v>0</v>
      </c>
      <c r="AE95" s="192">
        <v>0</v>
      </c>
      <c r="AF95" s="192">
        <v>0</v>
      </c>
      <c r="AG95" s="192">
        <v>0</v>
      </c>
      <c r="AH95" s="192">
        <v>0</v>
      </c>
      <c r="AI95" s="192">
        <v>0</v>
      </c>
      <c r="AJ95" s="192">
        <v>0</v>
      </c>
      <c r="AK95" s="192">
        <v>0</v>
      </c>
      <c r="AL95" s="192">
        <v>0</v>
      </c>
      <c r="AM95" s="192">
        <v>0</v>
      </c>
      <c r="AN95" s="192">
        <v>0</v>
      </c>
      <c r="AO95" s="192">
        <v>0</v>
      </c>
      <c r="AP95" s="192">
        <v>0</v>
      </c>
      <c r="AQ95" s="192">
        <v>0</v>
      </c>
      <c r="AR95" s="192">
        <v>0</v>
      </c>
      <c r="AS95" s="192">
        <v>0</v>
      </c>
      <c r="AT95" s="192">
        <v>0</v>
      </c>
      <c r="AU95" s="192">
        <v>0</v>
      </c>
      <c r="AV95" s="192">
        <v>0</v>
      </c>
      <c r="AW95" s="192">
        <v>0</v>
      </c>
      <c r="AX95" s="192">
        <v>0</v>
      </c>
      <c r="AY95" s="192">
        <v>0</v>
      </c>
      <c r="AZ95" s="192">
        <v>0</v>
      </c>
      <c r="BA95" s="192">
        <v>0</v>
      </c>
      <c r="BB95" s="192">
        <v>0</v>
      </c>
      <c r="BC95" s="192">
        <v>0</v>
      </c>
      <c r="BD95" s="192">
        <v>0</v>
      </c>
      <c r="BE95" s="192">
        <v>0</v>
      </c>
      <c r="BF95" s="192">
        <v>0</v>
      </c>
      <c r="BG95" s="192">
        <v>0</v>
      </c>
      <c r="BH95" s="192">
        <v>0</v>
      </c>
      <c r="BI95" s="192">
        <v>0</v>
      </c>
      <c r="BJ95" s="192">
        <v>0</v>
      </c>
      <c r="BK95" s="192">
        <v>0</v>
      </c>
      <c r="BL95" s="192">
        <v>0</v>
      </c>
      <c r="BM95" s="192">
        <v>0</v>
      </c>
      <c r="BN95" s="192">
        <v>0</v>
      </c>
      <c r="BO95" s="192">
        <v>0</v>
      </c>
      <c r="BP95" s="192">
        <v>0</v>
      </c>
      <c r="BQ95" s="192">
        <v>0</v>
      </c>
      <c r="BR95" s="192">
        <v>0</v>
      </c>
      <c r="BS95" s="192">
        <v>0</v>
      </c>
      <c r="BT95" s="192">
        <v>0</v>
      </c>
      <c r="BU95" s="192">
        <v>0</v>
      </c>
      <c r="BV95" s="192">
        <v>0</v>
      </c>
      <c r="BW95" s="192">
        <v>0</v>
      </c>
      <c r="BX95" s="192">
        <v>0</v>
      </c>
      <c r="BY95" s="192">
        <v>0</v>
      </c>
      <c r="BZ95" s="192">
        <v>0</v>
      </c>
      <c r="CA95" s="192">
        <v>0</v>
      </c>
      <c r="CB95" s="192">
        <v>0</v>
      </c>
      <c r="CC95" s="192">
        <v>0</v>
      </c>
      <c r="CD95" s="192">
        <v>0</v>
      </c>
      <c r="CE95" s="192">
        <v>0</v>
      </c>
      <c r="CF95" s="192">
        <v>0</v>
      </c>
      <c r="CG95" s="192">
        <v>0</v>
      </c>
      <c r="CH95" s="192">
        <v>0</v>
      </c>
      <c r="CI95" s="192">
        <v>0</v>
      </c>
      <c r="CJ95" s="192">
        <v>0</v>
      </c>
      <c r="CK95" s="192">
        <v>0</v>
      </c>
      <c r="CL95" s="192">
        <v>0</v>
      </c>
      <c r="CM95" s="192">
        <v>0</v>
      </c>
      <c r="CN95" s="192">
        <v>0</v>
      </c>
      <c r="CO95" s="192">
        <v>0</v>
      </c>
      <c r="CP95" s="192">
        <v>0</v>
      </c>
      <c r="CQ95" s="192">
        <v>0</v>
      </c>
      <c r="CR95" s="192">
        <v>0</v>
      </c>
      <c r="CS95" s="192">
        <v>0</v>
      </c>
      <c r="CT95" s="192">
        <v>0</v>
      </c>
      <c r="CU95" s="192">
        <v>0</v>
      </c>
      <c r="CV95" s="192">
        <v>0</v>
      </c>
      <c r="CW95" s="192">
        <v>0</v>
      </c>
      <c r="CX95" s="192">
        <v>0</v>
      </c>
      <c r="CY95" s="192">
        <v>0</v>
      </c>
      <c r="CZ95" s="192">
        <v>0</v>
      </c>
      <c r="DA95" s="192">
        <v>0</v>
      </c>
      <c r="DB95" s="192">
        <v>0</v>
      </c>
      <c r="DC95" s="192">
        <v>0</v>
      </c>
      <c r="DD95" s="192">
        <v>0</v>
      </c>
      <c r="DE95" s="192">
        <v>0</v>
      </c>
      <c r="DF95" s="193">
        <v>0</v>
      </c>
      <c r="DG95" s="192">
        <v>0</v>
      </c>
      <c r="DH95" s="192">
        <v>26507</v>
      </c>
      <c r="DI95" s="192">
        <v>3139</v>
      </c>
      <c r="DJ95" s="192">
        <v>22533</v>
      </c>
      <c r="DK95" s="192">
        <v>82715</v>
      </c>
      <c r="DL95" s="192">
        <v>947719</v>
      </c>
      <c r="DM95" s="192">
        <v>0</v>
      </c>
      <c r="DN95" s="193">
        <v>1082613</v>
      </c>
      <c r="DO95" s="193">
        <v>1082613</v>
      </c>
      <c r="DP95" s="192">
        <v>81983</v>
      </c>
      <c r="DQ95" s="193">
        <v>81983</v>
      </c>
      <c r="DR95" s="193">
        <v>134067</v>
      </c>
      <c r="DS95" s="193">
        <v>1298663</v>
      </c>
      <c r="DT95" s="193">
        <v>1298663</v>
      </c>
      <c r="DU95" s="192">
        <v>-102875</v>
      </c>
      <c r="DV95" s="192">
        <v>0</v>
      </c>
      <c r="DW95" s="192">
        <v>0</v>
      </c>
      <c r="DX95" s="193">
        <v>-102875</v>
      </c>
      <c r="DY95" s="192">
        <v>-82165</v>
      </c>
      <c r="DZ95" s="193">
        <v>1113623</v>
      </c>
      <c r="EA95" s="194">
        <v>1113623</v>
      </c>
    </row>
    <row r="96" spans="1:131" x14ac:dyDescent="0.15">
      <c r="A96" s="103">
        <v>641</v>
      </c>
      <c r="B96" s="104" t="s">
        <v>116</v>
      </c>
      <c r="C96" s="195">
        <v>0</v>
      </c>
      <c r="D96" s="195">
        <v>0</v>
      </c>
      <c r="E96" s="195">
        <v>0</v>
      </c>
      <c r="F96" s="195">
        <v>0</v>
      </c>
      <c r="G96" s="195">
        <v>0</v>
      </c>
      <c r="H96" s="195">
        <v>0</v>
      </c>
      <c r="I96" s="195">
        <v>0</v>
      </c>
      <c r="J96" s="195">
        <v>0</v>
      </c>
      <c r="K96" s="195">
        <v>0</v>
      </c>
      <c r="L96" s="195">
        <v>0</v>
      </c>
      <c r="M96" s="195">
        <v>0</v>
      </c>
      <c r="N96" s="195">
        <v>0</v>
      </c>
      <c r="O96" s="195">
        <v>0</v>
      </c>
      <c r="P96" s="195">
        <v>0</v>
      </c>
      <c r="Q96" s="195">
        <v>0</v>
      </c>
      <c r="R96" s="195">
        <v>0</v>
      </c>
      <c r="S96" s="195">
        <v>0</v>
      </c>
      <c r="T96" s="195">
        <v>0</v>
      </c>
      <c r="U96" s="195">
        <v>0</v>
      </c>
      <c r="V96" s="195">
        <v>0</v>
      </c>
      <c r="W96" s="195">
        <v>0</v>
      </c>
      <c r="X96" s="195">
        <v>0</v>
      </c>
      <c r="Y96" s="195">
        <v>0</v>
      </c>
      <c r="Z96" s="195">
        <v>0</v>
      </c>
      <c r="AA96" s="195">
        <v>0</v>
      </c>
      <c r="AB96" s="195">
        <v>0</v>
      </c>
      <c r="AC96" s="195">
        <v>0</v>
      </c>
      <c r="AD96" s="195">
        <v>0</v>
      </c>
      <c r="AE96" s="195">
        <v>0</v>
      </c>
      <c r="AF96" s="195">
        <v>0</v>
      </c>
      <c r="AG96" s="195">
        <v>0</v>
      </c>
      <c r="AH96" s="195">
        <v>0</v>
      </c>
      <c r="AI96" s="195">
        <v>0</v>
      </c>
      <c r="AJ96" s="195">
        <v>0</v>
      </c>
      <c r="AK96" s="195">
        <v>0</v>
      </c>
      <c r="AL96" s="195">
        <v>0</v>
      </c>
      <c r="AM96" s="195">
        <v>0</v>
      </c>
      <c r="AN96" s="195">
        <v>0</v>
      </c>
      <c r="AO96" s="195">
        <v>0</v>
      </c>
      <c r="AP96" s="195">
        <v>0</v>
      </c>
      <c r="AQ96" s="195">
        <v>0</v>
      </c>
      <c r="AR96" s="195">
        <v>0</v>
      </c>
      <c r="AS96" s="195">
        <v>0</v>
      </c>
      <c r="AT96" s="195">
        <v>0</v>
      </c>
      <c r="AU96" s="195">
        <v>0</v>
      </c>
      <c r="AV96" s="195">
        <v>0</v>
      </c>
      <c r="AW96" s="195">
        <v>0</v>
      </c>
      <c r="AX96" s="195">
        <v>0</v>
      </c>
      <c r="AY96" s="195">
        <v>0</v>
      </c>
      <c r="AZ96" s="195">
        <v>0</v>
      </c>
      <c r="BA96" s="195">
        <v>0</v>
      </c>
      <c r="BB96" s="195">
        <v>0</v>
      </c>
      <c r="BC96" s="195">
        <v>0</v>
      </c>
      <c r="BD96" s="195">
        <v>0</v>
      </c>
      <c r="BE96" s="195">
        <v>0</v>
      </c>
      <c r="BF96" s="195">
        <v>0</v>
      </c>
      <c r="BG96" s="195">
        <v>0</v>
      </c>
      <c r="BH96" s="195">
        <v>0</v>
      </c>
      <c r="BI96" s="195">
        <v>0</v>
      </c>
      <c r="BJ96" s="195">
        <v>0</v>
      </c>
      <c r="BK96" s="195">
        <v>0</v>
      </c>
      <c r="BL96" s="195">
        <v>0</v>
      </c>
      <c r="BM96" s="195">
        <v>0</v>
      </c>
      <c r="BN96" s="195">
        <v>0</v>
      </c>
      <c r="BO96" s="195">
        <v>0</v>
      </c>
      <c r="BP96" s="195">
        <v>0</v>
      </c>
      <c r="BQ96" s="195">
        <v>0</v>
      </c>
      <c r="BR96" s="195">
        <v>0</v>
      </c>
      <c r="BS96" s="195">
        <v>0</v>
      </c>
      <c r="BT96" s="195">
        <v>0</v>
      </c>
      <c r="BU96" s="195">
        <v>0</v>
      </c>
      <c r="BV96" s="195">
        <v>0</v>
      </c>
      <c r="BW96" s="195">
        <v>0</v>
      </c>
      <c r="BX96" s="195">
        <v>0</v>
      </c>
      <c r="BY96" s="195">
        <v>0</v>
      </c>
      <c r="BZ96" s="195">
        <v>0</v>
      </c>
      <c r="CA96" s="195">
        <v>0</v>
      </c>
      <c r="CB96" s="195">
        <v>0</v>
      </c>
      <c r="CC96" s="195">
        <v>0</v>
      </c>
      <c r="CD96" s="195">
        <v>0</v>
      </c>
      <c r="CE96" s="195">
        <v>0</v>
      </c>
      <c r="CF96" s="195">
        <v>0</v>
      </c>
      <c r="CG96" s="195">
        <v>0</v>
      </c>
      <c r="CH96" s="195">
        <v>0</v>
      </c>
      <c r="CI96" s="195">
        <v>0</v>
      </c>
      <c r="CJ96" s="195">
        <v>0</v>
      </c>
      <c r="CK96" s="195">
        <v>0</v>
      </c>
      <c r="CL96" s="195">
        <v>0</v>
      </c>
      <c r="CM96" s="195">
        <v>0</v>
      </c>
      <c r="CN96" s="195">
        <v>0</v>
      </c>
      <c r="CO96" s="195">
        <v>0</v>
      </c>
      <c r="CP96" s="195">
        <v>30879</v>
      </c>
      <c r="CQ96" s="195">
        <v>0</v>
      </c>
      <c r="CR96" s="195">
        <v>0</v>
      </c>
      <c r="CS96" s="195">
        <v>355</v>
      </c>
      <c r="CT96" s="195">
        <v>0</v>
      </c>
      <c r="CU96" s="195">
        <v>0</v>
      </c>
      <c r="CV96" s="195">
        <v>0</v>
      </c>
      <c r="CW96" s="195">
        <v>0</v>
      </c>
      <c r="CX96" s="195">
        <v>0</v>
      </c>
      <c r="CY96" s="195">
        <v>0</v>
      </c>
      <c r="CZ96" s="195">
        <v>0</v>
      </c>
      <c r="DA96" s="195">
        <v>0</v>
      </c>
      <c r="DB96" s="195">
        <v>0</v>
      </c>
      <c r="DC96" s="195">
        <v>0</v>
      </c>
      <c r="DD96" s="195">
        <v>0</v>
      </c>
      <c r="DE96" s="195">
        <v>0</v>
      </c>
      <c r="DF96" s="196">
        <v>31234</v>
      </c>
      <c r="DG96" s="195">
        <v>14384</v>
      </c>
      <c r="DH96" s="195">
        <v>792619</v>
      </c>
      <c r="DI96" s="195">
        <v>2652712</v>
      </c>
      <c r="DJ96" s="195">
        <v>0</v>
      </c>
      <c r="DK96" s="195">
        <v>0</v>
      </c>
      <c r="DL96" s="195">
        <v>0</v>
      </c>
      <c r="DM96" s="195">
        <v>0</v>
      </c>
      <c r="DN96" s="196">
        <v>3459715</v>
      </c>
      <c r="DO96" s="196">
        <v>3490949</v>
      </c>
      <c r="DP96" s="195">
        <v>33</v>
      </c>
      <c r="DQ96" s="196">
        <v>33</v>
      </c>
      <c r="DR96" s="196">
        <v>134859</v>
      </c>
      <c r="DS96" s="196">
        <v>3594607</v>
      </c>
      <c r="DT96" s="196">
        <v>3625841</v>
      </c>
      <c r="DU96" s="195">
        <v>-275</v>
      </c>
      <c r="DV96" s="195">
        <v>0</v>
      </c>
      <c r="DW96" s="195">
        <v>0</v>
      </c>
      <c r="DX96" s="196">
        <v>-275</v>
      </c>
      <c r="DY96" s="195">
        <v>-105600</v>
      </c>
      <c r="DZ96" s="196">
        <v>3488732</v>
      </c>
      <c r="EA96" s="197">
        <v>3519966</v>
      </c>
    </row>
    <row r="97" spans="1:131" x14ac:dyDescent="0.15">
      <c r="A97" s="103">
        <v>642</v>
      </c>
      <c r="B97" s="104" t="s">
        <v>117</v>
      </c>
      <c r="C97" s="195">
        <v>0</v>
      </c>
      <c r="D97" s="195">
        <v>0</v>
      </c>
      <c r="E97" s="195">
        <v>329</v>
      </c>
      <c r="F97" s="195">
        <v>0</v>
      </c>
      <c r="G97" s="195">
        <v>0</v>
      </c>
      <c r="H97" s="195">
        <v>0</v>
      </c>
      <c r="I97" s="195">
        <v>0</v>
      </c>
      <c r="J97" s="195">
        <v>0</v>
      </c>
      <c r="K97" s="195">
        <v>0</v>
      </c>
      <c r="L97" s="195">
        <v>0</v>
      </c>
      <c r="M97" s="195">
        <v>0</v>
      </c>
      <c r="N97" s="195">
        <v>0</v>
      </c>
      <c r="O97" s="195">
        <v>0</v>
      </c>
      <c r="P97" s="195">
        <v>0</v>
      </c>
      <c r="Q97" s="195">
        <v>0</v>
      </c>
      <c r="R97" s="195">
        <v>0</v>
      </c>
      <c r="S97" s="195">
        <v>0</v>
      </c>
      <c r="T97" s="195">
        <v>9</v>
      </c>
      <c r="U97" s="195">
        <v>0</v>
      </c>
      <c r="V97" s="195">
        <v>0</v>
      </c>
      <c r="W97" s="195">
        <v>0</v>
      </c>
      <c r="X97" s="195">
        <v>1</v>
      </c>
      <c r="Y97" s="195">
        <v>0</v>
      </c>
      <c r="Z97" s="195">
        <v>0</v>
      </c>
      <c r="AA97" s="195">
        <v>23</v>
      </c>
      <c r="AB97" s="195">
        <v>0</v>
      </c>
      <c r="AC97" s="195">
        <v>0</v>
      </c>
      <c r="AD97" s="195">
        <v>0</v>
      </c>
      <c r="AE97" s="195">
        <v>2</v>
      </c>
      <c r="AF97" s="195">
        <v>0</v>
      </c>
      <c r="AG97" s="195">
        <v>0</v>
      </c>
      <c r="AH97" s="195">
        <v>0</v>
      </c>
      <c r="AI97" s="195">
        <v>0</v>
      </c>
      <c r="AJ97" s="195">
        <v>0</v>
      </c>
      <c r="AK97" s="195">
        <v>0</v>
      </c>
      <c r="AL97" s="195">
        <v>0</v>
      </c>
      <c r="AM97" s="195">
        <v>4</v>
      </c>
      <c r="AN97" s="195">
        <v>0</v>
      </c>
      <c r="AO97" s="195">
        <v>0</v>
      </c>
      <c r="AP97" s="195">
        <v>0</v>
      </c>
      <c r="AQ97" s="195">
        <v>0</v>
      </c>
      <c r="AR97" s="195">
        <v>0</v>
      </c>
      <c r="AS97" s="195">
        <v>0</v>
      </c>
      <c r="AT97" s="195">
        <v>0</v>
      </c>
      <c r="AU97" s="195">
        <v>0</v>
      </c>
      <c r="AV97" s="195">
        <v>0</v>
      </c>
      <c r="AW97" s="195">
        <v>0</v>
      </c>
      <c r="AX97" s="195">
        <v>0</v>
      </c>
      <c r="AY97" s="195">
        <v>0</v>
      </c>
      <c r="AZ97" s="195">
        <v>0</v>
      </c>
      <c r="BA97" s="195">
        <v>0</v>
      </c>
      <c r="BB97" s="195">
        <v>0</v>
      </c>
      <c r="BC97" s="195">
        <v>0</v>
      </c>
      <c r="BD97" s="195">
        <v>0</v>
      </c>
      <c r="BE97" s="195">
        <v>0</v>
      </c>
      <c r="BF97" s="195">
        <v>0</v>
      </c>
      <c r="BG97" s="195">
        <v>0</v>
      </c>
      <c r="BH97" s="195">
        <v>0</v>
      </c>
      <c r="BI97" s="195">
        <v>0</v>
      </c>
      <c r="BJ97" s="195">
        <v>0</v>
      </c>
      <c r="BK97" s="195">
        <v>0</v>
      </c>
      <c r="BL97" s="195">
        <v>0</v>
      </c>
      <c r="BM97" s="195">
        <v>1</v>
      </c>
      <c r="BN97" s="195">
        <v>0</v>
      </c>
      <c r="BO97" s="195">
        <v>0</v>
      </c>
      <c r="BP97" s="195">
        <v>1</v>
      </c>
      <c r="BQ97" s="195">
        <v>2</v>
      </c>
      <c r="BR97" s="195">
        <v>97</v>
      </c>
      <c r="BS97" s="195">
        <v>0</v>
      </c>
      <c r="BT97" s="195">
        <v>216</v>
      </c>
      <c r="BU97" s="195">
        <v>416</v>
      </c>
      <c r="BV97" s="195">
        <v>26</v>
      </c>
      <c r="BW97" s="195">
        <v>18</v>
      </c>
      <c r="BX97" s="195">
        <v>0</v>
      </c>
      <c r="BY97" s="195">
        <v>64</v>
      </c>
      <c r="BZ97" s="195">
        <v>5</v>
      </c>
      <c r="CA97" s="195">
        <v>0</v>
      </c>
      <c r="CB97" s="195">
        <v>56</v>
      </c>
      <c r="CC97" s="195">
        <v>0</v>
      </c>
      <c r="CD97" s="195">
        <v>0</v>
      </c>
      <c r="CE97" s="195">
        <v>3374</v>
      </c>
      <c r="CF97" s="195">
        <v>533</v>
      </c>
      <c r="CG97" s="195">
        <v>7</v>
      </c>
      <c r="CH97" s="195">
        <v>1464</v>
      </c>
      <c r="CI97" s="195">
        <v>110</v>
      </c>
      <c r="CJ97" s="195">
        <v>60</v>
      </c>
      <c r="CK97" s="195">
        <v>54</v>
      </c>
      <c r="CL97" s="195">
        <v>175</v>
      </c>
      <c r="CM97" s="195">
        <v>69</v>
      </c>
      <c r="CN97" s="195">
        <v>31</v>
      </c>
      <c r="CO97" s="195">
        <v>28</v>
      </c>
      <c r="CP97" s="195">
        <v>44482</v>
      </c>
      <c r="CQ97" s="195">
        <v>7305</v>
      </c>
      <c r="CR97" s="195">
        <v>1589</v>
      </c>
      <c r="CS97" s="195">
        <v>1026</v>
      </c>
      <c r="CT97" s="195">
        <v>3</v>
      </c>
      <c r="CU97" s="195">
        <v>0</v>
      </c>
      <c r="CV97" s="195">
        <v>22</v>
      </c>
      <c r="CW97" s="195">
        <v>0</v>
      </c>
      <c r="CX97" s="195">
        <v>234</v>
      </c>
      <c r="CY97" s="195">
        <v>1</v>
      </c>
      <c r="CZ97" s="195">
        <v>213</v>
      </c>
      <c r="DA97" s="195">
        <v>1</v>
      </c>
      <c r="DB97" s="195">
        <v>58</v>
      </c>
      <c r="DC97" s="195">
        <v>43</v>
      </c>
      <c r="DD97" s="195">
        <v>0</v>
      </c>
      <c r="DE97" s="195">
        <v>783</v>
      </c>
      <c r="DF97" s="196">
        <v>62935</v>
      </c>
      <c r="DG97" s="195">
        <v>25929</v>
      </c>
      <c r="DH97" s="195">
        <v>14158</v>
      </c>
      <c r="DI97" s="195">
        <v>28629</v>
      </c>
      <c r="DJ97" s="195">
        <v>142</v>
      </c>
      <c r="DK97" s="195">
        <v>0</v>
      </c>
      <c r="DL97" s="195">
        <v>0</v>
      </c>
      <c r="DM97" s="195">
        <v>0</v>
      </c>
      <c r="DN97" s="196">
        <v>68858</v>
      </c>
      <c r="DO97" s="196">
        <v>131793</v>
      </c>
      <c r="DP97" s="195">
        <v>0</v>
      </c>
      <c r="DQ97" s="196">
        <v>0</v>
      </c>
      <c r="DR97" s="196">
        <v>0</v>
      </c>
      <c r="DS97" s="196">
        <v>68858</v>
      </c>
      <c r="DT97" s="196">
        <v>131793</v>
      </c>
      <c r="DU97" s="195">
        <v>0</v>
      </c>
      <c r="DV97" s="195">
        <v>0</v>
      </c>
      <c r="DW97" s="195">
        <v>0</v>
      </c>
      <c r="DX97" s="196">
        <v>0</v>
      </c>
      <c r="DY97" s="195">
        <v>0</v>
      </c>
      <c r="DZ97" s="196">
        <v>68858</v>
      </c>
      <c r="EA97" s="197">
        <v>131793</v>
      </c>
    </row>
    <row r="98" spans="1:131" x14ac:dyDescent="0.15">
      <c r="A98" s="103">
        <v>643</v>
      </c>
      <c r="B98" s="104" t="s">
        <v>118</v>
      </c>
      <c r="C98" s="195">
        <v>0</v>
      </c>
      <c r="D98" s="195">
        <v>0</v>
      </c>
      <c r="E98" s="195">
        <v>0</v>
      </c>
      <c r="F98" s="195">
        <v>0</v>
      </c>
      <c r="G98" s="195">
        <v>0</v>
      </c>
      <c r="H98" s="195">
        <v>0</v>
      </c>
      <c r="I98" s="195">
        <v>0</v>
      </c>
      <c r="J98" s="195">
        <v>0</v>
      </c>
      <c r="K98" s="195">
        <v>0</v>
      </c>
      <c r="L98" s="195">
        <v>0</v>
      </c>
      <c r="M98" s="195">
        <v>0</v>
      </c>
      <c r="N98" s="195">
        <v>0</v>
      </c>
      <c r="O98" s="195">
        <v>0</v>
      </c>
      <c r="P98" s="195">
        <v>0</v>
      </c>
      <c r="Q98" s="195">
        <v>0</v>
      </c>
      <c r="R98" s="195">
        <v>0</v>
      </c>
      <c r="S98" s="195">
        <v>0</v>
      </c>
      <c r="T98" s="195">
        <v>0</v>
      </c>
      <c r="U98" s="195">
        <v>0</v>
      </c>
      <c r="V98" s="195">
        <v>0</v>
      </c>
      <c r="W98" s="195">
        <v>0</v>
      </c>
      <c r="X98" s="195">
        <v>0</v>
      </c>
      <c r="Y98" s="195">
        <v>0</v>
      </c>
      <c r="Z98" s="195">
        <v>0</v>
      </c>
      <c r="AA98" s="195">
        <v>0</v>
      </c>
      <c r="AB98" s="195">
        <v>0</v>
      </c>
      <c r="AC98" s="195">
        <v>0</v>
      </c>
      <c r="AD98" s="195">
        <v>0</v>
      </c>
      <c r="AE98" s="195">
        <v>0</v>
      </c>
      <c r="AF98" s="195">
        <v>0</v>
      </c>
      <c r="AG98" s="195">
        <v>0</v>
      </c>
      <c r="AH98" s="195">
        <v>0</v>
      </c>
      <c r="AI98" s="195">
        <v>0</v>
      </c>
      <c r="AJ98" s="195">
        <v>0</v>
      </c>
      <c r="AK98" s="195">
        <v>0</v>
      </c>
      <c r="AL98" s="195">
        <v>0</v>
      </c>
      <c r="AM98" s="195">
        <v>0</v>
      </c>
      <c r="AN98" s="195">
        <v>0</v>
      </c>
      <c r="AO98" s="195">
        <v>0</v>
      </c>
      <c r="AP98" s="195">
        <v>0</v>
      </c>
      <c r="AQ98" s="195">
        <v>0</v>
      </c>
      <c r="AR98" s="195">
        <v>0</v>
      </c>
      <c r="AS98" s="195">
        <v>0</v>
      </c>
      <c r="AT98" s="195">
        <v>0</v>
      </c>
      <c r="AU98" s="195">
        <v>0</v>
      </c>
      <c r="AV98" s="195">
        <v>0</v>
      </c>
      <c r="AW98" s="195">
        <v>0</v>
      </c>
      <c r="AX98" s="195">
        <v>0</v>
      </c>
      <c r="AY98" s="195">
        <v>0</v>
      </c>
      <c r="AZ98" s="195">
        <v>0</v>
      </c>
      <c r="BA98" s="195">
        <v>0</v>
      </c>
      <c r="BB98" s="195">
        <v>0</v>
      </c>
      <c r="BC98" s="195">
        <v>0</v>
      </c>
      <c r="BD98" s="195">
        <v>0</v>
      </c>
      <c r="BE98" s="195">
        <v>0</v>
      </c>
      <c r="BF98" s="195">
        <v>0</v>
      </c>
      <c r="BG98" s="195">
        <v>0</v>
      </c>
      <c r="BH98" s="195">
        <v>0</v>
      </c>
      <c r="BI98" s="195">
        <v>0</v>
      </c>
      <c r="BJ98" s="195">
        <v>0</v>
      </c>
      <c r="BK98" s="195">
        <v>0</v>
      </c>
      <c r="BL98" s="195">
        <v>0</v>
      </c>
      <c r="BM98" s="195">
        <v>0</v>
      </c>
      <c r="BN98" s="195">
        <v>0</v>
      </c>
      <c r="BO98" s="195">
        <v>0</v>
      </c>
      <c r="BP98" s="195">
        <v>0</v>
      </c>
      <c r="BQ98" s="195">
        <v>0</v>
      </c>
      <c r="BR98" s="195">
        <v>0</v>
      </c>
      <c r="BS98" s="195">
        <v>0</v>
      </c>
      <c r="BT98" s="195">
        <v>0</v>
      </c>
      <c r="BU98" s="195">
        <v>0</v>
      </c>
      <c r="BV98" s="195">
        <v>0</v>
      </c>
      <c r="BW98" s="195">
        <v>0</v>
      </c>
      <c r="BX98" s="195">
        <v>0</v>
      </c>
      <c r="BY98" s="195">
        <v>0</v>
      </c>
      <c r="BZ98" s="195">
        <v>0</v>
      </c>
      <c r="CA98" s="195">
        <v>0</v>
      </c>
      <c r="CB98" s="195">
        <v>0</v>
      </c>
      <c r="CC98" s="195">
        <v>0</v>
      </c>
      <c r="CD98" s="195">
        <v>0</v>
      </c>
      <c r="CE98" s="195">
        <v>0</v>
      </c>
      <c r="CF98" s="195">
        <v>0</v>
      </c>
      <c r="CG98" s="195">
        <v>0</v>
      </c>
      <c r="CH98" s="195">
        <v>0</v>
      </c>
      <c r="CI98" s="195">
        <v>0</v>
      </c>
      <c r="CJ98" s="195">
        <v>0</v>
      </c>
      <c r="CK98" s="195">
        <v>0</v>
      </c>
      <c r="CL98" s="195">
        <v>0</v>
      </c>
      <c r="CM98" s="195">
        <v>0</v>
      </c>
      <c r="CN98" s="195">
        <v>0</v>
      </c>
      <c r="CO98" s="195">
        <v>0</v>
      </c>
      <c r="CP98" s="195">
        <v>0</v>
      </c>
      <c r="CQ98" s="195">
        <v>0</v>
      </c>
      <c r="CR98" s="195">
        <v>0</v>
      </c>
      <c r="CS98" s="195">
        <v>0</v>
      </c>
      <c r="CT98" s="195">
        <v>0</v>
      </c>
      <c r="CU98" s="195">
        <v>0</v>
      </c>
      <c r="CV98" s="195">
        <v>0</v>
      </c>
      <c r="CW98" s="195">
        <v>0</v>
      </c>
      <c r="CX98" s="195">
        <v>0</v>
      </c>
      <c r="CY98" s="195">
        <v>0</v>
      </c>
      <c r="CZ98" s="195">
        <v>0</v>
      </c>
      <c r="DA98" s="195">
        <v>0</v>
      </c>
      <c r="DB98" s="195">
        <v>0</v>
      </c>
      <c r="DC98" s="195">
        <v>0</v>
      </c>
      <c r="DD98" s="195">
        <v>0</v>
      </c>
      <c r="DE98" s="195">
        <v>0</v>
      </c>
      <c r="DF98" s="196">
        <v>0</v>
      </c>
      <c r="DG98" s="195">
        <v>11720</v>
      </c>
      <c r="DH98" s="195">
        <v>353910</v>
      </c>
      <c r="DI98" s="195">
        <v>178184</v>
      </c>
      <c r="DJ98" s="195">
        <v>855</v>
      </c>
      <c r="DK98" s="195">
        <v>0</v>
      </c>
      <c r="DL98" s="195">
        <v>0</v>
      </c>
      <c r="DM98" s="195">
        <v>0</v>
      </c>
      <c r="DN98" s="196">
        <v>544669</v>
      </c>
      <c r="DO98" s="196">
        <v>544669</v>
      </c>
      <c r="DP98" s="195">
        <v>0</v>
      </c>
      <c r="DQ98" s="196">
        <v>0</v>
      </c>
      <c r="DR98" s="196">
        <v>0</v>
      </c>
      <c r="DS98" s="196">
        <v>544669</v>
      </c>
      <c r="DT98" s="196">
        <v>544669</v>
      </c>
      <c r="DU98" s="195">
        <v>0</v>
      </c>
      <c r="DV98" s="195">
        <v>0</v>
      </c>
      <c r="DW98" s="195">
        <v>0</v>
      </c>
      <c r="DX98" s="196">
        <v>0</v>
      </c>
      <c r="DY98" s="195">
        <v>0</v>
      </c>
      <c r="DZ98" s="196">
        <v>544669</v>
      </c>
      <c r="EA98" s="197">
        <v>544669</v>
      </c>
    </row>
    <row r="99" spans="1:131" x14ac:dyDescent="0.15">
      <c r="A99" s="107">
        <v>644</v>
      </c>
      <c r="B99" s="108" t="s">
        <v>59</v>
      </c>
      <c r="C99" s="198">
        <v>0</v>
      </c>
      <c r="D99" s="198">
        <v>0</v>
      </c>
      <c r="E99" s="198">
        <v>0</v>
      </c>
      <c r="F99" s="198">
        <v>0</v>
      </c>
      <c r="G99" s="198">
        <v>0</v>
      </c>
      <c r="H99" s="198">
        <v>0</v>
      </c>
      <c r="I99" s="198">
        <v>0</v>
      </c>
      <c r="J99" s="198">
        <v>0</v>
      </c>
      <c r="K99" s="198">
        <v>0</v>
      </c>
      <c r="L99" s="198">
        <v>0</v>
      </c>
      <c r="M99" s="198">
        <v>0</v>
      </c>
      <c r="N99" s="198">
        <v>0</v>
      </c>
      <c r="O99" s="198">
        <v>0</v>
      </c>
      <c r="P99" s="198">
        <v>0</v>
      </c>
      <c r="Q99" s="198">
        <v>0</v>
      </c>
      <c r="R99" s="198">
        <v>0</v>
      </c>
      <c r="S99" s="198">
        <v>0</v>
      </c>
      <c r="T99" s="198">
        <v>0</v>
      </c>
      <c r="U99" s="198">
        <v>0</v>
      </c>
      <c r="V99" s="198">
        <v>0</v>
      </c>
      <c r="W99" s="198">
        <v>0</v>
      </c>
      <c r="X99" s="198">
        <v>0</v>
      </c>
      <c r="Y99" s="198">
        <v>0</v>
      </c>
      <c r="Z99" s="198">
        <v>0</v>
      </c>
      <c r="AA99" s="198">
        <v>0</v>
      </c>
      <c r="AB99" s="198">
        <v>0</v>
      </c>
      <c r="AC99" s="198">
        <v>0</v>
      </c>
      <c r="AD99" s="198">
        <v>0</v>
      </c>
      <c r="AE99" s="198">
        <v>0</v>
      </c>
      <c r="AF99" s="198">
        <v>0</v>
      </c>
      <c r="AG99" s="198">
        <v>0</v>
      </c>
      <c r="AH99" s="198">
        <v>0</v>
      </c>
      <c r="AI99" s="198">
        <v>0</v>
      </c>
      <c r="AJ99" s="198">
        <v>0</v>
      </c>
      <c r="AK99" s="198">
        <v>0</v>
      </c>
      <c r="AL99" s="198">
        <v>0</v>
      </c>
      <c r="AM99" s="198">
        <v>0</v>
      </c>
      <c r="AN99" s="198">
        <v>0</v>
      </c>
      <c r="AO99" s="198">
        <v>0</v>
      </c>
      <c r="AP99" s="198">
        <v>0</v>
      </c>
      <c r="AQ99" s="198">
        <v>0</v>
      </c>
      <c r="AR99" s="198">
        <v>0</v>
      </c>
      <c r="AS99" s="198">
        <v>0</v>
      </c>
      <c r="AT99" s="198">
        <v>0</v>
      </c>
      <c r="AU99" s="198">
        <v>0</v>
      </c>
      <c r="AV99" s="198">
        <v>0</v>
      </c>
      <c r="AW99" s="198">
        <v>0</v>
      </c>
      <c r="AX99" s="198">
        <v>0</v>
      </c>
      <c r="AY99" s="198">
        <v>0</v>
      </c>
      <c r="AZ99" s="198">
        <v>0</v>
      </c>
      <c r="BA99" s="198">
        <v>0</v>
      </c>
      <c r="BB99" s="198">
        <v>0</v>
      </c>
      <c r="BC99" s="198">
        <v>0</v>
      </c>
      <c r="BD99" s="198">
        <v>0</v>
      </c>
      <c r="BE99" s="198">
        <v>0</v>
      </c>
      <c r="BF99" s="198">
        <v>0</v>
      </c>
      <c r="BG99" s="198">
        <v>0</v>
      </c>
      <c r="BH99" s="198">
        <v>0</v>
      </c>
      <c r="BI99" s="198">
        <v>0</v>
      </c>
      <c r="BJ99" s="198">
        <v>0</v>
      </c>
      <c r="BK99" s="198">
        <v>0</v>
      </c>
      <c r="BL99" s="198">
        <v>0</v>
      </c>
      <c r="BM99" s="198">
        <v>0</v>
      </c>
      <c r="BN99" s="198">
        <v>0</v>
      </c>
      <c r="BO99" s="198">
        <v>0</v>
      </c>
      <c r="BP99" s="198">
        <v>0</v>
      </c>
      <c r="BQ99" s="198">
        <v>0</v>
      </c>
      <c r="BR99" s="198">
        <v>0</v>
      </c>
      <c r="BS99" s="198">
        <v>0</v>
      </c>
      <c r="BT99" s="198">
        <v>0</v>
      </c>
      <c r="BU99" s="198">
        <v>0</v>
      </c>
      <c r="BV99" s="198">
        <v>0</v>
      </c>
      <c r="BW99" s="198">
        <v>0</v>
      </c>
      <c r="BX99" s="198">
        <v>0</v>
      </c>
      <c r="BY99" s="198">
        <v>0</v>
      </c>
      <c r="BZ99" s="198">
        <v>0</v>
      </c>
      <c r="CA99" s="198">
        <v>0</v>
      </c>
      <c r="CB99" s="198">
        <v>0</v>
      </c>
      <c r="CC99" s="198">
        <v>0</v>
      </c>
      <c r="CD99" s="198">
        <v>0</v>
      </c>
      <c r="CE99" s="198">
        <v>0</v>
      </c>
      <c r="CF99" s="198">
        <v>0</v>
      </c>
      <c r="CG99" s="198">
        <v>0</v>
      </c>
      <c r="CH99" s="198">
        <v>0</v>
      </c>
      <c r="CI99" s="198">
        <v>0</v>
      </c>
      <c r="CJ99" s="198">
        <v>0</v>
      </c>
      <c r="CK99" s="198">
        <v>0</v>
      </c>
      <c r="CL99" s="198">
        <v>0</v>
      </c>
      <c r="CM99" s="198">
        <v>0</v>
      </c>
      <c r="CN99" s="198">
        <v>0</v>
      </c>
      <c r="CO99" s="198">
        <v>0</v>
      </c>
      <c r="CP99" s="198">
        <v>0</v>
      </c>
      <c r="CQ99" s="198">
        <v>0</v>
      </c>
      <c r="CR99" s="198">
        <v>0</v>
      </c>
      <c r="CS99" s="198">
        <v>0</v>
      </c>
      <c r="CT99" s="198">
        <v>0</v>
      </c>
      <c r="CU99" s="198">
        <v>0</v>
      </c>
      <c r="CV99" s="198">
        <v>0</v>
      </c>
      <c r="CW99" s="198">
        <v>0</v>
      </c>
      <c r="CX99" s="198">
        <v>0</v>
      </c>
      <c r="CY99" s="198">
        <v>0</v>
      </c>
      <c r="CZ99" s="198">
        <v>0</v>
      </c>
      <c r="DA99" s="198">
        <v>0</v>
      </c>
      <c r="DB99" s="198">
        <v>0</v>
      </c>
      <c r="DC99" s="198">
        <v>0</v>
      </c>
      <c r="DD99" s="198">
        <v>0</v>
      </c>
      <c r="DE99" s="198">
        <v>0</v>
      </c>
      <c r="DF99" s="199">
        <v>0</v>
      </c>
      <c r="DG99" s="198">
        <v>0</v>
      </c>
      <c r="DH99" s="198">
        <v>71331</v>
      </c>
      <c r="DI99" s="198">
        <v>661756</v>
      </c>
      <c r="DJ99" s="198">
        <v>0</v>
      </c>
      <c r="DK99" s="198">
        <v>0</v>
      </c>
      <c r="DL99" s="198">
        <v>0</v>
      </c>
      <c r="DM99" s="198">
        <v>0</v>
      </c>
      <c r="DN99" s="199">
        <v>733087</v>
      </c>
      <c r="DO99" s="199">
        <v>733087</v>
      </c>
      <c r="DP99" s="198">
        <v>0</v>
      </c>
      <c r="DQ99" s="199">
        <v>0</v>
      </c>
      <c r="DR99" s="199">
        <v>0</v>
      </c>
      <c r="DS99" s="199">
        <v>733087</v>
      </c>
      <c r="DT99" s="199">
        <v>733087</v>
      </c>
      <c r="DU99" s="198">
        <v>0</v>
      </c>
      <c r="DV99" s="198">
        <v>0</v>
      </c>
      <c r="DW99" s="198">
        <v>0</v>
      </c>
      <c r="DX99" s="199">
        <v>0</v>
      </c>
      <c r="DY99" s="198">
        <v>0</v>
      </c>
      <c r="DZ99" s="199">
        <v>733087</v>
      </c>
      <c r="EA99" s="200">
        <v>733087</v>
      </c>
    </row>
    <row r="100" spans="1:131" x14ac:dyDescent="0.15">
      <c r="A100" s="103">
        <v>659</v>
      </c>
      <c r="B100" s="104" t="s">
        <v>134</v>
      </c>
      <c r="C100" s="195">
        <v>0</v>
      </c>
      <c r="D100" s="195">
        <v>0</v>
      </c>
      <c r="E100" s="195">
        <v>40</v>
      </c>
      <c r="F100" s="195">
        <v>0</v>
      </c>
      <c r="G100" s="195">
        <v>13</v>
      </c>
      <c r="H100" s="195">
        <v>0</v>
      </c>
      <c r="I100" s="195">
        <v>7</v>
      </c>
      <c r="J100" s="195">
        <v>419</v>
      </c>
      <c r="K100" s="195">
        <v>127</v>
      </c>
      <c r="L100" s="195">
        <v>12</v>
      </c>
      <c r="M100" s="195">
        <v>0</v>
      </c>
      <c r="N100" s="195">
        <v>24</v>
      </c>
      <c r="O100" s="195">
        <v>38</v>
      </c>
      <c r="P100" s="195">
        <v>50</v>
      </c>
      <c r="Q100" s="195">
        <v>337</v>
      </c>
      <c r="R100" s="195">
        <v>30</v>
      </c>
      <c r="S100" s="195">
        <v>80</v>
      </c>
      <c r="T100" s="195">
        <v>129</v>
      </c>
      <c r="U100" s="195">
        <v>25</v>
      </c>
      <c r="V100" s="195">
        <v>260</v>
      </c>
      <c r="W100" s="195">
        <v>57</v>
      </c>
      <c r="X100" s="195">
        <v>103</v>
      </c>
      <c r="Y100" s="195">
        <v>56</v>
      </c>
      <c r="Z100" s="195">
        <v>0</v>
      </c>
      <c r="AA100" s="195">
        <v>596</v>
      </c>
      <c r="AB100" s="195">
        <v>407</v>
      </c>
      <c r="AC100" s="195">
        <v>80</v>
      </c>
      <c r="AD100" s="195">
        <v>16</v>
      </c>
      <c r="AE100" s="195">
        <v>455</v>
      </c>
      <c r="AF100" s="195">
        <v>23</v>
      </c>
      <c r="AG100" s="195">
        <v>5</v>
      </c>
      <c r="AH100" s="195">
        <v>10</v>
      </c>
      <c r="AI100" s="195">
        <v>15</v>
      </c>
      <c r="AJ100" s="195">
        <v>3</v>
      </c>
      <c r="AK100" s="195">
        <v>5</v>
      </c>
      <c r="AL100" s="195">
        <v>7</v>
      </c>
      <c r="AM100" s="195">
        <v>301</v>
      </c>
      <c r="AN100" s="195">
        <v>92</v>
      </c>
      <c r="AO100" s="195">
        <v>103</v>
      </c>
      <c r="AP100" s="195">
        <v>26</v>
      </c>
      <c r="AQ100" s="195">
        <v>101</v>
      </c>
      <c r="AR100" s="195">
        <v>118</v>
      </c>
      <c r="AS100" s="195">
        <v>438</v>
      </c>
      <c r="AT100" s="195">
        <v>1938</v>
      </c>
      <c r="AU100" s="195">
        <v>1298</v>
      </c>
      <c r="AV100" s="195">
        <v>188</v>
      </c>
      <c r="AW100" s="195">
        <v>77</v>
      </c>
      <c r="AX100" s="195">
        <v>254</v>
      </c>
      <c r="AY100" s="195">
        <v>80</v>
      </c>
      <c r="AZ100" s="195">
        <v>12</v>
      </c>
      <c r="BA100" s="195">
        <v>36</v>
      </c>
      <c r="BB100" s="195">
        <v>105</v>
      </c>
      <c r="BC100" s="195">
        <v>22</v>
      </c>
      <c r="BD100" s="195">
        <v>14</v>
      </c>
      <c r="BE100" s="195">
        <v>11</v>
      </c>
      <c r="BF100" s="195">
        <v>1</v>
      </c>
      <c r="BG100" s="195">
        <v>73</v>
      </c>
      <c r="BH100" s="195">
        <v>23</v>
      </c>
      <c r="BI100" s="195">
        <v>149</v>
      </c>
      <c r="BJ100" s="195">
        <v>164</v>
      </c>
      <c r="BK100" s="195">
        <v>31</v>
      </c>
      <c r="BL100" s="195">
        <v>556</v>
      </c>
      <c r="BM100" s="195">
        <v>1026</v>
      </c>
      <c r="BN100" s="195">
        <v>118</v>
      </c>
      <c r="BO100" s="195">
        <v>193</v>
      </c>
      <c r="BP100" s="195">
        <v>387</v>
      </c>
      <c r="BQ100" s="195">
        <v>731</v>
      </c>
      <c r="BR100" s="195">
        <v>1454</v>
      </c>
      <c r="BS100" s="195">
        <v>283</v>
      </c>
      <c r="BT100" s="195">
        <v>2261</v>
      </c>
      <c r="BU100" s="195">
        <v>3115</v>
      </c>
      <c r="BV100" s="195">
        <v>637</v>
      </c>
      <c r="BW100" s="195">
        <v>484</v>
      </c>
      <c r="BX100" s="195">
        <v>0</v>
      </c>
      <c r="BY100" s="195">
        <v>352</v>
      </c>
      <c r="BZ100" s="195">
        <v>986</v>
      </c>
      <c r="CA100" s="195">
        <v>0</v>
      </c>
      <c r="CB100" s="195">
        <v>172</v>
      </c>
      <c r="CC100" s="195">
        <v>22</v>
      </c>
      <c r="CD100" s="195">
        <v>47</v>
      </c>
      <c r="CE100" s="195">
        <v>320</v>
      </c>
      <c r="CF100" s="195">
        <v>589</v>
      </c>
      <c r="CG100" s="195">
        <v>4</v>
      </c>
      <c r="CH100" s="195">
        <v>593</v>
      </c>
      <c r="CI100" s="195">
        <v>388</v>
      </c>
      <c r="CJ100" s="195">
        <v>665</v>
      </c>
      <c r="CK100" s="195">
        <v>64</v>
      </c>
      <c r="CL100" s="195">
        <v>644</v>
      </c>
      <c r="CM100" s="195">
        <v>3</v>
      </c>
      <c r="CN100" s="195">
        <v>384</v>
      </c>
      <c r="CO100" s="195">
        <v>2544</v>
      </c>
      <c r="CP100" s="195">
        <v>2377</v>
      </c>
      <c r="CQ100" s="195">
        <v>52</v>
      </c>
      <c r="CR100" s="195">
        <v>7</v>
      </c>
      <c r="CS100" s="195">
        <v>122</v>
      </c>
      <c r="CT100" s="195">
        <v>0</v>
      </c>
      <c r="CU100" s="195">
        <v>1004</v>
      </c>
      <c r="CV100" s="195">
        <v>793</v>
      </c>
      <c r="CW100" s="195">
        <v>653</v>
      </c>
      <c r="CX100" s="195">
        <v>4202</v>
      </c>
      <c r="CY100" s="195">
        <v>227</v>
      </c>
      <c r="CZ100" s="195">
        <v>1600</v>
      </c>
      <c r="DA100" s="195">
        <v>294</v>
      </c>
      <c r="DB100" s="195">
        <v>1884</v>
      </c>
      <c r="DC100" s="195">
        <v>777</v>
      </c>
      <c r="DD100" s="195">
        <v>0</v>
      </c>
      <c r="DE100" s="195">
        <v>784</v>
      </c>
      <c r="DF100" s="196">
        <v>42882</v>
      </c>
      <c r="DG100" s="195">
        <v>0</v>
      </c>
      <c r="DH100" s="195">
        <v>207188</v>
      </c>
      <c r="DI100" s="195">
        <v>0</v>
      </c>
      <c r="DJ100" s="195">
        <v>0</v>
      </c>
      <c r="DK100" s="195">
        <v>0</v>
      </c>
      <c r="DL100" s="195">
        <v>0</v>
      </c>
      <c r="DM100" s="195">
        <v>0</v>
      </c>
      <c r="DN100" s="196">
        <v>207188</v>
      </c>
      <c r="DO100" s="196">
        <v>250070</v>
      </c>
      <c r="DP100" s="195">
        <v>4724</v>
      </c>
      <c r="DQ100" s="196">
        <v>4724</v>
      </c>
      <c r="DR100" s="196">
        <v>9580</v>
      </c>
      <c r="DS100" s="196">
        <v>221492</v>
      </c>
      <c r="DT100" s="196">
        <v>264374</v>
      </c>
      <c r="DU100" s="195">
        <v>-9336</v>
      </c>
      <c r="DV100" s="195">
        <v>0</v>
      </c>
      <c r="DW100" s="195">
        <v>0</v>
      </c>
      <c r="DX100" s="196">
        <v>-9336</v>
      </c>
      <c r="DY100" s="195">
        <v>-12465</v>
      </c>
      <c r="DZ100" s="196">
        <v>199691</v>
      </c>
      <c r="EA100" s="197">
        <v>242573</v>
      </c>
    </row>
    <row r="101" spans="1:131" x14ac:dyDescent="0.15">
      <c r="A101" s="103">
        <v>661</v>
      </c>
      <c r="B101" s="104" t="s">
        <v>60</v>
      </c>
      <c r="C101" s="195">
        <v>44</v>
      </c>
      <c r="D101" s="195">
        <v>12</v>
      </c>
      <c r="E101" s="195">
        <v>369</v>
      </c>
      <c r="F101" s="195">
        <v>1</v>
      </c>
      <c r="G101" s="195">
        <v>1</v>
      </c>
      <c r="H101" s="195">
        <v>0</v>
      </c>
      <c r="I101" s="195">
        <v>38</v>
      </c>
      <c r="J101" s="195">
        <v>6130</v>
      </c>
      <c r="K101" s="195">
        <v>606</v>
      </c>
      <c r="L101" s="195">
        <v>23</v>
      </c>
      <c r="M101" s="195">
        <v>0</v>
      </c>
      <c r="N101" s="195">
        <v>300</v>
      </c>
      <c r="O101" s="195">
        <v>365</v>
      </c>
      <c r="P101" s="195">
        <v>660</v>
      </c>
      <c r="Q101" s="195">
        <v>1872</v>
      </c>
      <c r="R101" s="195">
        <v>195</v>
      </c>
      <c r="S101" s="195">
        <v>492</v>
      </c>
      <c r="T101" s="195">
        <v>3509</v>
      </c>
      <c r="U101" s="195">
        <v>65</v>
      </c>
      <c r="V101" s="195">
        <v>644</v>
      </c>
      <c r="W101" s="195">
        <v>199</v>
      </c>
      <c r="X101" s="195">
        <v>629</v>
      </c>
      <c r="Y101" s="195">
        <v>160</v>
      </c>
      <c r="Z101" s="195">
        <v>5</v>
      </c>
      <c r="AA101" s="195">
        <v>449</v>
      </c>
      <c r="AB101" s="195">
        <v>2114</v>
      </c>
      <c r="AC101" s="195">
        <v>104</v>
      </c>
      <c r="AD101" s="195">
        <v>652</v>
      </c>
      <c r="AE101" s="195">
        <v>7598</v>
      </c>
      <c r="AF101" s="195">
        <v>381</v>
      </c>
      <c r="AG101" s="195">
        <v>102</v>
      </c>
      <c r="AH101" s="195">
        <v>111</v>
      </c>
      <c r="AI101" s="195">
        <v>87</v>
      </c>
      <c r="AJ101" s="195">
        <v>21</v>
      </c>
      <c r="AK101" s="195">
        <v>169</v>
      </c>
      <c r="AL101" s="195">
        <v>113</v>
      </c>
      <c r="AM101" s="195">
        <v>1673</v>
      </c>
      <c r="AN101" s="195">
        <v>749</v>
      </c>
      <c r="AO101" s="195">
        <v>975</v>
      </c>
      <c r="AP101" s="195">
        <v>157</v>
      </c>
      <c r="AQ101" s="195">
        <v>1648</v>
      </c>
      <c r="AR101" s="195">
        <v>585</v>
      </c>
      <c r="AS101" s="195">
        <v>3860</v>
      </c>
      <c r="AT101" s="195">
        <v>9203</v>
      </c>
      <c r="AU101" s="195">
        <v>16389</v>
      </c>
      <c r="AV101" s="195">
        <v>690</v>
      </c>
      <c r="AW101" s="195">
        <v>1632</v>
      </c>
      <c r="AX101" s="195">
        <v>4063</v>
      </c>
      <c r="AY101" s="195">
        <v>2703</v>
      </c>
      <c r="AZ101" s="195">
        <v>783</v>
      </c>
      <c r="BA101" s="195">
        <v>305</v>
      </c>
      <c r="BB101" s="195">
        <v>2844</v>
      </c>
      <c r="BC101" s="195">
        <v>1552</v>
      </c>
      <c r="BD101" s="195">
        <v>94</v>
      </c>
      <c r="BE101" s="195">
        <v>284</v>
      </c>
      <c r="BF101" s="195">
        <v>20</v>
      </c>
      <c r="BG101" s="195">
        <v>4799</v>
      </c>
      <c r="BH101" s="195">
        <v>739</v>
      </c>
      <c r="BI101" s="195">
        <v>3494</v>
      </c>
      <c r="BJ101" s="195">
        <v>1454</v>
      </c>
      <c r="BK101" s="195">
        <v>1817</v>
      </c>
      <c r="BL101" s="195">
        <v>32705</v>
      </c>
      <c r="BM101" s="195">
        <v>10072</v>
      </c>
      <c r="BN101" s="195">
        <v>14736</v>
      </c>
      <c r="BO101" s="195">
        <v>21442</v>
      </c>
      <c r="BP101" s="195">
        <v>2954</v>
      </c>
      <c r="BQ101" s="195">
        <v>2913</v>
      </c>
      <c r="BR101" s="195">
        <v>970</v>
      </c>
      <c r="BS101" s="195">
        <v>1516</v>
      </c>
      <c r="BT101" s="195">
        <v>82679</v>
      </c>
      <c r="BU101" s="195">
        <v>22677</v>
      </c>
      <c r="BV101" s="195">
        <v>2214</v>
      </c>
      <c r="BW101" s="195">
        <v>1483</v>
      </c>
      <c r="BX101" s="195">
        <v>0</v>
      </c>
      <c r="BY101" s="195">
        <v>1371</v>
      </c>
      <c r="BZ101" s="195">
        <v>11168</v>
      </c>
      <c r="CA101" s="195">
        <v>75562</v>
      </c>
      <c r="CB101" s="195">
        <v>814</v>
      </c>
      <c r="CC101" s="195">
        <v>44173</v>
      </c>
      <c r="CD101" s="195">
        <v>1327</v>
      </c>
      <c r="CE101" s="195">
        <v>774</v>
      </c>
      <c r="CF101" s="195">
        <v>7250</v>
      </c>
      <c r="CG101" s="195">
        <v>39</v>
      </c>
      <c r="CH101" s="195">
        <v>13051</v>
      </c>
      <c r="CI101" s="195">
        <v>3806</v>
      </c>
      <c r="CJ101" s="195">
        <v>14153</v>
      </c>
      <c r="CK101" s="195">
        <v>7271</v>
      </c>
      <c r="CL101" s="195">
        <v>4552</v>
      </c>
      <c r="CM101" s="195">
        <v>38588</v>
      </c>
      <c r="CN101" s="195">
        <v>3169</v>
      </c>
      <c r="CO101" s="195">
        <v>4647</v>
      </c>
      <c r="CP101" s="195">
        <v>22642</v>
      </c>
      <c r="CQ101" s="195">
        <v>1823</v>
      </c>
      <c r="CR101" s="195">
        <v>5122</v>
      </c>
      <c r="CS101" s="195">
        <v>16906</v>
      </c>
      <c r="CT101" s="195">
        <v>1118</v>
      </c>
      <c r="CU101" s="195">
        <v>3032</v>
      </c>
      <c r="CV101" s="195">
        <v>1114</v>
      </c>
      <c r="CW101" s="195">
        <v>7336</v>
      </c>
      <c r="CX101" s="195">
        <v>39680</v>
      </c>
      <c r="CY101" s="195">
        <v>2737</v>
      </c>
      <c r="CZ101" s="195">
        <v>3475</v>
      </c>
      <c r="DA101" s="195">
        <v>1451</v>
      </c>
      <c r="DB101" s="195">
        <v>3156</v>
      </c>
      <c r="DC101" s="195">
        <v>2081</v>
      </c>
      <c r="DD101" s="195">
        <v>0</v>
      </c>
      <c r="DE101" s="195">
        <v>1732</v>
      </c>
      <c r="DF101" s="196">
        <v>632213</v>
      </c>
      <c r="DG101" s="195">
        <v>2117</v>
      </c>
      <c r="DH101" s="195">
        <v>37871</v>
      </c>
      <c r="DI101" s="195">
        <v>0</v>
      </c>
      <c r="DJ101" s="195">
        <v>0</v>
      </c>
      <c r="DK101" s="195">
        <v>0</v>
      </c>
      <c r="DL101" s="195">
        <v>0</v>
      </c>
      <c r="DM101" s="195">
        <v>0</v>
      </c>
      <c r="DN101" s="196">
        <v>39988</v>
      </c>
      <c r="DO101" s="196">
        <v>672201</v>
      </c>
      <c r="DP101" s="195">
        <v>111026</v>
      </c>
      <c r="DQ101" s="196">
        <v>111026</v>
      </c>
      <c r="DR101" s="196">
        <v>490480</v>
      </c>
      <c r="DS101" s="196">
        <v>641494</v>
      </c>
      <c r="DT101" s="196">
        <v>1273707</v>
      </c>
      <c r="DU101" s="195">
        <v>-8738</v>
      </c>
      <c r="DV101" s="195">
        <v>0</v>
      </c>
      <c r="DW101" s="195">
        <v>0</v>
      </c>
      <c r="DX101" s="196">
        <v>-8738</v>
      </c>
      <c r="DY101" s="195">
        <v>-116330</v>
      </c>
      <c r="DZ101" s="196">
        <v>516426</v>
      </c>
      <c r="EA101" s="197">
        <v>1148639</v>
      </c>
    </row>
    <row r="102" spans="1:131" x14ac:dyDescent="0.15">
      <c r="A102" s="103">
        <v>662</v>
      </c>
      <c r="B102" s="104" t="s">
        <v>119</v>
      </c>
      <c r="C102" s="195">
        <v>7</v>
      </c>
      <c r="D102" s="195">
        <v>0</v>
      </c>
      <c r="E102" s="195">
        <v>186</v>
      </c>
      <c r="F102" s="195">
        <v>1</v>
      </c>
      <c r="G102" s="195">
        <v>6</v>
      </c>
      <c r="H102" s="195">
        <v>0</v>
      </c>
      <c r="I102" s="195">
        <v>19</v>
      </c>
      <c r="J102" s="195">
        <v>12313</v>
      </c>
      <c r="K102" s="195">
        <v>6945</v>
      </c>
      <c r="L102" s="195">
        <v>2</v>
      </c>
      <c r="M102" s="195">
        <v>0</v>
      </c>
      <c r="N102" s="195">
        <v>97</v>
      </c>
      <c r="O102" s="195">
        <v>773</v>
      </c>
      <c r="P102" s="195">
        <v>150</v>
      </c>
      <c r="Q102" s="195">
        <v>2676</v>
      </c>
      <c r="R102" s="195">
        <v>650</v>
      </c>
      <c r="S102" s="195">
        <v>672</v>
      </c>
      <c r="T102" s="195">
        <v>433</v>
      </c>
      <c r="U102" s="195">
        <v>146</v>
      </c>
      <c r="V102" s="195">
        <v>325</v>
      </c>
      <c r="W102" s="195">
        <v>33</v>
      </c>
      <c r="X102" s="195">
        <v>418</v>
      </c>
      <c r="Y102" s="195">
        <v>104</v>
      </c>
      <c r="Z102" s="195">
        <v>7</v>
      </c>
      <c r="AA102" s="195">
        <v>19192</v>
      </c>
      <c r="AB102" s="195">
        <v>30514</v>
      </c>
      <c r="AC102" s="195">
        <v>216</v>
      </c>
      <c r="AD102" s="195">
        <v>5</v>
      </c>
      <c r="AE102" s="195">
        <v>9463</v>
      </c>
      <c r="AF102" s="195">
        <v>341</v>
      </c>
      <c r="AG102" s="195">
        <v>126</v>
      </c>
      <c r="AH102" s="195">
        <v>67</v>
      </c>
      <c r="AI102" s="195">
        <v>7</v>
      </c>
      <c r="AJ102" s="195">
        <v>74</v>
      </c>
      <c r="AK102" s="195">
        <v>79</v>
      </c>
      <c r="AL102" s="195">
        <v>11</v>
      </c>
      <c r="AM102" s="195">
        <v>889</v>
      </c>
      <c r="AN102" s="195">
        <v>100</v>
      </c>
      <c r="AO102" s="195">
        <v>165</v>
      </c>
      <c r="AP102" s="195">
        <v>111</v>
      </c>
      <c r="AQ102" s="195">
        <v>533</v>
      </c>
      <c r="AR102" s="195">
        <v>475</v>
      </c>
      <c r="AS102" s="195">
        <v>1232</v>
      </c>
      <c r="AT102" s="195">
        <v>6476</v>
      </c>
      <c r="AU102" s="195">
        <v>4445</v>
      </c>
      <c r="AV102" s="195">
        <v>1307</v>
      </c>
      <c r="AW102" s="195">
        <v>1254</v>
      </c>
      <c r="AX102" s="195">
        <v>2092</v>
      </c>
      <c r="AY102" s="195">
        <v>986</v>
      </c>
      <c r="AZ102" s="195">
        <v>2234</v>
      </c>
      <c r="BA102" s="195">
        <v>415</v>
      </c>
      <c r="BB102" s="195">
        <v>1333</v>
      </c>
      <c r="BC102" s="195">
        <v>860</v>
      </c>
      <c r="BD102" s="195">
        <v>535</v>
      </c>
      <c r="BE102" s="195">
        <v>720</v>
      </c>
      <c r="BF102" s="195">
        <v>66</v>
      </c>
      <c r="BG102" s="195">
        <v>7021</v>
      </c>
      <c r="BH102" s="195">
        <v>108</v>
      </c>
      <c r="BI102" s="195">
        <v>937</v>
      </c>
      <c r="BJ102" s="195">
        <v>4523</v>
      </c>
      <c r="BK102" s="195">
        <v>4</v>
      </c>
      <c r="BL102" s="195">
        <v>4587</v>
      </c>
      <c r="BM102" s="195">
        <v>444</v>
      </c>
      <c r="BN102" s="195">
        <v>310</v>
      </c>
      <c r="BO102" s="195">
        <v>307</v>
      </c>
      <c r="BP102" s="195">
        <v>2284</v>
      </c>
      <c r="BQ102" s="195">
        <v>3850</v>
      </c>
      <c r="BR102" s="195">
        <v>3496</v>
      </c>
      <c r="BS102" s="195">
        <v>273</v>
      </c>
      <c r="BT102" s="195">
        <v>86583</v>
      </c>
      <c r="BU102" s="195">
        <v>82966</v>
      </c>
      <c r="BV102" s="195">
        <v>20705</v>
      </c>
      <c r="BW102" s="195">
        <v>13848</v>
      </c>
      <c r="BX102" s="195">
        <v>0</v>
      </c>
      <c r="BY102" s="195">
        <v>3159</v>
      </c>
      <c r="BZ102" s="195">
        <v>4027</v>
      </c>
      <c r="CA102" s="195">
        <v>0</v>
      </c>
      <c r="CB102" s="195">
        <v>416</v>
      </c>
      <c r="CC102" s="195">
        <v>5288</v>
      </c>
      <c r="CD102" s="195">
        <v>376</v>
      </c>
      <c r="CE102" s="195">
        <v>76</v>
      </c>
      <c r="CF102" s="195">
        <v>8779</v>
      </c>
      <c r="CG102" s="195">
        <v>122</v>
      </c>
      <c r="CH102" s="195">
        <v>24533</v>
      </c>
      <c r="CI102" s="195">
        <v>6245</v>
      </c>
      <c r="CJ102" s="195">
        <v>25139</v>
      </c>
      <c r="CK102" s="195">
        <v>4219</v>
      </c>
      <c r="CL102" s="195">
        <v>19130</v>
      </c>
      <c r="CM102" s="195">
        <v>4242</v>
      </c>
      <c r="CN102" s="195">
        <v>7795</v>
      </c>
      <c r="CO102" s="195">
        <v>3280</v>
      </c>
      <c r="CP102" s="195">
        <v>5206</v>
      </c>
      <c r="CQ102" s="195">
        <v>1069</v>
      </c>
      <c r="CR102" s="195">
        <v>511</v>
      </c>
      <c r="CS102" s="195">
        <v>1218</v>
      </c>
      <c r="CT102" s="195">
        <v>1293</v>
      </c>
      <c r="CU102" s="195">
        <v>8998</v>
      </c>
      <c r="CV102" s="195">
        <v>574</v>
      </c>
      <c r="CW102" s="195">
        <v>1563</v>
      </c>
      <c r="CX102" s="195">
        <v>62154</v>
      </c>
      <c r="CY102" s="195">
        <v>879</v>
      </c>
      <c r="CZ102" s="195">
        <v>24969</v>
      </c>
      <c r="DA102" s="195">
        <v>5885</v>
      </c>
      <c r="DB102" s="195">
        <v>7900</v>
      </c>
      <c r="DC102" s="195">
        <v>5437</v>
      </c>
      <c r="DD102" s="195">
        <v>0</v>
      </c>
      <c r="DE102" s="195">
        <v>1705</v>
      </c>
      <c r="DF102" s="196">
        <v>590719</v>
      </c>
      <c r="DG102" s="195">
        <v>0</v>
      </c>
      <c r="DH102" s="195">
        <v>310</v>
      </c>
      <c r="DI102" s="195">
        <v>0</v>
      </c>
      <c r="DJ102" s="195">
        <v>0</v>
      </c>
      <c r="DK102" s="195">
        <v>0</v>
      </c>
      <c r="DL102" s="195">
        <v>0</v>
      </c>
      <c r="DM102" s="195">
        <v>0</v>
      </c>
      <c r="DN102" s="196">
        <v>310</v>
      </c>
      <c r="DO102" s="196">
        <v>591029</v>
      </c>
      <c r="DP102" s="195">
        <v>52209</v>
      </c>
      <c r="DQ102" s="196">
        <v>52209</v>
      </c>
      <c r="DR102" s="196">
        <v>276069</v>
      </c>
      <c r="DS102" s="196">
        <v>328588</v>
      </c>
      <c r="DT102" s="196">
        <v>919307</v>
      </c>
      <c r="DU102" s="195">
        <v>-64724</v>
      </c>
      <c r="DV102" s="195">
        <v>0</v>
      </c>
      <c r="DW102" s="195">
        <v>0</v>
      </c>
      <c r="DX102" s="196">
        <v>-64724</v>
      </c>
      <c r="DY102" s="195">
        <v>-108463</v>
      </c>
      <c r="DZ102" s="196">
        <v>155401</v>
      </c>
      <c r="EA102" s="197">
        <v>746120</v>
      </c>
    </row>
    <row r="103" spans="1:131" x14ac:dyDescent="0.15">
      <c r="A103" s="103">
        <v>663</v>
      </c>
      <c r="B103" s="104" t="s">
        <v>120</v>
      </c>
      <c r="C103" s="195">
        <v>458</v>
      </c>
      <c r="D103" s="195">
        <v>20</v>
      </c>
      <c r="E103" s="195">
        <v>479</v>
      </c>
      <c r="F103" s="195">
        <v>10</v>
      </c>
      <c r="G103" s="195">
        <v>2</v>
      </c>
      <c r="H103" s="195">
        <v>0</v>
      </c>
      <c r="I103" s="195">
        <v>57</v>
      </c>
      <c r="J103" s="195">
        <v>7506</v>
      </c>
      <c r="K103" s="195">
        <v>825</v>
      </c>
      <c r="L103" s="195">
        <v>27</v>
      </c>
      <c r="M103" s="195">
        <v>0</v>
      </c>
      <c r="N103" s="195">
        <v>609</v>
      </c>
      <c r="O103" s="195">
        <v>517</v>
      </c>
      <c r="P103" s="195">
        <v>1019</v>
      </c>
      <c r="Q103" s="195">
        <v>1232</v>
      </c>
      <c r="R103" s="195">
        <v>428</v>
      </c>
      <c r="S103" s="195">
        <v>436</v>
      </c>
      <c r="T103" s="195">
        <v>1247</v>
      </c>
      <c r="U103" s="195">
        <v>550</v>
      </c>
      <c r="V103" s="195">
        <v>1287</v>
      </c>
      <c r="W103" s="195">
        <v>779</v>
      </c>
      <c r="X103" s="195">
        <v>7691</v>
      </c>
      <c r="Y103" s="195">
        <v>528</v>
      </c>
      <c r="Z103" s="195">
        <v>15</v>
      </c>
      <c r="AA103" s="195">
        <v>2347</v>
      </c>
      <c r="AB103" s="195">
        <v>3577</v>
      </c>
      <c r="AC103" s="195">
        <v>2413</v>
      </c>
      <c r="AD103" s="195">
        <v>288</v>
      </c>
      <c r="AE103" s="195">
        <v>14423</v>
      </c>
      <c r="AF103" s="195">
        <v>785</v>
      </c>
      <c r="AG103" s="195">
        <v>142</v>
      </c>
      <c r="AH103" s="195">
        <v>220</v>
      </c>
      <c r="AI103" s="195">
        <v>211</v>
      </c>
      <c r="AJ103" s="195">
        <v>110</v>
      </c>
      <c r="AK103" s="195">
        <v>370</v>
      </c>
      <c r="AL103" s="195">
        <v>1594</v>
      </c>
      <c r="AM103" s="195">
        <v>4761</v>
      </c>
      <c r="AN103" s="195">
        <v>1320</v>
      </c>
      <c r="AO103" s="195">
        <v>394</v>
      </c>
      <c r="AP103" s="195">
        <v>896</v>
      </c>
      <c r="AQ103" s="195">
        <v>4221</v>
      </c>
      <c r="AR103" s="195">
        <v>2037</v>
      </c>
      <c r="AS103" s="195">
        <v>6377</v>
      </c>
      <c r="AT103" s="195">
        <v>9265</v>
      </c>
      <c r="AU103" s="195">
        <v>7083</v>
      </c>
      <c r="AV103" s="195">
        <v>1840</v>
      </c>
      <c r="AW103" s="195">
        <v>2472</v>
      </c>
      <c r="AX103" s="195">
        <v>7178</v>
      </c>
      <c r="AY103" s="195">
        <v>1239</v>
      </c>
      <c r="AZ103" s="195">
        <v>774</v>
      </c>
      <c r="BA103" s="195">
        <v>464</v>
      </c>
      <c r="BB103" s="195">
        <v>1207</v>
      </c>
      <c r="BC103" s="195">
        <v>997</v>
      </c>
      <c r="BD103" s="195">
        <v>422</v>
      </c>
      <c r="BE103" s="195">
        <v>233</v>
      </c>
      <c r="BF103" s="195">
        <v>24</v>
      </c>
      <c r="BG103" s="195">
        <v>7416</v>
      </c>
      <c r="BH103" s="195">
        <v>206</v>
      </c>
      <c r="BI103" s="195">
        <v>1331</v>
      </c>
      <c r="BJ103" s="195">
        <v>832</v>
      </c>
      <c r="BK103" s="195">
        <v>74</v>
      </c>
      <c r="BL103" s="195">
        <v>4572</v>
      </c>
      <c r="BM103" s="195">
        <v>8394</v>
      </c>
      <c r="BN103" s="195">
        <v>3414</v>
      </c>
      <c r="BO103" s="195">
        <v>2195</v>
      </c>
      <c r="BP103" s="195">
        <v>20597</v>
      </c>
      <c r="BQ103" s="195">
        <v>1178</v>
      </c>
      <c r="BR103" s="195">
        <v>10667</v>
      </c>
      <c r="BS103" s="195">
        <v>5444</v>
      </c>
      <c r="BT103" s="195">
        <v>4667</v>
      </c>
      <c r="BU103" s="195">
        <v>6169</v>
      </c>
      <c r="BV103" s="195">
        <v>2532</v>
      </c>
      <c r="BW103" s="195">
        <v>1135</v>
      </c>
      <c r="BX103" s="195">
        <v>0</v>
      </c>
      <c r="BY103" s="195">
        <v>1408</v>
      </c>
      <c r="BZ103" s="195">
        <v>29331</v>
      </c>
      <c r="CA103" s="195">
        <v>60929</v>
      </c>
      <c r="CB103" s="195">
        <v>288</v>
      </c>
      <c r="CC103" s="195">
        <v>3872</v>
      </c>
      <c r="CD103" s="195">
        <v>977</v>
      </c>
      <c r="CE103" s="195">
        <v>1060</v>
      </c>
      <c r="CF103" s="195">
        <v>5134</v>
      </c>
      <c r="CG103" s="195">
        <v>81</v>
      </c>
      <c r="CH103" s="195">
        <v>4091</v>
      </c>
      <c r="CI103" s="195">
        <v>2064</v>
      </c>
      <c r="CJ103" s="195">
        <v>22096</v>
      </c>
      <c r="CK103" s="195">
        <v>600</v>
      </c>
      <c r="CL103" s="195">
        <v>1856</v>
      </c>
      <c r="CM103" s="195">
        <v>31393</v>
      </c>
      <c r="CN103" s="195">
        <v>4473</v>
      </c>
      <c r="CO103" s="195">
        <v>17180</v>
      </c>
      <c r="CP103" s="195">
        <v>6875</v>
      </c>
      <c r="CQ103" s="195">
        <v>1290</v>
      </c>
      <c r="CR103" s="195">
        <v>2325</v>
      </c>
      <c r="CS103" s="195">
        <v>1051</v>
      </c>
      <c r="CT103" s="195">
        <v>1971</v>
      </c>
      <c r="CU103" s="195">
        <v>139163</v>
      </c>
      <c r="CV103" s="195">
        <v>1245</v>
      </c>
      <c r="CW103" s="195">
        <v>2832</v>
      </c>
      <c r="CX103" s="195">
        <v>13780</v>
      </c>
      <c r="CY103" s="195">
        <v>509</v>
      </c>
      <c r="CZ103" s="195">
        <v>8741</v>
      </c>
      <c r="DA103" s="195">
        <v>2858</v>
      </c>
      <c r="DB103" s="195">
        <v>2885</v>
      </c>
      <c r="DC103" s="195">
        <v>881</v>
      </c>
      <c r="DD103" s="195">
        <v>0</v>
      </c>
      <c r="DE103" s="195">
        <v>768</v>
      </c>
      <c r="DF103" s="196">
        <v>560236</v>
      </c>
      <c r="DG103" s="195">
        <v>365</v>
      </c>
      <c r="DH103" s="195">
        <v>121480</v>
      </c>
      <c r="DI103" s="195">
        <v>0</v>
      </c>
      <c r="DJ103" s="195">
        <v>0</v>
      </c>
      <c r="DK103" s="195">
        <v>0</v>
      </c>
      <c r="DL103" s="195">
        <v>0</v>
      </c>
      <c r="DM103" s="195">
        <v>0</v>
      </c>
      <c r="DN103" s="196">
        <v>121845</v>
      </c>
      <c r="DO103" s="196">
        <v>682081</v>
      </c>
      <c r="DP103" s="195">
        <v>460</v>
      </c>
      <c r="DQ103" s="196">
        <v>460</v>
      </c>
      <c r="DR103" s="196">
        <v>265658</v>
      </c>
      <c r="DS103" s="196">
        <v>387963</v>
      </c>
      <c r="DT103" s="196">
        <v>948199</v>
      </c>
      <c r="DU103" s="195">
        <v>-19</v>
      </c>
      <c r="DV103" s="195">
        <v>0</v>
      </c>
      <c r="DW103" s="195">
        <v>0</v>
      </c>
      <c r="DX103" s="196">
        <v>-19</v>
      </c>
      <c r="DY103" s="195">
        <v>-154990</v>
      </c>
      <c r="DZ103" s="196">
        <v>232954</v>
      </c>
      <c r="EA103" s="197">
        <v>793190</v>
      </c>
    </row>
    <row r="104" spans="1:131" x14ac:dyDescent="0.15">
      <c r="A104" s="103">
        <v>669</v>
      </c>
      <c r="B104" s="104" t="s">
        <v>61</v>
      </c>
      <c r="C104" s="195">
        <v>19</v>
      </c>
      <c r="D104" s="195">
        <v>1</v>
      </c>
      <c r="E104" s="195">
        <v>861</v>
      </c>
      <c r="F104" s="195">
        <v>0</v>
      </c>
      <c r="G104" s="195">
        <v>39</v>
      </c>
      <c r="H104" s="195">
        <v>0</v>
      </c>
      <c r="I104" s="195">
        <v>96</v>
      </c>
      <c r="J104" s="195">
        <v>25710</v>
      </c>
      <c r="K104" s="195">
        <v>2367</v>
      </c>
      <c r="L104" s="195">
        <v>54</v>
      </c>
      <c r="M104" s="195">
        <v>0</v>
      </c>
      <c r="N104" s="195">
        <v>770</v>
      </c>
      <c r="O104" s="195">
        <v>3024</v>
      </c>
      <c r="P104" s="195">
        <v>777</v>
      </c>
      <c r="Q104" s="195">
        <v>8506</v>
      </c>
      <c r="R104" s="195">
        <v>564</v>
      </c>
      <c r="S104" s="195">
        <v>1809</v>
      </c>
      <c r="T104" s="195">
        <v>9340</v>
      </c>
      <c r="U104" s="195">
        <v>370</v>
      </c>
      <c r="V104" s="195">
        <v>1492</v>
      </c>
      <c r="W104" s="195">
        <v>378</v>
      </c>
      <c r="X104" s="195">
        <v>3151</v>
      </c>
      <c r="Y104" s="195">
        <v>861</v>
      </c>
      <c r="Z104" s="195">
        <v>19</v>
      </c>
      <c r="AA104" s="195">
        <v>6695</v>
      </c>
      <c r="AB104" s="195">
        <v>14748</v>
      </c>
      <c r="AC104" s="195">
        <v>1893</v>
      </c>
      <c r="AD104" s="195">
        <v>183</v>
      </c>
      <c r="AE104" s="195">
        <v>38014</v>
      </c>
      <c r="AF104" s="195">
        <v>1065</v>
      </c>
      <c r="AG104" s="195">
        <v>1093</v>
      </c>
      <c r="AH104" s="195">
        <v>1151</v>
      </c>
      <c r="AI104" s="195">
        <v>747</v>
      </c>
      <c r="AJ104" s="195">
        <v>139</v>
      </c>
      <c r="AK104" s="195">
        <v>780</v>
      </c>
      <c r="AL104" s="195">
        <v>444</v>
      </c>
      <c r="AM104" s="195">
        <v>2894</v>
      </c>
      <c r="AN104" s="195">
        <v>2425</v>
      </c>
      <c r="AO104" s="195">
        <v>1664</v>
      </c>
      <c r="AP104" s="195">
        <v>468</v>
      </c>
      <c r="AQ104" s="195">
        <v>5314</v>
      </c>
      <c r="AR104" s="195">
        <v>3300</v>
      </c>
      <c r="AS104" s="195">
        <v>17612</v>
      </c>
      <c r="AT104" s="195">
        <v>26038</v>
      </c>
      <c r="AU104" s="195">
        <v>23884</v>
      </c>
      <c r="AV104" s="195">
        <v>4254</v>
      </c>
      <c r="AW104" s="195">
        <v>5285</v>
      </c>
      <c r="AX104" s="195">
        <v>15785</v>
      </c>
      <c r="AY104" s="195">
        <v>4829</v>
      </c>
      <c r="AZ104" s="195">
        <v>2941</v>
      </c>
      <c r="BA104" s="195">
        <v>1986</v>
      </c>
      <c r="BB104" s="195">
        <v>5142</v>
      </c>
      <c r="BC104" s="195">
        <v>4894</v>
      </c>
      <c r="BD104" s="195">
        <v>1816</v>
      </c>
      <c r="BE104" s="195">
        <v>820</v>
      </c>
      <c r="BF104" s="195">
        <v>114</v>
      </c>
      <c r="BG104" s="195">
        <v>25517</v>
      </c>
      <c r="BH104" s="195">
        <v>920</v>
      </c>
      <c r="BI104" s="195">
        <v>6642</v>
      </c>
      <c r="BJ104" s="195">
        <v>3787</v>
      </c>
      <c r="BK104" s="195">
        <v>599</v>
      </c>
      <c r="BL104" s="195">
        <v>103053</v>
      </c>
      <c r="BM104" s="195">
        <v>19412</v>
      </c>
      <c r="BN104" s="195">
        <v>41075</v>
      </c>
      <c r="BO104" s="195">
        <v>9221</v>
      </c>
      <c r="BP104" s="195">
        <v>17433</v>
      </c>
      <c r="BQ104" s="195">
        <v>7515</v>
      </c>
      <c r="BR104" s="195">
        <v>35937</v>
      </c>
      <c r="BS104" s="195">
        <v>8003</v>
      </c>
      <c r="BT104" s="195">
        <v>571443</v>
      </c>
      <c r="BU104" s="195">
        <v>162938</v>
      </c>
      <c r="BV104" s="195">
        <v>103091</v>
      </c>
      <c r="BW104" s="195">
        <v>35059</v>
      </c>
      <c r="BX104" s="195">
        <v>2961</v>
      </c>
      <c r="BY104" s="195">
        <v>14803</v>
      </c>
      <c r="BZ104" s="195">
        <v>14069</v>
      </c>
      <c r="CA104" s="195">
        <v>237</v>
      </c>
      <c r="CB104" s="195">
        <v>1860</v>
      </c>
      <c r="CC104" s="195">
        <v>6236</v>
      </c>
      <c r="CD104" s="195">
        <v>3289</v>
      </c>
      <c r="CE104" s="195">
        <v>15597</v>
      </c>
      <c r="CF104" s="195">
        <v>68378</v>
      </c>
      <c r="CG104" s="195">
        <v>922</v>
      </c>
      <c r="CH104" s="195">
        <v>95091</v>
      </c>
      <c r="CI104" s="195">
        <v>18582</v>
      </c>
      <c r="CJ104" s="195">
        <v>254961</v>
      </c>
      <c r="CK104" s="195">
        <v>17111</v>
      </c>
      <c r="CL104" s="195">
        <v>22344</v>
      </c>
      <c r="CM104" s="195">
        <v>158230</v>
      </c>
      <c r="CN104" s="195">
        <v>50672</v>
      </c>
      <c r="CO104" s="195">
        <v>87515</v>
      </c>
      <c r="CP104" s="195">
        <v>107103</v>
      </c>
      <c r="CQ104" s="195">
        <v>4907</v>
      </c>
      <c r="CR104" s="195">
        <v>21774</v>
      </c>
      <c r="CS104" s="195">
        <v>16876</v>
      </c>
      <c r="CT104" s="195">
        <v>11419</v>
      </c>
      <c r="CU104" s="195">
        <v>61589</v>
      </c>
      <c r="CV104" s="195">
        <v>38527</v>
      </c>
      <c r="CW104" s="195">
        <v>27991</v>
      </c>
      <c r="CX104" s="195">
        <v>502504</v>
      </c>
      <c r="CY104" s="195">
        <v>3123</v>
      </c>
      <c r="CZ104" s="195">
        <v>30212</v>
      </c>
      <c r="DA104" s="195">
        <v>9589</v>
      </c>
      <c r="DB104" s="195">
        <v>13712</v>
      </c>
      <c r="DC104" s="195">
        <v>9056</v>
      </c>
      <c r="DD104" s="195">
        <v>0</v>
      </c>
      <c r="DE104" s="195">
        <v>8220</v>
      </c>
      <c r="DF104" s="196">
        <v>3109730</v>
      </c>
      <c r="DG104" s="195">
        <v>2531</v>
      </c>
      <c r="DH104" s="195">
        <v>45397</v>
      </c>
      <c r="DI104" s="195">
        <v>0</v>
      </c>
      <c r="DJ104" s="195">
        <v>0</v>
      </c>
      <c r="DK104" s="195">
        <v>6240</v>
      </c>
      <c r="DL104" s="195">
        <v>82224</v>
      </c>
      <c r="DM104" s="195">
        <v>0</v>
      </c>
      <c r="DN104" s="196">
        <v>136392</v>
      </c>
      <c r="DO104" s="196">
        <v>3246122</v>
      </c>
      <c r="DP104" s="195">
        <v>251974</v>
      </c>
      <c r="DQ104" s="196">
        <v>251974</v>
      </c>
      <c r="DR104" s="196">
        <v>1959503</v>
      </c>
      <c r="DS104" s="196">
        <v>2347869</v>
      </c>
      <c r="DT104" s="196">
        <v>5457599</v>
      </c>
      <c r="DU104" s="195">
        <v>-201721</v>
      </c>
      <c r="DV104" s="195">
        <v>0</v>
      </c>
      <c r="DW104" s="195">
        <v>0</v>
      </c>
      <c r="DX104" s="196">
        <v>-201721</v>
      </c>
      <c r="DY104" s="195">
        <v>-1266503</v>
      </c>
      <c r="DZ104" s="196">
        <v>879645</v>
      </c>
      <c r="EA104" s="197">
        <v>3989375</v>
      </c>
    </row>
    <row r="105" spans="1:131" x14ac:dyDescent="0.15">
      <c r="A105" s="97">
        <v>671</v>
      </c>
      <c r="B105" s="98" t="s">
        <v>121</v>
      </c>
      <c r="C105" s="192">
        <v>0</v>
      </c>
      <c r="D105" s="192">
        <v>0</v>
      </c>
      <c r="E105" s="192">
        <v>0</v>
      </c>
      <c r="F105" s="192">
        <v>0</v>
      </c>
      <c r="G105" s="192">
        <v>0</v>
      </c>
      <c r="H105" s="192">
        <v>0</v>
      </c>
      <c r="I105" s="192">
        <v>0</v>
      </c>
      <c r="J105" s="192">
        <v>0</v>
      </c>
      <c r="K105" s="192">
        <v>0</v>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v>0</v>
      </c>
      <c r="AC105" s="192">
        <v>0</v>
      </c>
      <c r="AD105" s="192">
        <v>0</v>
      </c>
      <c r="AE105" s="192">
        <v>0</v>
      </c>
      <c r="AF105" s="192">
        <v>0</v>
      </c>
      <c r="AG105" s="192">
        <v>0</v>
      </c>
      <c r="AH105" s="192">
        <v>0</v>
      </c>
      <c r="AI105" s="192">
        <v>0</v>
      </c>
      <c r="AJ105" s="192">
        <v>0</v>
      </c>
      <c r="AK105" s="192">
        <v>0</v>
      </c>
      <c r="AL105" s="192">
        <v>0</v>
      </c>
      <c r="AM105" s="192">
        <v>0</v>
      </c>
      <c r="AN105" s="192">
        <v>0</v>
      </c>
      <c r="AO105" s="192">
        <v>0</v>
      </c>
      <c r="AP105" s="192">
        <v>0</v>
      </c>
      <c r="AQ105" s="192">
        <v>0</v>
      </c>
      <c r="AR105" s="192">
        <v>0</v>
      </c>
      <c r="AS105" s="192">
        <v>0</v>
      </c>
      <c r="AT105" s="192">
        <v>0</v>
      </c>
      <c r="AU105" s="192">
        <v>0</v>
      </c>
      <c r="AV105" s="192">
        <v>0</v>
      </c>
      <c r="AW105" s="192">
        <v>0</v>
      </c>
      <c r="AX105" s="192">
        <v>0</v>
      </c>
      <c r="AY105" s="192">
        <v>0</v>
      </c>
      <c r="AZ105" s="192">
        <v>0</v>
      </c>
      <c r="BA105" s="192">
        <v>0</v>
      </c>
      <c r="BB105" s="192">
        <v>0</v>
      </c>
      <c r="BC105" s="192">
        <v>0</v>
      </c>
      <c r="BD105" s="192">
        <v>0</v>
      </c>
      <c r="BE105" s="192">
        <v>0</v>
      </c>
      <c r="BF105" s="192">
        <v>0</v>
      </c>
      <c r="BG105" s="192">
        <v>0</v>
      </c>
      <c r="BH105" s="192">
        <v>0</v>
      </c>
      <c r="BI105" s="192">
        <v>0</v>
      </c>
      <c r="BJ105" s="192">
        <v>0</v>
      </c>
      <c r="BK105" s="192">
        <v>0</v>
      </c>
      <c r="BL105" s="192">
        <v>0</v>
      </c>
      <c r="BM105" s="192">
        <v>0</v>
      </c>
      <c r="BN105" s="192">
        <v>0</v>
      </c>
      <c r="BO105" s="192">
        <v>0</v>
      </c>
      <c r="BP105" s="192">
        <v>0</v>
      </c>
      <c r="BQ105" s="192">
        <v>0</v>
      </c>
      <c r="BR105" s="192">
        <v>0</v>
      </c>
      <c r="BS105" s="192">
        <v>0</v>
      </c>
      <c r="BT105" s="192">
        <v>0</v>
      </c>
      <c r="BU105" s="192">
        <v>0</v>
      </c>
      <c r="BV105" s="192">
        <v>0</v>
      </c>
      <c r="BW105" s="192">
        <v>0</v>
      </c>
      <c r="BX105" s="192">
        <v>0</v>
      </c>
      <c r="BY105" s="192">
        <v>0</v>
      </c>
      <c r="BZ105" s="192">
        <v>0</v>
      </c>
      <c r="CA105" s="192">
        <v>0</v>
      </c>
      <c r="CB105" s="192">
        <v>0</v>
      </c>
      <c r="CC105" s="192">
        <v>0</v>
      </c>
      <c r="CD105" s="192">
        <v>0</v>
      </c>
      <c r="CE105" s="192">
        <v>0</v>
      </c>
      <c r="CF105" s="192">
        <v>0</v>
      </c>
      <c r="CG105" s="192">
        <v>0</v>
      </c>
      <c r="CH105" s="192">
        <v>0</v>
      </c>
      <c r="CI105" s="192">
        <v>0</v>
      </c>
      <c r="CJ105" s="192">
        <v>0</v>
      </c>
      <c r="CK105" s="192">
        <v>0</v>
      </c>
      <c r="CL105" s="192">
        <v>0</v>
      </c>
      <c r="CM105" s="192">
        <v>0</v>
      </c>
      <c r="CN105" s="192">
        <v>0</v>
      </c>
      <c r="CO105" s="192">
        <v>0</v>
      </c>
      <c r="CP105" s="192">
        <v>0</v>
      </c>
      <c r="CQ105" s="192">
        <v>0</v>
      </c>
      <c r="CR105" s="192">
        <v>0</v>
      </c>
      <c r="CS105" s="192">
        <v>0</v>
      </c>
      <c r="CT105" s="192">
        <v>0</v>
      </c>
      <c r="CU105" s="192">
        <v>0</v>
      </c>
      <c r="CV105" s="192">
        <v>0</v>
      </c>
      <c r="CW105" s="192">
        <v>0</v>
      </c>
      <c r="CX105" s="192">
        <v>0</v>
      </c>
      <c r="CY105" s="192">
        <v>0</v>
      </c>
      <c r="CZ105" s="192">
        <v>0</v>
      </c>
      <c r="DA105" s="192">
        <v>0</v>
      </c>
      <c r="DB105" s="192">
        <v>0</v>
      </c>
      <c r="DC105" s="192">
        <v>0</v>
      </c>
      <c r="DD105" s="192">
        <v>0</v>
      </c>
      <c r="DE105" s="192">
        <v>0</v>
      </c>
      <c r="DF105" s="193">
        <v>0</v>
      </c>
      <c r="DG105" s="192">
        <v>141301</v>
      </c>
      <c r="DH105" s="192">
        <v>262292</v>
      </c>
      <c r="DI105" s="192">
        <v>0</v>
      </c>
      <c r="DJ105" s="192">
        <v>0</v>
      </c>
      <c r="DK105" s="192">
        <v>0</v>
      </c>
      <c r="DL105" s="192">
        <v>0</v>
      </c>
      <c r="DM105" s="192">
        <v>0</v>
      </c>
      <c r="DN105" s="193">
        <v>403593</v>
      </c>
      <c r="DO105" s="193">
        <v>403593</v>
      </c>
      <c r="DP105" s="192">
        <v>83839</v>
      </c>
      <c r="DQ105" s="193">
        <v>83839</v>
      </c>
      <c r="DR105" s="193">
        <v>190259</v>
      </c>
      <c r="DS105" s="193">
        <v>677691</v>
      </c>
      <c r="DT105" s="193">
        <v>677691</v>
      </c>
      <c r="DU105" s="192">
        <v>-59464</v>
      </c>
      <c r="DV105" s="192">
        <v>0</v>
      </c>
      <c r="DW105" s="192">
        <v>0</v>
      </c>
      <c r="DX105" s="193">
        <v>-59464</v>
      </c>
      <c r="DY105" s="192">
        <v>-312450</v>
      </c>
      <c r="DZ105" s="193">
        <v>305777</v>
      </c>
      <c r="EA105" s="194">
        <v>305777</v>
      </c>
    </row>
    <row r="106" spans="1:131" x14ac:dyDescent="0.15">
      <c r="A106" s="103">
        <v>672</v>
      </c>
      <c r="B106" s="104" t="s">
        <v>122</v>
      </c>
      <c r="C106" s="195">
        <v>0</v>
      </c>
      <c r="D106" s="195">
        <v>0</v>
      </c>
      <c r="E106" s="195">
        <v>0</v>
      </c>
      <c r="F106" s="195">
        <v>0</v>
      </c>
      <c r="G106" s="195">
        <v>0</v>
      </c>
      <c r="H106" s="195">
        <v>0</v>
      </c>
      <c r="I106" s="195">
        <v>0</v>
      </c>
      <c r="J106" s="195">
        <v>0</v>
      </c>
      <c r="K106" s="195">
        <v>0</v>
      </c>
      <c r="L106" s="195">
        <v>0</v>
      </c>
      <c r="M106" s="195">
        <v>0</v>
      </c>
      <c r="N106" s="195">
        <v>0</v>
      </c>
      <c r="O106" s="195">
        <v>0</v>
      </c>
      <c r="P106" s="195">
        <v>0</v>
      </c>
      <c r="Q106" s="195">
        <v>0</v>
      </c>
      <c r="R106" s="195">
        <v>0</v>
      </c>
      <c r="S106" s="195">
        <v>0</v>
      </c>
      <c r="T106" s="195">
        <v>0</v>
      </c>
      <c r="U106" s="195">
        <v>0</v>
      </c>
      <c r="V106" s="195">
        <v>0</v>
      </c>
      <c r="W106" s="195">
        <v>0</v>
      </c>
      <c r="X106" s="195">
        <v>0</v>
      </c>
      <c r="Y106" s="195">
        <v>0</v>
      </c>
      <c r="Z106" s="195">
        <v>0</v>
      </c>
      <c r="AA106" s="195">
        <v>0</v>
      </c>
      <c r="AB106" s="195">
        <v>0</v>
      </c>
      <c r="AC106" s="195">
        <v>0</v>
      </c>
      <c r="AD106" s="195">
        <v>0</v>
      </c>
      <c r="AE106" s="195">
        <v>0</v>
      </c>
      <c r="AF106" s="195">
        <v>0</v>
      </c>
      <c r="AG106" s="195">
        <v>0</v>
      </c>
      <c r="AH106" s="195">
        <v>0</v>
      </c>
      <c r="AI106" s="195">
        <v>0</v>
      </c>
      <c r="AJ106" s="195">
        <v>0</v>
      </c>
      <c r="AK106" s="195">
        <v>0</v>
      </c>
      <c r="AL106" s="195">
        <v>0</v>
      </c>
      <c r="AM106" s="195">
        <v>0</v>
      </c>
      <c r="AN106" s="195">
        <v>0</v>
      </c>
      <c r="AO106" s="195">
        <v>0</v>
      </c>
      <c r="AP106" s="195">
        <v>0</v>
      </c>
      <c r="AQ106" s="195">
        <v>0</v>
      </c>
      <c r="AR106" s="195">
        <v>0</v>
      </c>
      <c r="AS106" s="195">
        <v>0</v>
      </c>
      <c r="AT106" s="195">
        <v>0</v>
      </c>
      <c r="AU106" s="195">
        <v>0</v>
      </c>
      <c r="AV106" s="195">
        <v>0</v>
      </c>
      <c r="AW106" s="195">
        <v>0</v>
      </c>
      <c r="AX106" s="195">
        <v>0</v>
      </c>
      <c r="AY106" s="195">
        <v>0</v>
      </c>
      <c r="AZ106" s="195">
        <v>0</v>
      </c>
      <c r="BA106" s="195">
        <v>0</v>
      </c>
      <c r="BB106" s="195">
        <v>0</v>
      </c>
      <c r="BC106" s="195">
        <v>0</v>
      </c>
      <c r="BD106" s="195">
        <v>0</v>
      </c>
      <c r="BE106" s="195">
        <v>0</v>
      </c>
      <c r="BF106" s="195">
        <v>0</v>
      </c>
      <c r="BG106" s="195">
        <v>0</v>
      </c>
      <c r="BH106" s="195">
        <v>0</v>
      </c>
      <c r="BI106" s="195">
        <v>0</v>
      </c>
      <c r="BJ106" s="195">
        <v>0</v>
      </c>
      <c r="BK106" s="195">
        <v>0</v>
      </c>
      <c r="BL106" s="195">
        <v>0</v>
      </c>
      <c r="BM106" s="195">
        <v>0</v>
      </c>
      <c r="BN106" s="195">
        <v>0</v>
      </c>
      <c r="BO106" s="195">
        <v>0</v>
      </c>
      <c r="BP106" s="195">
        <v>0</v>
      </c>
      <c r="BQ106" s="195">
        <v>0</v>
      </c>
      <c r="BR106" s="195">
        <v>0</v>
      </c>
      <c r="BS106" s="195">
        <v>0</v>
      </c>
      <c r="BT106" s="195">
        <v>0</v>
      </c>
      <c r="BU106" s="195">
        <v>0</v>
      </c>
      <c r="BV106" s="195">
        <v>0</v>
      </c>
      <c r="BW106" s="195">
        <v>0</v>
      </c>
      <c r="BX106" s="195">
        <v>0</v>
      </c>
      <c r="BY106" s="195">
        <v>0</v>
      </c>
      <c r="BZ106" s="195">
        <v>0</v>
      </c>
      <c r="CA106" s="195">
        <v>0</v>
      </c>
      <c r="CB106" s="195">
        <v>0</v>
      </c>
      <c r="CC106" s="195">
        <v>0</v>
      </c>
      <c r="CD106" s="195">
        <v>0</v>
      </c>
      <c r="CE106" s="195">
        <v>0</v>
      </c>
      <c r="CF106" s="195">
        <v>0</v>
      </c>
      <c r="CG106" s="195">
        <v>0</v>
      </c>
      <c r="CH106" s="195">
        <v>0</v>
      </c>
      <c r="CI106" s="195">
        <v>0</v>
      </c>
      <c r="CJ106" s="195">
        <v>0</v>
      </c>
      <c r="CK106" s="195">
        <v>0</v>
      </c>
      <c r="CL106" s="195">
        <v>0</v>
      </c>
      <c r="CM106" s="195">
        <v>0</v>
      </c>
      <c r="CN106" s="195">
        <v>4524</v>
      </c>
      <c r="CO106" s="195">
        <v>0</v>
      </c>
      <c r="CP106" s="195">
        <v>5980</v>
      </c>
      <c r="CQ106" s="195">
        <v>0</v>
      </c>
      <c r="CR106" s="195">
        <v>898</v>
      </c>
      <c r="CS106" s="195">
        <v>3478</v>
      </c>
      <c r="CT106" s="195">
        <v>0</v>
      </c>
      <c r="CU106" s="195">
        <v>0</v>
      </c>
      <c r="CV106" s="195">
        <v>0</v>
      </c>
      <c r="CW106" s="195">
        <v>0</v>
      </c>
      <c r="CX106" s="195">
        <v>0</v>
      </c>
      <c r="CY106" s="195">
        <v>4513</v>
      </c>
      <c r="CZ106" s="195">
        <v>16136</v>
      </c>
      <c r="DA106" s="195">
        <v>0</v>
      </c>
      <c r="DB106" s="195">
        <v>0</v>
      </c>
      <c r="DC106" s="195">
        <v>0</v>
      </c>
      <c r="DD106" s="195">
        <v>0</v>
      </c>
      <c r="DE106" s="195">
        <v>0</v>
      </c>
      <c r="DF106" s="196">
        <v>35529</v>
      </c>
      <c r="DG106" s="195">
        <v>527214</v>
      </c>
      <c r="DH106" s="195">
        <v>1486069</v>
      </c>
      <c r="DI106" s="195">
        <v>0</v>
      </c>
      <c r="DJ106" s="195">
        <v>0</v>
      </c>
      <c r="DK106" s="195">
        <v>0</v>
      </c>
      <c r="DL106" s="195">
        <v>0</v>
      </c>
      <c r="DM106" s="195">
        <v>0</v>
      </c>
      <c r="DN106" s="196">
        <v>2013283</v>
      </c>
      <c r="DO106" s="196">
        <v>2048812</v>
      </c>
      <c r="DP106" s="195">
        <v>71252</v>
      </c>
      <c r="DQ106" s="196">
        <v>71252</v>
      </c>
      <c r="DR106" s="196">
        <v>233943</v>
      </c>
      <c r="DS106" s="196">
        <v>2318478</v>
      </c>
      <c r="DT106" s="196">
        <v>2354007</v>
      </c>
      <c r="DU106" s="195">
        <v>-32624</v>
      </c>
      <c r="DV106" s="195">
        <v>0</v>
      </c>
      <c r="DW106" s="195">
        <v>0</v>
      </c>
      <c r="DX106" s="196">
        <v>-32624</v>
      </c>
      <c r="DY106" s="195">
        <v>-103503</v>
      </c>
      <c r="DZ106" s="196">
        <v>2182351</v>
      </c>
      <c r="EA106" s="197">
        <v>2217880</v>
      </c>
    </row>
    <row r="107" spans="1:131" x14ac:dyDescent="0.15">
      <c r="A107" s="103">
        <v>673</v>
      </c>
      <c r="B107" s="104" t="s">
        <v>123</v>
      </c>
      <c r="C107" s="195">
        <v>0</v>
      </c>
      <c r="D107" s="195">
        <v>0</v>
      </c>
      <c r="E107" s="195">
        <v>17</v>
      </c>
      <c r="F107" s="195">
        <v>0</v>
      </c>
      <c r="G107" s="195">
        <v>0</v>
      </c>
      <c r="H107" s="195">
        <v>0</v>
      </c>
      <c r="I107" s="195">
        <v>0</v>
      </c>
      <c r="J107" s="195">
        <v>100</v>
      </c>
      <c r="K107" s="195">
        <v>36</v>
      </c>
      <c r="L107" s="195">
        <v>1</v>
      </c>
      <c r="M107" s="195">
        <v>0</v>
      </c>
      <c r="N107" s="195">
        <v>6</v>
      </c>
      <c r="O107" s="195">
        <v>12</v>
      </c>
      <c r="P107" s="195">
        <v>4</v>
      </c>
      <c r="Q107" s="195">
        <v>19</v>
      </c>
      <c r="R107" s="195">
        <v>5</v>
      </c>
      <c r="S107" s="195">
        <v>10</v>
      </c>
      <c r="T107" s="195">
        <v>19</v>
      </c>
      <c r="U107" s="195">
        <v>1</v>
      </c>
      <c r="V107" s="195">
        <v>5</v>
      </c>
      <c r="W107" s="195">
        <v>0</v>
      </c>
      <c r="X107" s="195">
        <v>4</v>
      </c>
      <c r="Y107" s="195">
        <v>1</v>
      </c>
      <c r="Z107" s="195">
        <v>0</v>
      </c>
      <c r="AA107" s="195">
        <v>33</v>
      </c>
      <c r="AB107" s="195">
        <v>6</v>
      </c>
      <c r="AC107" s="195">
        <v>6</v>
      </c>
      <c r="AD107" s="195">
        <v>1</v>
      </c>
      <c r="AE107" s="195">
        <v>82</v>
      </c>
      <c r="AF107" s="195">
        <v>2</v>
      </c>
      <c r="AG107" s="195">
        <v>2</v>
      </c>
      <c r="AH107" s="195">
        <v>0</v>
      </c>
      <c r="AI107" s="195">
        <v>0</v>
      </c>
      <c r="AJ107" s="195">
        <v>0</v>
      </c>
      <c r="AK107" s="195">
        <v>0</v>
      </c>
      <c r="AL107" s="195">
        <v>2</v>
      </c>
      <c r="AM107" s="195">
        <v>25</v>
      </c>
      <c r="AN107" s="195">
        <v>3</v>
      </c>
      <c r="AO107" s="195">
        <v>10</v>
      </c>
      <c r="AP107" s="195">
        <v>5</v>
      </c>
      <c r="AQ107" s="195">
        <v>4</v>
      </c>
      <c r="AR107" s="195">
        <v>11</v>
      </c>
      <c r="AS107" s="195">
        <v>40</v>
      </c>
      <c r="AT107" s="195">
        <v>56</v>
      </c>
      <c r="AU107" s="195">
        <v>41</v>
      </c>
      <c r="AV107" s="195">
        <v>4</v>
      </c>
      <c r="AW107" s="195">
        <v>3</v>
      </c>
      <c r="AX107" s="195">
        <v>66</v>
      </c>
      <c r="AY107" s="195">
        <v>6</v>
      </c>
      <c r="AZ107" s="195">
        <v>11</v>
      </c>
      <c r="BA107" s="195">
        <v>2</v>
      </c>
      <c r="BB107" s="195">
        <v>9</v>
      </c>
      <c r="BC107" s="195">
        <v>9</v>
      </c>
      <c r="BD107" s="195">
        <v>3</v>
      </c>
      <c r="BE107" s="195">
        <v>4</v>
      </c>
      <c r="BF107" s="195">
        <v>0</v>
      </c>
      <c r="BG107" s="195">
        <v>87</v>
      </c>
      <c r="BH107" s="195">
        <v>4</v>
      </c>
      <c r="BI107" s="195">
        <v>73</v>
      </c>
      <c r="BJ107" s="195">
        <v>28</v>
      </c>
      <c r="BK107" s="195">
        <v>0</v>
      </c>
      <c r="BL107" s="195">
        <v>19</v>
      </c>
      <c r="BM107" s="195">
        <v>19</v>
      </c>
      <c r="BN107" s="195">
        <v>32</v>
      </c>
      <c r="BO107" s="195">
        <v>14</v>
      </c>
      <c r="BP107" s="195">
        <v>42</v>
      </c>
      <c r="BQ107" s="195">
        <v>3</v>
      </c>
      <c r="BR107" s="195">
        <v>17</v>
      </c>
      <c r="BS107" s="195">
        <v>16</v>
      </c>
      <c r="BT107" s="195">
        <v>630</v>
      </c>
      <c r="BU107" s="195">
        <v>169</v>
      </c>
      <c r="BV107" s="195">
        <v>65</v>
      </c>
      <c r="BW107" s="195">
        <v>25</v>
      </c>
      <c r="BX107" s="195">
        <v>0</v>
      </c>
      <c r="BY107" s="195">
        <v>2246</v>
      </c>
      <c r="BZ107" s="195">
        <v>189</v>
      </c>
      <c r="CA107" s="195">
        <v>4</v>
      </c>
      <c r="CB107" s="195">
        <v>21</v>
      </c>
      <c r="CC107" s="195">
        <v>128</v>
      </c>
      <c r="CD107" s="195">
        <v>4</v>
      </c>
      <c r="CE107" s="195">
        <v>4</v>
      </c>
      <c r="CF107" s="195">
        <v>41</v>
      </c>
      <c r="CG107" s="195">
        <v>43</v>
      </c>
      <c r="CH107" s="195">
        <v>542</v>
      </c>
      <c r="CI107" s="195">
        <v>213</v>
      </c>
      <c r="CJ107" s="195">
        <v>61</v>
      </c>
      <c r="CK107" s="195">
        <v>69</v>
      </c>
      <c r="CL107" s="195">
        <v>147</v>
      </c>
      <c r="CM107" s="195">
        <v>325</v>
      </c>
      <c r="CN107" s="195">
        <v>286</v>
      </c>
      <c r="CO107" s="195">
        <v>86</v>
      </c>
      <c r="CP107" s="195">
        <v>43466</v>
      </c>
      <c r="CQ107" s="195">
        <v>724</v>
      </c>
      <c r="CR107" s="195">
        <v>6606</v>
      </c>
      <c r="CS107" s="195">
        <v>8329</v>
      </c>
      <c r="CT107" s="195">
        <v>16</v>
      </c>
      <c r="CU107" s="195">
        <v>72</v>
      </c>
      <c r="CV107" s="195">
        <v>614</v>
      </c>
      <c r="CW107" s="195">
        <v>15</v>
      </c>
      <c r="CX107" s="195">
        <v>263</v>
      </c>
      <c r="CY107" s="195">
        <v>3685</v>
      </c>
      <c r="CZ107" s="195">
        <v>7229</v>
      </c>
      <c r="DA107" s="195">
        <v>11208</v>
      </c>
      <c r="DB107" s="195">
        <v>179</v>
      </c>
      <c r="DC107" s="195">
        <v>218</v>
      </c>
      <c r="DD107" s="195">
        <v>0</v>
      </c>
      <c r="DE107" s="195">
        <v>286</v>
      </c>
      <c r="DF107" s="196">
        <v>89248</v>
      </c>
      <c r="DG107" s="195">
        <v>1741</v>
      </c>
      <c r="DH107" s="195">
        <v>328312</v>
      </c>
      <c r="DI107" s="195">
        <v>0</v>
      </c>
      <c r="DJ107" s="195">
        <v>0</v>
      </c>
      <c r="DK107" s="195">
        <v>0</v>
      </c>
      <c r="DL107" s="195">
        <v>0</v>
      </c>
      <c r="DM107" s="195">
        <v>0</v>
      </c>
      <c r="DN107" s="196">
        <v>330053</v>
      </c>
      <c r="DO107" s="196">
        <v>419301</v>
      </c>
      <c r="DP107" s="195">
        <v>65</v>
      </c>
      <c r="DQ107" s="196">
        <v>65</v>
      </c>
      <c r="DR107" s="196">
        <v>6745</v>
      </c>
      <c r="DS107" s="196">
        <v>336863</v>
      </c>
      <c r="DT107" s="196">
        <v>426111</v>
      </c>
      <c r="DU107" s="195">
        <v>-206</v>
      </c>
      <c r="DV107" s="195">
        <v>0</v>
      </c>
      <c r="DW107" s="195">
        <v>0</v>
      </c>
      <c r="DX107" s="196">
        <v>-206</v>
      </c>
      <c r="DY107" s="195">
        <v>-8922</v>
      </c>
      <c r="DZ107" s="196">
        <v>327735</v>
      </c>
      <c r="EA107" s="197">
        <v>416983</v>
      </c>
    </row>
    <row r="108" spans="1:131" x14ac:dyDescent="0.15">
      <c r="A108" s="103">
        <v>674</v>
      </c>
      <c r="B108" s="104" t="s">
        <v>62</v>
      </c>
      <c r="C108" s="195">
        <v>0</v>
      </c>
      <c r="D108" s="195">
        <v>0</v>
      </c>
      <c r="E108" s="195">
        <v>0</v>
      </c>
      <c r="F108" s="195">
        <v>0</v>
      </c>
      <c r="G108" s="195">
        <v>0</v>
      </c>
      <c r="H108" s="195">
        <v>0</v>
      </c>
      <c r="I108" s="195">
        <v>0</v>
      </c>
      <c r="J108" s="195">
        <v>0</v>
      </c>
      <c r="K108" s="195">
        <v>0</v>
      </c>
      <c r="L108" s="195">
        <v>0</v>
      </c>
      <c r="M108" s="195">
        <v>0</v>
      </c>
      <c r="N108" s="195">
        <v>0</v>
      </c>
      <c r="O108" s="195">
        <v>0</v>
      </c>
      <c r="P108" s="195">
        <v>0</v>
      </c>
      <c r="Q108" s="195">
        <v>0</v>
      </c>
      <c r="R108" s="195">
        <v>0</v>
      </c>
      <c r="S108" s="195">
        <v>0</v>
      </c>
      <c r="T108" s="195">
        <v>0</v>
      </c>
      <c r="U108" s="195">
        <v>0</v>
      </c>
      <c r="V108" s="195">
        <v>0</v>
      </c>
      <c r="W108" s="195">
        <v>0</v>
      </c>
      <c r="X108" s="195">
        <v>0</v>
      </c>
      <c r="Y108" s="195">
        <v>0</v>
      </c>
      <c r="Z108" s="195">
        <v>0</v>
      </c>
      <c r="AA108" s="195">
        <v>0</v>
      </c>
      <c r="AB108" s="195">
        <v>0</v>
      </c>
      <c r="AC108" s="195">
        <v>0</v>
      </c>
      <c r="AD108" s="195">
        <v>0</v>
      </c>
      <c r="AE108" s="195">
        <v>0</v>
      </c>
      <c r="AF108" s="195">
        <v>0</v>
      </c>
      <c r="AG108" s="195">
        <v>0</v>
      </c>
      <c r="AH108" s="195">
        <v>0</v>
      </c>
      <c r="AI108" s="195">
        <v>0</v>
      </c>
      <c r="AJ108" s="195">
        <v>0</v>
      </c>
      <c r="AK108" s="195">
        <v>0</v>
      </c>
      <c r="AL108" s="195">
        <v>0</v>
      </c>
      <c r="AM108" s="195">
        <v>0</v>
      </c>
      <c r="AN108" s="195">
        <v>0</v>
      </c>
      <c r="AO108" s="195">
        <v>0</v>
      </c>
      <c r="AP108" s="195">
        <v>0</v>
      </c>
      <c r="AQ108" s="195">
        <v>0</v>
      </c>
      <c r="AR108" s="195">
        <v>0</v>
      </c>
      <c r="AS108" s="195">
        <v>0</v>
      </c>
      <c r="AT108" s="195">
        <v>0</v>
      </c>
      <c r="AU108" s="195">
        <v>0</v>
      </c>
      <c r="AV108" s="195">
        <v>0</v>
      </c>
      <c r="AW108" s="195">
        <v>0</v>
      </c>
      <c r="AX108" s="195">
        <v>0</v>
      </c>
      <c r="AY108" s="195">
        <v>0</v>
      </c>
      <c r="AZ108" s="195">
        <v>0</v>
      </c>
      <c r="BA108" s="195">
        <v>0</v>
      </c>
      <c r="BB108" s="195">
        <v>0</v>
      </c>
      <c r="BC108" s="195">
        <v>0</v>
      </c>
      <c r="BD108" s="195">
        <v>0</v>
      </c>
      <c r="BE108" s="195">
        <v>0</v>
      </c>
      <c r="BF108" s="195">
        <v>0</v>
      </c>
      <c r="BG108" s="195">
        <v>0</v>
      </c>
      <c r="BH108" s="195">
        <v>0</v>
      </c>
      <c r="BI108" s="195">
        <v>0</v>
      </c>
      <c r="BJ108" s="195">
        <v>18</v>
      </c>
      <c r="BK108" s="195">
        <v>0</v>
      </c>
      <c r="BL108" s="195">
        <v>0</v>
      </c>
      <c r="BM108" s="195">
        <v>0</v>
      </c>
      <c r="BN108" s="195">
        <v>0</v>
      </c>
      <c r="BO108" s="195">
        <v>0</v>
      </c>
      <c r="BP108" s="195">
        <v>0</v>
      </c>
      <c r="BQ108" s="195">
        <v>0</v>
      </c>
      <c r="BR108" s="195">
        <v>0</v>
      </c>
      <c r="BS108" s="195">
        <v>0</v>
      </c>
      <c r="BT108" s="195">
        <v>113</v>
      </c>
      <c r="BU108" s="195">
        <v>0</v>
      </c>
      <c r="BV108" s="195">
        <v>0</v>
      </c>
      <c r="BW108" s="195">
        <v>0</v>
      </c>
      <c r="BX108" s="195">
        <v>0</v>
      </c>
      <c r="BY108" s="195">
        <v>0</v>
      </c>
      <c r="BZ108" s="195">
        <v>0</v>
      </c>
      <c r="CA108" s="195">
        <v>0</v>
      </c>
      <c r="CB108" s="195">
        <v>0</v>
      </c>
      <c r="CC108" s="195">
        <v>0</v>
      </c>
      <c r="CD108" s="195">
        <v>0</v>
      </c>
      <c r="CE108" s="195">
        <v>0</v>
      </c>
      <c r="CF108" s="195">
        <v>0</v>
      </c>
      <c r="CG108" s="195">
        <v>0</v>
      </c>
      <c r="CH108" s="195">
        <v>144</v>
      </c>
      <c r="CI108" s="195">
        <v>13236</v>
      </c>
      <c r="CJ108" s="195">
        <v>0</v>
      </c>
      <c r="CK108" s="195">
        <v>29</v>
      </c>
      <c r="CL108" s="195">
        <v>20845</v>
      </c>
      <c r="CM108" s="195">
        <v>0</v>
      </c>
      <c r="CN108" s="195">
        <v>221</v>
      </c>
      <c r="CO108" s="195">
        <v>11</v>
      </c>
      <c r="CP108" s="195">
        <v>0</v>
      </c>
      <c r="CQ108" s="195">
        <v>0</v>
      </c>
      <c r="CR108" s="195">
        <v>0</v>
      </c>
      <c r="CS108" s="195">
        <v>0</v>
      </c>
      <c r="CT108" s="195">
        <v>0</v>
      </c>
      <c r="CU108" s="195">
        <v>0</v>
      </c>
      <c r="CV108" s="195">
        <v>2001</v>
      </c>
      <c r="CW108" s="195">
        <v>0</v>
      </c>
      <c r="CX108" s="195">
        <v>0</v>
      </c>
      <c r="CY108" s="195">
        <v>792</v>
      </c>
      <c r="CZ108" s="195">
        <v>518</v>
      </c>
      <c r="DA108" s="195">
        <v>0</v>
      </c>
      <c r="DB108" s="195">
        <v>11555</v>
      </c>
      <c r="DC108" s="195">
        <v>901</v>
      </c>
      <c r="DD108" s="195">
        <v>0</v>
      </c>
      <c r="DE108" s="195">
        <v>154</v>
      </c>
      <c r="DF108" s="196">
        <v>50538</v>
      </c>
      <c r="DG108" s="195">
        <v>52801</v>
      </c>
      <c r="DH108" s="195">
        <v>496491</v>
      </c>
      <c r="DI108" s="195">
        <v>0</v>
      </c>
      <c r="DJ108" s="195">
        <v>0</v>
      </c>
      <c r="DK108" s="195">
        <v>0</v>
      </c>
      <c r="DL108" s="195">
        <v>0</v>
      </c>
      <c r="DM108" s="195">
        <v>0</v>
      </c>
      <c r="DN108" s="196">
        <v>549292</v>
      </c>
      <c r="DO108" s="196">
        <v>599830</v>
      </c>
      <c r="DP108" s="195">
        <v>15514</v>
      </c>
      <c r="DQ108" s="196">
        <v>15514</v>
      </c>
      <c r="DR108" s="196">
        <v>59457</v>
      </c>
      <c r="DS108" s="196">
        <v>624263</v>
      </c>
      <c r="DT108" s="196">
        <v>674801</v>
      </c>
      <c r="DU108" s="195">
        <v>-15707</v>
      </c>
      <c r="DV108" s="195">
        <v>0</v>
      </c>
      <c r="DW108" s="195">
        <v>0</v>
      </c>
      <c r="DX108" s="196">
        <v>-15707</v>
      </c>
      <c r="DY108" s="195">
        <v>-35071</v>
      </c>
      <c r="DZ108" s="196">
        <v>573485</v>
      </c>
      <c r="EA108" s="197">
        <v>624023</v>
      </c>
    </row>
    <row r="109" spans="1:131" x14ac:dyDescent="0.15">
      <c r="A109" s="107">
        <v>679</v>
      </c>
      <c r="B109" s="108" t="s">
        <v>63</v>
      </c>
      <c r="C109" s="198">
        <v>0</v>
      </c>
      <c r="D109" s="198">
        <v>0</v>
      </c>
      <c r="E109" s="198">
        <v>38</v>
      </c>
      <c r="F109" s="198">
        <v>0</v>
      </c>
      <c r="G109" s="198">
        <v>5</v>
      </c>
      <c r="H109" s="198">
        <v>0</v>
      </c>
      <c r="I109" s="198">
        <v>0</v>
      </c>
      <c r="J109" s="198">
        <v>112</v>
      </c>
      <c r="K109" s="198">
        <v>15</v>
      </c>
      <c r="L109" s="198">
        <v>0</v>
      </c>
      <c r="M109" s="198">
        <v>0</v>
      </c>
      <c r="N109" s="198">
        <v>2</v>
      </c>
      <c r="O109" s="198">
        <v>15</v>
      </c>
      <c r="P109" s="198">
        <v>3</v>
      </c>
      <c r="Q109" s="198">
        <v>36</v>
      </c>
      <c r="R109" s="198">
        <v>3</v>
      </c>
      <c r="S109" s="198">
        <v>9</v>
      </c>
      <c r="T109" s="198">
        <v>34</v>
      </c>
      <c r="U109" s="198">
        <v>4</v>
      </c>
      <c r="V109" s="198">
        <v>2</v>
      </c>
      <c r="W109" s="198">
        <v>3</v>
      </c>
      <c r="X109" s="198">
        <v>23</v>
      </c>
      <c r="Y109" s="198">
        <v>7</v>
      </c>
      <c r="Z109" s="198">
        <v>0</v>
      </c>
      <c r="AA109" s="198">
        <v>36</v>
      </c>
      <c r="AB109" s="198">
        <v>61</v>
      </c>
      <c r="AC109" s="198">
        <v>11</v>
      </c>
      <c r="AD109" s="198">
        <v>1</v>
      </c>
      <c r="AE109" s="198">
        <v>92</v>
      </c>
      <c r="AF109" s="198">
        <v>3</v>
      </c>
      <c r="AG109" s="198">
        <v>2</v>
      </c>
      <c r="AH109" s="198">
        <v>2</v>
      </c>
      <c r="AI109" s="198">
        <v>0</v>
      </c>
      <c r="AJ109" s="198">
        <v>2</v>
      </c>
      <c r="AK109" s="198">
        <v>0</v>
      </c>
      <c r="AL109" s="198">
        <v>8</v>
      </c>
      <c r="AM109" s="198">
        <v>47</v>
      </c>
      <c r="AN109" s="198">
        <v>7</v>
      </c>
      <c r="AO109" s="198">
        <v>17</v>
      </c>
      <c r="AP109" s="198">
        <v>6</v>
      </c>
      <c r="AQ109" s="198">
        <v>44</v>
      </c>
      <c r="AR109" s="198">
        <v>17</v>
      </c>
      <c r="AS109" s="198">
        <v>53</v>
      </c>
      <c r="AT109" s="198">
        <v>111</v>
      </c>
      <c r="AU109" s="198">
        <v>219</v>
      </c>
      <c r="AV109" s="198">
        <v>20</v>
      </c>
      <c r="AW109" s="198">
        <v>16</v>
      </c>
      <c r="AX109" s="198">
        <v>55</v>
      </c>
      <c r="AY109" s="198">
        <v>23</v>
      </c>
      <c r="AZ109" s="198">
        <v>21</v>
      </c>
      <c r="BA109" s="198">
        <v>5</v>
      </c>
      <c r="BB109" s="198">
        <v>28</v>
      </c>
      <c r="BC109" s="198">
        <v>13</v>
      </c>
      <c r="BD109" s="198">
        <v>4</v>
      </c>
      <c r="BE109" s="198">
        <v>5</v>
      </c>
      <c r="BF109" s="198">
        <v>0</v>
      </c>
      <c r="BG109" s="198">
        <v>95</v>
      </c>
      <c r="BH109" s="198">
        <v>7</v>
      </c>
      <c r="BI109" s="198">
        <v>64</v>
      </c>
      <c r="BJ109" s="198">
        <v>18</v>
      </c>
      <c r="BK109" s="198">
        <v>2</v>
      </c>
      <c r="BL109" s="198">
        <v>279</v>
      </c>
      <c r="BM109" s="198">
        <v>106</v>
      </c>
      <c r="BN109" s="198">
        <v>113</v>
      </c>
      <c r="BO109" s="198">
        <v>106</v>
      </c>
      <c r="BP109" s="198">
        <v>21</v>
      </c>
      <c r="BQ109" s="198">
        <v>20</v>
      </c>
      <c r="BR109" s="198">
        <v>80</v>
      </c>
      <c r="BS109" s="198">
        <v>0</v>
      </c>
      <c r="BT109" s="198">
        <v>7720</v>
      </c>
      <c r="BU109" s="198">
        <v>269</v>
      </c>
      <c r="BV109" s="198">
        <v>1363</v>
      </c>
      <c r="BW109" s="198">
        <v>411</v>
      </c>
      <c r="BX109" s="198">
        <v>483</v>
      </c>
      <c r="BY109" s="198">
        <v>103</v>
      </c>
      <c r="BZ109" s="198">
        <v>297</v>
      </c>
      <c r="CA109" s="198">
        <v>0</v>
      </c>
      <c r="CB109" s="198">
        <v>37</v>
      </c>
      <c r="CC109" s="198">
        <v>55</v>
      </c>
      <c r="CD109" s="198">
        <v>6</v>
      </c>
      <c r="CE109" s="198">
        <v>23</v>
      </c>
      <c r="CF109" s="198">
        <v>152</v>
      </c>
      <c r="CG109" s="198">
        <v>22</v>
      </c>
      <c r="CH109" s="198">
        <v>309</v>
      </c>
      <c r="CI109" s="198">
        <v>319</v>
      </c>
      <c r="CJ109" s="198">
        <v>2583</v>
      </c>
      <c r="CK109" s="198">
        <v>23</v>
      </c>
      <c r="CL109" s="198">
        <v>2343</v>
      </c>
      <c r="CM109" s="198">
        <v>1037</v>
      </c>
      <c r="CN109" s="198">
        <v>723</v>
      </c>
      <c r="CO109" s="198">
        <v>3398</v>
      </c>
      <c r="CP109" s="198">
        <v>1283</v>
      </c>
      <c r="CQ109" s="198">
        <v>28</v>
      </c>
      <c r="CR109" s="198">
        <v>105</v>
      </c>
      <c r="CS109" s="198">
        <v>233</v>
      </c>
      <c r="CT109" s="198">
        <v>681</v>
      </c>
      <c r="CU109" s="198">
        <v>1041</v>
      </c>
      <c r="CV109" s="198">
        <v>2102</v>
      </c>
      <c r="CW109" s="198">
        <v>332</v>
      </c>
      <c r="CX109" s="198">
        <v>3986</v>
      </c>
      <c r="CY109" s="198">
        <v>817</v>
      </c>
      <c r="CZ109" s="198">
        <v>822</v>
      </c>
      <c r="DA109" s="198">
        <v>865</v>
      </c>
      <c r="DB109" s="198">
        <v>1839</v>
      </c>
      <c r="DC109" s="198">
        <v>4920</v>
      </c>
      <c r="DD109" s="198">
        <v>0</v>
      </c>
      <c r="DE109" s="198">
        <v>132</v>
      </c>
      <c r="DF109" s="199">
        <v>43013</v>
      </c>
      <c r="DG109" s="198">
        <v>5235</v>
      </c>
      <c r="DH109" s="198">
        <v>542247</v>
      </c>
      <c r="DI109" s="198">
        <v>0</v>
      </c>
      <c r="DJ109" s="198">
        <v>0</v>
      </c>
      <c r="DK109" s="198">
        <v>0</v>
      </c>
      <c r="DL109" s="198">
        <v>0</v>
      </c>
      <c r="DM109" s="198">
        <v>0</v>
      </c>
      <c r="DN109" s="199">
        <v>547482</v>
      </c>
      <c r="DO109" s="199">
        <v>590495</v>
      </c>
      <c r="DP109" s="198">
        <v>3676</v>
      </c>
      <c r="DQ109" s="199">
        <v>3676</v>
      </c>
      <c r="DR109" s="199">
        <v>13647</v>
      </c>
      <c r="DS109" s="199">
        <v>564805</v>
      </c>
      <c r="DT109" s="199">
        <v>607818</v>
      </c>
      <c r="DU109" s="198">
        <v>-1170</v>
      </c>
      <c r="DV109" s="198">
        <v>0</v>
      </c>
      <c r="DW109" s="198">
        <v>-51</v>
      </c>
      <c r="DX109" s="199">
        <v>-1221</v>
      </c>
      <c r="DY109" s="198">
        <v>-7572</v>
      </c>
      <c r="DZ109" s="199">
        <v>556012</v>
      </c>
      <c r="EA109" s="200">
        <v>599025</v>
      </c>
    </row>
    <row r="110" spans="1:131" x14ac:dyDescent="0.15">
      <c r="A110" s="103">
        <v>681</v>
      </c>
      <c r="B110" s="104" t="s">
        <v>168</v>
      </c>
      <c r="C110" s="195">
        <v>6</v>
      </c>
      <c r="D110" s="195">
        <v>1</v>
      </c>
      <c r="E110" s="195">
        <v>140</v>
      </c>
      <c r="F110" s="195">
        <v>1</v>
      </c>
      <c r="G110" s="195">
        <v>6</v>
      </c>
      <c r="H110" s="195">
        <v>0</v>
      </c>
      <c r="I110" s="195">
        <v>3</v>
      </c>
      <c r="J110" s="195">
        <v>1539</v>
      </c>
      <c r="K110" s="195">
        <v>57</v>
      </c>
      <c r="L110" s="195">
        <v>0</v>
      </c>
      <c r="M110" s="195">
        <v>0</v>
      </c>
      <c r="N110" s="195">
        <v>65</v>
      </c>
      <c r="O110" s="195">
        <v>172</v>
      </c>
      <c r="P110" s="195">
        <v>97</v>
      </c>
      <c r="Q110" s="195">
        <v>538</v>
      </c>
      <c r="R110" s="195">
        <v>40</v>
      </c>
      <c r="S110" s="195">
        <v>150</v>
      </c>
      <c r="T110" s="195">
        <v>392</v>
      </c>
      <c r="U110" s="195">
        <v>43</v>
      </c>
      <c r="V110" s="195">
        <v>57</v>
      </c>
      <c r="W110" s="195">
        <v>19</v>
      </c>
      <c r="X110" s="195">
        <v>76</v>
      </c>
      <c r="Y110" s="195">
        <v>65</v>
      </c>
      <c r="Z110" s="195">
        <v>1</v>
      </c>
      <c r="AA110" s="195">
        <v>206</v>
      </c>
      <c r="AB110" s="195">
        <v>803</v>
      </c>
      <c r="AC110" s="195">
        <v>19</v>
      </c>
      <c r="AD110" s="195">
        <v>10</v>
      </c>
      <c r="AE110" s="195">
        <v>241</v>
      </c>
      <c r="AF110" s="195">
        <v>22</v>
      </c>
      <c r="AG110" s="195">
        <v>89</v>
      </c>
      <c r="AH110" s="195">
        <v>66</v>
      </c>
      <c r="AI110" s="195">
        <v>15</v>
      </c>
      <c r="AJ110" s="195">
        <v>14</v>
      </c>
      <c r="AK110" s="195">
        <v>47</v>
      </c>
      <c r="AL110" s="195">
        <v>10</v>
      </c>
      <c r="AM110" s="195">
        <v>102</v>
      </c>
      <c r="AN110" s="195">
        <v>52</v>
      </c>
      <c r="AO110" s="195">
        <v>185</v>
      </c>
      <c r="AP110" s="195">
        <v>29</v>
      </c>
      <c r="AQ110" s="195">
        <v>242</v>
      </c>
      <c r="AR110" s="195">
        <v>105</v>
      </c>
      <c r="AS110" s="195">
        <v>367</v>
      </c>
      <c r="AT110" s="195">
        <v>1388</v>
      </c>
      <c r="AU110" s="195">
        <v>1599</v>
      </c>
      <c r="AV110" s="195">
        <v>248</v>
      </c>
      <c r="AW110" s="195">
        <v>237</v>
      </c>
      <c r="AX110" s="195">
        <v>398</v>
      </c>
      <c r="AY110" s="195">
        <v>227</v>
      </c>
      <c r="AZ110" s="195">
        <v>140</v>
      </c>
      <c r="BA110" s="195">
        <v>43</v>
      </c>
      <c r="BB110" s="195">
        <v>268</v>
      </c>
      <c r="BC110" s="195">
        <v>173</v>
      </c>
      <c r="BD110" s="195">
        <v>78</v>
      </c>
      <c r="BE110" s="195">
        <v>13</v>
      </c>
      <c r="BF110" s="195">
        <v>1</v>
      </c>
      <c r="BG110" s="195">
        <v>522</v>
      </c>
      <c r="BH110" s="195">
        <v>61</v>
      </c>
      <c r="BI110" s="195">
        <v>792</v>
      </c>
      <c r="BJ110" s="195">
        <v>622</v>
      </c>
      <c r="BK110" s="195">
        <v>9</v>
      </c>
      <c r="BL110" s="195">
        <v>882</v>
      </c>
      <c r="BM110" s="195">
        <v>25</v>
      </c>
      <c r="BN110" s="195">
        <v>874</v>
      </c>
      <c r="BO110" s="195">
        <v>203</v>
      </c>
      <c r="BP110" s="195">
        <v>19</v>
      </c>
      <c r="BQ110" s="195">
        <v>43</v>
      </c>
      <c r="BR110" s="195">
        <v>389</v>
      </c>
      <c r="BS110" s="195">
        <v>928</v>
      </c>
      <c r="BT110" s="195">
        <v>18244</v>
      </c>
      <c r="BU110" s="195">
        <v>9428</v>
      </c>
      <c r="BV110" s="195">
        <v>1871</v>
      </c>
      <c r="BW110" s="195">
        <v>533</v>
      </c>
      <c r="BX110" s="195">
        <v>0</v>
      </c>
      <c r="BY110" s="195">
        <v>1101</v>
      </c>
      <c r="BZ110" s="195">
        <v>1881</v>
      </c>
      <c r="CA110" s="195">
        <v>354</v>
      </c>
      <c r="CB110" s="195">
        <v>539</v>
      </c>
      <c r="CC110" s="195">
        <v>739</v>
      </c>
      <c r="CD110" s="195">
        <v>546</v>
      </c>
      <c r="CE110" s="195">
        <v>275</v>
      </c>
      <c r="CF110" s="195">
        <v>2379</v>
      </c>
      <c r="CG110" s="195">
        <v>494</v>
      </c>
      <c r="CH110" s="195">
        <v>3060</v>
      </c>
      <c r="CI110" s="195">
        <v>603</v>
      </c>
      <c r="CJ110" s="195">
        <v>976</v>
      </c>
      <c r="CK110" s="195">
        <v>259</v>
      </c>
      <c r="CL110" s="195">
        <v>1380</v>
      </c>
      <c r="CM110" s="195">
        <v>8581</v>
      </c>
      <c r="CN110" s="195">
        <v>3323</v>
      </c>
      <c r="CO110" s="195">
        <v>7595</v>
      </c>
      <c r="CP110" s="195">
        <v>4537</v>
      </c>
      <c r="CQ110" s="195">
        <v>321</v>
      </c>
      <c r="CR110" s="195">
        <v>2565</v>
      </c>
      <c r="CS110" s="195">
        <v>4665</v>
      </c>
      <c r="CT110" s="195">
        <v>1191</v>
      </c>
      <c r="CU110" s="195">
        <v>914</v>
      </c>
      <c r="CV110" s="195">
        <v>800</v>
      </c>
      <c r="CW110" s="195">
        <v>821</v>
      </c>
      <c r="CX110" s="195">
        <v>7605</v>
      </c>
      <c r="CY110" s="195">
        <v>675</v>
      </c>
      <c r="CZ110" s="195">
        <v>1945</v>
      </c>
      <c r="DA110" s="195">
        <v>1675</v>
      </c>
      <c r="DB110" s="195">
        <v>1596</v>
      </c>
      <c r="DC110" s="195">
        <v>1488</v>
      </c>
      <c r="DD110" s="195">
        <v>0</v>
      </c>
      <c r="DE110" s="195">
        <v>69</v>
      </c>
      <c r="DF110" s="196">
        <v>111302</v>
      </c>
      <c r="DG110" s="195">
        <v>0</v>
      </c>
      <c r="DH110" s="195">
        <v>0</v>
      </c>
      <c r="DI110" s="195">
        <v>0</v>
      </c>
      <c r="DJ110" s="195">
        <v>0</v>
      </c>
      <c r="DK110" s="195">
        <v>0</v>
      </c>
      <c r="DL110" s="195">
        <v>0</v>
      </c>
      <c r="DM110" s="195">
        <v>0</v>
      </c>
      <c r="DN110" s="196">
        <v>0</v>
      </c>
      <c r="DO110" s="196">
        <v>111302</v>
      </c>
      <c r="DP110" s="195">
        <v>0</v>
      </c>
      <c r="DQ110" s="196">
        <v>0</v>
      </c>
      <c r="DR110" s="196">
        <v>0</v>
      </c>
      <c r="DS110" s="196">
        <v>0</v>
      </c>
      <c r="DT110" s="196">
        <v>111302</v>
      </c>
      <c r="DU110" s="195">
        <v>0</v>
      </c>
      <c r="DV110" s="195">
        <v>0</v>
      </c>
      <c r="DW110" s="195">
        <v>0</v>
      </c>
      <c r="DX110" s="196">
        <v>0</v>
      </c>
      <c r="DY110" s="195">
        <v>0</v>
      </c>
      <c r="DZ110" s="196">
        <v>0</v>
      </c>
      <c r="EA110" s="197">
        <v>111302</v>
      </c>
    </row>
    <row r="111" spans="1:131" x14ac:dyDescent="0.15">
      <c r="A111" s="103">
        <v>691</v>
      </c>
      <c r="B111" s="104" t="s">
        <v>169</v>
      </c>
      <c r="C111" s="195">
        <v>192</v>
      </c>
      <c r="D111" s="195">
        <v>-2</v>
      </c>
      <c r="E111" s="195">
        <v>41</v>
      </c>
      <c r="F111" s="195">
        <v>1</v>
      </c>
      <c r="G111" s="195">
        <v>47</v>
      </c>
      <c r="H111" s="195">
        <v>0</v>
      </c>
      <c r="I111" s="195">
        <v>89</v>
      </c>
      <c r="J111" s="195">
        <v>3145</v>
      </c>
      <c r="K111" s="195">
        <v>1354</v>
      </c>
      <c r="L111" s="195">
        <v>215</v>
      </c>
      <c r="M111" s="195">
        <v>0</v>
      </c>
      <c r="N111" s="195">
        <v>208</v>
      </c>
      <c r="O111" s="195">
        <v>513</v>
      </c>
      <c r="P111" s="195">
        <v>845</v>
      </c>
      <c r="Q111" s="195">
        <v>606</v>
      </c>
      <c r="R111" s="195">
        <v>172</v>
      </c>
      <c r="S111" s="195">
        <v>459</v>
      </c>
      <c r="T111" s="195">
        <v>784</v>
      </c>
      <c r="U111" s="195">
        <v>12</v>
      </c>
      <c r="V111" s="195">
        <v>205</v>
      </c>
      <c r="W111" s="195">
        <v>20</v>
      </c>
      <c r="X111" s="195">
        <v>171</v>
      </c>
      <c r="Y111" s="195">
        <v>164</v>
      </c>
      <c r="Z111" s="195">
        <v>15</v>
      </c>
      <c r="AA111" s="195">
        <v>797</v>
      </c>
      <c r="AB111" s="195">
        <v>1103</v>
      </c>
      <c r="AC111" s="195">
        <v>306</v>
      </c>
      <c r="AD111" s="195">
        <v>163</v>
      </c>
      <c r="AE111" s="195">
        <v>2674</v>
      </c>
      <c r="AF111" s="195">
        <v>333</v>
      </c>
      <c r="AG111" s="195">
        <v>234</v>
      </c>
      <c r="AH111" s="195">
        <v>223</v>
      </c>
      <c r="AI111" s="195">
        <v>174</v>
      </c>
      <c r="AJ111" s="195">
        <v>15</v>
      </c>
      <c r="AK111" s="195">
        <v>434</v>
      </c>
      <c r="AL111" s="195">
        <v>1026</v>
      </c>
      <c r="AM111" s="195">
        <v>2228</v>
      </c>
      <c r="AN111" s="195">
        <v>1968</v>
      </c>
      <c r="AO111" s="195">
        <v>1714</v>
      </c>
      <c r="AP111" s="195">
        <v>555</v>
      </c>
      <c r="AQ111" s="195">
        <v>2797</v>
      </c>
      <c r="AR111" s="195">
        <v>575</v>
      </c>
      <c r="AS111" s="195">
        <v>4471</v>
      </c>
      <c r="AT111" s="195">
        <v>10120</v>
      </c>
      <c r="AU111" s="195">
        <v>9975</v>
      </c>
      <c r="AV111" s="195">
        <v>639</v>
      </c>
      <c r="AW111" s="195">
        <v>302</v>
      </c>
      <c r="AX111" s="195">
        <v>396</v>
      </c>
      <c r="AY111" s="195">
        <v>296</v>
      </c>
      <c r="AZ111" s="195">
        <v>152</v>
      </c>
      <c r="BA111" s="195">
        <v>92</v>
      </c>
      <c r="BB111" s="195">
        <v>1564</v>
      </c>
      <c r="BC111" s="195">
        <v>408</v>
      </c>
      <c r="BD111" s="195">
        <v>91</v>
      </c>
      <c r="BE111" s="195">
        <v>37</v>
      </c>
      <c r="BF111" s="195">
        <v>7</v>
      </c>
      <c r="BG111" s="195">
        <v>548</v>
      </c>
      <c r="BH111" s="195">
        <v>399</v>
      </c>
      <c r="BI111" s="195">
        <v>6723</v>
      </c>
      <c r="BJ111" s="195">
        <v>493</v>
      </c>
      <c r="BK111" s="195">
        <v>70</v>
      </c>
      <c r="BL111" s="195">
        <v>27507</v>
      </c>
      <c r="BM111" s="195">
        <v>18633</v>
      </c>
      <c r="BN111" s="195">
        <v>1814</v>
      </c>
      <c r="BO111" s="195">
        <v>3091</v>
      </c>
      <c r="BP111" s="195">
        <v>2474</v>
      </c>
      <c r="BQ111" s="195">
        <v>725</v>
      </c>
      <c r="BR111" s="195">
        <v>3576</v>
      </c>
      <c r="BS111" s="195">
        <v>5460</v>
      </c>
      <c r="BT111" s="195">
        <v>60409</v>
      </c>
      <c r="BU111" s="195">
        <v>10687</v>
      </c>
      <c r="BV111" s="195">
        <v>11971</v>
      </c>
      <c r="BW111" s="195">
        <v>947</v>
      </c>
      <c r="BX111" s="195">
        <v>169</v>
      </c>
      <c r="BY111" s="195">
        <v>4757</v>
      </c>
      <c r="BZ111" s="195">
        <v>14651</v>
      </c>
      <c r="CA111" s="195">
        <v>0</v>
      </c>
      <c r="CB111" s="195">
        <v>3909</v>
      </c>
      <c r="CC111" s="195">
        <v>3400</v>
      </c>
      <c r="CD111" s="195">
        <v>85</v>
      </c>
      <c r="CE111" s="195">
        <v>439</v>
      </c>
      <c r="CF111" s="195">
        <v>6593</v>
      </c>
      <c r="CG111" s="195">
        <v>163</v>
      </c>
      <c r="CH111" s="195">
        <v>3738</v>
      </c>
      <c r="CI111" s="195">
        <v>3320</v>
      </c>
      <c r="CJ111" s="195">
        <v>1211</v>
      </c>
      <c r="CK111" s="195">
        <v>195</v>
      </c>
      <c r="CL111" s="195">
        <v>1111</v>
      </c>
      <c r="CM111" s="195">
        <v>2549</v>
      </c>
      <c r="CN111" s="195">
        <v>24419</v>
      </c>
      <c r="CO111" s="195">
        <v>9623</v>
      </c>
      <c r="CP111" s="195">
        <v>6669</v>
      </c>
      <c r="CQ111" s="195">
        <v>1893</v>
      </c>
      <c r="CR111" s="195">
        <v>6750</v>
      </c>
      <c r="CS111" s="195">
        <v>3179</v>
      </c>
      <c r="CT111" s="195">
        <v>861</v>
      </c>
      <c r="CU111" s="195">
        <v>5688</v>
      </c>
      <c r="CV111" s="195">
        <v>179</v>
      </c>
      <c r="CW111" s="195">
        <v>2271</v>
      </c>
      <c r="CX111" s="195">
        <v>13635</v>
      </c>
      <c r="CY111" s="195">
        <v>547</v>
      </c>
      <c r="CZ111" s="195">
        <v>3632</v>
      </c>
      <c r="DA111" s="195">
        <v>3086</v>
      </c>
      <c r="DB111" s="195">
        <v>765</v>
      </c>
      <c r="DC111" s="195">
        <v>3300</v>
      </c>
      <c r="DD111" s="195">
        <v>56</v>
      </c>
      <c r="DE111" s="195">
        <v>0</v>
      </c>
      <c r="DF111" s="196">
        <v>343495</v>
      </c>
      <c r="DG111" s="195">
        <v>0</v>
      </c>
      <c r="DH111" s="195">
        <v>741</v>
      </c>
      <c r="DI111" s="195">
        <v>0</v>
      </c>
      <c r="DJ111" s="195">
        <v>0</v>
      </c>
      <c r="DK111" s="195">
        <v>0</v>
      </c>
      <c r="DL111" s="195">
        <v>0</v>
      </c>
      <c r="DM111" s="195">
        <v>0</v>
      </c>
      <c r="DN111" s="196">
        <v>741</v>
      </c>
      <c r="DO111" s="196">
        <v>344236</v>
      </c>
      <c r="DP111" s="195">
        <v>694</v>
      </c>
      <c r="DQ111" s="196">
        <v>694</v>
      </c>
      <c r="DR111" s="196">
        <v>0</v>
      </c>
      <c r="DS111" s="196">
        <v>1435</v>
      </c>
      <c r="DT111" s="196">
        <v>344930</v>
      </c>
      <c r="DU111" s="195">
        <v>-3887</v>
      </c>
      <c r="DV111" s="195">
        <v>0</v>
      </c>
      <c r="DW111" s="195">
        <v>0</v>
      </c>
      <c r="DX111" s="196">
        <v>-3887</v>
      </c>
      <c r="DY111" s="195">
        <v>0</v>
      </c>
      <c r="DZ111" s="196">
        <v>-2452</v>
      </c>
      <c r="EA111" s="197">
        <v>341043</v>
      </c>
    </row>
    <row r="112" spans="1:131" x14ac:dyDescent="0.15">
      <c r="A112" s="201">
        <v>700</v>
      </c>
      <c r="B112" s="202" t="s">
        <v>144</v>
      </c>
      <c r="C112" s="203">
        <v>13069</v>
      </c>
      <c r="D112" s="203">
        <v>1484</v>
      </c>
      <c r="E112" s="203">
        <v>15155</v>
      </c>
      <c r="F112" s="203">
        <v>175</v>
      </c>
      <c r="G112" s="203">
        <v>1588</v>
      </c>
      <c r="H112" s="203">
        <v>0</v>
      </c>
      <c r="I112" s="203">
        <v>3269</v>
      </c>
      <c r="J112" s="203">
        <v>735547</v>
      </c>
      <c r="K112" s="203">
        <v>66788</v>
      </c>
      <c r="L112" s="203">
        <v>5771</v>
      </c>
      <c r="M112" s="203">
        <v>0</v>
      </c>
      <c r="N112" s="203">
        <v>59045</v>
      </c>
      <c r="O112" s="203">
        <v>94540</v>
      </c>
      <c r="P112" s="203">
        <v>67392</v>
      </c>
      <c r="Q112" s="203">
        <v>112822</v>
      </c>
      <c r="R112" s="203">
        <v>69929</v>
      </c>
      <c r="S112" s="203">
        <v>119461</v>
      </c>
      <c r="T112" s="203">
        <v>189099</v>
      </c>
      <c r="U112" s="203">
        <v>33850</v>
      </c>
      <c r="V112" s="203">
        <v>66899</v>
      </c>
      <c r="W112" s="203">
        <v>172245</v>
      </c>
      <c r="X112" s="203">
        <v>220682</v>
      </c>
      <c r="Y112" s="203">
        <v>127624</v>
      </c>
      <c r="Z112" s="203">
        <v>1118</v>
      </c>
      <c r="AA112" s="203">
        <v>204504</v>
      </c>
      <c r="AB112" s="203">
        <v>363190</v>
      </c>
      <c r="AC112" s="203">
        <v>891160</v>
      </c>
      <c r="AD112" s="203">
        <v>17678</v>
      </c>
      <c r="AE112" s="203">
        <v>401673</v>
      </c>
      <c r="AF112" s="203">
        <v>71530</v>
      </c>
      <c r="AG112" s="203">
        <v>13119</v>
      </c>
      <c r="AH112" s="203">
        <v>25891</v>
      </c>
      <c r="AI112" s="203">
        <v>21797</v>
      </c>
      <c r="AJ112" s="203">
        <v>7236</v>
      </c>
      <c r="AK112" s="203">
        <v>20944</v>
      </c>
      <c r="AL112" s="203">
        <v>110153</v>
      </c>
      <c r="AM112" s="203">
        <v>725089</v>
      </c>
      <c r="AN112" s="203">
        <v>80286</v>
      </c>
      <c r="AO112" s="203">
        <v>208834</v>
      </c>
      <c r="AP112" s="203">
        <v>128292</v>
      </c>
      <c r="AQ112" s="203">
        <v>248633</v>
      </c>
      <c r="AR112" s="203">
        <v>159136</v>
      </c>
      <c r="AS112" s="203">
        <v>428998</v>
      </c>
      <c r="AT112" s="203">
        <v>484398</v>
      </c>
      <c r="AU112" s="203">
        <v>707952</v>
      </c>
      <c r="AV112" s="203">
        <v>79007</v>
      </c>
      <c r="AW112" s="203">
        <v>122911</v>
      </c>
      <c r="AX112" s="203">
        <v>154301</v>
      </c>
      <c r="AY112" s="203">
        <v>115317</v>
      </c>
      <c r="AZ112" s="203">
        <v>221499</v>
      </c>
      <c r="BA112" s="203">
        <v>32457</v>
      </c>
      <c r="BB112" s="203">
        <v>182993</v>
      </c>
      <c r="BC112" s="203">
        <v>66225</v>
      </c>
      <c r="BD112" s="203">
        <v>17508</v>
      </c>
      <c r="BE112" s="203">
        <v>81709</v>
      </c>
      <c r="BF112" s="203">
        <v>6635</v>
      </c>
      <c r="BG112" s="203">
        <v>185797</v>
      </c>
      <c r="BH112" s="203">
        <v>18653</v>
      </c>
      <c r="BI112" s="203">
        <v>214517</v>
      </c>
      <c r="BJ112" s="203">
        <v>138694</v>
      </c>
      <c r="BK112" s="203">
        <v>24349</v>
      </c>
      <c r="BL112" s="203">
        <v>875063</v>
      </c>
      <c r="BM112" s="203">
        <v>546196</v>
      </c>
      <c r="BN112" s="203">
        <v>166863</v>
      </c>
      <c r="BO112" s="203">
        <v>160246</v>
      </c>
      <c r="BP112" s="203">
        <v>546684</v>
      </c>
      <c r="BQ112" s="203">
        <v>277483</v>
      </c>
      <c r="BR112" s="203">
        <v>198767</v>
      </c>
      <c r="BS112" s="203">
        <v>93646</v>
      </c>
      <c r="BT112" s="203">
        <v>2753783</v>
      </c>
      <c r="BU112" s="203">
        <v>793561</v>
      </c>
      <c r="BV112" s="203">
        <v>416975</v>
      </c>
      <c r="BW112" s="203">
        <v>304907</v>
      </c>
      <c r="BX112" s="203">
        <v>213311</v>
      </c>
      <c r="BY112" s="203">
        <v>217909</v>
      </c>
      <c r="BZ112" s="203">
        <v>271163</v>
      </c>
      <c r="CA112" s="203">
        <v>432671</v>
      </c>
      <c r="CB112" s="203">
        <v>206555</v>
      </c>
      <c r="CC112" s="203">
        <v>407116</v>
      </c>
      <c r="CD112" s="203">
        <v>29270</v>
      </c>
      <c r="CE112" s="203">
        <v>52152</v>
      </c>
      <c r="CF112" s="203">
        <v>221849</v>
      </c>
      <c r="CG112" s="203">
        <v>28834</v>
      </c>
      <c r="CH112" s="203">
        <v>513405</v>
      </c>
      <c r="CI112" s="203">
        <v>164204</v>
      </c>
      <c r="CJ112" s="203">
        <v>566931</v>
      </c>
      <c r="CK112" s="203">
        <v>93996</v>
      </c>
      <c r="CL112" s="203">
        <v>286506</v>
      </c>
      <c r="CM112" s="203">
        <v>739905</v>
      </c>
      <c r="CN112" s="203">
        <v>338501</v>
      </c>
      <c r="CO112" s="203">
        <v>440353</v>
      </c>
      <c r="CP112" s="203">
        <v>1683025</v>
      </c>
      <c r="CQ112" s="203">
        <v>47176</v>
      </c>
      <c r="CR112" s="203">
        <v>163551</v>
      </c>
      <c r="CS112" s="203">
        <v>174051</v>
      </c>
      <c r="CT112" s="203">
        <v>94699</v>
      </c>
      <c r="CU112" s="203">
        <v>362675</v>
      </c>
      <c r="CV112" s="203">
        <v>491380</v>
      </c>
      <c r="CW112" s="203">
        <v>502188</v>
      </c>
      <c r="CX112" s="203">
        <v>1043905</v>
      </c>
      <c r="CY112" s="203">
        <v>149069</v>
      </c>
      <c r="CZ112" s="203">
        <v>1400966</v>
      </c>
      <c r="DA112" s="203">
        <v>128845</v>
      </c>
      <c r="DB112" s="203">
        <v>167961</v>
      </c>
      <c r="DC112" s="203">
        <v>140783</v>
      </c>
      <c r="DD112" s="203">
        <v>111302</v>
      </c>
      <c r="DE112" s="203">
        <v>208823</v>
      </c>
      <c r="DF112" s="204">
        <v>28389821</v>
      </c>
      <c r="DG112" s="203">
        <v>1063763</v>
      </c>
      <c r="DH112" s="203">
        <v>22554066</v>
      </c>
      <c r="DI112" s="203">
        <v>5751915</v>
      </c>
      <c r="DJ112" s="203">
        <v>635588</v>
      </c>
      <c r="DK112" s="203">
        <v>1270798</v>
      </c>
      <c r="DL112" s="203">
        <v>6308326</v>
      </c>
      <c r="DM112" s="203">
        <v>14755</v>
      </c>
      <c r="DN112" s="204">
        <v>37599211</v>
      </c>
      <c r="DO112" s="204">
        <v>65989032</v>
      </c>
      <c r="DP112" s="203">
        <v>4030381</v>
      </c>
      <c r="DQ112" s="204">
        <v>4030381</v>
      </c>
      <c r="DR112" s="204">
        <v>21060526</v>
      </c>
      <c r="DS112" s="204">
        <v>62690118</v>
      </c>
      <c r="DT112" s="204">
        <v>91079939</v>
      </c>
      <c r="DU112" s="203">
        <v>-5564648</v>
      </c>
      <c r="DV112" s="203">
        <v>-70465</v>
      </c>
      <c r="DW112" s="203">
        <v>-493667</v>
      </c>
      <c r="DX112" s="204">
        <v>-6128780</v>
      </c>
      <c r="DY112" s="203">
        <v>-17803199</v>
      </c>
      <c r="DZ112" s="204">
        <v>38758139</v>
      </c>
      <c r="EA112" s="205">
        <v>67147960</v>
      </c>
    </row>
    <row r="113" spans="1:111" x14ac:dyDescent="0.15">
      <c r="A113" s="103">
        <v>711</v>
      </c>
      <c r="B113" s="104" t="s">
        <v>158</v>
      </c>
      <c r="C113" s="195">
        <v>72</v>
      </c>
      <c r="D113" s="195">
        <v>1</v>
      </c>
      <c r="E113" s="195">
        <v>639</v>
      </c>
      <c r="F113" s="195">
        <v>5</v>
      </c>
      <c r="G113" s="195">
        <v>186</v>
      </c>
      <c r="H113" s="195">
        <v>0</v>
      </c>
      <c r="I113" s="195">
        <v>317</v>
      </c>
      <c r="J113" s="195">
        <v>10690</v>
      </c>
      <c r="K113" s="195">
        <v>1898</v>
      </c>
      <c r="L113" s="195">
        <v>49</v>
      </c>
      <c r="M113" s="195">
        <v>0</v>
      </c>
      <c r="N113" s="195">
        <v>994</v>
      </c>
      <c r="O113" s="195">
        <v>1999</v>
      </c>
      <c r="P113" s="195">
        <v>834</v>
      </c>
      <c r="Q113" s="195">
        <v>1638</v>
      </c>
      <c r="R113" s="195">
        <v>1657</v>
      </c>
      <c r="S113" s="195">
        <v>4963</v>
      </c>
      <c r="T113" s="195">
        <v>8104</v>
      </c>
      <c r="U113" s="195">
        <v>1610</v>
      </c>
      <c r="V113" s="195">
        <v>729</v>
      </c>
      <c r="W113" s="195">
        <v>233</v>
      </c>
      <c r="X113" s="195">
        <v>4245</v>
      </c>
      <c r="Y113" s="195">
        <v>953</v>
      </c>
      <c r="Z113" s="195">
        <v>76</v>
      </c>
      <c r="AA113" s="195">
        <v>14840</v>
      </c>
      <c r="AB113" s="195">
        <v>8592</v>
      </c>
      <c r="AC113" s="195">
        <v>4205</v>
      </c>
      <c r="AD113" s="195">
        <v>165</v>
      </c>
      <c r="AE113" s="195">
        <v>11326</v>
      </c>
      <c r="AF113" s="195">
        <v>1975</v>
      </c>
      <c r="AG113" s="195">
        <v>487</v>
      </c>
      <c r="AH113" s="195">
        <v>1289</v>
      </c>
      <c r="AI113" s="195">
        <v>954</v>
      </c>
      <c r="AJ113" s="195">
        <v>284</v>
      </c>
      <c r="AK113" s="195">
        <v>1042</v>
      </c>
      <c r="AL113" s="195">
        <v>4184</v>
      </c>
      <c r="AM113" s="195">
        <v>3549</v>
      </c>
      <c r="AN113" s="195">
        <v>1165</v>
      </c>
      <c r="AO113" s="195">
        <v>1270</v>
      </c>
      <c r="AP113" s="195">
        <v>2562</v>
      </c>
      <c r="AQ113" s="195">
        <v>3503</v>
      </c>
      <c r="AR113" s="195">
        <v>5536</v>
      </c>
      <c r="AS113" s="195">
        <v>11711</v>
      </c>
      <c r="AT113" s="195">
        <v>11964</v>
      </c>
      <c r="AU113" s="195">
        <v>16400</v>
      </c>
      <c r="AV113" s="195">
        <v>4010</v>
      </c>
      <c r="AW113" s="195">
        <v>1758</v>
      </c>
      <c r="AX113" s="195">
        <v>785</v>
      </c>
      <c r="AY113" s="195">
        <v>6047</v>
      </c>
      <c r="AZ113" s="195">
        <v>5091</v>
      </c>
      <c r="BA113" s="195">
        <v>2501</v>
      </c>
      <c r="BB113" s="195">
        <v>5770</v>
      </c>
      <c r="BC113" s="195">
        <v>2527</v>
      </c>
      <c r="BD113" s="195">
        <v>704</v>
      </c>
      <c r="BE113" s="195">
        <v>781</v>
      </c>
      <c r="BF113" s="195">
        <v>68</v>
      </c>
      <c r="BG113" s="195">
        <v>1926</v>
      </c>
      <c r="BH113" s="195">
        <v>275</v>
      </c>
      <c r="BI113" s="195">
        <v>3362</v>
      </c>
      <c r="BJ113" s="195">
        <v>4357</v>
      </c>
      <c r="BK113" s="195">
        <v>323</v>
      </c>
      <c r="BL113" s="195">
        <v>38662</v>
      </c>
      <c r="BM113" s="195">
        <v>14444</v>
      </c>
      <c r="BN113" s="195">
        <v>7251</v>
      </c>
      <c r="BO113" s="195">
        <v>4396</v>
      </c>
      <c r="BP113" s="195">
        <v>6575</v>
      </c>
      <c r="BQ113" s="195">
        <v>4828</v>
      </c>
      <c r="BR113" s="195">
        <v>4889</v>
      </c>
      <c r="BS113" s="195">
        <v>6739</v>
      </c>
      <c r="BT113" s="195">
        <v>233992</v>
      </c>
      <c r="BU113" s="195">
        <v>74648</v>
      </c>
      <c r="BV113" s="195">
        <v>18351</v>
      </c>
      <c r="BW113" s="195">
        <v>11014</v>
      </c>
      <c r="BX113" s="195">
        <v>0</v>
      </c>
      <c r="BY113" s="195">
        <v>12287</v>
      </c>
      <c r="BZ113" s="195">
        <v>20253</v>
      </c>
      <c r="CA113" s="195">
        <v>0</v>
      </c>
      <c r="CB113" s="195">
        <v>6866</v>
      </c>
      <c r="CC113" s="195">
        <v>5122</v>
      </c>
      <c r="CD113" s="195">
        <v>3350</v>
      </c>
      <c r="CE113" s="195">
        <v>2490</v>
      </c>
      <c r="CF113" s="195">
        <v>19067</v>
      </c>
      <c r="CG113" s="195">
        <v>3985</v>
      </c>
      <c r="CH113" s="195">
        <v>9924</v>
      </c>
      <c r="CI113" s="195">
        <v>4458</v>
      </c>
      <c r="CJ113" s="195">
        <v>31639</v>
      </c>
      <c r="CK113" s="195">
        <v>258</v>
      </c>
      <c r="CL113" s="195">
        <v>25115</v>
      </c>
      <c r="CM113" s="195">
        <v>21812</v>
      </c>
      <c r="CN113" s="195">
        <v>10331</v>
      </c>
      <c r="CO113" s="195">
        <v>16233</v>
      </c>
      <c r="CP113" s="195">
        <v>26224</v>
      </c>
      <c r="CQ113" s="195">
        <v>2300</v>
      </c>
      <c r="CR113" s="195">
        <v>12679</v>
      </c>
      <c r="CS113" s="195">
        <v>12914</v>
      </c>
      <c r="CT113" s="195">
        <v>9083</v>
      </c>
      <c r="CU113" s="195">
        <v>7907</v>
      </c>
      <c r="CV113" s="195">
        <v>17219</v>
      </c>
      <c r="CW113" s="195">
        <v>8947</v>
      </c>
      <c r="CX113" s="195">
        <v>68461</v>
      </c>
      <c r="CY113" s="195">
        <v>6930</v>
      </c>
      <c r="CZ113" s="195">
        <v>33857</v>
      </c>
      <c r="DA113" s="195">
        <v>18928</v>
      </c>
      <c r="DB113" s="195">
        <v>14911</v>
      </c>
      <c r="DC113" s="195">
        <v>13824</v>
      </c>
      <c r="DD113" s="195">
        <v>0</v>
      </c>
      <c r="DE113" s="195">
        <v>1420</v>
      </c>
      <c r="DF113" s="196">
        <v>1063763</v>
      </c>
      <c r="DG113" s="206"/>
    </row>
    <row r="114" spans="1:111" x14ac:dyDescent="0.15">
      <c r="A114" s="103">
        <v>911</v>
      </c>
      <c r="B114" s="104" t="s">
        <v>159</v>
      </c>
      <c r="C114" s="195">
        <v>2314</v>
      </c>
      <c r="D114" s="195">
        <v>134</v>
      </c>
      <c r="E114" s="195">
        <v>18335</v>
      </c>
      <c r="F114" s="195">
        <v>172</v>
      </c>
      <c r="G114" s="195">
        <v>1025</v>
      </c>
      <c r="H114" s="195">
        <v>0</v>
      </c>
      <c r="I114" s="195">
        <v>1802</v>
      </c>
      <c r="J114" s="195">
        <v>212167</v>
      </c>
      <c r="K114" s="195">
        <v>18275</v>
      </c>
      <c r="L114" s="195">
        <v>734</v>
      </c>
      <c r="M114" s="195">
        <v>0</v>
      </c>
      <c r="N114" s="195">
        <v>19627</v>
      </c>
      <c r="O114" s="195">
        <v>42027</v>
      </c>
      <c r="P114" s="195">
        <v>14890</v>
      </c>
      <c r="Q114" s="195">
        <v>25139</v>
      </c>
      <c r="R114" s="195">
        <v>10077</v>
      </c>
      <c r="S114" s="195">
        <v>51051</v>
      </c>
      <c r="T114" s="195">
        <v>102879</v>
      </c>
      <c r="U114" s="195">
        <v>3113</v>
      </c>
      <c r="V114" s="195">
        <v>14409</v>
      </c>
      <c r="W114" s="195">
        <v>3555</v>
      </c>
      <c r="X114" s="195">
        <v>21153</v>
      </c>
      <c r="Y114" s="195">
        <v>14559</v>
      </c>
      <c r="Z114" s="195">
        <v>568</v>
      </c>
      <c r="AA114" s="195">
        <v>77633</v>
      </c>
      <c r="AB114" s="195">
        <v>61535</v>
      </c>
      <c r="AC114" s="195">
        <v>13179</v>
      </c>
      <c r="AD114" s="195">
        <v>1398</v>
      </c>
      <c r="AE114" s="195">
        <v>133807</v>
      </c>
      <c r="AF114" s="195">
        <v>28953</v>
      </c>
      <c r="AG114" s="195">
        <v>6025</v>
      </c>
      <c r="AH114" s="195">
        <v>18940</v>
      </c>
      <c r="AI114" s="195">
        <v>17314</v>
      </c>
      <c r="AJ114" s="195">
        <v>5743</v>
      </c>
      <c r="AK114" s="195">
        <v>12251</v>
      </c>
      <c r="AL114" s="195">
        <v>7055</v>
      </c>
      <c r="AM114" s="195">
        <v>64255</v>
      </c>
      <c r="AN114" s="195">
        <v>30620</v>
      </c>
      <c r="AO114" s="195">
        <v>43917</v>
      </c>
      <c r="AP114" s="195">
        <v>5630</v>
      </c>
      <c r="AQ114" s="195">
        <v>39752</v>
      </c>
      <c r="AR114" s="195">
        <v>61130</v>
      </c>
      <c r="AS114" s="195">
        <v>246933</v>
      </c>
      <c r="AT114" s="195">
        <v>181596</v>
      </c>
      <c r="AU114" s="195">
        <v>285792</v>
      </c>
      <c r="AV114" s="195">
        <v>50670</v>
      </c>
      <c r="AW114" s="195">
        <v>24486</v>
      </c>
      <c r="AX114" s="195">
        <v>15613</v>
      </c>
      <c r="AY114" s="195">
        <v>70288</v>
      </c>
      <c r="AZ114" s="195">
        <v>72439</v>
      </c>
      <c r="BA114" s="195">
        <v>22962</v>
      </c>
      <c r="BB114" s="195">
        <v>64264</v>
      </c>
      <c r="BC114" s="195">
        <v>48978</v>
      </c>
      <c r="BD114" s="195">
        <v>5861</v>
      </c>
      <c r="BE114" s="195">
        <v>6246</v>
      </c>
      <c r="BF114" s="195">
        <v>721</v>
      </c>
      <c r="BG114" s="195">
        <v>41506</v>
      </c>
      <c r="BH114" s="195">
        <v>3342</v>
      </c>
      <c r="BI114" s="195">
        <v>78009</v>
      </c>
      <c r="BJ114" s="195">
        <v>55216</v>
      </c>
      <c r="BK114" s="195">
        <v>8281</v>
      </c>
      <c r="BL114" s="195">
        <v>508535</v>
      </c>
      <c r="BM114" s="195">
        <v>311799</v>
      </c>
      <c r="BN114" s="195">
        <v>115901</v>
      </c>
      <c r="BO114" s="195">
        <v>146547</v>
      </c>
      <c r="BP114" s="195">
        <v>59936</v>
      </c>
      <c r="BQ114" s="195">
        <v>36316</v>
      </c>
      <c r="BR114" s="195">
        <v>52859</v>
      </c>
      <c r="BS114" s="195">
        <v>129394</v>
      </c>
      <c r="BT114" s="195">
        <v>3406967</v>
      </c>
      <c r="BU114" s="195">
        <v>805367</v>
      </c>
      <c r="BV114" s="195">
        <v>248492</v>
      </c>
      <c r="BW114" s="195">
        <v>154513</v>
      </c>
      <c r="BX114" s="195">
        <v>0</v>
      </c>
      <c r="BY114" s="195">
        <v>179407</v>
      </c>
      <c r="BZ114" s="195">
        <v>617808</v>
      </c>
      <c r="CA114" s="195">
        <v>0</v>
      </c>
      <c r="CB114" s="195">
        <v>37061</v>
      </c>
      <c r="CC114" s="195">
        <v>48873</v>
      </c>
      <c r="CD114" s="195">
        <v>31988</v>
      </c>
      <c r="CE114" s="195">
        <v>35439</v>
      </c>
      <c r="CF114" s="195">
        <v>204672</v>
      </c>
      <c r="CG114" s="195">
        <v>84820</v>
      </c>
      <c r="CH114" s="195">
        <v>78284</v>
      </c>
      <c r="CI114" s="195">
        <v>39139</v>
      </c>
      <c r="CJ114" s="195">
        <v>500568</v>
      </c>
      <c r="CK114" s="195">
        <v>27017</v>
      </c>
      <c r="CL114" s="195">
        <v>127865</v>
      </c>
      <c r="CM114" s="195">
        <v>869053</v>
      </c>
      <c r="CN114" s="195">
        <v>1031545</v>
      </c>
      <c r="CO114" s="195">
        <v>476927</v>
      </c>
      <c r="CP114" s="195">
        <v>1418190</v>
      </c>
      <c r="CQ114" s="195">
        <v>69574</v>
      </c>
      <c r="CR114" s="195">
        <v>340868</v>
      </c>
      <c r="CS114" s="195">
        <v>460376</v>
      </c>
      <c r="CT114" s="195">
        <v>117748</v>
      </c>
      <c r="CU114" s="195">
        <v>136171</v>
      </c>
      <c r="CV114" s="195">
        <v>121232</v>
      </c>
      <c r="CW114" s="195">
        <v>196561</v>
      </c>
      <c r="CX114" s="195">
        <v>1769829</v>
      </c>
      <c r="CY114" s="195">
        <v>77272</v>
      </c>
      <c r="CZ114" s="195">
        <v>536392</v>
      </c>
      <c r="DA114" s="195">
        <v>105288</v>
      </c>
      <c r="DB114" s="195">
        <v>156588</v>
      </c>
      <c r="DC114" s="195">
        <v>174805</v>
      </c>
      <c r="DD114" s="195">
        <v>0</v>
      </c>
      <c r="DE114" s="195">
        <v>4243</v>
      </c>
      <c r="DF114" s="196">
        <v>18542574</v>
      </c>
    </row>
    <row r="115" spans="1:111" x14ac:dyDescent="0.15">
      <c r="A115" s="103">
        <v>921</v>
      </c>
      <c r="B115" s="104" t="s">
        <v>160</v>
      </c>
      <c r="C115" s="195">
        <v>10139</v>
      </c>
      <c r="D115" s="195">
        <v>265</v>
      </c>
      <c r="E115" s="195">
        <v>6068</v>
      </c>
      <c r="F115" s="195">
        <v>285</v>
      </c>
      <c r="G115" s="195">
        <v>954</v>
      </c>
      <c r="H115" s="195">
        <v>0</v>
      </c>
      <c r="I115" s="195">
        <v>423</v>
      </c>
      <c r="J115" s="195">
        <v>99397</v>
      </c>
      <c r="K115" s="195">
        <v>34984</v>
      </c>
      <c r="L115" s="195">
        <v>1134</v>
      </c>
      <c r="M115" s="195">
        <v>0</v>
      </c>
      <c r="N115" s="195">
        <v>-7582</v>
      </c>
      <c r="O115" s="195">
        <v>-3725</v>
      </c>
      <c r="P115" s="195">
        <v>13874</v>
      </c>
      <c r="Q115" s="195">
        <v>7340</v>
      </c>
      <c r="R115" s="195">
        <v>4656</v>
      </c>
      <c r="S115" s="195">
        <v>21226</v>
      </c>
      <c r="T115" s="195">
        <v>38478</v>
      </c>
      <c r="U115" s="195">
        <v>2918</v>
      </c>
      <c r="V115" s="195">
        <v>15138</v>
      </c>
      <c r="W115" s="195">
        <v>571</v>
      </c>
      <c r="X115" s="195">
        <v>-1712</v>
      </c>
      <c r="Y115" s="195">
        <v>4068</v>
      </c>
      <c r="Z115" s="195">
        <v>233</v>
      </c>
      <c r="AA115" s="195">
        <v>125843</v>
      </c>
      <c r="AB115" s="195">
        <v>39310</v>
      </c>
      <c r="AC115" s="195">
        <v>59531</v>
      </c>
      <c r="AD115" s="195">
        <v>2406</v>
      </c>
      <c r="AE115" s="195">
        <v>-4237</v>
      </c>
      <c r="AF115" s="195">
        <v>3259</v>
      </c>
      <c r="AG115" s="195">
        <v>1911</v>
      </c>
      <c r="AH115" s="195">
        <v>9585</v>
      </c>
      <c r="AI115" s="195">
        <v>10359</v>
      </c>
      <c r="AJ115" s="195">
        <v>338</v>
      </c>
      <c r="AK115" s="195">
        <v>7772</v>
      </c>
      <c r="AL115" s="195">
        <v>17382</v>
      </c>
      <c r="AM115" s="195">
        <v>141640</v>
      </c>
      <c r="AN115" s="195">
        <v>34228</v>
      </c>
      <c r="AO115" s="195">
        <v>57061</v>
      </c>
      <c r="AP115" s="195">
        <v>18601</v>
      </c>
      <c r="AQ115" s="195">
        <v>6678</v>
      </c>
      <c r="AR115" s="195">
        <v>12954</v>
      </c>
      <c r="AS115" s="195">
        <v>19903</v>
      </c>
      <c r="AT115" s="195">
        <v>59656</v>
      </c>
      <c r="AU115" s="195">
        <v>118279</v>
      </c>
      <c r="AV115" s="195">
        <v>9649</v>
      </c>
      <c r="AW115" s="195">
        <v>1518</v>
      </c>
      <c r="AX115" s="195">
        <v>-5368</v>
      </c>
      <c r="AY115" s="195">
        <v>-7087</v>
      </c>
      <c r="AZ115" s="195">
        <v>-15541</v>
      </c>
      <c r="BA115" s="195">
        <v>-2768</v>
      </c>
      <c r="BB115" s="195">
        <v>11613</v>
      </c>
      <c r="BC115" s="195">
        <v>-9077</v>
      </c>
      <c r="BD115" s="195">
        <v>-2656</v>
      </c>
      <c r="BE115" s="195">
        <v>3219</v>
      </c>
      <c r="BF115" s="195">
        <v>6</v>
      </c>
      <c r="BG115" s="195">
        <v>808</v>
      </c>
      <c r="BH115" s="195">
        <v>629</v>
      </c>
      <c r="BI115" s="195">
        <v>28769</v>
      </c>
      <c r="BJ115" s="195">
        <v>3519</v>
      </c>
      <c r="BK115" s="195">
        <v>-178</v>
      </c>
      <c r="BL115" s="195">
        <v>51890</v>
      </c>
      <c r="BM115" s="195">
        <v>34472</v>
      </c>
      <c r="BN115" s="195">
        <v>7081</v>
      </c>
      <c r="BO115" s="195">
        <v>7023</v>
      </c>
      <c r="BP115" s="195">
        <v>89208</v>
      </c>
      <c r="BQ115" s="195">
        <v>18026</v>
      </c>
      <c r="BR115" s="195">
        <v>45202</v>
      </c>
      <c r="BS115" s="195">
        <v>14389</v>
      </c>
      <c r="BT115" s="195">
        <v>1579943</v>
      </c>
      <c r="BU115" s="195">
        <v>658145</v>
      </c>
      <c r="BV115" s="195">
        <v>301866</v>
      </c>
      <c r="BW115" s="195">
        <v>274116</v>
      </c>
      <c r="BX115" s="195">
        <v>1495648</v>
      </c>
      <c r="BY115" s="195">
        <v>37272</v>
      </c>
      <c r="BZ115" s="195">
        <v>60506</v>
      </c>
      <c r="CA115" s="195">
        <v>0</v>
      </c>
      <c r="CB115" s="195">
        <v>11074</v>
      </c>
      <c r="CC115" s="195">
        <v>1122</v>
      </c>
      <c r="CD115" s="195">
        <v>6383</v>
      </c>
      <c r="CE115" s="195">
        <v>8425</v>
      </c>
      <c r="CF115" s="195">
        <v>143101</v>
      </c>
      <c r="CG115" s="195">
        <v>729</v>
      </c>
      <c r="CH115" s="195">
        <v>311982</v>
      </c>
      <c r="CI115" s="195">
        <v>45278</v>
      </c>
      <c r="CJ115" s="195">
        <v>137298</v>
      </c>
      <c r="CK115" s="195">
        <v>3255</v>
      </c>
      <c r="CL115" s="195">
        <v>48839</v>
      </c>
      <c r="CM115" s="195">
        <v>0</v>
      </c>
      <c r="CN115" s="195">
        <v>5157</v>
      </c>
      <c r="CO115" s="195">
        <v>50471</v>
      </c>
      <c r="CP115" s="195">
        <v>151585</v>
      </c>
      <c r="CQ115" s="195">
        <v>4418</v>
      </c>
      <c r="CR115" s="195">
        <v>8026</v>
      </c>
      <c r="CS115" s="195">
        <v>21748</v>
      </c>
      <c r="CT115" s="195">
        <v>-975</v>
      </c>
      <c r="CU115" s="195">
        <v>120155</v>
      </c>
      <c r="CV115" s="195">
        <v>17537</v>
      </c>
      <c r="CW115" s="195">
        <v>30464</v>
      </c>
      <c r="CX115" s="195">
        <v>450911</v>
      </c>
      <c r="CY115" s="195">
        <v>17455</v>
      </c>
      <c r="CZ115" s="195">
        <v>56488</v>
      </c>
      <c r="DA115" s="195">
        <v>79345</v>
      </c>
      <c r="DB115" s="195">
        <v>142964</v>
      </c>
      <c r="DC115" s="195">
        <v>91803</v>
      </c>
      <c r="DD115" s="195">
        <v>0</v>
      </c>
      <c r="DE115" s="195">
        <v>104973</v>
      </c>
      <c r="DF115" s="196">
        <v>7753444</v>
      </c>
    </row>
    <row r="116" spans="1:111" x14ac:dyDescent="0.15">
      <c r="A116" s="103">
        <v>931</v>
      </c>
      <c r="B116" s="104" t="s">
        <v>161</v>
      </c>
      <c r="C116" s="195">
        <v>6186</v>
      </c>
      <c r="D116" s="195">
        <v>500</v>
      </c>
      <c r="E116" s="195">
        <v>3245</v>
      </c>
      <c r="F116" s="195">
        <v>55</v>
      </c>
      <c r="G116" s="195">
        <v>886</v>
      </c>
      <c r="H116" s="195">
        <v>0</v>
      </c>
      <c r="I116" s="195">
        <v>549</v>
      </c>
      <c r="J116" s="195">
        <v>68395</v>
      </c>
      <c r="K116" s="195">
        <v>23887</v>
      </c>
      <c r="L116" s="195">
        <v>323</v>
      </c>
      <c r="M116" s="195">
        <v>0</v>
      </c>
      <c r="N116" s="195">
        <v>15741</v>
      </c>
      <c r="O116" s="195">
        <v>18791</v>
      </c>
      <c r="P116" s="195">
        <v>7592</v>
      </c>
      <c r="Q116" s="195">
        <v>4808</v>
      </c>
      <c r="R116" s="195">
        <v>7984</v>
      </c>
      <c r="S116" s="195">
        <v>14971</v>
      </c>
      <c r="T116" s="195">
        <v>46716</v>
      </c>
      <c r="U116" s="195">
        <v>4012</v>
      </c>
      <c r="V116" s="195">
        <v>12605</v>
      </c>
      <c r="W116" s="195">
        <v>10436</v>
      </c>
      <c r="X116" s="195">
        <v>40157</v>
      </c>
      <c r="Y116" s="195">
        <v>26044</v>
      </c>
      <c r="Z116" s="195">
        <v>523</v>
      </c>
      <c r="AA116" s="195">
        <v>247771</v>
      </c>
      <c r="AB116" s="195">
        <v>57430</v>
      </c>
      <c r="AC116" s="195">
        <v>33653</v>
      </c>
      <c r="AD116" s="195">
        <v>1853</v>
      </c>
      <c r="AE116" s="195">
        <v>53408</v>
      </c>
      <c r="AF116" s="195">
        <v>15615</v>
      </c>
      <c r="AG116" s="195">
        <v>1088</v>
      </c>
      <c r="AH116" s="195">
        <v>11689</v>
      </c>
      <c r="AI116" s="195">
        <v>8210</v>
      </c>
      <c r="AJ116" s="195">
        <v>2624</v>
      </c>
      <c r="AK116" s="195">
        <v>5185</v>
      </c>
      <c r="AL116" s="195">
        <v>13182</v>
      </c>
      <c r="AM116" s="195">
        <v>35489</v>
      </c>
      <c r="AN116" s="195">
        <v>8968</v>
      </c>
      <c r="AO116" s="195">
        <v>10577</v>
      </c>
      <c r="AP116" s="195">
        <v>5735</v>
      </c>
      <c r="AQ116" s="195">
        <v>10803</v>
      </c>
      <c r="AR116" s="195">
        <v>21134</v>
      </c>
      <c r="AS116" s="195">
        <v>77928</v>
      </c>
      <c r="AT116" s="195">
        <v>79896</v>
      </c>
      <c r="AU116" s="195">
        <v>125913</v>
      </c>
      <c r="AV116" s="195">
        <v>39617</v>
      </c>
      <c r="AW116" s="195">
        <v>91016</v>
      </c>
      <c r="AX116" s="195">
        <v>7758</v>
      </c>
      <c r="AY116" s="195">
        <v>58375</v>
      </c>
      <c r="AZ116" s="195">
        <v>91112</v>
      </c>
      <c r="BA116" s="195">
        <v>22071</v>
      </c>
      <c r="BB116" s="195">
        <v>53679</v>
      </c>
      <c r="BC116" s="195">
        <v>28327</v>
      </c>
      <c r="BD116" s="195">
        <v>7026</v>
      </c>
      <c r="BE116" s="195">
        <v>8783</v>
      </c>
      <c r="BF116" s="195">
        <v>925</v>
      </c>
      <c r="BG116" s="195">
        <v>26668</v>
      </c>
      <c r="BH116" s="195">
        <v>2211</v>
      </c>
      <c r="BI116" s="195">
        <v>25472</v>
      </c>
      <c r="BJ116" s="195">
        <v>26111</v>
      </c>
      <c r="BK116" s="195">
        <v>786</v>
      </c>
      <c r="BL116" s="195">
        <v>46214</v>
      </c>
      <c r="BM116" s="195">
        <v>25389</v>
      </c>
      <c r="BN116" s="195">
        <v>27666</v>
      </c>
      <c r="BO116" s="195">
        <v>14318</v>
      </c>
      <c r="BP116" s="195">
        <v>185106</v>
      </c>
      <c r="BQ116" s="195">
        <v>68568</v>
      </c>
      <c r="BR116" s="195">
        <v>68643</v>
      </c>
      <c r="BS116" s="195">
        <v>13605</v>
      </c>
      <c r="BT116" s="195">
        <v>828956</v>
      </c>
      <c r="BU116" s="195">
        <v>187779</v>
      </c>
      <c r="BV116" s="195">
        <v>528290</v>
      </c>
      <c r="BW116" s="195">
        <v>290587</v>
      </c>
      <c r="BX116" s="195">
        <v>1086489</v>
      </c>
      <c r="BY116" s="195">
        <v>257021</v>
      </c>
      <c r="BZ116" s="195">
        <v>98157</v>
      </c>
      <c r="CA116" s="195">
        <v>0</v>
      </c>
      <c r="CB116" s="195">
        <v>34818</v>
      </c>
      <c r="CC116" s="195">
        <v>58184</v>
      </c>
      <c r="CD116" s="195">
        <v>17831</v>
      </c>
      <c r="CE116" s="195">
        <v>35764</v>
      </c>
      <c r="CF116" s="195">
        <v>69250</v>
      </c>
      <c r="CG116" s="195">
        <v>8241</v>
      </c>
      <c r="CH116" s="195">
        <v>242064</v>
      </c>
      <c r="CI116" s="195">
        <v>16658</v>
      </c>
      <c r="CJ116" s="195">
        <v>129027</v>
      </c>
      <c r="CK116" s="195">
        <v>4828</v>
      </c>
      <c r="CL116" s="195">
        <v>35137</v>
      </c>
      <c r="CM116" s="195">
        <v>0</v>
      </c>
      <c r="CN116" s="195">
        <v>191628</v>
      </c>
      <c r="CO116" s="195">
        <v>95791</v>
      </c>
      <c r="CP116" s="195">
        <v>257112</v>
      </c>
      <c r="CQ116" s="195">
        <v>4756</v>
      </c>
      <c r="CR116" s="195">
        <v>15099</v>
      </c>
      <c r="CS116" s="195">
        <v>55258</v>
      </c>
      <c r="CT116" s="195">
        <v>16241</v>
      </c>
      <c r="CU116" s="195">
        <v>506079</v>
      </c>
      <c r="CV116" s="195">
        <v>75825</v>
      </c>
      <c r="CW116" s="195">
        <v>32263</v>
      </c>
      <c r="CX116" s="195">
        <v>351669</v>
      </c>
      <c r="CY116" s="195">
        <v>45048</v>
      </c>
      <c r="CZ116" s="195">
        <v>107505</v>
      </c>
      <c r="DA116" s="195">
        <v>58702</v>
      </c>
      <c r="DB116" s="195">
        <v>90727</v>
      </c>
      <c r="DC116" s="195">
        <v>96201</v>
      </c>
      <c r="DD116" s="195">
        <v>0</v>
      </c>
      <c r="DE116" s="195">
        <v>17184</v>
      </c>
      <c r="DF116" s="196">
        <v>8028172</v>
      </c>
    </row>
    <row r="117" spans="1:111" x14ac:dyDescent="0.15">
      <c r="A117" s="103">
        <v>932</v>
      </c>
      <c r="B117" s="104" t="s">
        <v>174</v>
      </c>
      <c r="C117" s="195">
        <v>0</v>
      </c>
      <c r="D117" s="195">
        <v>0</v>
      </c>
      <c r="E117" s="195">
        <v>0</v>
      </c>
      <c r="F117" s="195">
        <v>0</v>
      </c>
      <c r="G117" s="195">
        <v>0</v>
      </c>
      <c r="H117" s="195">
        <v>0</v>
      </c>
      <c r="I117" s="195">
        <v>0</v>
      </c>
      <c r="J117" s="195">
        <v>0</v>
      </c>
      <c r="K117" s="195">
        <v>0</v>
      </c>
      <c r="L117" s="195">
        <v>0</v>
      </c>
      <c r="M117" s="195">
        <v>0</v>
      </c>
      <c r="N117" s="195">
        <v>0</v>
      </c>
      <c r="O117" s="195">
        <v>0</v>
      </c>
      <c r="P117" s="195">
        <v>0</v>
      </c>
      <c r="Q117" s="195">
        <v>0</v>
      </c>
      <c r="R117" s="195">
        <v>0</v>
      </c>
      <c r="S117" s="195">
        <v>0</v>
      </c>
      <c r="T117" s="195">
        <v>0</v>
      </c>
      <c r="U117" s="195">
        <v>0</v>
      </c>
      <c r="V117" s="195">
        <v>0</v>
      </c>
      <c r="W117" s="195">
        <v>0</v>
      </c>
      <c r="X117" s="195">
        <v>0</v>
      </c>
      <c r="Y117" s="195">
        <v>0</v>
      </c>
      <c r="Z117" s="195">
        <v>0</v>
      </c>
      <c r="AA117" s="195">
        <v>0</v>
      </c>
      <c r="AB117" s="195">
        <v>0</v>
      </c>
      <c r="AC117" s="195">
        <v>0</v>
      </c>
      <c r="AD117" s="195">
        <v>0</v>
      </c>
      <c r="AE117" s="195">
        <v>0</v>
      </c>
      <c r="AF117" s="195">
        <v>0</v>
      </c>
      <c r="AG117" s="195">
        <v>0</v>
      </c>
      <c r="AH117" s="195">
        <v>0</v>
      </c>
      <c r="AI117" s="195">
        <v>0</v>
      </c>
      <c r="AJ117" s="195">
        <v>0</v>
      </c>
      <c r="AK117" s="195">
        <v>0</v>
      </c>
      <c r="AL117" s="195">
        <v>0</v>
      </c>
      <c r="AM117" s="195">
        <v>0</v>
      </c>
      <c r="AN117" s="195">
        <v>0</v>
      </c>
      <c r="AO117" s="195">
        <v>0</v>
      </c>
      <c r="AP117" s="195">
        <v>0</v>
      </c>
      <c r="AQ117" s="195">
        <v>0</v>
      </c>
      <c r="AR117" s="195">
        <v>0</v>
      </c>
      <c r="AS117" s="195">
        <v>0</v>
      </c>
      <c r="AT117" s="195">
        <v>0</v>
      </c>
      <c r="AU117" s="195">
        <v>0</v>
      </c>
      <c r="AV117" s="195">
        <v>0</v>
      </c>
      <c r="AW117" s="195">
        <v>0</v>
      </c>
      <c r="AX117" s="195">
        <v>0</v>
      </c>
      <c r="AY117" s="195">
        <v>0</v>
      </c>
      <c r="AZ117" s="195">
        <v>0</v>
      </c>
      <c r="BA117" s="195">
        <v>0</v>
      </c>
      <c r="BB117" s="195">
        <v>0</v>
      </c>
      <c r="BC117" s="195">
        <v>0</v>
      </c>
      <c r="BD117" s="195">
        <v>0</v>
      </c>
      <c r="BE117" s="195">
        <v>0</v>
      </c>
      <c r="BF117" s="195">
        <v>0</v>
      </c>
      <c r="BG117" s="195">
        <v>0</v>
      </c>
      <c r="BH117" s="195">
        <v>0</v>
      </c>
      <c r="BI117" s="195">
        <v>0</v>
      </c>
      <c r="BJ117" s="195">
        <v>0</v>
      </c>
      <c r="BK117" s="195">
        <v>0</v>
      </c>
      <c r="BL117" s="195">
        <v>0</v>
      </c>
      <c r="BM117" s="195">
        <v>0</v>
      </c>
      <c r="BN117" s="195">
        <v>0</v>
      </c>
      <c r="BO117" s="195">
        <v>0</v>
      </c>
      <c r="BP117" s="195">
        <v>0</v>
      </c>
      <c r="BQ117" s="195">
        <v>0</v>
      </c>
      <c r="BR117" s="195">
        <v>5992</v>
      </c>
      <c r="BS117" s="195">
        <v>6828</v>
      </c>
      <c r="BT117" s="195">
        <v>0</v>
      </c>
      <c r="BU117" s="195">
        <v>0</v>
      </c>
      <c r="BV117" s="195">
        <v>0</v>
      </c>
      <c r="BW117" s="195">
        <v>0</v>
      </c>
      <c r="BX117" s="195">
        <v>0</v>
      </c>
      <c r="BY117" s="195">
        <v>0</v>
      </c>
      <c r="BZ117" s="195">
        <v>0</v>
      </c>
      <c r="CA117" s="195">
        <v>0</v>
      </c>
      <c r="CB117" s="195">
        <v>0</v>
      </c>
      <c r="CC117" s="195">
        <v>0</v>
      </c>
      <c r="CD117" s="195">
        <v>0</v>
      </c>
      <c r="CE117" s="195">
        <v>0</v>
      </c>
      <c r="CF117" s="195">
        <v>232</v>
      </c>
      <c r="CG117" s="195">
        <v>0</v>
      </c>
      <c r="CH117" s="195">
        <v>0</v>
      </c>
      <c r="CI117" s="195">
        <v>0</v>
      </c>
      <c r="CJ117" s="195">
        <v>0</v>
      </c>
      <c r="CK117" s="195">
        <v>0</v>
      </c>
      <c r="CL117" s="195">
        <v>0</v>
      </c>
      <c r="CM117" s="195">
        <v>470557</v>
      </c>
      <c r="CN117" s="195">
        <v>128449</v>
      </c>
      <c r="CO117" s="195">
        <v>22533</v>
      </c>
      <c r="CP117" s="195">
        <v>0</v>
      </c>
      <c r="CQ117" s="195">
        <v>142</v>
      </c>
      <c r="CR117" s="195">
        <v>855</v>
      </c>
      <c r="CS117" s="195">
        <v>0</v>
      </c>
      <c r="CT117" s="195">
        <v>0</v>
      </c>
      <c r="CU117" s="195">
        <v>0</v>
      </c>
      <c r="CV117" s="195">
        <v>0</v>
      </c>
      <c r="CW117" s="195">
        <v>0</v>
      </c>
      <c r="CX117" s="195">
        <v>0</v>
      </c>
      <c r="CY117" s="195">
        <v>0</v>
      </c>
      <c r="CZ117" s="195">
        <v>0</v>
      </c>
      <c r="DA117" s="195">
        <v>0</v>
      </c>
      <c r="DB117" s="195">
        <v>0</v>
      </c>
      <c r="DC117" s="195">
        <v>0</v>
      </c>
      <c r="DD117" s="195">
        <v>0</v>
      </c>
      <c r="DE117" s="195">
        <v>0</v>
      </c>
      <c r="DF117" s="196">
        <v>635588</v>
      </c>
    </row>
    <row r="118" spans="1:111" x14ac:dyDescent="0.15">
      <c r="A118" s="103">
        <v>941</v>
      </c>
      <c r="B118" s="104" t="s">
        <v>175</v>
      </c>
      <c r="C118" s="195">
        <v>2039</v>
      </c>
      <c r="D118" s="195">
        <v>58</v>
      </c>
      <c r="E118" s="195">
        <v>1683</v>
      </c>
      <c r="F118" s="195">
        <v>23</v>
      </c>
      <c r="G118" s="195">
        <v>335</v>
      </c>
      <c r="H118" s="195">
        <v>0</v>
      </c>
      <c r="I118" s="195">
        <v>397</v>
      </c>
      <c r="J118" s="195">
        <v>28673</v>
      </c>
      <c r="K118" s="195">
        <v>115836</v>
      </c>
      <c r="L118" s="195">
        <v>225</v>
      </c>
      <c r="M118" s="195">
        <v>0</v>
      </c>
      <c r="N118" s="195">
        <v>4090</v>
      </c>
      <c r="O118" s="195">
        <v>9933</v>
      </c>
      <c r="P118" s="195">
        <v>3890</v>
      </c>
      <c r="Q118" s="195">
        <v>3013</v>
      </c>
      <c r="R118" s="195">
        <v>2024</v>
      </c>
      <c r="S118" s="195">
        <v>8951</v>
      </c>
      <c r="T118" s="195">
        <v>17360</v>
      </c>
      <c r="U118" s="195">
        <v>1231</v>
      </c>
      <c r="V118" s="195">
        <v>1281</v>
      </c>
      <c r="W118" s="195">
        <v>2861</v>
      </c>
      <c r="X118" s="195">
        <v>6677</v>
      </c>
      <c r="Y118" s="195">
        <v>2931</v>
      </c>
      <c r="Z118" s="195">
        <v>129</v>
      </c>
      <c r="AA118" s="195">
        <v>28735</v>
      </c>
      <c r="AB118" s="195">
        <v>12797</v>
      </c>
      <c r="AC118" s="195">
        <v>391034</v>
      </c>
      <c r="AD118" s="195">
        <v>269</v>
      </c>
      <c r="AE118" s="195">
        <v>27623</v>
      </c>
      <c r="AF118" s="195">
        <v>4182</v>
      </c>
      <c r="AG118" s="195">
        <v>752</v>
      </c>
      <c r="AH118" s="195">
        <v>2569</v>
      </c>
      <c r="AI118" s="195">
        <v>3937</v>
      </c>
      <c r="AJ118" s="195">
        <v>516</v>
      </c>
      <c r="AK118" s="195">
        <v>1681</v>
      </c>
      <c r="AL118" s="195">
        <v>8049</v>
      </c>
      <c r="AM118" s="195">
        <v>4316</v>
      </c>
      <c r="AN118" s="195">
        <v>9716</v>
      </c>
      <c r="AO118" s="195">
        <v>9892</v>
      </c>
      <c r="AP118" s="195">
        <v>1212</v>
      </c>
      <c r="AQ118" s="195">
        <v>2734</v>
      </c>
      <c r="AR118" s="195">
        <v>9508</v>
      </c>
      <c r="AS118" s="195">
        <v>27341</v>
      </c>
      <c r="AT118" s="195">
        <v>6669</v>
      </c>
      <c r="AU118" s="195">
        <v>14034</v>
      </c>
      <c r="AV118" s="195">
        <v>2940</v>
      </c>
      <c r="AW118" s="195">
        <v>1183</v>
      </c>
      <c r="AX118" s="195">
        <v>641</v>
      </c>
      <c r="AY118" s="195">
        <v>2225</v>
      </c>
      <c r="AZ118" s="195">
        <v>2335</v>
      </c>
      <c r="BA118" s="195">
        <v>542</v>
      </c>
      <c r="BB118" s="195">
        <v>3640</v>
      </c>
      <c r="BC118" s="195">
        <v>2744</v>
      </c>
      <c r="BD118" s="195">
        <v>221</v>
      </c>
      <c r="BE118" s="195">
        <v>-2398</v>
      </c>
      <c r="BF118" s="195">
        <v>-21</v>
      </c>
      <c r="BG118" s="195">
        <v>538</v>
      </c>
      <c r="BH118" s="195">
        <v>350</v>
      </c>
      <c r="BI118" s="195">
        <v>3843</v>
      </c>
      <c r="BJ118" s="195">
        <v>1918</v>
      </c>
      <c r="BK118" s="195">
        <v>2758</v>
      </c>
      <c r="BL118" s="195">
        <v>70288</v>
      </c>
      <c r="BM118" s="195">
        <v>39430</v>
      </c>
      <c r="BN118" s="195">
        <v>16105</v>
      </c>
      <c r="BO118" s="195">
        <v>10954</v>
      </c>
      <c r="BP118" s="195">
        <v>32030</v>
      </c>
      <c r="BQ118" s="195">
        <v>10219</v>
      </c>
      <c r="BR118" s="195">
        <v>18876</v>
      </c>
      <c r="BS118" s="195">
        <v>5666</v>
      </c>
      <c r="BT118" s="195">
        <v>452640</v>
      </c>
      <c r="BU118" s="195">
        <v>61785</v>
      </c>
      <c r="BV118" s="195">
        <v>157708</v>
      </c>
      <c r="BW118" s="195">
        <v>48079</v>
      </c>
      <c r="BX118" s="195">
        <v>147638</v>
      </c>
      <c r="BY118" s="195">
        <v>41483</v>
      </c>
      <c r="BZ118" s="195">
        <v>110097</v>
      </c>
      <c r="CA118" s="195">
        <v>0</v>
      </c>
      <c r="CB118" s="195">
        <v>4942</v>
      </c>
      <c r="CC118" s="195">
        <v>-52262</v>
      </c>
      <c r="CD118" s="195">
        <v>11969</v>
      </c>
      <c r="CE118" s="195">
        <v>22012</v>
      </c>
      <c r="CF118" s="195">
        <v>52665</v>
      </c>
      <c r="CG118" s="195">
        <v>3346</v>
      </c>
      <c r="CH118" s="195">
        <v>53416</v>
      </c>
      <c r="CI118" s="195">
        <v>12199</v>
      </c>
      <c r="CJ118" s="195">
        <v>52695</v>
      </c>
      <c r="CK118" s="195">
        <v>5427</v>
      </c>
      <c r="CL118" s="195">
        <v>12176</v>
      </c>
      <c r="CM118" s="195">
        <v>3707</v>
      </c>
      <c r="CN118" s="195">
        <v>21376</v>
      </c>
      <c r="CO118" s="195">
        <v>23443</v>
      </c>
      <c r="CP118" s="195">
        <v>65838</v>
      </c>
      <c r="CQ118" s="195">
        <v>3427</v>
      </c>
      <c r="CR118" s="195">
        <v>3598</v>
      </c>
      <c r="CS118" s="195">
        <v>12568</v>
      </c>
      <c r="CT118" s="195">
        <v>10268</v>
      </c>
      <c r="CU118" s="195">
        <v>15658</v>
      </c>
      <c r="CV118" s="195">
        <v>22934</v>
      </c>
      <c r="CW118" s="195">
        <v>22773</v>
      </c>
      <c r="CX118" s="195">
        <v>305011</v>
      </c>
      <c r="CY118" s="195">
        <v>10008</v>
      </c>
      <c r="CZ118" s="195">
        <v>82685</v>
      </c>
      <c r="DA118" s="195">
        <v>25882</v>
      </c>
      <c r="DB118" s="195">
        <v>50878</v>
      </c>
      <c r="DC118" s="195">
        <v>81617</v>
      </c>
      <c r="DD118" s="195">
        <v>0</v>
      </c>
      <c r="DE118" s="195">
        <v>6911</v>
      </c>
      <c r="DF118" s="196">
        <v>2974830</v>
      </c>
    </row>
    <row r="119" spans="1:111" x14ac:dyDescent="0.15">
      <c r="A119" s="103">
        <v>951</v>
      </c>
      <c r="B119" s="104" t="s">
        <v>162</v>
      </c>
      <c r="C119" s="195">
        <v>-1958</v>
      </c>
      <c r="D119" s="195">
        <v>-44</v>
      </c>
      <c r="E119" s="195">
        <v>-3</v>
      </c>
      <c r="F119" s="195">
        <v>-34</v>
      </c>
      <c r="G119" s="195">
        <v>-9</v>
      </c>
      <c r="H119" s="195">
        <v>0</v>
      </c>
      <c r="I119" s="195">
        <v>0</v>
      </c>
      <c r="J119" s="195">
        <v>-5920</v>
      </c>
      <c r="K119" s="195">
        <v>-26</v>
      </c>
      <c r="L119" s="195">
        <v>-20</v>
      </c>
      <c r="M119" s="195">
        <v>0</v>
      </c>
      <c r="N119" s="195">
        <v>-1</v>
      </c>
      <c r="O119" s="195">
        <v>-2</v>
      </c>
      <c r="P119" s="195">
        <v>-2</v>
      </c>
      <c r="Q119" s="195">
        <v>0</v>
      </c>
      <c r="R119" s="195">
        <v>0</v>
      </c>
      <c r="S119" s="195">
        <v>-2</v>
      </c>
      <c r="T119" s="195">
        <v>-5</v>
      </c>
      <c r="U119" s="195">
        <v>0</v>
      </c>
      <c r="V119" s="195">
        <v>0</v>
      </c>
      <c r="W119" s="195">
        <v>0</v>
      </c>
      <c r="X119" s="195">
        <v>0</v>
      </c>
      <c r="Y119" s="195">
        <v>0</v>
      </c>
      <c r="Z119" s="195">
        <v>0</v>
      </c>
      <c r="AA119" s="195">
        <v>-4</v>
      </c>
      <c r="AB119" s="195">
        <v>0</v>
      </c>
      <c r="AC119" s="195">
        <v>-8383</v>
      </c>
      <c r="AD119" s="195">
        <v>0</v>
      </c>
      <c r="AE119" s="195">
        <v>-4</v>
      </c>
      <c r="AF119" s="195">
        <v>-1</v>
      </c>
      <c r="AG119" s="195">
        <v>-3</v>
      </c>
      <c r="AH119" s="195">
        <v>0</v>
      </c>
      <c r="AI119" s="195">
        <v>0</v>
      </c>
      <c r="AJ119" s="195">
        <v>0</v>
      </c>
      <c r="AK119" s="195">
        <v>0</v>
      </c>
      <c r="AL119" s="195">
        <v>-1</v>
      </c>
      <c r="AM119" s="195">
        <v>-5</v>
      </c>
      <c r="AN119" s="195">
        <v>-2</v>
      </c>
      <c r="AO119" s="195">
        <v>-1</v>
      </c>
      <c r="AP119" s="195">
        <v>0</v>
      </c>
      <c r="AQ119" s="195">
        <v>-1</v>
      </c>
      <c r="AR119" s="195">
        <v>-3</v>
      </c>
      <c r="AS119" s="195">
        <v>-10</v>
      </c>
      <c r="AT119" s="195">
        <v>-6</v>
      </c>
      <c r="AU119" s="195">
        <v>-9</v>
      </c>
      <c r="AV119" s="195">
        <v>-2</v>
      </c>
      <c r="AW119" s="195">
        <v>-1</v>
      </c>
      <c r="AX119" s="195">
        <v>0</v>
      </c>
      <c r="AY119" s="195">
        <v>-2</v>
      </c>
      <c r="AZ119" s="195">
        <v>-2</v>
      </c>
      <c r="BA119" s="195">
        <v>0</v>
      </c>
      <c r="BB119" s="195">
        <v>-4</v>
      </c>
      <c r="BC119" s="195">
        <v>-2</v>
      </c>
      <c r="BD119" s="195">
        <v>0</v>
      </c>
      <c r="BE119" s="195">
        <v>0</v>
      </c>
      <c r="BF119" s="195">
        <v>0</v>
      </c>
      <c r="BG119" s="195">
        <v>-1</v>
      </c>
      <c r="BH119" s="195">
        <v>0</v>
      </c>
      <c r="BI119" s="195">
        <v>-1</v>
      </c>
      <c r="BJ119" s="195">
        <v>-3</v>
      </c>
      <c r="BK119" s="195">
        <v>0</v>
      </c>
      <c r="BL119" s="195">
        <v>-29</v>
      </c>
      <c r="BM119" s="195">
        <v>-52</v>
      </c>
      <c r="BN119" s="195">
        <v>-1445</v>
      </c>
      <c r="BO119" s="195">
        <v>-17202</v>
      </c>
      <c r="BP119" s="195">
        <v>-6</v>
      </c>
      <c r="BQ119" s="195">
        <v>-1035</v>
      </c>
      <c r="BR119" s="195">
        <v>-24225</v>
      </c>
      <c r="BS119" s="195">
        <v>-2</v>
      </c>
      <c r="BT119" s="195">
        <v>-6751</v>
      </c>
      <c r="BU119" s="195">
        <v>-47136</v>
      </c>
      <c r="BV119" s="195">
        <v>-35</v>
      </c>
      <c r="BW119" s="195">
        <v>-2536</v>
      </c>
      <c r="BX119" s="195">
        <v>0</v>
      </c>
      <c r="BY119" s="195">
        <v>-8222</v>
      </c>
      <c r="BZ119" s="195">
        <v>-4563</v>
      </c>
      <c r="CA119" s="195">
        <v>0</v>
      </c>
      <c r="CB119" s="195">
        <v>-1124</v>
      </c>
      <c r="CC119" s="195">
        <v>-3</v>
      </c>
      <c r="CD119" s="195">
        <v>-2</v>
      </c>
      <c r="CE119" s="195">
        <v>-3</v>
      </c>
      <c r="CF119" s="195">
        <v>-3575</v>
      </c>
      <c r="CG119" s="195">
        <v>0</v>
      </c>
      <c r="CH119" s="195">
        <v>-10</v>
      </c>
      <c r="CI119" s="195">
        <v>-1</v>
      </c>
      <c r="CJ119" s="195">
        <v>-34</v>
      </c>
      <c r="CK119" s="195">
        <v>0</v>
      </c>
      <c r="CL119" s="195">
        <v>-33</v>
      </c>
      <c r="CM119" s="195">
        <v>0</v>
      </c>
      <c r="CN119" s="195">
        <v>-289</v>
      </c>
      <c r="CO119" s="195">
        <v>-12128</v>
      </c>
      <c r="CP119" s="195">
        <v>-82008</v>
      </c>
      <c r="CQ119" s="195">
        <v>0</v>
      </c>
      <c r="CR119" s="195">
        <v>-7</v>
      </c>
      <c r="CS119" s="195">
        <v>-3828</v>
      </c>
      <c r="CT119" s="195">
        <v>-4491</v>
      </c>
      <c r="CU119" s="195">
        <v>-6</v>
      </c>
      <c r="CV119" s="195">
        <v>-7</v>
      </c>
      <c r="CW119" s="195">
        <v>-6</v>
      </c>
      <c r="CX119" s="195">
        <v>-411</v>
      </c>
      <c r="CY119" s="195">
        <v>-5</v>
      </c>
      <c r="CZ119" s="195">
        <v>-13</v>
      </c>
      <c r="DA119" s="195">
        <v>-7</v>
      </c>
      <c r="DB119" s="195">
        <v>-6</v>
      </c>
      <c r="DC119" s="195">
        <v>-8</v>
      </c>
      <c r="DD119" s="195">
        <v>0</v>
      </c>
      <c r="DE119" s="195">
        <v>-2511</v>
      </c>
      <c r="DF119" s="196">
        <v>-240232</v>
      </c>
    </row>
    <row r="120" spans="1:111" x14ac:dyDescent="0.15">
      <c r="A120" s="201">
        <v>960</v>
      </c>
      <c r="B120" s="202" t="s">
        <v>163</v>
      </c>
      <c r="C120" s="203">
        <v>18792</v>
      </c>
      <c r="D120" s="203">
        <v>914</v>
      </c>
      <c r="E120" s="203">
        <v>29967</v>
      </c>
      <c r="F120" s="203">
        <v>506</v>
      </c>
      <c r="G120" s="203">
        <v>3377</v>
      </c>
      <c r="H120" s="203">
        <v>0</v>
      </c>
      <c r="I120" s="203">
        <v>3488</v>
      </c>
      <c r="J120" s="203">
        <v>413402</v>
      </c>
      <c r="K120" s="203">
        <v>194854</v>
      </c>
      <c r="L120" s="203">
        <v>2445</v>
      </c>
      <c r="M120" s="203">
        <v>0</v>
      </c>
      <c r="N120" s="203">
        <v>32869</v>
      </c>
      <c r="O120" s="203">
        <v>69023</v>
      </c>
      <c r="P120" s="203">
        <v>41078</v>
      </c>
      <c r="Q120" s="203">
        <v>41938</v>
      </c>
      <c r="R120" s="203">
        <v>26398</v>
      </c>
      <c r="S120" s="203">
        <v>101160</v>
      </c>
      <c r="T120" s="203">
        <v>213532</v>
      </c>
      <c r="U120" s="203">
        <v>12884</v>
      </c>
      <c r="V120" s="203">
        <v>44162</v>
      </c>
      <c r="W120" s="203">
        <v>17656</v>
      </c>
      <c r="X120" s="203">
        <v>70520</v>
      </c>
      <c r="Y120" s="203">
        <v>48555</v>
      </c>
      <c r="Z120" s="203">
        <v>1529</v>
      </c>
      <c r="AA120" s="203">
        <v>494818</v>
      </c>
      <c r="AB120" s="203">
        <v>179664</v>
      </c>
      <c r="AC120" s="203">
        <v>493219</v>
      </c>
      <c r="AD120" s="203">
        <v>6091</v>
      </c>
      <c r="AE120" s="203">
        <v>221923</v>
      </c>
      <c r="AF120" s="203">
        <v>53983</v>
      </c>
      <c r="AG120" s="203">
        <v>10260</v>
      </c>
      <c r="AH120" s="203">
        <v>44072</v>
      </c>
      <c r="AI120" s="203">
        <v>40774</v>
      </c>
      <c r="AJ120" s="203">
        <v>9505</v>
      </c>
      <c r="AK120" s="203">
        <v>27931</v>
      </c>
      <c r="AL120" s="203">
        <v>49851</v>
      </c>
      <c r="AM120" s="203">
        <v>249244</v>
      </c>
      <c r="AN120" s="203">
        <v>84695</v>
      </c>
      <c r="AO120" s="203">
        <v>122716</v>
      </c>
      <c r="AP120" s="203">
        <v>33740</v>
      </c>
      <c r="AQ120" s="203">
        <v>63469</v>
      </c>
      <c r="AR120" s="203">
        <v>110259</v>
      </c>
      <c r="AS120" s="203">
        <v>383806</v>
      </c>
      <c r="AT120" s="203">
        <v>339775</v>
      </c>
      <c r="AU120" s="203">
        <v>560409</v>
      </c>
      <c r="AV120" s="203">
        <v>106884</v>
      </c>
      <c r="AW120" s="203">
        <v>119960</v>
      </c>
      <c r="AX120" s="203">
        <v>19429</v>
      </c>
      <c r="AY120" s="203">
        <v>129846</v>
      </c>
      <c r="AZ120" s="203">
        <v>155434</v>
      </c>
      <c r="BA120" s="203">
        <v>45308</v>
      </c>
      <c r="BB120" s="203">
        <v>138962</v>
      </c>
      <c r="BC120" s="203">
        <v>73497</v>
      </c>
      <c r="BD120" s="203">
        <v>11156</v>
      </c>
      <c r="BE120" s="203">
        <v>16631</v>
      </c>
      <c r="BF120" s="203">
        <v>1699</v>
      </c>
      <c r="BG120" s="203">
        <v>71445</v>
      </c>
      <c r="BH120" s="203">
        <v>6807</v>
      </c>
      <c r="BI120" s="203">
        <v>139454</v>
      </c>
      <c r="BJ120" s="203">
        <v>91118</v>
      </c>
      <c r="BK120" s="203">
        <v>11970</v>
      </c>
      <c r="BL120" s="203">
        <v>715560</v>
      </c>
      <c r="BM120" s="203">
        <v>425482</v>
      </c>
      <c r="BN120" s="203">
        <v>172559</v>
      </c>
      <c r="BO120" s="203">
        <v>166036</v>
      </c>
      <c r="BP120" s="203">
        <v>372849</v>
      </c>
      <c r="BQ120" s="203">
        <v>136922</v>
      </c>
      <c r="BR120" s="203">
        <v>172236</v>
      </c>
      <c r="BS120" s="203">
        <v>176619</v>
      </c>
      <c r="BT120" s="203">
        <v>6495747</v>
      </c>
      <c r="BU120" s="203">
        <v>1740588</v>
      </c>
      <c r="BV120" s="203">
        <v>1254672</v>
      </c>
      <c r="BW120" s="203">
        <v>775773</v>
      </c>
      <c r="BX120" s="203">
        <v>2729775</v>
      </c>
      <c r="BY120" s="203">
        <v>519248</v>
      </c>
      <c r="BZ120" s="203">
        <v>902258</v>
      </c>
      <c r="CA120" s="203">
        <v>0</v>
      </c>
      <c r="CB120" s="203">
        <v>93637</v>
      </c>
      <c r="CC120" s="203">
        <v>61036</v>
      </c>
      <c r="CD120" s="203">
        <v>71519</v>
      </c>
      <c r="CE120" s="203">
        <v>104127</v>
      </c>
      <c r="CF120" s="203">
        <v>485412</v>
      </c>
      <c r="CG120" s="203">
        <v>101121</v>
      </c>
      <c r="CH120" s="203">
        <v>695660</v>
      </c>
      <c r="CI120" s="203">
        <v>117731</v>
      </c>
      <c r="CJ120" s="203">
        <v>851193</v>
      </c>
      <c r="CK120" s="203">
        <v>40785</v>
      </c>
      <c r="CL120" s="203">
        <v>249099</v>
      </c>
      <c r="CM120" s="203">
        <v>1365129</v>
      </c>
      <c r="CN120" s="203">
        <v>1388197</v>
      </c>
      <c r="CO120" s="203">
        <v>673270</v>
      </c>
      <c r="CP120" s="203">
        <v>1836941</v>
      </c>
      <c r="CQ120" s="203">
        <v>84617</v>
      </c>
      <c r="CR120" s="203">
        <v>381118</v>
      </c>
      <c r="CS120" s="203">
        <v>559036</v>
      </c>
      <c r="CT120" s="203">
        <v>147874</v>
      </c>
      <c r="CU120" s="203">
        <v>785964</v>
      </c>
      <c r="CV120" s="203">
        <v>254740</v>
      </c>
      <c r="CW120" s="203">
        <v>291002</v>
      </c>
      <c r="CX120" s="203">
        <v>2945470</v>
      </c>
      <c r="CY120" s="203">
        <v>156708</v>
      </c>
      <c r="CZ120" s="203">
        <v>816914</v>
      </c>
      <c r="DA120" s="203">
        <v>288138</v>
      </c>
      <c r="DB120" s="203">
        <v>456062</v>
      </c>
      <c r="DC120" s="203">
        <v>458242</v>
      </c>
      <c r="DD120" s="203">
        <v>0</v>
      </c>
      <c r="DE120" s="203">
        <v>132220</v>
      </c>
      <c r="DF120" s="204">
        <v>38758139</v>
      </c>
    </row>
    <row r="121" spans="1:111" x14ac:dyDescent="0.15">
      <c r="A121" s="107">
        <v>970</v>
      </c>
      <c r="B121" s="108" t="s">
        <v>173</v>
      </c>
      <c r="C121" s="198">
        <v>31861</v>
      </c>
      <c r="D121" s="198">
        <v>2398</v>
      </c>
      <c r="E121" s="198">
        <v>45122</v>
      </c>
      <c r="F121" s="198">
        <v>681</v>
      </c>
      <c r="G121" s="198">
        <v>4965</v>
      </c>
      <c r="H121" s="198">
        <v>0</v>
      </c>
      <c r="I121" s="198">
        <v>6757</v>
      </c>
      <c r="J121" s="198">
        <v>1148949</v>
      </c>
      <c r="K121" s="198">
        <v>261642</v>
      </c>
      <c r="L121" s="198">
        <v>8216</v>
      </c>
      <c r="M121" s="198">
        <v>0</v>
      </c>
      <c r="N121" s="198">
        <v>91914</v>
      </c>
      <c r="O121" s="198">
        <v>163563</v>
      </c>
      <c r="P121" s="198">
        <v>108470</v>
      </c>
      <c r="Q121" s="198">
        <v>154760</v>
      </c>
      <c r="R121" s="198">
        <v>96327</v>
      </c>
      <c r="S121" s="198">
        <v>220621</v>
      </c>
      <c r="T121" s="198">
        <v>402631</v>
      </c>
      <c r="U121" s="198">
        <v>46734</v>
      </c>
      <c r="V121" s="198">
        <v>111061</v>
      </c>
      <c r="W121" s="198">
        <v>189901</v>
      </c>
      <c r="X121" s="198">
        <v>291202</v>
      </c>
      <c r="Y121" s="198">
        <v>176179</v>
      </c>
      <c r="Z121" s="198">
        <v>2647</v>
      </c>
      <c r="AA121" s="198">
        <v>699322</v>
      </c>
      <c r="AB121" s="198">
        <v>542854</v>
      </c>
      <c r="AC121" s="198">
        <v>1384379</v>
      </c>
      <c r="AD121" s="198">
        <v>23769</v>
      </c>
      <c r="AE121" s="198">
        <v>623596</v>
      </c>
      <c r="AF121" s="198">
        <v>125513</v>
      </c>
      <c r="AG121" s="198">
        <v>23379</v>
      </c>
      <c r="AH121" s="198">
        <v>69963</v>
      </c>
      <c r="AI121" s="198">
        <v>62571</v>
      </c>
      <c r="AJ121" s="198">
        <v>16741</v>
      </c>
      <c r="AK121" s="198">
        <v>48875</v>
      </c>
      <c r="AL121" s="198">
        <v>160004</v>
      </c>
      <c r="AM121" s="198">
        <v>974333</v>
      </c>
      <c r="AN121" s="198">
        <v>164981</v>
      </c>
      <c r="AO121" s="198">
        <v>331550</v>
      </c>
      <c r="AP121" s="198">
        <v>162032</v>
      </c>
      <c r="AQ121" s="198">
        <v>312102</v>
      </c>
      <c r="AR121" s="198">
        <v>269395</v>
      </c>
      <c r="AS121" s="198">
        <v>812804</v>
      </c>
      <c r="AT121" s="198">
        <v>824173</v>
      </c>
      <c r="AU121" s="198">
        <v>1268361</v>
      </c>
      <c r="AV121" s="198">
        <v>185891</v>
      </c>
      <c r="AW121" s="198">
        <v>242871</v>
      </c>
      <c r="AX121" s="198">
        <v>173730</v>
      </c>
      <c r="AY121" s="198">
        <v>245163</v>
      </c>
      <c r="AZ121" s="198">
        <v>376933</v>
      </c>
      <c r="BA121" s="198">
        <v>77765</v>
      </c>
      <c r="BB121" s="198">
        <v>321955</v>
      </c>
      <c r="BC121" s="198">
        <v>139722</v>
      </c>
      <c r="BD121" s="198">
        <v>28664</v>
      </c>
      <c r="BE121" s="198">
        <v>98340</v>
      </c>
      <c r="BF121" s="198">
        <v>8334</v>
      </c>
      <c r="BG121" s="198">
        <v>257242</v>
      </c>
      <c r="BH121" s="198">
        <v>25460</v>
      </c>
      <c r="BI121" s="198">
        <v>353971</v>
      </c>
      <c r="BJ121" s="198">
        <v>229812</v>
      </c>
      <c r="BK121" s="198">
        <v>36319</v>
      </c>
      <c r="BL121" s="198">
        <v>1590623</v>
      </c>
      <c r="BM121" s="198">
        <v>971678</v>
      </c>
      <c r="BN121" s="198">
        <v>339422</v>
      </c>
      <c r="BO121" s="198">
        <v>326282</v>
      </c>
      <c r="BP121" s="198">
        <v>919533</v>
      </c>
      <c r="BQ121" s="198">
        <v>414405</v>
      </c>
      <c r="BR121" s="198">
        <v>371003</v>
      </c>
      <c r="BS121" s="198">
        <v>270265</v>
      </c>
      <c r="BT121" s="198">
        <v>9249530</v>
      </c>
      <c r="BU121" s="198">
        <v>2534149</v>
      </c>
      <c r="BV121" s="198">
        <v>1671647</v>
      </c>
      <c r="BW121" s="198">
        <v>1080680</v>
      </c>
      <c r="BX121" s="198">
        <v>2943086</v>
      </c>
      <c r="BY121" s="198">
        <v>737157</v>
      </c>
      <c r="BZ121" s="198">
        <v>1173421</v>
      </c>
      <c r="CA121" s="198">
        <v>432671</v>
      </c>
      <c r="CB121" s="198">
        <v>300192</v>
      </c>
      <c r="CC121" s="198">
        <v>468152</v>
      </c>
      <c r="CD121" s="198">
        <v>100789</v>
      </c>
      <c r="CE121" s="198">
        <v>156279</v>
      </c>
      <c r="CF121" s="198">
        <v>707261</v>
      </c>
      <c r="CG121" s="198">
        <v>129955</v>
      </c>
      <c r="CH121" s="198">
        <v>1209065</v>
      </c>
      <c r="CI121" s="198">
        <v>281935</v>
      </c>
      <c r="CJ121" s="198">
        <v>1418124</v>
      </c>
      <c r="CK121" s="198">
        <v>134781</v>
      </c>
      <c r="CL121" s="198">
        <v>535605</v>
      </c>
      <c r="CM121" s="198">
        <v>2105034</v>
      </c>
      <c r="CN121" s="198">
        <v>1726698</v>
      </c>
      <c r="CO121" s="198">
        <v>1113623</v>
      </c>
      <c r="CP121" s="198">
        <v>3519966</v>
      </c>
      <c r="CQ121" s="198">
        <v>131793</v>
      </c>
      <c r="CR121" s="198">
        <v>544669</v>
      </c>
      <c r="CS121" s="198">
        <v>733087</v>
      </c>
      <c r="CT121" s="198">
        <v>242573</v>
      </c>
      <c r="CU121" s="198">
        <v>1148639</v>
      </c>
      <c r="CV121" s="198">
        <v>746120</v>
      </c>
      <c r="CW121" s="198">
        <v>793190</v>
      </c>
      <c r="CX121" s="198">
        <v>3989375</v>
      </c>
      <c r="CY121" s="198">
        <v>305777</v>
      </c>
      <c r="CZ121" s="198">
        <v>2217880</v>
      </c>
      <c r="DA121" s="198">
        <v>416983</v>
      </c>
      <c r="DB121" s="198">
        <v>624023</v>
      </c>
      <c r="DC121" s="198">
        <v>599025</v>
      </c>
      <c r="DD121" s="198">
        <v>111302</v>
      </c>
      <c r="DE121" s="198">
        <v>341043</v>
      </c>
      <c r="DF121" s="199">
        <v>67147960</v>
      </c>
    </row>
  </sheetData>
  <phoneticPr fontId="6"/>
  <pageMargins left="0.70866141732283472" right="0.70866141732283472" top="0.55118110236220474" bottom="0.55118110236220474" header="0.31496062992125984" footer="0.31496062992125984"/>
  <pageSetup paperSize="9" scale="3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はじめに</vt:lpstr>
      <vt:lpstr>【入力シート】</vt:lpstr>
      <vt:lpstr>【経済波及効果推計シート】</vt:lpstr>
      <vt:lpstr>新規需要額（計算シート）</vt:lpstr>
      <vt:lpstr>各係数</vt:lpstr>
      <vt:lpstr>取引基本表</vt:lpstr>
      <vt:lpstr>はじめに!Print_Area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2017-03-29T07:35:54Z</dcterms:created>
  <dcterms:modified xsi:type="dcterms:W3CDTF">2021-03-25T07:24:55Z</dcterms:modified>
</cp:coreProperties>
</file>