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19425" windowHeight="10425" tabRatio="793"/>
  </bookViews>
  <sheets>
    <sheet name="はじめに" sheetId="11" r:id="rId1"/>
    <sheet name="【入力シート】" sheetId="12" r:id="rId2"/>
    <sheet name="【経済波及効果推計シート】" sheetId="2" r:id="rId3"/>
    <sheet name="各係数" sheetId="1" r:id="rId4"/>
    <sheet name="【参考】計算フロー図 " sheetId="16" r:id="rId5"/>
    <sheet name="生産者価格への変換（計算シート）" sheetId="13" r:id="rId6"/>
    <sheet name="リスト用" sheetId="14" state="hidden" r:id="rId7"/>
  </sheets>
  <externalReferences>
    <externalReference r:id="rId8"/>
    <externalReference r:id="rId9"/>
    <externalReference r:id="rId10"/>
  </externalReferences>
  <definedNames>
    <definedName name="chu">[1]Sheet2!$A$2:$B$101</definedName>
    <definedName name="dai">[1]Sheet2!$D$2:$E$42</definedName>
    <definedName name="_xlnm.Print_Area" localSheetId="0">はじめに!$A$1:$AN$63</definedName>
    <definedName name="推計項目" localSheetId="4">'[2]【20160526】（コンバート値）生産額推計一覧表'!#REF!</definedName>
    <definedName name="推計項目">'[3]【20160526】（コンバート値）生産額推計一覧表'!#REF!</definedName>
    <definedName name="推計方法" localSheetId="4">'[2]【20160526】（コンバート値）生産額推計一覧表'!#REF!</definedName>
    <definedName name="推計方法">'[3]【20160526】（コンバート値）生産額推計一覧表'!#REF!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6" i="13" l="1"/>
  <c r="G15" i="13"/>
  <c r="G14" i="13"/>
  <c r="G13" i="13"/>
  <c r="G12" i="13"/>
  <c r="H11" i="13"/>
  <c r="H10" i="13"/>
  <c r="H9" i="13"/>
  <c r="H8" i="13"/>
  <c r="H7" i="13"/>
  <c r="H6" i="13"/>
  <c r="H5" i="13"/>
  <c r="H4" i="13"/>
  <c r="G5" i="13"/>
  <c r="G6" i="13"/>
  <c r="G7" i="13"/>
  <c r="G8" i="13"/>
  <c r="G9" i="13"/>
  <c r="G10" i="13"/>
  <c r="G11" i="13"/>
  <c r="H12" i="13"/>
  <c r="H13" i="13"/>
  <c r="H14" i="13"/>
  <c r="H15" i="13"/>
  <c r="H16" i="13"/>
  <c r="G17" i="13"/>
  <c r="H17" i="13"/>
  <c r="G18" i="13"/>
  <c r="H18" i="13"/>
  <c r="G19" i="13"/>
  <c r="H19" i="13"/>
  <c r="G20" i="13"/>
  <c r="H20" i="13"/>
  <c r="G21" i="13"/>
  <c r="H21" i="13"/>
  <c r="G22" i="13"/>
  <c r="H22" i="13"/>
  <c r="G23" i="13"/>
  <c r="H23" i="13"/>
  <c r="G24" i="13"/>
  <c r="H24" i="13"/>
  <c r="G25" i="13"/>
  <c r="H25" i="13"/>
  <c r="G26" i="13"/>
  <c r="H26" i="13"/>
  <c r="G27" i="13"/>
  <c r="H27" i="13"/>
  <c r="G28" i="13"/>
  <c r="H28" i="13"/>
  <c r="G29" i="13"/>
  <c r="H29" i="13"/>
  <c r="G30" i="13"/>
  <c r="H30" i="13"/>
  <c r="G31" i="13"/>
  <c r="H31" i="13"/>
  <c r="G32" i="13"/>
  <c r="H32" i="13"/>
  <c r="G33" i="13"/>
  <c r="H33" i="13"/>
  <c r="G34" i="13"/>
  <c r="H34" i="13"/>
  <c r="G35" i="13"/>
  <c r="H35" i="13"/>
  <c r="G36" i="13"/>
  <c r="H36" i="13"/>
  <c r="G37" i="13"/>
  <c r="H37" i="13"/>
  <c r="G38" i="13"/>
  <c r="H38" i="13"/>
  <c r="G39" i="13"/>
  <c r="H39" i="13"/>
  <c r="G40" i="13"/>
  <c r="H40" i="13"/>
  <c r="G41" i="13"/>
  <c r="H41" i="13"/>
  <c r="G42" i="13"/>
  <c r="H42" i="13"/>
  <c r="G43" i="13"/>
  <c r="H43" i="13"/>
  <c r="G44" i="13"/>
  <c r="H44" i="13"/>
  <c r="G45" i="13"/>
  <c r="H45" i="13"/>
  <c r="G46" i="13"/>
  <c r="H46" i="13"/>
  <c r="G47" i="13"/>
  <c r="H47" i="13"/>
  <c r="G48" i="13"/>
  <c r="H48" i="13"/>
  <c r="G49" i="13"/>
  <c r="H49" i="13"/>
  <c r="G50" i="13"/>
  <c r="H50" i="13"/>
  <c r="G51" i="13"/>
  <c r="H51" i="13"/>
  <c r="G52" i="13"/>
  <c r="H52" i="13"/>
  <c r="G53" i="13"/>
  <c r="H53" i="13"/>
  <c r="G54" i="13"/>
  <c r="H54" i="13"/>
  <c r="G55" i="13"/>
  <c r="H55" i="13"/>
  <c r="G56" i="13"/>
  <c r="H56" i="13"/>
  <c r="G57" i="13"/>
  <c r="H57" i="13"/>
  <c r="G58" i="13"/>
  <c r="H58" i="13"/>
  <c r="G59" i="13"/>
  <c r="H59" i="13"/>
  <c r="G60" i="13"/>
  <c r="H60" i="13"/>
  <c r="G61" i="13"/>
  <c r="H61" i="13"/>
  <c r="G62" i="13"/>
  <c r="H62" i="13"/>
  <c r="G63" i="13"/>
  <c r="H63" i="13"/>
  <c r="G64" i="13"/>
  <c r="H64" i="13"/>
  <c r="G65" i="13"/>
  <c r="H65" i="13"/>
  <c r="G66" i="13"/>
  <c r="H66" i="13"/>
  <c r="G67" i="13"/>
  <c r="H67" i="13"/>
  <c r="G68" i="13"/>
  <c r="H68" i="13"/>
  <c r="G69" i="13"/>
  <c r="H69" i="13"/>
  <c r="G70" i="13"/>
  <c r="H70" i="13"/>
  <c r="G71" i="13"/>
  <c r="H71" i="13"/>
  <c r="G72" i="13"/>
  <c r="H72" i="13"/>
  <c r="G73" i="13"/>
  <c r="H73" i="13"/>
  <c r="G74" i="13"/>
  <c r="H74" i="13"/>
  <c r="G75" i="13"/>
  <c r="H75" i="13"/>
  <c r="G76" i="13"/>
  <c r="H76" i="13"/>
  <c r="G77" i="13"/>
  <c r="H77" i="13"/>
  <c r="G78" i="13"/>
  <c r="H78" i="13"/>
  <c r="G79" i="13"/>
  <c r="H79" i="13"/>
  <c r="G80" i="13"/>
  <c r="H80" i="13"/>
  <c r="G81" i="13"/>
  <c r="H81" i="13"/>
  <c r="G82" i="13"/>
  <c r="H82" i="13"/>
  <c r="G83" i="13"/>
  <c r="H83" i="13"/>
  <c r="G84" i="13"/>
  <c r="H84" i="13"/>
  <c r="G85" i="13"/>
  <c r="H85" i="13"/>
  <c r="G86" i="13"/>
  <c r="H86" i="13"/>
  <c r="G87" i="13"/>
  <c r="H87" i="13"/>
  <c r="G88" i="13"/>
  <c r="H88" i="13"/>
  <c r="G89" i="13"/>
  <c r="H89" i="13"/>
  <c r="G90" i="13"/>
  <c r="H90" i="13"/>
  <c r="G91" i="13"/>
  <c r="H91" i="13"/>
  <c r="G92" i="13"/>
  <c r="H92" i="13"/>
  <c r="G93" i="13"/>
  <c r="H93" i="13"/>
  <c r="G94" i="13"/>
  <c r="H94" i="13"/>
  <c r="G95" i="13"/>
  <c r="H95" i="13"/>
  <c r="G96" i="13"/>
  <c r="H96" i="13"/>
  <c r="G97" i="13"/>
  <c r="H97" i="13"/>
  <c r="G98" i="13"/>
  <c r="H98" i="13"/>
  <c r="G99" i="13"/>
  <c r="H99" i="13"/>
  <c r="G100" i="13"/>
  <c r="H100" i="13"/>
  <c r="G101" i="13"/>
  <c r="H101" i="13"/>
  <c r="G102" i="13"/>
  <c r="H102" i="13"/>
  <c r="G103" i="13"/>
  <c r="H103" i="13"/>
  <c r="G104" i="13"/>
  <c r="H104" i="13"/>
  <c r="G105" i="13"/>
  <c r="H105" i="13"/>
  <c r="G106" i="13"/>
  <c r="H106" i="13"/>
  <c r="G107" i="13"/>
  <c r="H107" i="13"/>
  <c r="G108" i="13"/>
  <c r="H108" i="13"/>
  <c r="G109" i="13"/>
  <c r="H109" i="13"/>
  <c r="G110" i="13"/>
  <c r="H110" i="13"/>
  <c r="G4" i="13"/>
  <c r="K15" i="13" l="1"/>
  <c r="J17" i="13"/>
  <c r="K19" i="13"/>
  <c r="J21" i="13"/>
  <c r="K21" i="13"/>
  <c r="K23" i="13"/>
  <c r="J25" i="13"/>
  <c r="K25" i="13"/>
  <c r="K27" i="13"/>
  <c r="J29" i="13"/>
  <c r="K31" i="13"/>
  <c r="J33" i="13"/>
  <c r="K33" i="13"/>
  <c r="J37" i="13"/>
  <c r="K37" i="13"/>
  <c r="J41" i="13"/>
  <c r="K41" i="13"/>
  <c r="K43" i="13"/>
  <c r="J45" i="13"/>
  <c r="K45" i="13"/>
  <c r="J49" i="13"/>
  <c r="K49" i="13"/>
  <c r="K51" i="13"/>
  <c r="J53" i="13"/>
  <c r="K53" i="13"/>
  <c r="K55" i="13"/>
  <c r="J57" i="13"/>
  <c r="K59" i="13"/>
  <c r="J61" i="13"/>
  <c r="K61" i="13"/>
  <c r="K63" i="13"/>
  <c r="J65" i="13"/>
  <c r="K65" i="13"/>
  <c r="J69" i="13"/>
  <c r="K71" i="13"/>
  <c r="K75" i="13"/>
  <c r="J77" i="13"/>
  <c r="K77" i="13"/>
  <c r="K87" i="13"/>
  <c r="J89" i="13"/>
  <c r="K91" i="13"/>
  <c r="J93" i="13"/>
  <c r="K93" i="13"/>
  <c r="K95" i="13"/>
  <c r="J97" i="13"/>
  <c r="K97" i="13"/>
  <c r="J101" i="13"/>
  <c r="K103" i="13"/>
  <c r="J105" i="13"/>
  <c r="K105" i="13"/>
  <c r="K107" i="13"/>
  <c r="K109" i="13"/>
  <c r="K17" i="13"/>
  <c r="K29" i="13"/>
  <c r="K39" i="13"/>
  <c r="K47" i="13"/>
  <c r="K57" i="13"/>
  <c r="K69" i="13"/>
  <c r="K89" i="13"/>
  <c r="K101" i="13"/>
  <c r="K10" i="13"/>
  <c r="K11" i="13"/>
  <c r="K12" i="13"/>
  <c r="K14" i="13"/>
  <c r="K18" i="13"/>
  <c r="K20" i="13"/>
  <c r="K22" i="13"/>
  <c r="K24" i="13"/>
  <c r="K30" i="13"/>
  <c r="K32" i="13"/>
  <c r="K34" i="13"/>
  <c r="K36" i="13"/>
  <c r="K38" i="13"/>
  <c r="K40" i="13"/>
  <c r="K46" i="13"/>
  <c r="K48" i="13"/>
  <c r="K50" i="13"/>
  <c r="K52" i="13"/>
  <c r="K54" i="13"/>
  <c r="K58" i="13"/>
  <c r="K60" i="13"/>
  <c r="K62" i="13"/>
  <c r="K66" i="13"/>
  <c r="K68" i="13"/>
  <c r="K70" i="13"/>
  <c r="K74" i="13"/>
  <c r="K76" i="13"/>
  <c r="K86" i="13"/>
  <c r="K90" i="13"/>
  <c r="K92" i="13"/>
  <c r="K94" i="13"/>
  <c r="K98" i="13"/>
  <c r="K100" i="13"/>
  <c r="K102" i="13"/>
  <c r="K106" i="13"/>
  <c r="K108" i="13"/>
  <c r="K110" i="13"/>
  <c r="K16" i="13"/>
  <c r="K28" i="13"/>
  <c r="K44" i="13"/>
  <c r="K56" i="13"/>
  <c r="K64" i="13"/>
  <c r="K72" i="13"/>
  <c r="K88" i="13"/>
  <c r="K96" i="13"/>
  <c r="K104" i="13"/>
  <c r="J14" i="13"/>
  <c r="J15" i="13"/>
  <c r="J16" i="13"/>
  <c r="J18" i="13"/>
  <c r="J19" i="13"/>
  <c r="J20" i="13"/>
  <c r="J22" i="13"/>
  <c r="J23" i="13"/>
  <c r="J24" i="13"/>
  <c r="J26" i="13"/>
  <c r="J27" i="13"/>
  <c r="J28" i="13"/>
  <c r="J30" i="13"/>
  <c r="J31" i="13"/>
  <c r="J32" i="13"/>
  <c r="J34" i="13"/>
  <c r="J35" i="13"/>
  <c r="J36" i="13"/>
  <c r="J38" i="13"/>
  <c r="J39" i="13"/>
  <c r="J40" i="13"/>
  <c r="J42" i="13"/>
  <c r="J43" i="13"/>
  <c r="J44" i="13"/>
  <c r="J46" i="13"/>
  <c r="J47" i="13"/>
  <c r="J48" i="13"/>
  <c r="J50" i="13"/>
  <c r="J51" i="13"/>
  <c r="J52" i="13"/>
  <c r="J54" i="13"/>
  <c r="J55" i="13"/>
  <c r="J56" i="13"/>
  <c r="J58" i="13"/>
  <c r="J59" i="13"/>
  <c r="J60" i="13"/>
  <c r="J62" i="13"/>
  <c r="J63" i="13"/>
  <c r="J64" i="13"/>
  <c r="J66" i="13"/>
  <c r="J67" i="13"/>
  <c r="J68" i="13"/>
  <c r="J70" i="13"/>
  <c r="J71" i="13"/>
  <c r="J72" i="13"/>
  <c r="J74" i="13"/>
  <c r="J75" i="13"/>
  <c r="J76" i="13"/>
  <c r="J86" i="13"/>
  <c r="J87" i="13"/>
  <c r="J88" i="13"/>
  <c r="J90" i="13"/>
  <c r="J91" i="13"/>
  <c r="J92" i="13"/>
  <c r="J94" i="13"/>
  <c r="J95" i="13"/>
  <c r="J96" i="13"/>
  <c r="J98" i="13"/>
  <c r="J99" i="13"/>
  <c r="J100" i="13"/>
  <c r="J102" i="13"/>
  <c r="J103" i="13"/>
  <c r="J104" i="13"/>
  <c r="J106" i="13"/>
  <c r="J107" i="13"/>
  <c r="J108" i="13"/>
  <c r="K9" i="13"/>
  <c r="K13" i="13"/>
  <c r="K26" i="13"/>
  <c r="K35" i="13"/>
  <c r="K42" i="13"/>
  <c r="K67" i="13"/>
  <c r="K99" i="13"/>
  <c r="J9" i="13"/>
  <c r="J10" i="13"/>
  <c r="J11" i="13"/>
  <c r="J12" i="13"/>
  <c r="J13" i="13"/>
  <c r="J109" i="13"/>
  <c r="J110" i="13"/>
  <c r="K8" i="13"/>
  <c r="J8" i="13"/>
  <c r="K7" i="13"/>
  <c r="J7" i="13"/>
  <c r="K6" i="13"/>
  <c r="J6" i="13"/>
  <c r="K5" i="13"/>
  <c r="J5" i="13"/>
  <c r="K4" i="13"/>
  <c r="J4" i="13"/>
  <c r="E4" i="12"/>
  <c r="P1" i="2" s="1"/>
  <c r="L85" i="13" l="1"/>
  <c r="L81" i="13"/>
  <c r="L83" i="13"/>
  <c r="L82" i="13"/>
  <c r="D85" i="2" s="1"/>
  <c r="F85" i="2" s="1"/>
  <c r="L84" i="13"/>
  <c r="D87" i="2" s="1"/>
  <c r="F87" i="2" s="1"/>
  <c r="L80" i="13"/>
  <c r="D83" i="2" s="1"/>
  <c r="F83" i="2" s="1"/>
  <c r="L79" i="13"/>
  <c r="D82" i="2" s="1"/>
  <c r="F82" i="2" s="1"/>
  <c r="L78" i="13"/>
  <c r="D81" i="2" s="1"/>
  <c r="F81" i="2" s="1"/>
  <c r="L86" i="13"/>
  <c r="D89" i="2" s="1"/>
  <c r="F89" i="2" s="1"/>
  <c r="D88" i="2"/>
  <c r="F88" i="2" s="1"/>
  <c r="D86" i="2"/>
  <c r="F86" i="2" s="1"/>
  <c r="D84" i="2"/>
  <c r="F84" i="2" s="1"/>
  <c r="L4" i="13"/>
  <c r="D7" i="2" s="1"/>
  <c r="F7" i="2" s="1"/>
  <c r="L73" i="13"/>
  <c r="D76" i="2" s="1"/>
  <c r="F76" i="2" s="1"/>
  <c r="L27" i="13"/>
  <c r="D30" i="2" s="1"/>
  <c r="F30" i="2" s="1"/>
  <c r="L87" i="13"/>
  <c r="D90" i="2" s="1"/>
  <c r="F90" i="2" s="1"/>
  <c r="L49" i="13"/>
  <c r="D52" i="2" s="1"/>
  <c r="F52" i="2" s="1"/>
  <c r="L57" i="13"/>
  <c r="D60" i="2" s="1"/>
  <c r="F60" i="2" s="1"/>
  <c r="L53" i="13"/>
  <c r="D56" i="2" s="1"/>
  <c r="F56" i="2" s="1"/>
  <c r="L11" i="13"/>
  <c r="D14" i="2" s="1"/>
  <c r="F14" i="2" s="1"/>
  <c r="L89" i="13"/>
  <c r="D92" i="2" s="1"/>
  <c r="F92" i="2" s="1"/>
  <c r="L110" i="13"/>
  <c r="D113" i="2" s="1"/>
  <c r="L108" i="13"/>
  <c r="D111" i="2" s="1"/>
  <c r="F111" i="2" s="1"/>
  <c r="L76" i="13"/>
  <c r="D79" i="2" s="1"/>
  <c r="F79" i="2" s="1"/>
  <c r="L71" i="13"/>
  <c r="D74" i="2" s="1"/>
  <c r="F74" i="2" s="1"/>
  <c r="L39" i="13"/>
  <c r="D42" i="2" s="1"/>
  <c r="F42" i="2" s="1"/>
  <c r="L64" i="13"/>
  <c r="D67" i="2" s="1"/>
  <c r="F67" i="2" s="1"/>
  <c r="L60" i="13"/>
  <c r="D63" i="2" s="1"/>
  <c r="F63" i="2" s="1"/>
  <c r="L44" i="13"/>
  <c r="D47" i="2" s="1"/>
  <c r="F47" i="2" s="1"/>
  <c r="L32" i="13"/>
  <c r="D35" i="2" s="1"/>
  <c r="F35" i="2" s="1"/>
  <c r="L96" i="13"/>
  <c r="D99" i="2" s="1"/>
  <c r="F99" i="2" s="1"/>
  <c r="L92" i="13"/>
  <c r="D95" i="2" s="1"/>
  <c r="F95" i="2" s="1"/>
  <c r="L88" i="13"/>
  <c r="D91" i="2" s="1"/>
  <c r="F91" i="2" s="1"/>
  <c r="L28" i="13"/>
  <c r="D31" i="2" s="1"/>
  <c r="F31" i="2" s="1"/>
  <c r="L24" i="13"/>
  <c r="D27" i="2" s="1"/>
  <c r="F27" i="2" s="1"/>
  <c r="L22" i="13"/>
  <c r="D25" i="2" s="1"/>
  <c r="F25" i="2" s="1"/>
  <c r="L16" i="13"/>
  <c r="D19" i="2" s="1"/>
  <c r="F19" i="2" s="1"/>
  <c r="L14" i="13"/>
  <c r="D17" i="2" s="1"/>
  <c r="F17" i="2" s="1"/>
  <c r="L12" i="13"/>
  <c r="D15" i="2" s="1"/>
  <c r="F15" i="2" s="1"/>
  <c r="L10" i="13"/>
  <c r="D13" i="2" s="1"/>
  <c r="F13" i="2" s="1"/>
  <c r="L109" i="13"/>
  <c r="D112" i="2" s="1"/>
  <c r="L56" i="13"/>
  <c r="D59" i="2" s="1"/>
  <c r="F59" i="2" s="1"/>
  <c r="L54" i="13"/>
  <c r="D57" i="2" s="1"/>
  <c r="F57" i="2" s="1"/>
  <c r="L52" i="13"/>
  <c r="D55" i="2" s="1"/>
  <c r="F55" i="2" s="1"/>
  <c r="L48" i="13"/>
  <c r="D51" i="2" s="1"/>
  <c r="F51" i="2" s="1"/>
  <c r="L95" i="13"/>
  <c r="D98" i="2" s="1"/>
  <c r="F98" i="2" s="1"/>
  <c r="L63" i="13"/>
  <c r="D66" i="2" s="1"/>
  <c r="F66" i="2" s="1"/>
  <c r="L46" i="13"/>
  <c r="D49" i="2" s="1"/>
  <c r="F49" i="2" s="1"/>
  <c r="L31" i="13"/>
  <c r="D34" i="2" s="1"/>
  <c r="F34" i="2" s="1"/>
  <c r="L104" i="13"/>
  <c r="D107" i="2" s="1"/>
  <c r="F107" i="2" s="1"/>
  <c r="L102" i="13"/>
  <c r="D105" i="2" s="1"/>
  <c r="F105" i="2" s="1"/>
  <c r="L100" i="13"/>
  <c r="D103" i="2" s="1"/>
  <c r="F103" i="2" s="1"/>
  <c r="L72" i="13"/>
  <c r="D75" i="2" s="1"/>
  <c r="F75" i="2" s="1"/>
  <c r="L70" i="13"/>
  <c r="D73" i="2" s="1"/>
  <c r="F73" i="2" s="1"/>
  <c r="L68" i="13"/>
  <c r="D71" i="2" s="1"/>
  <c r="F71" i="2" s="1"/>
  <c r="L40" i="13"/>
  <c r="D43" i="2" s="1"/>
  <c r="F43" i="2" s="1"/>
  <c r="L38" i="13"/>
  <c r="D41" i="2" s="1"/>
  <c r="F41" i="2" s="1"/>
  <c r="L36" i="13"/>
  <c r="D39" i="2" s="1"/>
  <c r="F39" i="2" s="1"/>
  <c r="L21" i="13"/>
  <c r="D24" i="2" s="1"/>
  <c r="F24" i="2" s="1"/>
  <c r="L17" i="13"/>
  <c r="D20" i="2" s="1"/>
  <c r="F20" i="2" s="1"/>
  <c r="L105" i="13"/>
  <c r="D108" i="2" s="1"/>
  <c r="F108" i="2" s="1"/>
  <c r="L101" i="13"/>
  <c r="D104" i="2" s="1"/>
  <c r="F104" i="2" s="1"/>
  <c r="L97" i="13"/>
  <c r="D100" i="2" s="1"/>
  <c r="F100" i="2" s="1"/>
  <c r="L69" i="13"/>
  <c r="D72" i="2" s="1"/>
  <c r="F72" i="2" s="1"/>
  <c r="L65" i="13"/>
  <c r="D68" i="2" s="1"/>
  <c r="F68" i="2" s="1"/>
  <c r="L62" i="13"/>
  <c r="D65" i="2" s="1"/>
  <c r="F65" i="2" s="1"/>
  <c r="L47" i="13"/>
  <c r="D50" i="2" s="1"/>
  <c r="F50" i="2" s="1"/>
  <c r="L41" i="13"/>
  <c r="D44" i="2" s="1"/>
  <c r="F44" i="2" s="1"/>
  <c r="L37" i="13"/>
  <c r="D40" i="2" s="1"/>
  <c r="F40" i="2" s="1"/>
  <c r="L33" i="13"/>
  <c r="D36" i="2" s="1"/>
  <c r="F36" i="2" s="1"/>
  <c r="L20" i="13"/>
  <c r="D23" i="2" s="1"/>
  <c r="F23" i="2" s="1"/>
  <c r="L13" i="13"/>
  <c r="D16" i="2" s="1"/>
  <c r="F16" i="2" s="1"/>
  <c r="L107" i="13"/>
  <c r="D110" i="2" s="1"/>
  <c r="F110" i="2" s="1"/>
  <c r="L98" i="13"/>
  <c r="D101" i="2" s="1"/>
  <c r="F101" i="2" s="1"/>
  <c r="L91" i="13"/>
  <c r="D94" i="2" s="1"/>
  <c r="F94" i="2" s="1"/>
  <c r="L75" i="13"/>
  <c r="D78" i="2" s="1"/>
  <c r="F78" i="2" s="1"/>
  <c r="L66" i="13"/>
  <c r="D69" i="2" s="1"/>
  <c r="F69" i="2" s="1"/>
  <c r="L59" i="13"/>
  <c r="D62" i="2" s="1"/>
  <c r="F62" i="2" s="1"/>
  <c r="L50" i="13"/>
  <c r="D53" i="2" s="1"/>
  <c r="F53" i="2" s="1"/>
  <c r="L43" i="13"/>
  <c r="D46" i="2" s="1"/>
  <c r="F46" i="2" s="1"/>
  <c r="L34" i="13"/>
  <c r="D37" i="2" s="1"/>
  <c r="F37" i="2" s="1"/>
  <c r="L25" i="13"/>
  <c r="D28" i="2" s="1"/>
  <c r="F28" i="2" s="1"/>
  <c r="L23" i="13"/>
  <c r="D26" i="2" s="1"/>
  <c r="F26" i="2" s="1"/>
  <c r="L18" i="13"/>
  <c r="D21" i="2" s="1"/>
  <c r="F21" i="2" s="1"/>
  <c r="L9" i="13"/>
  <c r="D12" i="2" s="1"/>
  <c r="F12" i="2" s="1"/>
  <c r="L103" i="13"/>
  <c r="D106" i="2" s="1"/>
  <c r="F106" i="2" s="1"/>
  <c r="L94" i="13"/>
  <c r="D97" i="2" s="1"/>
  <c r="F97" i="2" s="1"/>
  <c r="L55" i="13"/>
  <c r="D58" i="2" s="1"/>
  <c r="F58" i="2" s="1"/>
  <c r="L30" i="13"/>
  <c r="D33" i="2" s="1"/>
  <c r="F33" i="2" s="1"/>
  <c r="L19" i="13"/>
  <c r="D22" i="2" s="1"/>
  <c r="F22" i="2" s="1"/>
  <c r="L106" i="13"/>
  <c r="D109" i="2" s="1"/>
  <c r="F109" i="2" s="1"/>
  <c r="L99" i="13"/>
  <c r="D102" i="2" s="1"/>
  <c r="F102" i="2" s="1"/>
  <c r="L93" i="13"/>
  <c r="D96" i="2" s="1"/>
  <c r="F96" i="2" s="1"/>
  <c r="L90" i="13"/>
  <c r="D93" i="2" s="1"/>
  <c r="F93" i="2" s="1"/>
  <c r="L77" i="13"/>
  <c r="D80" i="2" s="1"/>
  <c r="F80" i="2" s="1"/>
  <c r="L74" i="13"/>
  <c r="D77" i="2" s="1"/>
  <c r="F77" i="2" s="1"/>
  <c r="L67" i="13"/>
  <c r="D70" i="2" s="1"/>
  <c r="F70" i="2" s="1"/>
  <c r="L61" i="13"/>
  <c r="D64" i="2" s="1"/>
  <c r="F64" i="2" s="1"/>
  <c r="L58" i="13"/>
  <c r="D61" i="2" s="1"/>
  <c r="F61" i="2" s="1"/>
  <c r="L51" i="13"/>
  <c r="D54" i="2" s="1"/>
  <c r="F54" i="2" s="1"/>
  <c r="L45" i="13"/>
  <c r="D48" i="2" s="1"/>
  <c r="F48" i="2" s="1"/>
  <c r="L42" i="13"/>
  <c r="D45" i="2" s="1"/>
  <c r="F45" i="2" s="1"/>
  <c r="L35" i="13"/>
  <c r="D38" i="2" s="1"/>
  <c r="F38" i="2" s="1"/>
  <c r="L29" i="13"/>
  <c r="D32" i="2" s="1"/>
  <c r="F32" i="2" s="1"/>
  <c r="L26" i="13"/>
  <c r="D29" i="2" s="1"/>
  <c r="F29" i="2" s="1"/>
  <c r="L15" i="13"/>
  <c r="D18" i="2" s="1"/>
  <c r="F18" i="2" s="1"/>
  <c r="L6" i="13"/>
  <c r="D9" i="2" s="1"/>
  <c r="F9" i="2" s="1"/>
  <c r="L8" i="13"/>
  <c r="D11" i="2" s="1"/>
  <c r="F11" i="2" s="1"/>
  <c r="L5" i="13"/>
  <c r="D8" i="2" s="1"/>
  <c r="F8" i="2" s="1"/>
  <c r="L7" i="13"/>
  <c r="D10" i="2" s="1"/>
  <c r="F10" i="2" s="1"/>
  <c r="F112" i="2" l="1"/>
  <c r="H7" i="2" s="1" a="1"/>
  <c r="F113" i="2"/>
  <c r="H7" i="2" l="1"/>
  <c r="L7" i="2" s="1"/>
  <c r="H106" i="2"/>
  <c r="H70" i="2"/>
  <c r="H38" i="2"/>
  <c r="H113" i="2"/>
  <c r="H81" i="2"/>
  <c r="H45" i="2"/>
  <c r="H25" i="2"/>
  <c r="H112" i="2"/>
  <c r="H96" i="2"/>
  <c r="H80" i="2"/>
  <c r="H64" i="2"/>
  <c r="H48" i="2"/>
  <c r="H32" i="2"/>
  <c r="H16" i="2"/>
  <c r="H102" i="2"/>
  <c r="H74" i="2"/>
  <c r="H42" i="2"/>
  <c r="H10" i="2"/>
  <c r="H85" i="2"/>
  <c r="H57" i="2"/>
  <c r="H111" i="2"/>
  <c r="H95" i="2"/>
  <c r="H79" i="2"/>
  <c r="H63" i="2"/>
  <c r="H47" i="2"/>
  <c r="H31" i="2"/>
  <c r="H15" i="2"/>
  <c r="H14" i="2"/>
  <c r="H100" i="2"/>
  <c r="H52" i="2"/>
  <c r="J52" i="2" s="1"/>
  <c r="H110" i="2"/>
  <c r="H18" i="2"/>
  <c r="H13" i="2"/>
  <c r="H67" i="2"/>
  <c r="H19" i="2"/>
  <c r="H98" i="2"/>
  <c r="H62" i="2"/>
  <c r="H30" i="2"/>
  <c r="H105" i="2"/>
  <c r="H69" i="2"/>
  <c r="H37" i="2"/>
  <c r="H21" i="2"/>
  <c r="H108" i="2"/>
  <c r="H92" i="2"/>
  <c r="H76" i="2"/>
  <c r="H60" i="2"/>
  <c r="H44" i="2"/>
  <c r="H28" i="2"/>
  <c r="H12" i="2"/>
  <c r="H94" i="2"/>
  <c r="H66" i="2"/>
  <c r="H34" i="2"/>
  <c r="H109" i="2"/>
  <c r="H77" i="2"/>
  <c r="H49" i="2"/>
  <c r="H107" i="2"/>
  <c r="H91" i="2"/>
  <c r="H75" i="2"/>
  <c r="H59" i="2"/>
  <c r="H43" i="2"/>
  <c r="H27" i="2"/>
  <c r="H11" i="2"/>
  <c r="H46" i="2"/>
  <c r="H53" i="2"/>
  <c r="J53" i="2" s="1"/>
  <c r="H9" i="2"/>
  <c r="H68" i="2"/>
  <c r="H36" i="2"/>
  <c r="H78" i="2"/>
  <c r="H93" i="2"/>
  <c r="H99" i="2"/>
  <c r="H51" i="2"/>
  <c r="H90" i="2"/>
  <c r="H54" i="2"/>
  <c r="J54" i="2" s="1"/>
  <c r="H22" i="2"/>
  <c r="H97" i="2"/>
  <c r="H61" i="2"/>
  <c r="H33" i="2"/>
  <c r="H17" i="2"/>
  <c r="H104" i="2"/>
  <c r="H88" i="2"/>
  <c r="H72" i="2"/>
  <c r="H56" i="2"/>
  <c r="J56" i="2" s="1"/>
  <c r="H40" i="2"/>
  <c r="H24" i="2"/>
  <c r="H8" i="2"/>
  <c r="H86" i="2"/>
  <c r="H58" i="2"/>
  <c r="H26" i="2"/>
  <c r="H101" i="2"/>
  <c r="H73" i="2"/>
  <c r="H41" i="2"/>
  <c r="H103" i="2"/>
  <c r="H87" i="2"/>
  <c r="H71" i="2"/>
  <c r="H55" i="2"/>
  <c r="J55" i="2" s="1"/>
  <c r="H39" i="2"/>
  <c r="H23" i="2"/>
  <c r="H82" i="2"/>
  <c r="H89" i="2"/>
  <c r="H29" i="2"/>
  <c r="H84" i="2"/>
  <c r="H20" i="2"/>
  <c r="H50" i="2"/>
  <c r="H65" i="2"/>
  <c r="H83" i="2"/>
  <c r="H35" i="2"/>
  <c r="J7" i="2" l="1"/>
  <c r="N7" i="2"/>
  <c r="N101" i="2"/>
  <c r="J101" i="2"/>
  <c r="L101" i="2"/>
  <c r="L67" i="2"/>
  <c r="N67" i="2"/>
  <c r="J67" i="2"/>
  <c r="N62" i="2"/>
  <c r="J62" i="2"/>
  <c r="L62" i="2"/>
  <c r="N92" i="2"/>
  <c r="J92" i="2"/>
  <c r="L92" i="2"/>
  <c r="N63" i="2"/>
  <c r="J63" i="2"/>
  <c r="L63" i="2"/>
  <c r="N35" i="2"/>
  <c r="J35" i="2"/>
  <c r="L35" i="2"/>
  <c r="N10" i="2"/>
  <c r="J10" i="2"/>
  <c r="L10" i="2"/>
  <c r="N13" i="2"/>
  <c r="J13" i="2"/>
  <c r="L13" i="2"/>
  <c r="N76" i="2"/>
  <c r="J76" i="2"/>
  <c r="L76" i="2"/>
  <c r="N64" i="2"/>
  <c r="J64" i="2"/>
  <c r="L64" i="2"/>
  <c r="N39" i="2"/>
  <c r="J39" i="2"/>
  <c r="L39" i="2"/>
  <c r="N26" i="2"/>
  <c r="J26" i="2"/>
  <c r="L26" i="2"/>
  <c r="N100" i="2"/>
  <c r="J100" i="2"/>
  <c r="L100" i="2"/>
  <c r="J30" i="2"/>
  <c r="N30" i="2"/>
  <c r="L30" i="2"/>
  <c r="N93" i="2"/>
  <c r="J93" i="2"/>
  <c r="L93" i="2"/>
  <c r="N97" i="2"/>
  <c r="J97" i="2"/>
  <c r="L97" i="2"/>
  <c r="N46" i="2"/>
  <c r="J46" i="2"/>
  <c r="L46" i="2"/>
  <c r="J42" i="2"/>
  <c r="N42" i="2"/>
  <c r="L42" i="2"/>
  <c r="L89" i="2"/>
  <c r="N89" i="2"/>
  <c r="J89" i="2"/>
  <c r="N14" i="2"/>
  <c r="J14" i="2"/>
  <c r="L14" i="2"/>
  <c r="N105" i="2"/>
  <c r="J105" i="2"/>
  <c r="L105" i="2"/>
  <c r="N110" i="2"/>
  <c r="J110" i="2"/>
  <c r="L110" i="2"/>
  <c r="N71" i="2"/>
  <c r="J71" i="2"/>
  <c r="L71" i="2"/>
  <c r="N107" i="2"/>
  <c r="J107" i="2"/>
  <c r="L107" i="2"/>
  <c r="N9" i="2"/>
  <c r="J9" i="2"/>
  <c r="L9" i="2"/>
  <c r="N11" i="2"/>
  <c r="J11" i="2"/>
  <c r="L11" i="2"/>
  <c r="N36" i="2"/>
  <c r="J36" i="2"/>
  <c r="L36" i="2"/>
  <c r="N21" i="2"/>
  <c r="J21" i="2"/>
  <c r="L21" i="2"/>
  <c r="N84" i="2"/>
  <c r="J84" i="2"/>
  <c r="L84" i="2"/>
  <c r="N58" i="2"/>
  <c r="J58" i="2"/>
  <c r="L58" i="2"/>
  <c r="N27" i="2"/>
  <c r="J27" i="2"/>
  <c r="L27" i="2"/>
  <c r="L17" i="2"/>
  <c r="N17" i="2"/>
  <c r="J17" i="2"/>
  <c r="N54" i="2"/>
  <c r="L54" i="2"/>
  <c r="N38" i="2"/>
  <c r="J38" i="2"/>
  <c r="L38" i="2"/>
  <c r="L55" i="2"/>
  <c r="N55" i="2"/>
  <c r="J90" i="2"/>
  <c r="N90" i="2"/>
  <c r="L90" i="2"/>
  <c r="N34" i="2"/>
  <c r="J34" i="2"/>
  <c r="L34" i="2"/>
  <c r="N95" i="2"/>
  <c r="J95" i="2"/>
  <c r="L95" i="2"/>
  <c r="N59" i="2"/>
  <c r="J59" i="2"/>
  <c r="L59" i="2"/>
  <c r="N25" i="2"/>
  <c r="J25" i="2"/>
  <c r="L25" i="2"/>
  <c r="N70" i="2"/>
  <c r="J70" i="2"/>
  <c r="L70" i="2"/>
  <c r="N75" i="2"/>
  <c r="J75" i="2"/>
  <c r="L75" i="2"/>
  <c r="N29" i="2"/>
  <c r="J29" i="2"/>
  <c r="L29" i="2"/>
  <c r="J66" i="2"/>
  <c r="N66" i="2"/>
  <c r="L66" i="2"/>
  <c r="L43" i="2"/>
  <c r="N43" i="2"/>
  <c r="J43" i="2"/>
  <c r="N99" i="2"/>
  <c r="J99" i="2"/>
  <c r="L99" i="2"/>
  <c r="N88" i="2"/>
  <c r="J88" i="2"/>
  <c r="L88" i="2"/>
  <c r="N24" i="2"/>
  <c r="J24" i="2"/>
  <c r="L24" i="2"/>
  <c r="N72" i="2"/>
  <c r="J72" i="2"/>
  <c r="L72" i="2"/>
  <c r="N83" i="2"/>
  <c r="J83" i="2"/>
  <c r="L83" i="2"/>
  <c r="N20" i="2"/>
  <c r="J20" i="2"/>
  <c r="L20" i="2"/>
  <c r="N108" i="2"/>
  <c r="J108" i="2"/>
  <c r="L108" i="2"/>
  <c r="N45" i="2"/>
  <c r="J45" i="2"/>
  <c r="L45" i="2"/>
  <c r="N85" i="2"/>
  <c r="J85" i="2"/>
  <c r="L85" i="2"/>
  <c r="N82" i="2"/>
  <c r="J82" i="2"/>
  <c r="L82" i="2"/>
  <c r="N15" i="2"/>
  <c r="J15" i="2"/>
  <c r="L15" i="2"/>
  <c r="L41" i="2"/>
  <c r="N41" i="2"/>
  <c r="J41" i="2"/>
  <c r="L113" i="2"/>
  <c r="N113" i="2"/>
  <c r="J113" i="2"/>
  <c r="N68" i="2"/>
  <c r="J68" i="2"/>
  <c r="L68" i="2"/>
  <c r="N48" i="2"/>
  <c r="J48" i="2"/>
  <c r="L48" i="2"/>
  <c r="N18" i="2"/>
  <c r="L18" i="2"/>
  <c r="J18" i="2"/>
  <c r="L91" i="2"/>
  <c r="N91" i="2"/>
  <c r="J91" i="2"/>
  <c r="L103" i="2"/>
  <c r="N103" i="2"/>
  <c r="J103" i="2"/>
  <c r="N112" i="2"/>
  <c r="J112" i="2"/>
  <c r="L112" i="2"/>
  <c r="N33" i="2"/>
  <c r="J33" i="2"/>
  <c r="L33" i="2"/>
  <c r="N12" i="2"/>
  <c r="J12" i="2"/>
  <c r="L12" i="2"/>
  <c r="N32" i="2"/>
  <c r="J32" i="2"/>
  <c r="L32" i="2"/>
  <c r="N37" i="2"/>
  <c r="J37" i="2"/>
  <c r="L37" i="2"/>
  <c r="N57" i="2"/>
  <c r="J57" i="2"/>
  <c r="L57" i="2"/>
  <c r="N50" i="2"/>
  <c r="J50" i="2"/>
  <c r="L50" i="2"/>
  <c r="N94" i="2"/>
  <c r="J94" i="2"/>
  <c r="L94" i="2"/>
  <c r="N16" i="2"/>
  <c r="J16" i="2"/>
  <c r="L16" i="2"/>
  <c r="L53" i="2"/>
  <c r="N53" i="2"/>
  <c r="N73" i="2"/>
  <c r="J73" i="2"/>
  <c r="L73" i="2"/>
  <c r="N96" i="2"/>
  <c r="J96" i="2"/>
  <c r="L96" i="2"/>
  <c r="L79" i="2"/>
  <c r="N79" i="2"/>
  <c r="J79" i="2"/>
  <c r="N104" i="2"/>
  <c r="J104" i="2"/>
  <c r="L104" i="2"/>
  <c r="N111" i="2"/>
  <c r="J111" i="2"/>
  <c r="L111" i="2"/>
  <c r="N102" i="2"/>
  <c r="J102" i="2"/>
  <c r="L102" i="2"/>
  <c r="N87" i="2"/>
  <c r="J87" i="2"/>
  <c r="L87" i="2"/>
  <c r="N86" i="2"/>
  <c r="J86" i="2"/>
  <c r="L86" i="2"/>
  <c r="J78" i="2"/>
  <c r="N78" i="2"/>
  <c r="L78" i="2"/>
  <c r="N8" i="2"/>
  <c r="J8" i="2"/>
  <c r="L8" i="2"/>
  <c r="L19" i="2"/>
  <c r="N19" i="2"/>
  <c r="J19" i="2"/>
  <c r="N60" i="2"/>
  <c r="J60" i="2"/>
  <c r="L60" i="2"/>
  <c r="N44" i="2"/>
  <c r="J44" i="2"/>
  <c r="L44" i="2"/>
  <c r="N61" i="2"/>
  <c r="J61" i="2"/>
  <c r="L61" i="2"/>
  <c r="N69" i="2"/>
  <c r="J69" i="2"/>
  <c r="L69" i="2"/>
  <c r="N98" i="2"/>
  <c r="J98" i="2"/>
  <c r="L98" i="2"/>
  <c r="N106" i="2"/>
  <c r="J106" i="2"/>
  <c r="L106" i="2"/>
  <c r="N28" i="2"/>
  <c r="J28" i="2"/>
  <c r="L28" i="2"/>
  <c r="L65" i="2"/>
  <c r="N65" i="2"/>
  <c r="J65" i="2"/>
  <c r="N52" i="2"/>
  <c r="L52" i="2"/>
  <c r="N80" i="2"/>
  <c r="J80" i="2"/>
  <c r="L80" i="2"/>
  <c r="N74" i="2"/>
  <c r="J74" i="2"/>
  <c r="L74" i="2"/>
  <c r="N22" i="2"/>
  <c r="J22" i="2"/>
  <c r="L22" i="2"/>
  <c r="N23" i="2"/>
  <c r="J23" i="2"/>
  <c r="L23" i="2"/>
  <c r="L31" i="2"/>
  <c r="N31" i="2"/>
  <c r="J31" i="2"/>
  <c r="N49" i="2"/>
  <c r="J49" i="2"/>
  <c r="L49" i="2"/>
  <c r="N56" i="2"/>
  <c r="L56" i="2"/>
  <c r="N109" i="2"/>
  <c r="J109" i="2"/>
  <c r="L109" i="2"/>
  <c r="N81" i="2"/>
  <c r="J81" i="2"/>
  <c r="L81" i="2"/>
  <c r="N51" i="2"/>
  <c r="J51" i="2"/>
  <c r="L51" i="2"/>
  <c r="N47" i="2"/>
  <c r="J47" i="2"/>
  <c r="L47" i="2"/>
  <c r="N40" i="2"/>
  <c r="J40" i="2"/>
  <c r="L40" i="2"/>
  <c r="L77" i="2"/>
  <c r="N77" i="2"/>
  <c r="J77" i="2"/>
  <c r="F4" i="2"/>
  <c r="AA10" i="2" s="1"/>
  <c r="D4" i="2" l="1"/>
  <c r="AA8" i="2" s="1"/>
  <c r="N4" i="2" l="1"/>
  <c r="H4" i="2"/>
  <c r="Z18" i="2" s="1"/>
  <c r="AD18" i="2" l="1"/>
  <c r="P8" i="2"/>
  <c r="P20" i="2"/>
  <c r="P32" i="2"/>
  <c r="P44" i="2"/>
  <c r="P56" i="2"/>
  <c r="P68" i="2"/>
  <c r="P80" i="2"/>
  <c r="P92" i="2"/>
  <c r="P104" i="2"/>
  <c r="P9" i="2"/>
  <c r="P21" i="2"/>
  <c r="P33" i="2"/>
  <c r="P45" i="2"/>
  <c r="P57" i="2"/>
  <c r="P69" i="2"/>
  <c r="P81" i="2"/>
  <c r="P93" i="2"/>
  <c r="P105" i="2"/>
  <c r="P10" i="2"/>
  <c r="P22" i="2"/>
  <c r="P34" i="2"/>
  <c r="P46" i="2"/>
  <c r="P58" i="2"/>
  <c r="P70" i="2"/>
  <c r="P82" i="2"/>
  <c r="P94" i="2"/>
  <c r="P106" i="2"/>
  <c r="P11" i="2"/>
  <c r="P23" i="2"/>
  <c r="P35" i="2"/>
  <c r="P47" i="2"/>
  <c r="P59" i="2"/>
  <c r="P71" i="2"/>
  <c r="P83" i="2"/>
  <c r="P95" i="2"/>
  <c r="P107" i="2"/>
  <c r="P12" i="2"/>
  <c r="P24" i="2"/>
  <c r="P36" i="2"/>
  <c r="P48" i="2"/>
  <c r="P60" i="2"/>
  <c r="P72" i="2"/>
  <c r="P84" i="2"/>
  <c r="P96" i="2"/>
  <c r="P108" i="2"/>
  <c r="P13" i="2"/>
  <c r="P25" i="2"/>
  <c r="P37" i="2"/>
  <c r="P49" i="2"/>
  <c r="P61" i="2"/>
  <c r="P73" i="2"/>
  <c r="P85" i="2"/>
  <c r="P97" i="2"/>
  <c r="P109" i="2"/>
  <c r="P14" i="2"/>
  <c r="P26" i="2"/>
  <c r="P38" i="2"/>
  <c r="P50" i="2"/>
  <c r="P62" i="2"/>
  <c r="P74" i="2"/>
  <c r="P86" i="2"/>
  <c r="P98" i="2"/>
  <c r="P110" i="2"/>
  <c r="P15" i="2"/>
  <c r="P27" i="2"/>
  <c r="P39" i="2"/>
  <c r="P51" i="2"/>
  <c r="P63" i="2"/>
  <c r="P75" i="2"/>
  <c r="P87" i="2"/>
  <c r="P99" i="2"/>
  <c r="P111" i="2"/>
  <c r="P16" i="2"/>
  <c r="P28" i="2"/>
  <c r="P40" i="2"/>
  <c r="P52" i="2"/>
  <c r="P64" i="2"/>
  <c r="P76" i="2"/>
  <c r="P88" i="2"/>
  <c r="P100" i="2"/>
  <c r="P112" i="2"/>
  <c r="P17" i="2"/>
  <c r="P29" i="2"/>
  <c r="P41" i="2"/>
  <c r="P53" i="2"/>
  <c r="P65" i="2"/>
  <c r="P77" i="2"/>
  <c r="P89" i="2"/>
  <c r="P101" i="2"/>
  <c r="P18" i="2"/>
  <c r="P30" i="2"/>
  <c r="P42" i="2"/>
  <c r="P54" i="2"/>
  <c r="P66" i="2"/>
  <c r="P78" i="2"/>
  <c r="P90" i="2"/>
  <c r="P102" i="2"/>
  <c r="P113" i="2"/>
  <c r="P19" i="2"/>
  <c r="P31" i="2"/>
  <c r="P43" i="2"/>
  <c r="P55" i="2"/>
  <c r="P67" i="2"/>
  <c r="P79" i="2"/>
  <c r="P91" i="2"/>
  <c r="P103" i="2"/>
  <c r="P7" i="2"/>
  <c r="J4" i="2"/>
  <c r="AB18" i="2" s="1"/>
  <c r="L4" i="2"/>
  <c r="AF18" i="2" s="1"/>
  <c r="V103" i="2" l="1"/>
  <c r="T103" i="2"/>
  <c r="R103" i="2"/>
  <c r="V66" i="2"/>
  <c r="T66" i="2"/>
  <c r="R66" i="2"/>
  <c r="V29" i="2"/>
  <c r="T29" i="2"/>
  <c r="R29" i="2"/>
  <c r="V99" i="2"/>
  <c r="T99" i="2"/>
  <c r="R99" i="2"/>
  <c r="V62" i="2"/>
  <c r="T62" i="2"/>
  <c r="R62" i="2"/>
  <c r="V25" i="2"/>
  <c r="T25" i="2"/>
  <c r="R25" i="2"/>
  <c r="V95" i="2"/>
  <c r="T95" i="2"/>
  <c r="R95" i="2"/>
  <c r="V58" i="2"/>
  <c r="T58" i="2"/>
  <c r="R58" i="2"/>
  <c r="V21" i="2"/>
  <c r="T21" i="2"/>
  <c r="R21" i="2"/>
  <c r="V91" i="2"/>
  <c r="T91" i="2"/>
  <c r="R91" i="2"/>
  <c r="V9" i="2"/>
  <c r="T9" i="2"/>
  <c r="R9" i="2"/>
  <c r="V112" i="2"/>
  <c r="T112" i="2"/>
  <c r="R112" i="2"/>
  <c r="V104" i="2"/>
  <c r="T104" i="2"/>
  <c r="R104" i="2"/>
  <c r="V63" i="2"/>
  <c r="T63" i="2"/>
  <c r="R63" i="2"/>
  <c r="V51" i="2"/>
  <c r="T51" i="2"/>
  <c r="R51" i="2"/>
  <c r="V14" i="2"/>
  <c r="T14" i="2"/>
  <c r="R14" i="2"/>
  <c r="V84" i="2"/>
  <c r="T84" i="2"/>
  <c r="R84" i="2"/>
  <c r="V47" i="2"/>
  <c r="T47" i="2"/>
  <c r="R47" i="2"/>
  <c r="V10" i="2"/>
  <c r="T10" i="2"/>
  <c r="R10" i="2"/>
  <c r="V80" i="2"/>
  <c r="T80" i="2"/>
  <c r="R80" i="2"/>
  <c r="V83" i="2"/>
  <c r="T83" i="2"/>
  <c r="R83" i="2"/>
  <c r="V71" i="2"/>
  <c r="T71" i="2"/>
  <c r="R71" i="2"/>
  <c r="V67" i="2"/>
  <c r="T67" i="2"/>
  <c r="R67" i="2"/>
  <c r="V26" i="2"/>
  <c r="T26" i="2"/>
  <c r="R26" i="2"/>
  <c r="V43" i="2"/>
  <c r="T43" i="2"/>
  <c r="R43" i="2"/>
  <c r="V39" i="2"/>
  <c r="T39" i="2"/>
  <c r="R39" i="2"/>
  <c r="V109" i="2"/>
  <c r="T109" i="2"/>
  <c r="R109" i="2"/>
  <c r="V72" i="2"/>
  <c r="T72" i="2"/>
  <c r="R72" i="2"/>
  <c r="V35" i="2"/>
  <c r="T35" i="2"/>
  <c r="R35" i="2"/>
  <c r="V105" i="2"/>
  <c r="T105" i="2"/>
  <c r="R105" i="2"/>
  <c r="V68" i="2"/>
  <c r="T68" i="2"/>
  <c r="R68" i="2"/>
  <c r="V87" i="2"/>
  <c r="T87" i="2"/>
  <c r="R87" i="2"/>
  <c r="V38" i="2"/>
  <c r="T38" i="2"/>
  <c r="R38" i="2"/>
  <c r="V100" i="2"/>
  <c r="T100" i="2"/>
  <c r="R100" i="2"/>
  <c r="V59" i="2"/>
  <c r="T59" i="2"/>
  <c r="R59" i="2"/>
  <c r="V18" i="2"/>
  <c r="T18" i="2"/>
  <c r="R18" i="2"/>
  <c r="V64" i="2"/>
  <c r="T64" i="2"/>
  <c r="R64" i="2"/>
  <c r="V27" i="2"/>
  <c r="T27" i="2"/>
  <c r="R27" i="2"/>
  <c r="V97" i="2"/>
  <c r="T97" i="2"/>
  <c r="R97" i="2"/>
  <c r="V60" i="2"/>
  <c r="T60" i="2"/>
  <c r="R60" i="2"/>
  <c r="V23" i="2"/>
  <c r="T23" i="2"/>
  <c r="R23" i="2"/>
  <c r="V93" i="2"/>
  <c r="T93" i="2"/>
  <c r="R93" i="2"/>
  <c r="V56" i="2"/>
  <c r="T56" i="2"/>
  <c r="R56" i="2"/>
  <c r="V50" i="2"/>
  <c r="T50" i="2"/>
  <c r="R50" i="2"/>
  <c r="V108" i="2"/>
  <c r="T108" i="2"/>
  <c r="R108" i="2"/>
  <c r="V22" i="2"/>
  <c r="T22" i="2"/>
  <c r="R22" i="2"/>
  <c r="V55" i="2"/>
  <c r="T55" i="2"/>
  <c r="R55" i="2"/>
  <c r="V76" i="2"/>
  <c r="T76" i="2"/>
  <c r="R76" i="2"/>
  <c r="V19" i="2"/>
  <c r="T19" i="2"/>
  <c r="R19" i="2"/>
  <c r="V89" i="2"/>
  <c r="T89" i="2"/>
  <c r="R89" i="2"/>
  <c r="V52" i="2"/>
  <c r="T52" i="2"/>
  <c r="R52" i="2"/>
  <c r="V15" i="2"/>
  <c r="T15" i="2"/>
  <c r="R15" i="2"/>
  <c r="V85" i="2"/>
  <c r="T85" i="2"/>
  <c r="R85" i="2"/>
  <c r="V48" i="2"/>
  <c r="T48" i="2"/>
  <c r="R48" i="2"/>
  <c r="V11" i="2"/>
  <c r="T11" i="2"/>
  <c r="R11" i="2"/>
  <c r="V81" i="2"/>
  <c r="T81" i="2"/>
  <c r="R81" i="2"/>
  <c r="V44" i="2"/>
  <c r="T44" i="2"/>
  <c r="R44" i="2"/>
  <c r="V17" i="2"/>
  <c r="T17" i="2"/>
  <c r="R17" i="2"/>
  <c r="V75" i="2"/>
  <c r="T75" i="2"/>
  <c r="R75" i="2"/>
  <c r="V30" i="2"/>
  <c r="T30" i="2"/>
  <c r="R30" i="2"/>
  <c r="V92" i="2"/>
  <c r="T92" i="2"/>
  <c r="R92" i="2"/>
  <c r="V101" i="2"/>
  <c r="T101" i="2"/>
  <c r="R101" i="2"/>
  <c r="V113" i="2"/>
  <c r="T113" i="2"/>
  <c r="R113" i="2"/>
  <c r="V77" i="2"/>
  <c r="T77" i="2"/>
  <c r="R77" i="2"/>
  <c r="V40" i="2"/>
  <c r="T40" i="2"/>
  <c r="R40" i="2"/>
  <c r="V110" i="2"/>
  <c r="T110" i="2"/>
  <c r="R110" i="2"/>
  <c r="V73" i="2"/>
  <c r="T73" i="2"/>
  <c r="R73" i="2"/>
  <c r="V36" i="2"/>
  <c r="T36" i="2"/>
  <c r="R36" i="2"/>
  <c r="V106" i="2"/>
  <c r="T106" i="2"/>
  <c r="R106" i="2"/>
  <c r="V69" i="2"/>
  <c r="T69" i="2"/>
  <c r="R69" i="2"/>
  <c r="V32" i="2"/>
  <c r="T32" i="2"/>
  <c r="R32" i="2"/>
  <c r="V13" i="2"/>
  <c r="T13" i="2"/>
  <c r="R13" i="2"/>
  <c r="V79" i="2"/>
  <c r="T79" i="2"/>
  <c r="R79" i="2"/>
  <c r="V102" i="2"/>
  <c r="T102" i="2"/>
  <c r="R102" i="2"/>
  <c r="V65" i="2"/>
  <c r="T65" i="2"/>
  <c r="R65" i="2"/>
  <c r="V28" i="2"/>
  <c r="T28" i="2"/>
  <c r="R28" i="2"/>
  <c r="V98" i="2"/>
  <c r="T98" i="2"/>
  <c r="R98" i="2"/>
  <c r="V61" i="2"/>
  <c r="T61" i="2"/>
  <c r="R61" i="2"/>
  <c r="V24" i="2"/>
  <c r="T24" i="2"/>
  <c r="R24" i="2"/>
  <c r="V94" i="2"/>
  <c r="T94" i="2"/>
  <c r="R94" i="2"/>
  <c r="V57" i="2"/>
  <c r="T57" i="2"/>
  <c r="R57" i="2"/>
  <c r="V20" i="2"/>
  <c r="T20" i="2"/>
  <c r="R20" i="2"/>
  <c r="V54" i="2"/>
  <c r="T54" i="2"/>
  <c r="R54" i="2"/>
  <c r="V42" i="2"/>
  <c r="T42" i="2"/>
  <c r="R42" i="2"/>
  <c r="V90" i="2"/>
  <c r="T90" i="2"/>
  <c r="R90" i="2"/>
  <c r="V53" i="2"/>
  <c r="T53" i="2"/>
  <c r="R53" i="2"/>
  <c r="V16" i="2"/>
  <c r="T16" i="2"/>
  <c r="R16" i="2"/>
  <c r="V86" i="2"/>
  <c r="T86" i="2"/>
  <c r="R86" i="2"/>
  <c r="V49" i="2"/>
  <c r="T49" i="2"/>
  <c r="R49" i="2"/>
  <c r="V12" i="2"/>
  <c r="T12" i="2"/>
  <c r="R12" i="2"/>
  <c r="V82" i="2"/>
  <c r="T82" i="2"/>
  <c r="R82" i="2"/>
  <c r="V45" i="2"/>
  <c r="T45" i="2"/>
  <c r="R45" i="2"/>
  <c r="V8" i="2"/>
  <c r="T8" i="2"/>
  <c r="R8" i="2"/>
  <c r="V46" i="2"/>
  <c r="T46" i="2"/>
  <c r="R46" i="2"/>
  <c r="V34" i="2"/>
  <c r="T34" i="2"/>
  <c r="R34" i="2"/>
  <c r="V96" i="2"/>
  <c r="T96" i="2"/>
  <c r="R96" i="2"/>
  <c r="V88" i="2"/>
  <c r="T88" i="2"/>
  <c r="R88" i="2"/>
  <c r="V31" i="2"/>
  <c r="T31" i="2"/>
  <c r="R31" i="2"/>
  <c r="V7" i="2"/>
  <c r="T7" i="2"/>
  <c r="R7" i="2"/>
  <c r="V78" i="2"/>
  <c r="T78" i="2"/>
  <c r="R78" i="2"/>
  <c r="V41" i="2"/>
  <c r="T41" i="2"/>
  <c r="R41" i="2"/>
  <c r="V111" i="2"/>
  <c r="T111" i="2"/>
  <c r="R111" i="2"/>
  <c r="V74" i="2"/>
  <c r="T74" i="2"/>
  <c r="R74" i="2"/>
  <c r="V37" i="2"/>
  <c r="T37" i="2"/>
  <c r="R37" i="2"/>
  <c r="V107" i="2"/>
  <c r="T107" i="2"/>
  <c r="R107" i="2"/>
  <c r="V70" i="2"/>
  <c r="T70" i="2"/>
  <c r="R70" i="2"/>
  <c r="V33" i="2"/>
  <c r="T33" i="2"/>
  <c r="R33" i="2"/>
  <c r="P4" i="2"/>
  <c r="Z20" i="2" s="1"/>
  <c r="R4" i="2" l="1"/>
  <c r="AB20" i="2" s="1"/>
  <c r="T4" i="2"/>
  <c r="AF20" i="2" s="1"/>
  <c r="V4" i="2"/>
  <c r="AD20" i="2" s="1"/>
  <c r="AB16" i="2" l="1"/>
  <c r="AD16" i="2"/>
  <c r="AF16" i="2"/>
  <c r="Z16" i="2"/>
</calcChain>
</file>

<file path=xl/sharedStrings.xml><?xml version="1.0" encoding="utf-8"?>
<sst xmlns="http://schemas.openxmlformats.org/spreadsheetml/2006/main" count="886" uniqueCount="316">
  <si>
    <t>耕種農業</t>
  </si>
  <si>
    <t>畜産</t>
  </si>
  <si>
    <t>農業サービス</t>
  </si>
  <si>
    <t>林業</t>
  </si>
  <si>
    <t>漁業</t>
  </si>
  <si>
    <t>食料品</t>
  </si>
  <si>
    <t>飲料</t>
  </si>
  <si>
    <t>たばこ</t>
  </si>
  <si>
    <t>繊維工業製品</t>
  </si>
  <si>
    <t>衣服・その他の繊維既製品</t>
  </si>
  <si>
    <t>家具・装備品</t>
  </si>
  <si>
    <t>パルプ・紙・板紙・加工紙</t>
  </si>
  <si>
    <t>紙加工品</t>
  </si>
  <si>
    <t>化学肥料</t>
  </si>
  <si>
    <t>合成樹脂</t>
  </si>
  <si>
    <t>化学繊維</t>
  </si>
  <si>
    <t>医薬品</t>
  </si>
  <si>
    <t>石油製品</t>
  </si>
  <si>
    <t>石炭製品</t>
  </si>
  <si>
    <t>プラスチック製品</t>
  </si>
  <si>
    <t>ゴム製品</t>
  </si>
  <si>
    <t>ガラス・ガラス製品</t>
  </si>
  <si>
    <t>セメント・セメント製品</t>
  </si>
  <si>
    <t>陶磁器</t>
  </si>
  <si>
    <t>その他の窯業・土石製品</t>
  </si>
  <si>
    <t>銑鉄・粗鋼</t>
  </si>
  <si>
    <t>鋼材</t>
  </si>
  <si>
    <t>その他の鉄鋼製品</t>
  </si>
  <si>
    <t>非鉄金属製錬・精製</t>
  </si>
  <si>
    <t>非鉄金属加工製品</t>
  </si>
  <si>
    <t>その他の金属製品</t>
  </si>
  <si>
    <t>乗用車</t>
  </si>
  <si>
    <t>その他の自動車</t>
  </si>
  <si>
    <t>船舶・同修理</t>
  </si>
  <si>
    <t>その他の輸送機械・同修理</t>
  </si>
  <si>
    <t>その他の製造工業製品</t>
  </si>
  <si>
    <t>再生資源回収・加工処理</t>
  </si>
  <si>
    <t>建築</t>
  </si>
  <si>
    <t>建設補修</t>
  </si>
  <si>
    <t>公共事業</t>
  </si>
  <si>
    <t>その他の土木建設</t>
  </si>
  <si>
    <t>電力</t>
  </si>
  <si>
    <t>ガス・熱供給</t>
  </si>
  <si>
    <t>水道</t>
  </si>
  <si>
    <t>廃棄物処理</t>
  </si>
  <si>
    <t>商業</t>
  </si>
  <si>
    <t>金融・保険</t>
  </si>
  <si>
    <t>不動産仲介及び賃貸</t>
  </si>
  <si>
    <t>住宅賃貸料</t>
  </si>
  <si>
    <t>鉄道輸送</t>
  </si>
  <si>
    <t>自家輸送</t>
  </si>
  <si>
    <t>水運</t>
  </si>
  <si>
    <t>航空輸送</t>
  </si>
  <si>
    <t>倉庫</t>
  </si>
  <si>
    <t>通信</t>
  </si>
  <si>
    <t>放送</t>
  </si>
  <si>
    <t>公務</t>
  </si>
  <si>
    <t>教育</t>
  </si>
  <si>
    <t>研究</t>
  </si>
  <si>
    <t>介護</t>
  </si>
  <si>
    <t>物品賃貸サービス</t>
  </si>
  <si>
    <t>その他の対事業所サービス</t>
  </si>
  <si>
    <t>娯楽サービス</t>
  </si>
  <si>
    <t>その他の対個人サービス</t>
  </si>
  <si>
    <t>事務用品</t>
  </si>
  <si>
    <t>分類不明</t>
  </si>
  <si>
    <t>部門名</t>
    <rPh sb="0" eb="2">
      <t>ブモン</t>
    </rPh>
    <rPh sb="2" eb="3">
      <t>メイ</t>
    </rPh>
    <phoneticPr fontId="4"/>
  </si>
  <si>
    <t>新規需要</t>
    <rPh sb="0" eb="2">
      <t>シンキ</t>
    </rPh>
    <rPh sb="2" eb="4">
      <t>ジュヨウ</t>
    </rPh>
    <phoneticPr fontId="4"/>
  </si>
  <si>
    <t>億円</t>
    <rPh sb="0" eb="2">
      <t>オクエン</t>
    </rPh>
    <phoneticPr fontId="4"/>
  </si>
  <si>
    <t>粗付加価値誘発額</t>
    <rPh sb="0" eb="1">
      <t>ソ</t>
    </rPh>
    <rPh sb="1" eb="3">
      <t>フカ</t>
    </rPh>
    <rPh sb="3" eb="5">
      <t>カチ</t>
    </rPh>
    <rPh sb="5" eb="7">
      <t>ユウハツ</t>
    </rPh>
    <rPh sb="7" eb="8">
      <t>ガク</t>
    </rPh>
    <phoneticPr fontId="4"/>
  </si>
  <si>
    <t>粗付加価値誘発額</t>
    <rPh sb="0" eb="1">
      <t>ソ</t>
    </rPh>
    <rPh sb="1" eb="3">
      <t>フカ</t>
    </rPh>
    <rPh sb="3" eb="5">
      <t>カチ</t>
    </rPh>
    <rPh sb="5" eb="7">
      <t>ユウハツ</t>
    </rPh>
    <rPh sb="7" eb="8">
      <t>ガク</t>
    </rPh>
    <phoneticPr fontId="4"/>
  </si>
  <si>
    <t>労働誘発量</t>
    <rPh sb="0" eb="2">
      <t>ロウドウ</t>
    </rPh>
    <rPh sb="2" eb="4">
      <t>ユウハツ</t>
    </rPh>
    <rPh sb="4" eb="5">
      <t>リョウ</t>
    </rPh>
    <phoneticPr fontId="4"/>
  </si>
  <si>
    <t>労働誘発量</t>
    <rPh sb="0" eb="2">
      <t>ロウドウ</t>
    </rPh>
    <rPh sb="2" eb="4">
      <t>ユウハツ</t>
    </rPh>
    <rPh sb="4" eb="5">
      <t>リョウ</t>
    </rPh>
    <phoneticPr fontId="4"/>
  </si>
  <si>
    <t>人</t>
    <rPh sb="0" eb="1">
      <t>ニン</t>
    </rPh>
    <phoneticPr fontId="4"/>
  </si>
  <si>
    <t>二次波及効果</t>
    <rPh sb="0" eb="2">
      <t>ニジ</t>
    </rPh>
    <rPh sb="2" eb="4">
      <t>ハキュウ</t>
    </rPh>
    <rPh sb="4" eb="6">
      <t>コウカ</t>
    </rPh>
    <phoneticPr fontId="4"/>
  </si>
  <si>
    <t>雇用者所得</t>
    <rPh sb="0" eb="3">
      <t>コヨウシャ</t>
    </rPh>
    <rPh sb="3" eb="5">
      <t>ショトク</t>
    </rPh>
    <phoneticPr fontId="4"/>
  </si>
  <si>
    <t>粗付加価値率
（投入係数）</t>
    <rPh sb="0" eb="1">
      <t>ソ</t>
    </rPh>
    <rPh sb="1" eb="3">
      <t>フカ</t>
    </rPh>
    <rPh sb="3" eb="5">
      <t>カチ</t>
    </rPh>
    <rPh sb="5" eb="6">
      <t>リツ</t>
    </rPh>
    <rPh sb="8" eb="10">
      <t>トウニュウ</t>
    </rPh>
    <rPh sb="10" eb="12">
      <t>ケイスウ</t>
    </rPh>
    <phoneticPr fontId="4"/>
  </si>
  <si>
    <t>雇用者所得
（投入係数）</t>
    <rPh sb="0" eb="3">
      <t>コヨウシャ</t>
    </rPh>
    <rPh sb="3" eb="5">
      <t>ショトク</t>
    </rPh>
    <rPh sb="7" eb="9">
      <t>トウニュウ</t>
    </rPh>
    <rPh sb="9" eb="11">
      <t>ケイスウ</t>
    </rPh>
    <phoneticPr fontId="4"/>
  </si>
  <si>
    <t>民間消費支出
（最終需要項目別生産誘発係数）</t>
    <rPh sb="0" eb="2">
      <t>ミンカン</t>
    </rPh>
    <rPh sb="2" eb="4">
      <t>ショウヒ</t>
    </rPh>
    <rPh sb="4" eb="6">
      <t>シシュツ</t>
    </rPh>
    <rPh sb="8" eb="10">
      <t>サイシュウ</t>
    </rPh>
    <rPh sb="10" eb="12">
      <t>ジュヨウ</t>
    </rPh>
    <rPh sb="12" eb="14">
      <t>コウモク</t>
    </rPh>
    <rPh sb="14" eb="15">
      <t>ベツ</t>
    </rPh>
    <rPh sb="15" eb="17">
      <t>セイサン</t>
    </rPh>
    <rPh sb="17" eb="19">
      <t>ユウハツ</t>
    </rPh>
    <rPh sb="19" eb="21">
      <t>ケイスウ</t>
    </rPh>
    <phoneticPr fontId="4"/>
  </si>
  <si>
    <t>自給率</t>
    <rPh sb="0" eb="3">
      <t>ジキュウリツ</t>
    </rPh>
    <phoneticPr fontId="4"/>
  </si>
  <si>
    <t>二次波及効果
（生産誘発額）</t>
    <rPh sb="0" eb="2">
      <t>ニジ</t>
    </rPh>
    <rPh sb="2" eb="4">
      <t>ハキュウ</t>
    </rPh>
    <rPh sb="4" eb="6">
      <t>コウカ</t>
    </rPh>
    <rPh sb="8" eb="10">
      <t>セイサン</t>
    </rPh>
    <rPh sb="10" eb="12">
      <t>ユウハツ</t>
    </rPh>
    <rPh sb="12" eb="13">
      <t>ガク</t>
    </rPh>
    <phoneticPr fontId="4"/>
  </si>
  <si>
    <t>一次波及効果
(生産誘発額）</t>
    <rPh sb="0" eb="2">
      <t>イチジ</t>
    </rPh>
    <rPh sb="2" eb="4">
      <t>ハキュウ</t>
    </rPh>
    <rPh sb="4" eb="6">
      <t>コウカ</t>
    </rPh>
    <rPh sb="8" eb="10">
      <t>セイサン</t>
    </rPh>
    <rPh sb="10" eb="12">
      <t>ユウハツ</t>
    </rPh>
    <rPh sb="12" eb="13">
      <t>ガク</t>
    </rPh>
    <phoneticPr fontId="4"/>
  </si>
  <si>
    <t>生産誘発額</t>
    <rPh sb="0" eb="2">
      <t>セイサン</t>
    </rPh>
    <rPh sb="2" eb="4">
      <t>ユウハツ</t>
    </rPh>
    <rPh sb="4" eb="5">
      <t>ガク</t>
    </rPh>
    <phoneticPr fontId="4"/>
  </si>
  <si>
    <t>経済波及効果結果まとめ</t>
    <rPh sb="0" eb="2">
      <t>ケイザイ</t>
    </rPh>
    <rPh sb="2" eb="4">
      <t>ハキュウ</t>
    </rPh>
    <rPh sb="4" eb="6">
      <t>コウカ</t>
    </rPh>
    <rPh sb="6" eb="8">
      <t>ケッカ</t>
    </rPh>
    <phoneticPr fontId="4"/>
  </si>
  <si>
    <t>粗付加価値額</t>
    <rPh sb="0" eb="1">
      <t>ソ</t>
    </rPh>
    <rPh sb="1" eb="3">
      <t>フカ</t>
    </rPh>
    <rPh sb="3" eb="5">
      <t>カチ</t>
    </rPh>
    <rPh sb="5" eb="6">
      <t>ガク</t>
    </rPh>
    <phoneticPr fontId="4"/>
  </si>
  <si>
    <t>経済波及効果（計）</t>
    <rPh sb="0" eb="2">
      <t>ケイザイ</t>
    </rPh>
    <rPh sb="2" eb="4">
      <t>ハキュウ</t>
    </rPh>
    <rPh sb="4" eb="6">
      <t>コウカ</t>
    </rPh>
    <rPh sb="7" eb="8">
      <t>ケイ</t>
    </rPh>
    <phoneticPr fontId="4"/>
  </si>
  <si>
    <t>一次波及効果</t>
    <rPh sb="0" eb="2">
      <t>イチジ</t>
    </rPh>
    <rPh sb="2" eb="4">
      <t>ハキュウ</t>
    </rPh>
    <rPh sb="4" eb="6">
      <t>コウカ</t>
    </rPh>
    <phoneticPr fontId="4"/>
  </si>
  <si>
    <t>新規需要額計</t>
    <rPh sb="0" eb="2">
      <t>シンキ</t>
    </rPh>
    <rPh sb="2" eb="4">
      <t>ジュヨウ</t>
    </rPh>
    <rPh sb="4" eb="5">
      <t>ガク</t>
    </rPh>
    <rPh sb="5" eb="6">
      <t>ケイ</t>
    </rPh>
    <phoneticPr fontId="4"/>
  </si>
  <si>
    <t>直接効果計</t>
    <rPh sb="0" eb="2">
      <t>チョクセツ</t>
    </rPh>
    <rPh sb="2" eb="4">
      <t>コウカ</t>
    </rPh>
    <rPh sb="4" eb="5">
      <t>ケイ</t>
    </rPh>
    <phoneticPr fontId="4"/>
  </si>
  <si>
    <t>直接効果</t>
    <rPh sb="0" eb="2">
      <t>チョクセツ</t>
    </rPh>
    <rPh sb="2" eb="4">
      <t>コウカ</t>
    </rPh>
    <phoneticPr fontId="4"/>
  </si>
  <si>
    <t>逆行列係数表</t>
    <phoneticPr fontId="5"/>
  </si>
  <si>
    <t>石炭・原油・天然ガス</t>
  </si>
  <si>
    <t>飼料・有機質肥料（別掲を除く。）</t>
  </si>
  <si>
    <t>木材・木製品</t>
  </si>
  <si>
    <t>印刷・製版・製本</t>
  </si>
  <si>
    <t>無機化学工業製品</t>
  </si>
  <si>
    <t>化学最終製品（医薬品を除く。）</t>
  </si>
  <si>
    <t>はん用機械</t>
  </si>
  <si>
    <t>生産用機械</t>
  </si>
  <si>
    <t>業務用機械</t>
  </si>
  <si>
    <t>電子デバイス</t>
  </si>
  <si>
    <t>その他の電子部品</t>
  </si>
  <si>
    <t>産業用電気機器</t>
  </si>
  <si>
    <t>民生用電気機器</t>
  </si>
  <si>
    <t>電子応用装置・電気計測器</t>
  </si>
  <si>
    <t>その他の電気機械</t>
  </si>
  <si>
    <t>電子計算機・同附属装置</t>
  </si>
  <si>
    <t>自動車部品・同附属品</t>
  </si>
  <si>
    <t>住宅賃貸料（帰属家賃）</t>
  </si>
  <si>
    <t>道路輸送（自家輸送を除く。）</t>
  </si>
  <si>
    <t>貨物利用運送</t>
  </si>
  <si>
    <t>運輸附帯サービス</t>
  </si>
  <si>
    <t>郵便・信書便</t>
  </si>
  <si>
    <t>情報サービス</t>
  </si>
  <si>
    <t>インターネット附随サービス</t>
  </si>
  <si>
    <t>映像・音声・文字情報制作</t>
  </si>
  <si>
    <t>医療</t>
  </si>
  <si>
    <t>保健衛生</t>
  </si>
  <si>
    <t>社会保険・社会福祉</t>
  </si>
  <si>
    <t>広告</t>
  </si>
  <si>
    <t>自動車整備・機械修理</t>
  </si>
  <si>
    <t>宿泊業</t>
  </si>
  <si>
    <t>飲食サービス</t>
  </si>
  <si>
    <t>洗濯・理容・美容・浴場業</t>
  </si>
  <si>
    <t>労働係数</t>
    <rPh sb="0" eb="2">
      <t>ロウドウ</t>
    </rPh>
    <rPh sb="2" eb="4">
      <t>ケイスウ</t>
    </rPh>
    <phoneticPr fontId="4"/>
  </si>
  <si>
    <t>（注）一次波及効果には、直接効果が含まれている。</t>
    <rPh sb="1" eb="2">
      <t>チュウ</t>
    </rPh>
    <rPh sb="3" eb="5">
      <t>イチジ</t>
    </rPh>
    <rPh sb="5" eb="7">
      <t>ハキュウ</t>
    </rPh>
    <rPh sb="7" eb="9">
      <t>コウカ</t>
    </rPh>
    <rPh sb="12" eb="14">
      <t>チョクセツ</t>
    </rPh>
    <rPh sb="14" eb="16">
      <t>コウカ</t>
    </rPh>
    <rPh sb="17" eb="18">
      <t>フク</t>
    </rPh>
    <phoneticPr fontId="4"/>
  </si>
  <si>
    <t>【参考】経済波及効果の計算フロー図</t>
    <rPh sb="1" eb="3">
      <t>サンコウ</t>
    </rPh>
    <rPh sb="4" eb="6">
      <t>ケイザイ</t>
    </rPh>
    <rPh sb="6" eb="8">
      <t>ハキュウ</t>
    </rPh>
    <rPh sb="8" eb="10">
      <t>コウカ</t>
    </rPh>
    <rPh sb="11" eb="13">
      <t>ケイサン</t>
    </rPh>
    <rPh sb="16" eb="17">
      <t>ズ</t>
    </rPh>
    <phoneticPr fontId="4"/>
  </si>
  <si>
    <t>平成27年大阪府産業連関表(107部門)</t>
    <rPh sb="0" eb="2">
      <t>ヘイセイ</t>
    </rPh>
    <rPh sb="4" eb="5">
      <t>ネン</t>
    </rPh>
    <rPh sb="5" eb="8">
      <t>オオサカフ</t>
    </rPh>
    <rPh sb="8" eb="10">
      <t>サンギョウ</t>
    </rPh>
    <rPh sb="10" eb="12">
      <t>レンカン</t>
    </rPh>
    <rPh sb="12" eb="13">
      <t>ヒョウ</t>
    </rPh>
    <rPh sb="17" eb="19">
      <t>ブモン</t>
    </rPh>
    <phoneticPr fontId="4"/>
  </si>
  <si>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</si>
  <si>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</si>
  <si>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</si>
  <si>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</si>
  <si>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</si>
  <si>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</si>
  <si>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</si>
  <si>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他に分類されない会員制団体</t>
  </si>
  <si>
    <t>①部門別の新規需要額（億円単位）</t>
    <rPh sb="1" eb="3">
      <t>ブモン</t>
    </rPh>
    <rPh sb="3" eb="4">
      <t>ベツ</t>
    </rPh>
    <rPh sb="5" eb="7">
      <t>シンキ</t>
    </rPh>
    <rPh sb="7" eb="9">
      <t>ジュヨウ</t>
    </rPh>
    <rPh sb="9" eb="10">
      <t>ガク</t>
    </rPh>
    <rPh sb="11" eb="13">
      <t>オクエン</t>
    </rPh>
    <rPh sb="13" eb="15">
      <t>タンイ</t>
    </rPh>
    <phoneticPr fontId="4"/>
  </si>
  <si>
    <t>②部門別の価格種別（生産者価格 or 購入者価格）</t>
    <rPh sb="1" eb="3">
      <t>ブモン</t>
    </rPh>
    <rPh sb="3" eb="4">
      <t>ベツ</t>
    </rPh>
    <rPh sb="5" eb="7">
      <t>カカク</t>
    </rPh>
    <rPh sb="7" eb="9">
      <t>シュベツ</t>
    </rPh>
    <rPh sb="10" eb="13">
      <t>セイサンシャ</t>
    </rPh>
    <rPh sb="13" eb="15">
      <t>カカク</t>
    </rPh>
    <rPh sb="19" eb="22">
      <t>コウニュウシャ</t>
    </rPh>
    <rPh sb="22" eb="24">
      <t>カカク</t>
    </rPh>
    <phoneticPr fontId="4"/>
  </si>
  <si>
    <t>・投入係数は安定的</t>
    <rPh sb="1" eb="3">
      <t>トウニュウ</t>
    </rPh>
    <rPh sb="3" eb="5">
      <t>ケイスウ</t>
    </rPh>
    <rPh sb="6" eb="9">
      <t>アンテイテキ</t>
    </rPh>
    <phoneticPr fontId="4"/>
  </si>
  <si>
    <t>・物価変動は未考慮</t>
    <rPh sb="1" eb="3">
      <t>ブッカ</t>
    </rPh>
    <rPh sb="3" eb="5">
      <t>ヘンドウ</t>
    </rPh>
    <rPh sb="6" eb="7">
      <t>ミ</t>
    </rPh>
    <rPh sb="7" eb="9">
      <t>コウリョ</t>
    </rPh>
    <phoneticPr fontId="4"/>
  </si>
  <si>
    <t>・規模の経済性は未考慮</t>
    <phoneticPr fontId="4"/>
  </si>
  <si>
    <t>「生産が２倍になれば原材料等の投入量も２倍になる」という線形的な比例関係を仮定します。</t>
    <phoneticPr fontId="4"/>
  </si>
  <si>
    <t>・時間的問題は不明確</t>
    <phoneticPr fontId="4"/>
  </si>
  <si>
    <t>経済波及効果が達成される所要時間は不明確です。</t>
    <rPh sb="7" eb="9">
      <t>タッセイ</t>
    </rPh>
    <rPh sb="17" eb="20">
      <t>フメイカク</t>
    </rPh>
    <phoneticPr fontId="4"/>
  </si>
  <si>
    <t>・生産能力の限界は無視</t>
    <phoneticPr fontId="4"/>
  </si>
  <si>
    <t>・在庫による調整は無視</t>
    <phoneticPr fontId="4"/>
  </si>
  <si>
    <t>・使用する産業連関表の部門数によって推計結果は違う</t>
    <phoneticPr fontId="4"/>
  </si>
  <si>
    <t>・雇用者所得の消費への転換比率は「平均消費性向」を用いる</t>
    <rPh sb="19" eb="21">
      <t>ショウヒ</t>
    </rPh>
    <rPh sb="21" eb="23">
      <t>セイコウ</t>
    </rPh>
    <rPh sb="25" eb="26">
      <t>モチ</t>
    </rPh>
    <phoneticPr fontId="4"/>
  </si>
  <si>
    <t>○免責事項</t>
    <rPh sb="1" eb="3">
      <t>メンセキ</t>
    </rPh>
    <rPh sb="3" eb="5">
      <t>ジコウ</t>
    </rPh>
    <phoneticPr fontId="4"/>
  </si>
  <si>
    <t>○利用事例提供のお願い</t>
    <rPh sb="1" eb="3">
      <t>リヨウ</t>
    </rPh>
    <rPh sb="3" eb="5">
      <t>ジレイ</t>
    </rPh>
    <rPh sb="5" eb="7">
      <t>テイキョウ</t>
    </rPh>
    <rPh sb="9" eb="10">
      <t>ネガ</t>
    </rPh>
    <phoneticPr fontId="4"/>
  </si>
  <si>
    <t>＜連絡先＞</t>
    <phoneticPr fontId="4"/>
  </si>
  <si>
    <t>大阪府 総務部 統計課 情報企画グループ</t>
    <phoneticPr fontId="4"/>
  </si>
  <si>
    <t>電話：06-6210-9195（直通）</t>
    <phoneticPr fontId="4"/>
  </si>
  <si>
    <t>FAX：06-6614-6921</t>
    <phoneticPr fontId="4"/>
  </si>
  <si>
    <t>e-mail：tokei@sbox.pref.osaka.lg.jp</t>
    <phoneticPr fontId="4"/>
  </si>
  <si>
    <t>■入力シート　</t>
    <rPh sb="1" eb="3">
      <t>ニュウリョク</t>
    </rPh>
    <phoneticPr fontId="4"/>
  </si>
  <si>
    <t>★入力してください</t>
    <rPh sb="1" eb="3">
      <t>ニュウリョク</t>
    </rPh>
    <phoneticPr fontId="4"/>
  </si>
  <si>
    <t>★選択してください</t>
    <rPh sb="1" eb="3">
      <t>センタク</t>
    </rPh>
    <phoneticPr fontId="4"/>
  </si>
  <si>
    <t>★必要に応じて変更してください</t>
    <rPh sb="1" eb="3">
      <t>ヒツヨウ</t>
    </rPh>
    <rPh sb="4" eb="5">
      <t>オウ</t>
    </rPh>
    <rPh sb="7" eb="9">
      <t>ヘンコウ</t>
    </rPh>
    <phoneticPr fontId="4"/>
  </si>
  <si>
    <t>①新規需要額（億円）</t>
    <rPh sb="1" eb="3">
      <t>シンキ</t>
    </rPh>
    <rPh sb="3" eb="5">
      <t>ジュヨウ</t>
    </rPh>
    <rPh sb="5" eb="6">
      <t>ガク</t>
    </rPh>
    <rPh sb="7" eb="9">
      <t>オクエン</t>
    </rPh>
    <phoneticPr fontId="4"/>
  </si>
  <si>
    <t>②価格種別</t>
    <rPh sb="1" eb="3">
      <t>カカク</t>
    </rPh>
    <rPh sb="3" eb="5">
      <t>シュベツ</t>
    </rPh>
    <phoneticPr fontId="4"/>
  </si>
  <si>
    <t>③平均消費性向</t>
    <rPh sb="1" eb="3">
      <t>ヘイキン</t>
    </rPh>
    <rPh sb="3" eb="5">
      <t>ショウヒ</t>
    </rPh>
    <rPh sb="5" eb="7">
      <t>セイコウ</t>
    </rPh>
    <phoneticPr fontId="4"/>
  </si>
  <si>
    <t>購入者価格</t>
    <rPh sb="0" eb="3">
      <t>コウニュウシャ</t>
    </rPh>
    <rPh sb="3" eb="5">
      <t>カカク</t>
    </rPh>
    <phoneticPr fontId="4"/>
  </si>
  <si>
    <t>【入力シートの数値を反映】</t>
    <rPh sb="1" eb="3">
      <t>ニュウリョク</t>
    </rPh>
    <rPh sb="7" eb="9">
      <t>スウチ</t>
    </rPh>
    <rPh sb="10" eb="12">
      <t>ハンエイ</t>
    </rPh>
    <phoneticPr fontId="4"/>
  </si>
  <si>
    <t>商業マージン</t>
  </si>
  <si>
    <t>貨物運賃</t>
  </si>
  <si>
    <t>商業マージン率</t>
    <rPh sb="0" eb="2">
      <t>ショウギョウ</t>
    </rPh>
    <rPh sb="6" eb="7">
      <t>リツ</t>
    </rPh>
    <phoneticPr fontId="30"/>
  </si>
  <si>
    <t>運賃割合</t>
    <rPh sb="0" eb="2">
      <t>ウンチン</t>
    </rPh>
    <rPh sb="2" eb="4">
      <t>ワリアイ</t>
    </rPh>
    <phoneticPr fontId="30"/>
  </si>
  <si>
    <t>商業マージン</t>
    <rPh sb="0" eb="2">
      <t>ショウギョウ</t>
    </rPh>
    <phoneticPr fontId="4"/>
  </si>
  <si>
    <t>運賃</t>
    <rPh sb="0" eb="2">
      <t>ウンチン</t>
    </rPh>
    <phoneticPr fontId="4"/>
  </si>
  <si>
    <t>新規需要額ベクトル</t>
    <rPh sb="0" eb="2">
      <t>シンキ</t>
    </rPh>
    <rPh sb="2" eb="4">
      <t>ジュヨウ</t>
    </rPh>
    <rPh sb="4" eb="5">
      <t>ガク</t>
    </rPh>
    <phoneticPr fontId="4"/>
  </si>
  <si>
    <t>生産者価格</t>
    <rPh sb="0" eb="3">
      <t>セイサンシャ</t>
    </rPh>
    <rPh sb="3" eb="5">
      <t>カカク</t>
    </rPh>
    <phoneticPr fontId="4"/>
  </si>
  <si>
    <t>平成27年（2015年）大阪府産業連関表　経済波及効果推計ツール（107部門）</t>
    <rPh sb="0" eb="2">
      <t>ヘイセイ</t>
    </rPh>
    <rPh sb="4" eb="5">
      <t>ネン</t>
    </rPh>
    <rPh sb="10" eb="11">
      <t>ネン</t>
    </rPh>
    <rPh sb="12" eb="15">
      <t>オオサカフ</t>
    </rPh>
    <rPh sb="15" eb="17">
      <t>サンギョウ</t>
    </rPh>
    <rPh sb="17" eb="19">
      <t>レンカン</t>
    </rPh>
    <rPh sb="19" eb="20">
      <t>ヒョウ</t>
    </rPh>
    <rPh sb="21" eb="23">
      <t>ケイザイ</t>
    </rPh>
    <rPh sb="23" eb="25">
      <t>ハキュウ</t>
    </rPh>
    <rPh sb="25" eb="27">
      <t>コウカ</t>
    </rPh>
    <rPh sb="27" eb="29">
      <t>スイケイ</t>
    </rPh>
    <rPh sb="36" eb="38">
      <t>ブモン</t>
    </rPh>
    <phoneticPr fontId="4"/>
  </si>
  <si>
    <t>011</t>
  </si>
  <si>
    <t>012</t>
  </si>
  <si>
    <t>013</t>
  </si>
  <si>
    <t>015</t>
  </si>
  <si>
    <t>017</t>
  </si>
  <si>
    <t>061</t>
  </si>
  <si>
    <t>062</t>
  </si>
  <si>
    <t>111</t>
  </si>
  <si>
    <t>112</t>
  </si>
  <si>
    <t>113</t>
  </si>
  <si>
    <t>114</t>
  </si>
  <si>
    <t>151</t>
  </si>
  <si>
    <t>152</t>
  </si>
  <si>
    <t>161</t>
  </si>
  <si>
    <t>162</t>
  </si>
  <si>
    <t>163</t>
  </si>
  <si>
    <t>164</t>
  </si>
  <si>
    <t>191</t>
  </si>
  <si>
    <t>201</t>
  </si>
  <si>
    <t>202</t>
  </si>
  <si>
    <t>203</t>
  </si>
  <si>
    <t>204</t>
  </si>
  <si>
    <t>205</t>
  </si>
  <si>
    <t>206</t>
  </si>
  <si>
    <t>207</t>
  </si>
  <si>
    <t>208</t>
  </si>
  <si>
    <t>211</t>
  </si>
  <si>
    <t>212</t>
  </si>
  <si>
    <t>221</t>
  </si>
  <si>
    <t>222</t>
  </si>
  <si>
    <t>231</t>
  </si>
  <si>
    <t>251</t>
  </si>
  <si>
    <t>252</t>
  </si>
  <si>
    <t>253</t>
  </si>
  <si>
    <t>259</t>
  </si>
  <si>
    <t>261</t>
  </si>
  <si>
    <t>262</t>
  </si>
  <si>
    <t>263</t>
  </si>
  <si>
    <t>269</t>
  </si>
  <si>
    <t>271</t>
  </si>
  <si>
    <t>272</t>
  </si>
  <si>
    <t>281</t>
  </si>
  <si>
    <t>289</t>
  </si>
  <si>
    <t>291</t>
  </si>
  <si>
    <t>301</t>
  </si>
  <si>
    <t>311</t>
  </si>
  <si>
    <t>321</t>
  </si>
  <si>
    <t>329</t>
  </si>
  <si>
    <t>331</t>
  </si>
  <si>
    <t>332</t>
  </si>
  <si>
    <t>333</t>
  </si>
  <si>
    <t>339</t>
  </si>
  <si>
    <t>341</t>
  </si>
  <si>
    <t>342</t>
  </si>
  <si>
    <t>351</t>
  </si>
  <si>
    <t>352</t>
  </si>
  <si>
    <t>353</t>
  </si>
  <si>
    <t>354</t>
  </si>
  <si>
    <t>359</t>
  </si>
  <si>
    <t>391</t>
  </si>
  <si>
    <t>392</t>
  </si>
  <si>
    <t>411</t>
  </si>
  <si>
    <t>412</t>
  </si>
  <si>
    <t>413</t>
  </si>
  <si>
    <t>419</t>
  </si>
  <si>
    <t>461</t>
  </si>
  <si>
    <t>462</t>
  </si>
  <si>
    <t>471</t>
  </si>
  <si>
    <t>481</t>
  </si>
  <si>
    <t>511</t>
  </si>
  <si>
    <t>531</t>
  </si>
  <si>
    <t>551</t>
  </si>
  <si>
    <t>552</t>
  </si>
  <si>
    <t>553</t>
  </si>
  <si>
    <t>571</t>
  </si>
  <si>
    <t>572</t>
  </si>
  <si>
    <t>573</t>
  </si>
  <si>
    <t>574</t>
  </si>
  <si>
    <t>575</t>
  </si>
  <si>
    <t>576</t>
  </si>
  <si>
    <t>577</t>
  </si>
  <si>
    <t>578</t>
  </si>
  <si>
    <t>579</t>
  </si>
  <si>
    <t>591</t>
  </si>
  <si>
    <t>592</t>
  </si>
  <si>
    <t>593</t>
  </si>
  <si>
    <t>594</t>
  </si>
  <si>
    <t>595</t>
  </si>
  <si>
    <t>611</t>
  </si>
  <si>
    <t>631</t>
  </si>
  <si>
    <t>632</t>
  </si>
  <si>
    <t>641</t>
  </si>
  <si>
    <t>642</t>
  </si>
  <si>
    <t>643</t>
  </si>
  <si>
    <t>644</t>
  </si>
  <si>
    <t>659</t>
  </si>
  <si>
    <t>661</t>
  </si>
  <si>
    <t>662</t>
  </si>
  <si>
    <t>663</t>
  </si>
  <si>
    <t>669</t>
  </si>
  <si>
    <t>671</t>
  </si>
  <si>
    <t>672</t>
  </si>
  <si>
    <t>673</t>
  </si>
  <si>
    <t>674</t>
  </si>
  <si>
    <t>679</t>
  </si>
  <si>
    <t>681</t>
  </si>
  <si>
    <t>691</t>
  </si>
  <si>
    <t>―</t>
  </si>
  <si>
    <t>平均消費性向</t>
    <rPh sb="0" eb="2">
      <t>ヘイキン</t>
    </rPh>
    <rPh sb="2" eb="4">
      <t>ショウヒ</t>
    </rPh>
    <rPh sb="4" eb="6">
      <t>セイコウ</t>
    </rPh>
    <phoneticPr fontId="4"/>
  </si>
  <si>
    <t>平成27年（2015年）大阪府産業連関表　経済波及効果計算ツール（107部門）</t>
    <rPh sb="0" eb="2">
      <t>ヘイセイ</t>
    </rPh>
    <rPh sb="4" eb="5">
      <t>ネン</t>
    </rPh>
    <rPh sb="10" eb="11">
      <t>ネン</t>
    </rPh>
    <rPh sb="12" eb="15">
      <t>オオサカフ</t>
    </rPh>
    <rPh sb="15" eb="17">
      <t>サンギョウ</t>
    </rPh>
    <rPh sb="17" eb="19">
      <t>レンカン</t>
    </rPh>
    <rPh sb="19" eb="20">
      <t>ヒョウ</t>
    </rPh>
    <rPh sb="21" eb="23">
      <t>ケイザイ</t>
    </rPh>
    <rPh sb="23" eb="25">
      <t>ハキュウ</t>
    </rPh>
    <rPh sb="25" eb="27">
      <t>コウカ</t>
    </rPh>
    <rPh sb="27" eb="29">
      <t>ケイサン</t>
    </rPh>
    <rPh sb="36" eb="38">
      <t>ブモン</t>
    </rPh>
    <phoneticPr fontId="4"/>
  </si>
  <si>
    <t>誘発された生産額から生じた
雇用者所得</t>
    <rPh sb="0" eb="2">
      <t>ユウハツ</t>
    </rPh>
    <rPh sb="5" eb="8">
      <t>セイサンガク</t>
    </rPh>
    <rPh sb="10" eb="11">
      <t>ショウ</t>
    </rPh>
    <rPh sb="14" eb="17">
      <t>コヨウシャ</t>
    </rPh>
    <rPh sb="17" eb="19">
      <t>ショトク</t>
    </rPh>
    <phoneticPr fontId="4"/>
  </si>
  <si>
    <t>平成27年（2015年）産業連関表（総務省）需要合計（購入者価格評価表、マージン表より）</t>
    <rPh sb="0" eb="2">
      <t>ヘイセイ</t>
    </rPh>
    <rPh sb="4" eb="5">
      <t>ネン</t>
    </rPh>
    <rPh sb="10" eb="11">
      <t>ネン</t>
    </rPh>
    <rPh sb="12" eb="14">
      <t>サンギョウ</t>
    </rPh>
    <rPh sb="14" eb="16">
      <t>レンカン</t>
    </rPh>
    <rPh sb="16" eb="17">
      <t>ヒョウ</t>
    </rPh>
    <rPh sb="18" eb="21">
      <t>ソウムショウ</t>
    </rPh>
    <rPh sb="22" eb="24">
      <t>ジュヨウ</t>
    </rPh>
    <rPh sb="24" eb="25">
      <t>ゴウ</t>
    </rPh>
    <rPh sb="25" eb="26">
      <t>ケイ</t>
    </rPh>
    <rPh sb="27" eb="30">
      <t>コウニュウシャ</t>
    </rPh>
    <rPh sb="30" eb="32">
      <t>カカク</t>
    </rPh>
    <rPh sb="32" eb="34">
      <t>ヒョウカ</t>
    </rPh>
    <rPh sb="34" eb="35">
      <t>ヒョウ</t>
    </rPh>
    <rPh sb="40" eb="41">
      <t>ヒョウ</t>
    </rPh>
    <phoneticPr fontId="4"/>
  </si>
  <si>
    <t>需要合計</t>
    <rPh sb="0" eb="2">
      <t>ジュヨウ</t>
    </rPh>
    <rPh sb="2" eb="4">
      <t>ゴウケイ</t>
    </rPh>
    <phoneticPr fontId="4"/>
  </si>
  <si>
    <t>○このツールでできること</t>
    <phoneticPr fontId="4"/>
  </si>
  <si>
    <t>大阪府内にイベントや設備投資などの新規需要が発生した場合に各産業の生産額、粗付加価値額、雇用者所得及び雇用が</t>
    <rPh sb="10" eb="12">
      <t>セツビ</t>
    </rPh>
    <rPh sb="12" eb="14">
      <t>トウシ</t>
    </rPh>
    <rPh sb="17" eb="19">
      <t>シンキ</t>
    </rPh>
    <rPh sb="19" eb="21">
      <t>ジュヨウ</t>
    </rPh>
    <phoneticPr fontId="4"/>
  </si>
  <si>
    <t>どの程度増加するか推計できます。</t>
    <phoneticPr fontId="4"/>
  </si>
  <si>
    <t>○このツールの使い方</t>
    <rPh sb="7" eb="8">
      <t>ツカ</t>
    </rPh>
    <rPh sb="9" eb="10">
      <t>カタ</t>
    </rPh>
    <phoneticPr fontId="4"/>
  </si>
  <si>
    <t>【入力シート】に以下の３点を入力・選択すると【経済波及効果推計シート】に推計結果と推計過程が表示されます。</t>
    <rPh sb="1" eb="3">
      <t>ニュウリョク</t>
    </rPh>
    <rPh sb="8" eb="10">
      <t>イカ</t>
    </rPh>
    <rPh sb="12" eb="13">
      <t>テン</t>
    </rPh>
    <rPh sb="14" eb="16">
      <t>ニュウリョク</t>
    </rPh>
    <rPh sb="17" eb="19">
      <t>センタク</t>
    </rPh>
    <rPh sb="41" eb="43">
      <t>スイケイ</t>
    </rPh>
    <rPh sb="43" eb="45">
      <t>カテイ</t>
    </rPh>
    <phoneticPr fontId="4"/>
  </si>
  <si>
    <t>③平均消費性向（受け取った所得のうち消費に回る割合）</t>
    <rPh sb="1" eb="3">
      <t>ヘイキン</t>
    </rPh>
    <rPh sb="3" eb="5">
      <t>ショウヒ</t>
    </rPh>
    <rPh sb="5" eb="7">
      <t>セイコウ</t>
    </rPh>
    <rPh sb="8" eb="9">
      <t>ウ</t>
    </rPh>
    <rPh sb="10" eb="11">
      <t>ト</t>
    </rPh>
    <rPh sb="13" eb="15">
      <t>ショトク</t>
    </rPh>
    <rPh sb="18" eb="20">
      <t>ショウヒ</t>
    </rPh>
    <rPh sb="21" eb="22">
      <t>マワ</t>
    </rPh>
    <rPh sb="23" eb="25">
      <t>ワリアイ</t>
    </rPh>
    <phoneticPr fontId="4"/>
  </si>
  <si>
    <t>○基本的仮定、前提条件</t>
    <rPh sb="1" eb="4">
      <t>キホンテキ</t>
    </rPh>
    <rPh sb="4" eb="6">
      <t>カテイ</t>
    </rPh>
    <rPh sb="7" eb="9">
      <t>ゼンテイ</t>
    </rPh>
    <rPh sb="9" eb="11">
      <t>ジョウケン</t>
    </rPh>
    <phoneticPr fontId="4"/>
  </si>
  <si>
    <t>経済波及効果の推計は、以下の基本的仮定、前提条件に基づいています。</t>
    <rPh sb="0" eb="2">
      <t>ケイザイ</t>
    </rPh>
    <rPh sb="2" eb="4">
      <t>ハキュウ</t>
    </rPh>
    <rPh sb="4" eb="6">
      <t>コウカ</t>
    </rPh>
    <rPh sb="7" eb="9">
      <t>スイケイ</t>
    </rPh>
    <rPh sb="11" eb="13">
      <t>イカ</t>
    </rPh>
    <rPh sb="14" eb="17">
      <t>キホンテキ</t>
    </rPh>
    <rPh sb="17" eb="19">
      <t>カテイ</t>
    </rPh>
    <rPh sb="20" eb="22">
      <t>ゼンテイ</t>
    </rPh>
    <rPh sb="22" eb="24">
      <t>ジョウケン</t>
    </rPh>
    <rPh sb="25" eb="26">
      <t>モト</t>
    </rPh>
    <phoneticPr fontId="4"/>
  </si>
  <si>
    <t>平成27年の産業構造により推計しており、「投入係数」は一定と仮定しています。</t>
    <rPh sb="0" eb="2">
      <t>ヘイセイ</t>
    </rPh>
    <rPh sb="4" eb="5">
      <t>ネン</t>
    </rPh>
    <rPh sb="6" eb="8">
      <t>サンギョウ</t>
    </rPh>
    <rPh sb="8" eb="10">
      <t>コウゾウ</t>
    </rPh>
    <rPh sb="13" eb="15">
      <t>スイケイ</t>
    </rPh>
    <rPh sb="21" eb="23">
      <t>トウニュウ</t>
    </rPh>
    <rPh sb="23" eb="25">
      <t>ケイスウ</t>
    </rPh>
    <rPh sb="27" eb="29">
      <t>イッテイ</t>
    </rPh>
    <rPh sb="30" eb="32">
      <t>カテイ</t>
    </rPh>
    <phoneticPr fontId="4"/>
  </si>
  <si>
    <t>推計結果は、平成27年の価格で表示されます。厳密には、推計する年の価格を一旦平成27年の価格にして（デフレート）、</t>
    <rPh sb="0" eb="2">
      <t>スイケイ</t>
    </rPh>
    <rPh sb="2" eb="4">
      <t>ケッカ</t>
    </rPh>
    <rPh sb="6" eb="8">
      <t>ヘイセイ</t>
    </rPh>
    <rPh sb="10" eb="11">
      <t>ネン</t>
    </rPh>
    <rPh sb="12" eb="14">
      <t>カカク</t>
    </rPh>
    <rPh sb="15" eb="17">
      <t>ヒョウジ</t>
    </rPh>
    <rPh sb="31" eb="32">
      <t>ネン</t>
    </rPh>
    <rPh sb="33" eb="35">
      <t>カカク</t>
    </rPh>
    <rPh sb="38" eb="40">
      <t>ヘイセイ</t>
    </rPh>
    <phoneticPr fontId="4"/>
  </si>
  <si>
    <t>算出した効果額を推計する年の価格に戻す（インフレート）プロセスが必要です。</t>
    <rPh sb="12" eb="13">
      <t>ネン</t>
    </rPh>
    <rPh sb="32" eb="34">
      <t>ヒツヨウ</t>
    </rPh>
    <phoneticPr fontId="4"/>
  </si>
  <si>
    <t>大量生産による単価の縮小はないと仮定します。</t>
    <phoneticPr fontId="4"/>
  </si>
  <si>
    <t>現実には、生産余力がない場合には輸移入への依存などにより府内の生産に波及しませんが、生産限界はないと仮定します。</t>
    <rPh sb="0" eb="2">
      <t>ゲンジツ</t>
    </rPh>
    <rPh sb="28" eb="29">
      <t>フ</t>
    </rPh>
    <rPh sb="44" eb="46">
      <t>ゲンカイ</t>
    </rPh>
    <phoneticPr fontId="4"/>
  </si>
  <si>
    <t>現実には、（過剰な在庫があるので）生産増ではなく在庫削減で対応すると需要が生産に結び付かないこともありますが、</t>
    <rPh sb="0" eb="2">
      <t>ゲンジツ</t>
    </rPh>
    <rPh sb="42" eb="43">
      <t>ツ</t>
    </rPh>
    <phoneticPr fontId="4"/>
  </si>
  <si>
    <t>そのようなことはないと仮定します。</t>
    <phoneticPr fontId="4"/>
  </si>
  <si>
    <t>・時間外勤務対応などによる影響は無視</t>
    <phoneticPr fontId="4"/>
  </si>
  <si>
    <t>現実には、残業して対応するなどにより、従業者数は増加するとは限りませんが、生産額と労働力の間に比例関係が存在すると仮定します。</t>
    <rPh sb="0" eb="2">
      <t>ゲンジツ</t>
    </rPh>
    <rPh sb="5" eb="7">
      <t>ザンギョウ</t>
    </rPh>
    <rPh sb="9" eb="11">
      <t>タイオウ</t>
    </rPh>
    <phoneticPr fontId="4"/>
  </si>
  <si>
    <t>雇用者所得の一定割合が最終需要（消費）に回ることを「所得の消費への転換」と呼び、その一定割合を「消費への転換比率」といいます。</t>
    <rPh sb="20" eb="21">
      <t>マワ</t>
    </rPh>
    <rPh sb="26" eb="28">
      <t>ショトク</t>
    </rPh>
    <rPh sb="29" eb="31">
      <t>ショウヒ</t>
    </rPh>
    <rPh sb="33" eb="35">
      <t>テンカン</t>
    </rPh>
    <rPh sb="37" eb="38">
      <t>ヨ</t>
    </rPh>
    <rPh sb="42" eb="44">
      <t>イッテイ</t>
    </rPh>
    <rPh sb="44" eb="46">
      <t>ワリアイ</t>
    </rPh>
    <rPh sb="48" eb="50">
      <t>ショウヒ</t>
    </rPh>
    <rPh sb="52" eb="54">
      <t>テンカン</t>
    </rPh>
    <rPh sb="54" eb="56">
      <t>ヒリツ</t>
    </rPh>
    <phoneticPr fontId="4"/>
  </si>
  <si>
    <t>このツールでは、「消費への転換比率」に平均消費性向（総務省「家計調査」）」を用いていますが、変更は可能です。</t>
    <rPh sb="9" eb="11">
      <t>ショウヒ</t>
    </rPh>
    <rPh sb="13" eb="15">
      <t>テンカン</t>
    </rPh>
    <rPh sb="15" eb="17">
      <t>ヒリツ</t>
    </rPh>
    <rPh sb="19" eb="21">
      <t>ヘイキン</t>
    </rPh>
    <rPh sb="21" eb="23">
      <t>ショウヒ</t>
    </rPh>
    <rPh sb="23" eb="25">
      <t>セイコウ</t>
    </rPh>
    <rPh sb="26" eb="29">
      <t>ソウムショウ</t>
    </rPh>
    <rPh sb="30" eb="32">
      <t>カケイ</t>
    </rPh>
    <rPh sb="32" eb="34">
      <t>チョウサ</t>
    </rPh>
    <rPh sb="38" eb="39">
      <t>モチ</t>
    </rPh>
    <rPh sb="46" eb="48">
      <t>ヘンコウ</t>
    </rPh>
    <rPh sb="49" eb="51">
      <t>カノウ</t>
    </rPh>
    <phoneticPr fontId="4"/>
  </si>
  <si>
    <t>○留意いただきたいこと</t>
    <rPh sb="1" eb="3">
      <t>リュウイ</t>
    </rPh>
    <phoneticPr fontId="4"/>
  </si>
  <si>
    <t>推計に用いる産業連関表の部門数が多いものほど推計結果は小さくなる傾向があります。</t>
    <rPh sb="0" eb="2">
      <t>スイケイ</t>
    </rPh>
    <phoneticPr fontId="4"/>
  </si>
  <si>
    <t>・推計できる経済波及効果効果の範囲には限界がある</t>
    <rPh sb="1" eb="3">
      <t>スイケイ</t>
    </rPh>
    <rPh sb="6" eb="8">
      <t>ケイザイ</t>
    </rPh>
    <rPh sb="8" eb="10">
      <t>ハキュウ</t>
    </rPh>
    <rPh sb="10" eb="12">
      <t>コウカ</t>
    </rPh>
    <phoneticPr fontId="4"/>
  </si>
  <si>
    <t>産業連関表を用いての推計は、生産波及効果に関する経済効果のみ対象としています。</t>
    <rPh sb="6" eb="7">
      <t>モチ</t>
    </rPh>
    <rPh sb="10" eb="12">
      <t>スイケイ</t>
    </rPh>
    <phoneticPr fontId="4"/>
  </si>
  <si>
    <t>例えば、道路や橋りょうの建設であれば、建設そのものの経済波及効果は推計できますが、完成後に地域の生産力に及ぼす影響や</t>
    <rPh sb="0" eb="1">
      <t>タト</t>
    </rPh>
    <rPh sb="4" eb="6">
      <t>ドウロ</t>
    </rPh>
    <rPh sb="7" eb="8">
      <t>キョウ</t>
    </rPh>
    <rPh sb="12" eb="14">
      <t>ケンセツ</t>
    </rPh>
    <rPh sb="26" eb="28">
      <t>ケイザイ</t>
    </rPh>
    <rPh sb="28" eb="30">
      <t>ハキュウ</t>
    </rPh>
    <rPh sb="33" eb="35">
      <t>スイケイ</t>
    </rPh>
    <rPh sb="41" eb="43">
      <t>カンセイ</t>
    </rPh>
    <rPh sb="43" eb="44">
      <t>ゴ</t>
    </rPh>
    <rPh sb="52" eb="53">
      <t>オヨ</t>
    </rPh>
    <rPh sb="55" eb="57">
      <t>エイキョウ</t>
    </rPh>
    <phoneticPr fontId="4"/>
  </si>
  <si>
    <t>利便性の向上に伴う経済効果は推計できません。</t>
    <rPh sb="7" eb="8">
      <t>トモナ</t>
    </rPh>
    <rPh sb="9" eb="11">
      <t>ケイザイ</t>
    </rPh>
    <rPh sb="11" eb="13">
      <t>コウカ</t>
    </rPh>
    <rPh sb="14" eb="16">
      <t>スイケイ</t>
    </rPh>
    <phoneticPr fontId="4"/>
  </si>
  <si>
    <t>このツールによる推計の結果は、大阪府が保証するものではありません。</t>
    <rPh sb="8" eb="10">
      <t>スイケイ</t>
    </rPh>
    <rPh sb="11" eb="13">
      <t>ケッカ</t>
    </rPh>
    <rPh sb="15" eb="18">
      <t>オオサカフ</t>
    </rPh>
    <rPh sb="19" eb="21">
      <t>ホショウ</t>
    </rPh>
    <phoneticPr fontId="4"/>
  </si>
  <si>
    <t>推計される方の責任において利用してください。</t>
    <rPh sb="0" eb="2">
      <t>スイケイ</t>
    </rPh>
    <rPh sb="5" eb="6">
      <t>カタ</t>
    </rPh>
    <rPh sb="7" eb="9">
      <t>セキニン</t>
    </rPh>
    <rPh sb="13" eb="15">
      <t>リヨウ</t>
    </rPh>
    <phoneticPr fontId="4"/>
  </si>
  <si>
    <t>大阪府産業連関表及びこのツールを利用された場合は、お手数ですが、下記連絡先にお知らせください。</t>
    <rPh sb="8" eb="9">
      <t>オヨ</t>
    </rPh>
    <rPh sb="26" eb="28">
      <t>テスウ</t>
    </rPh>
    <rPh sb="32" eb="34">
      <t>カキ</t>
    </rPh>
    <rPh sb="34" eb="36">
      <t>レンラク</t>
    </rPh>
    <rPh sb="36" eb="37">
      <t>サキ</t>
    </rPh>
    <rPh sb="39" eb="40">
      <t>シ</t>
    </rPh>
    <phoneticPr fontId="4"/>
  </si>
  <si>
    <t>〒559-8555   大阪市住之江区南港北 一丁目14-16 　大阪府咲洲庁舎（さきしまコスモタワー）19階</t>
    <rPh sb="23" eb="24">
      <t>イチ</t>
    </rPh>
    <rPh sb="24" eb="26">
      <t>チョウメ</t>
    </rPh>
    <phoneticPr fontId="4"/>
  </si>
  <si>
    <r>
      <t>入力内容が【経済波及効果推計シート】に自動で反映されます。以下を参考に入力・選択してください。
　</t>
    </r>
    <r>
      <rPr>
        <b/>
        <sz val="11"/>
        <color rgb="FFFF0000"/>
        <rFont val="游ゴシック"/>
        <family val="3"/>
        <charset val="128"/>
      </rPr>
      <t>①新規需要額</t>
    </r>
    <r>
      <rPr>
        <sz val="11"/>
        <rFont val="游ゴシック"/>
        <family val="3"/>
        <charset val="128"/>
      </rPr>
      <t xml:space="preserve">
　　</t>
    </r>
    <r>
      <rPr>
        <b/>
        <u/>
        <sz val="11"/>
        <rFont val="游ゴシック"/>
        <family val="3"/>
        <charset val="128"/>
      </rPr>
      <t>発生する新規需要額を部門別に入力</t>
    </r>
    <r>
      <rPr>
        <sz val="11"/>
        <rFont val="游ゴシック"/>
        <family val="3"/>
        <charset val="128"/>
      </rPr>
      <t xml:space="preserve">
　　□例えば、リンゴに0.05億円需要が発生する場合は「耕種農業」に0.05
　　　               ジュースに0.1億円需要が発生する場合は「飲料」に0.1
　　　を入力してください。
　　　（注）リンゴやジュースをスーパーで購入するとしても「商業」には計上しません。
　　　　　　←新たに需要が発生した財・サービスの種類に応じて部門分類に対応させる
　　□新たに需要が発生した財・サービスがどの部門分類に該当するか分からない場合は、
　　　総務省「平成27年（2015年）産業連関表ー総合解説編ー」p.185～の品目例示などをご覧ください。
　</t>
    </r>
    <r>
      <rPr>
        <b/>
        <sz val="11"/>
        <color rgb="FFFF0000"/>
        <rFont val="游ゴシック"/>
        <family val="3"/>
        <charset val="128"/>
      </rPr>
      <t>②価格種別</t>
    </r>
    <r>
      <rPr>
        <sz val="11"/>
        <rFont val="游ゴシック"/>
        <family val="3"/>
        <charset val="128"/>
      </rPr>
      <t xml:space="preserve">
　　</t>
    </r>
    <r>
      <rPr>
        <b/>
        <u/>
        <sz val="11"/>
        <rFont val="游ゴシック"/>
        <family val="3"/>
        <charset val="128"/>
      </rPr>
      <t>①に入力した金額が購入者価格か生産者価格かを部門別に選択</t>
    </r>
    <r>
      <rPr>
        <sz val="11"/>
        <rFont val="游ゴシック"/>
        <family val="3"/>
        <charset val="128"/>
      </rPr>
      <t xml:space="preserve">
　　□新規需要額が購入者価格（卸売・小売業者や運送業者へ支払う流通経費を含む額）か生産者価格
　　　（流通経費を含まない額＝工場出荷時の額）かを選択してください。
　　 　（注）通常の売買金額は購入者価格なので、特別なケース以外は購入者価格を選択してください。
　　□「－」の部門は選択する必要はありません。
　　（補足）産業連関表では生産者価格を用います。購入者価格を入力した場合、生産者価格への変換と
　　　　　　流通経費分の「商業」及び「運輸・郵便」への計上を、ツールが自動的に行います。
　</t>
    </r>
    <r>
      <rPr>
        <b/>
        <sz val="11"/>
        <color rgb="FFFF0000"/>
        <rFont val="游ゴシック"/>
        <family val="3"/>
        <charset val="128"/>
      </rPr>
      <t>③平均消費性向</t>
    </r>
    <r>
      <rPr>
        <sz val="11"/>
        <rFont val="游ゴシック"/>
        <family val="3"/>
        <charset val="128"/>
      </rPr>
      <t xml:space="preserve">
　　</t>
    </r>
    <r>
      <rPr>
        <b/>
        <u/>
        <sz val="11"/>
        <rFont val="游ゴシック"/>
        <family val="3"/>
        <charset val="128"/>
      </rPr>
      <t>一次波及効果で誘発された生産額から生じた雇用者所得のうち、消費に回る割合を入力</t>
    </r>
    <r>
      <rPr>
        <sz val="11"/>
        <rFont val="游ゴシック"/>
        <family val="3"/>
        <charset val="128"/>
      </rPr>
      <t xml:space="preserve">
　　□初期値として平成27年大阪市の平均消費性向*を入力していますが、自由に変更できます。
　　　  *総務省「家計調査（2015）」１世帯当たり年平均１か月間の収入と支出（二人以上の世帯のうち勤労者世帯）
　　（補足）平均消費性向＝消費支出÷可処分所得</t>
    </r>
    <rPh sb="51" eb="53">
      <t>シンキ</t>
    </rPh>
    <rPh sb="53" eb="55">
      <t>ジュヨウ</t>
    </rPh>
    <rPh sb="55" eb="56">
      <t>ガク</t>
    </rPh>
    <rPh sb="78" eb="79">
      <t>タト</t>
    </rPh>
    <rPh sb="103" eb="105">
      <t>コウシュ</t>
    </rPh>
    <rPh sb="105" eb="107">
      <t>ノウギョウインリョウ</t>
    </rPh>
    <rPh sb="359" eb="361">
      <t>カカク</t>
    </rPh>
    <rPh sb="361" eb="363">
      <t>シュベツヘイキン</t>
    </rPh>
    <rPh sb="644" eb="646">
      <t>ショウヒ</t>
    </rPh>
    <rPh sb="646" eb="648">
      <t>セイコウ</t>
    </rPh>
    <rPh sb="651" eb="653">
      <t>イチジ</t>
    </rPh>
    <rPh sb="653" eb="655">
      <t>ハキュウコウカ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</si>
</sst>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
    <numFmt numFmtId="177" formatCode="#,##0.00_ "/>
    <numFmt numFmtId="178" formatCode="0.000000_ "/>
    <numFmt numFmtId="179" formatCode="0.000000_);[Red]\(0.000000\)"/>
    <numFmt numFmtId="180" formatCode="0.0000_ "/>
    <numFmt numFmtId="181" formatCode="0.00_ "/>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10"/>
      <name val="ＭＳ Ｐゴシック"/>
      <family val="3"/>
      <charset val="128"/>
    </font>
    <font>
      <sz val="11"/>
      <color theme="1"/>
      <name val="ＭＳ Ｐゴシック"/>
      <family val="3"/>
      <charset val="128"/>
      <scheme val="minor"/>
    </font>
    <font>
      <sz val="14"/>
      <name val="ＭＳ 明朝"/>
      <family val="1"/>
      <charset val="128"/>
    </font>
    <font>
      <sz val="9"/>
      <name val="ＭＳ 明朝"/>
      <family val="1"/>
      <charset val="128"/>
    </font>
    <font>
      <sz val="11"/>
      <name val="ＭＳ 明朝"/>
      <family val="1"/>
      <charset val="128"/>
    </font>
    <font>
      <sz val="10"/>
      <color theme="1"/>
      <name val="ＭＳ Ｐ明朝"/>
      <family val="1"/>
      <charset val="128"/>
    </font>
    <font>
      <sz val="11"/>
      <color theme="1"/>
      <name val="ＭＳ ゴシック"/>
      <family val="2"/>
      <charset val="128"/>
    </font>
    <font>
      <sz val="18"/>
      <name val="游ゴシック"/>
      <family val="3"/>
      <charset val="128"/>
    </font>
    <font>
      <sz val="9"/>
      <name val="游ゴシック"/>
      <family val="3"/>
      <charset val="128"/>
    </font>
    <font>
      <sz val="12"/>
      <name val="游ゴシック"/>
      <family val="3"/>
      <charset val="128"/>
    </font>
    <font>
      <b/>
      <sz val="12"/>
      <name val="游ゴシック"/>
      <family val="3"/>
      <charset val="128"/>
    </font>
    <font>
      <b/>
      <sz val="10"/>
      <name val="游ゴシック"/>
      <family val="3"/>
      <charset val="128"/>
    </font>
    <font>
      <sz val="11"/>
      <name val="游ゴシック"/>
      <family val="3"/>
      <charset val="128"/>
    </font>
    <font>
      <sz val="8"/>
      <name val="游ゴシック"/>
      <family val="3"/>
      <charset val="128"/>
    </font>
    <font>
      <b/>
      <sz val="11"/>
      <name val="游ゴシック"/>
      <family val="3"/>
      <charset val="128"/>
    </font>
    <font>
      <b/>
      <sz val="18"/>
      <name val="游ゴシック"/>
      <family val="3"/>
      <charset val="128"/>
    </font>
    <font>
      <sz val="10"/>
      <name val="游ゴシック"/>
      <family val="3"/>
      <charset val="128"/>
    </font>
    <font>
      <sz val="10"/>
      <color theme="1"/>
      <name val="游ゴシック"/>
      <family val="3"/>
      <charset val="128"/>
    </font>
    <font>
      <b/>
      <sz val="11"/>
      <color theme="0"/>
      <name val="游ゴシック"/>
      <family val="3"/>
      <charset val="128"/>
    </font>
    <font>
      <b/>
      <sz val="14"/>
      <name val="游ゴシック"/>
      <family val="3"/>
      <charset val="128"/>
    </font>
    <font>
      <b/>
      <sz val="11"/>
      <color rgb="FF0070C0"/>
      <name val="游ゴシック"/>
      <family val="3"/>
      <charset val="128"/>
    </font>
    <font>
      <b/>
      <sz val="11"/>
      <color rgb="FFFF0000"/>
      <name val="游ゴシック"/>
      <family val="3"/>
      <charset val="128"/>
    </font>
    <font>
      <b/>
      <u/>
      <sz val="11"/>
      <name val="游ゴシック"/>
      <family val="3"/>
      <charset val="128"/>
    </font>
    <font>
      <sz val="14"/>
      <name val="游ゴシック"/>
      <family val="3"/>
      <charset val="128"/>
    </font>
    <font>
      <sz val="6"/>
      <name val="ＭＳ Ｐゴシック"/>
      <family val="2"/>
      <charset val="128"/>
      <scheme val="minor"/>
    </font>
  </fonts>
  <fills count="21">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rgb="FFFFC000"/>
        <bgColor indexed="64"/>
      </patternFill>
    </fill>
    <fill>
      <patternFill patternType="solid">
        <fgColor rgb="FFFF99FF"/>
        <bgColor indexed="64"/>
      </patternFill>
    </fill>
    <fill>
      <patternFill patternType="solid">
        <fgColor rgb="FFCCFF33"/>
        <bgColor indexed="64"/>
      </patternFill>
    </fill>
    <fill>
      <patternFill patternType="solid">
        <fgColor theme="8" tint="0.39997558519241921"/>
        <bgColor indexed="64"/>
      </patternFill>
    </fill>
    <fill>
      <patternFill patternType="solid">
        <fgColor rgb="FFFFFF99"/>
        <bgColor indexed="64"/>
      </patternFill>
    </fill>
    <fill>
      <patternFill patternType="solid">
        <fgColor rgb="FFFFCC66"/>
        <bgColor indexed="64"/>
      </patternFill>
    </fill>
    <fill>
      <patternFill patternType="solid">
        <fgColor rgb="FFFFCCFF"/>
        <bgColor indexed="64"/>
      </patternFill>
    </fill>
    <fill>
      <patternFill patternType="solid">
        <fgColor theme="4" tint="0.39994506668294322"/>
        <bgColor indexed="64"/>
      </patternFill>
    </fill>
    <fill>
      <patternFill patternType="solid">
        <fgColor theme="7" tint="0.39997558519241921"/>
        <bgColor indexed="64"/>
      </patternFill>
    </fill>
    <fill>
      <patternFill patternType="solid">
        <fgColor theme="9" tint="0.39994506668294322"/>
        <bgColor indexed="64"/>
      </patternFill>
    </fill>
    <fill>
      <patternFill patternType="solid">
        <fgColor theme="4" tint="-0.249977111117893"/>
        <bgColor indexed="64"/>
      </patternFill>
    </fill>
    <fill>
      <patternFill patternType="solid">
        <fgColor rgb="FF99FFCC"/>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39997558519241921"/>
        <bgColor indexed="64"/>
      </patternFill>
    </fill>
  </fills>
  <borders count="10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style="medium">
        <color indexed="64"/>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thin">
        <color indexed="64"/>
      </bottom>
      <diagonal/>
    </border>
    <border>
      <left style="medium">
        <color rgb="FFFF0000"/>
      </left>
      <right style="medium">
        <color rgb="FFFF0000"/>
      </right>
      <top style="thin">
        <color indexed="64"/>
      </top>
      <bottom style="hair">
        <color indexed="64"/>
      </bottom>
      <diagonal/>
    </border>
    <border>
      <left style="medium">
        <color rgb="FFFF0000"/>
      </left>
      <right style="medium">
        <color rgb="FFFF0000"/>
      </right>
      <top style="hair">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style="medium">
        <color rgb="FFFF0000"/>
      </right>
      <top style="medium">
        <color indexed="64"/>
      </top>
      <bottom/>
      <diagonal/>
    </border>
    <border>
      <left style="medium">
        <color indexed="64"/>
      </left>
      <right style="medium">
        <color rgb="FFFF0000"/>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rgb="FFFF0000"/>
      </right>
      <top/>
      <bottom/>
      <diagonal/>
    </border>
    <border>
      <left style="medium">
        <color rgb="FFFF0000"/>
      </left>
      <right style="medium">
        <color rgb="FFFF0000"/>
      </right>
      <top style="hair">
        <color indexed="64"/>
      </top>
      <bottom/>
      <diagonal/>
    </border>
    <border>
      <left style="medium">
        <color indexed="64"/>
      </left>
      <right style="medium">
        <color rgb="FFFF0000"/>
      </right>
      <top style="thin">
        <color indexed="64"/>
      </top>
      <bottom/>
      <diagonal/>
    </border>
    <border>
      <left style="medium">
        <color indexed="64"/>
      </left>
      <right style="medium">
        <color rgb="FFFF0000"/>
      </right>
      <top/>
      <bottom/>
      <diagonal/>
    </border>
    <border>
      <left style="medium">
        <color indexed="64"/>
      </left>
      <right style="thin">
        <color indexed="64"/>
      </right>
      <top style="thin">
        <color indexed="64"/>
      </top>
      <bottom/>
      <diagonal/>
    </border>
    <border>
      <left style="thin">
        <color indexed="64"/>
      </left>
      <right style="medium">
        <color rgb="FFFF0000"/>
      </right>
      <top/>
      <bottom style="hair">
        <color indexed="64"/>
      </bottom>
      <diagonal/>
    </border>
    <border>
      <left/>
      <right style="medium">
        <color rgb="FFFF0000"/>
      </right>
      <top style="hair">
        <color indexed="64"/>
      </top>
      <bottom/>
      <diagonal/>
    </border>
    <border>
      <left style="medium">
        <color indexed="64"/>
      </left>
      <right style="medium">
        <color rgb="FFFF0000"/>
      </right>
      <top/>
      <bottom style="medium">
        <color indexed="64"/>
      </bottom>
      <diagonal/>
    </border>
    <border>
      <left style="medium">
        <color rgb="FFFF0000"/>
      </left>
      <right style="medium">
        <color rgb="FFFF0000"/>
      </right>
      <top style="hair">
        <color indexed="64"/>
      </top>
      <bottom style="medium">
        <color indexed="64"/>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rgb="FFFF0000"/>
      </right>
      <top style="medium">
        <color indexed="64"/>
      </top>
      <bottom style="hair">
        <color indexed="64"/>
      </bottom>
      <diagonal/>
    </border>
    <border>
      <left/>
      <right style="medium">
        <color rgb="FFFF0000"/>
      </right>
      <top style="hair">
        <color indexed="64"/>
      </top>
      <bottom style="hair">
        <color indexed="64"/>
      </bottom>
      <diagonal/>
    </border>
    <border>
      <left/>
      <right style="medium">
        <color rgb="FFFF0000"/>
      </right>
      <top style="thin">
        <color indexed="64"/>
      </top>
      <bottom style="hair">
        <color indexed="64"/>
      </bottom>
      <diagonal/>
    </border>
    <border>
      <left style="medium">
        <color rgb="FFFF0000"/>
      </left>
      <right style="medium">
        <color rgb="FFFF0000"/>
      </right>
      <top/>
      <bottom/>
      <diagonal/>
    </border>
  </borders>
  <cellStyleXfs count="34">
    <xf numFmtId="0" fontId="0" fillId="0" borderId="0">
      <alignment vertical="center"/>
    </xf>
    <xf numFmtId="9" fontId="3" fillId="0" borderId="0" applyFont="0" applyFill="0" applyBorder="0" applyAlignment="0" applyProtection="0"/>
    <xf numFmtId="38" fontId="3"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xf numFmtId="0" fontId="3" fillId="0" borderId="0"/>
    <xf numFmtId="0" fontId="3" fillId="0" borderId="0"/>
    <xf numFmtId="0" fontId="3" fillId="0" borderId="0"/>
    <xf numFmtId="0" fontId="7" fillId="0" borderId="0">
      <alignment vertical="center"/>
    </xf>
    <xf numFmtId="0" fontId="6" fillId="0" borderId="0"/>
    <xf numFmtId="0" fontId="8" fillId="0" borderId="0"/>
    <xf numFmtId="0" fontId="3" fillId="0" borderId="0"/>
    <xf numFmtId="0" fontId="11" fillId="12" borderId="0" applyNumberFormat="0" applyFont="0" applyBorder="0" applyAlignment="0" applyProtection="0">
      <alignment horizontal="center" vertical="center" wrapText="1"/>
    </xf>
    <xf numFmtId="0" fontId="11" fillId="13" borderId="0" applyNumberFormat="0" applyFont="0" applyBorder="0" applyAlignment="0" applyProtection="0">
      <alignment horizontal="center" vertical="center" wrapText="1"/>
    </xf>
    <xf numFmtId="0" fontId="11" fillId="14" borderId="58" applyNumberFormat="0" applyFont="0" applyBorder="0" applyAlignment="0" applyProtection="0">
      <alignment horizontal="center" vertical="center" wrapText="1"/>
    </xf>
    <xf numFmtId="38" fontId="10" fillId="0" borderId="0" applyFont="0" applyFill="0" applyBorder="0" applyAlignment="0" applyProtection="0"/>
    <xf numFmtId="38" fontId="10" fillId="0" borderId="0" applyFont="0" applyFill="0" applyBorder="0" applyAlignment="0" applyProtection="0"/>
    <xf numFmtId="0" fontId="12" fillId="0" borderId="0">
      <alignment vertical="center"/>
    </xf>
    <xf numFmtId="0" fontId="10"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xf numFmtId="0" fontId="6" fillId="0" borderId="0"/>
    <xf numFmtId="0" fontId="3" fillId="0" borderId="0"/>
    <xf numFmtId="0" fontId="3" fillId="0" borderId="0"/>
    <xf numFmtId="0" fontId="2" fillId="0" borderId="0">
      <alignment vertical="center"/>
    </xf>
    <xf numFmtId="0" fontId="2" fillId="0" borderId="0">
      <alignment vertical="center"/>
    </xf>
    <xf numFmtId="9" fontId="1" fillId="0" borderId="0" applyFont="0" applyFill="0" applyBorder="0" applyAlignment="0" applyProtection="0">
      <alignment vertical="center"/>
    </xf>
    <xf numFmtId="0" fontId="1" fillId="0" borderId="0">
      <alignment vertical="center"/>
    </xf>
  </cellStyleXfs>
  <cellXfs count="359">
    <xf numFmtId="0" fontId="0" fillId="0" borderId="0" xfId="0">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lignment vertical="center"/>
    </xf>
    <xf numFmtId="177" fontId="16" fillId="0" borderId="0" xfId="0" applyNumberFormat="1" applyFont="1" applyBorder="1">
      <alignment vertical="center"/>
    </xf>
    <xf numFmtId="177" fontId="16" fillId="0" borderId="17" xfId="0" applyNumberFormat="1" applyFont="1" applyBorder="1">
      <alignment vertical="center"/>
    </xf>
    <xf numFmtId="0" fontId="16" fillId="0" borderId="0" xfId="0" applyFont="1" applyBorder="1">
      <alignment vertical="center"/>
    </xf>
    <xf numFmtId="0" fontId="18" fillId="0" borderId="0" xfId="0" applyFont="1" applyAlignment="1">
      <alignment vertical="center"/>
    </xf>
    <xf numFmtId="0" fontId="14" fillId="0" borderId="11" xfId="0" applyFont="1" applyBorder="1">
      <alignment vertical="center"/>
    </xf>
    <xf numFmtId="0" fontId="14" fillId="0" borderId="23" xfId="0" applyFont="1" applyBorder="1" applyAlignment="1">
      <alignment horizontal="distributed" vertical="center" justifyLastLine="1"/>
    </xf>
    <xf numFmtId="0" fontId="14" fillId="2" borderId="29" xfId="0" applyFont="1" applyFill="1" applyBorder="1" applyAlignment="1">
      <alignment horizontal="center" vertical="center"/>
    </xf>
    <xf numFmtId="0" fontId="14" fillId="9" borderId="10" xfId="0" applyFont="1" applyFill="1" applyBorder="1" applyAlignment="1" applyProtection="1">
      <alignment horizontal="center" vertical="center"/>
    </xf>
    <xf numFmtId="0" fontId="14" fillId="3" borderId="10" xfId="0" applyFont="1" applyFill="1" applyBorder="1" applyAlignment="1">
      <alignment horizontal="center" vertical="center"/>
    </xf>
    <xf numFmtId="0" fontId="19" fillId="4" borderId="10" xfId="0" applyFont="1" applyFill="1" applyBorder="1" applyAlignment="1">
      <alignment horizontal="center" vertical="center"/>
    </xf>
    <xf numFmtId="0" fontId="14" fillId="5" borderId="10" xfId="0" applyFont="1" applyFill="1" applyBorder="1" applyAlignment="1">
      <alignment horizontal="center" vertical="center"/>
    </xf>
    <xf numFmtId="0" fontId="14" fillId="6" borderId="10" xfId="0" applyFont="1" applyFill="1" applyBorder="1" applyAlignment="1">
      <alignment horizontal="center" vertical="center"/>
    </xf>
    <xf numFmtId="0" fontId="14" fillId="7" borderId="10" xfId="0" applyFont="1" applyFill="1" applyBorder="1" applyAlignment="1">
      <alignment horizontal="center" vertical="center"/>
    </xf>
    <xf numFmtId="0" fontId="19" fillId="8" borderId="10" xfId="0" applyFont="1" applyFill="1" applyBorder="1" applyAlignment="1">
      <alignment horizontal="center" vertical="center"/>
    </xf>
    <xf numFmtId="0" fontId="14" fillId="10" borderId="10" xfId="0" applyFont="1" applyFill="1" applyBorder="1" applyAlignment="1">
      <alignment horizontal="center" vertical="center"/>
    </xf>
    <xf numFmtId="0" fontId="14" fillId="11" borderId="10" xfId="0" applyFont="1" applyFill="1" applyBorder="1" applyAlignment="1">
      <alignment horizontal="center" vertical="center"/>
    </xf>
    <xf numFmtId="176" fontId="14" fillId="0" borderId="12" xfId="0" applyNumberFormat="1" applyFont="1" applyFill="1" applyBorder="1" applyAlignment="1">
      <alignment horizontal="center" vertical="center"/>
    </xf>
    <xf numFmtId="0" fontId="14" fillId="0" borderId="24" xfId="0" applyNumberFormat="1" applyFont="1" applyFill="1" applyBorder="1" applyAlignment="1">
      <alignment horizontal="distributed" vertical="center"/>
    </xf>
    <xf numFmtId="177" fontId="14" fillId="2" borderId="30" xfId="0" applyNumberFormat="1" applyFont="1" applyFill="1" applyBorder="1" applyProtection="1">
      <alignment vertical="center"/>
      <protection locked="0"/>
    </xf>
    <xf numFmtId="177" fontId="14" fillId="9" borderId="18" xfId="0" applyNumberFormat="1" applyFont="1" applyFill="1" applyBorder="1" applyProtection="1">
      <alignment vertical="center"/>
    </xf>
    <xf numFmtId="177" fontId="14" fillId="3" borderId="18" xfId="0" applyNumberFormat="1" applyFont="1" applyFill="1" applyBorder="1">
      <alignment vertical="center"/>
    </xf>
    <xf numFmtId="177" fontId="14" fillId="4" borderId="18" xfId="0" applyNumberFormat="1" applyFont="1" applyFill="1" applyBorder="1">
      <alignment vertical="center"/>
    </xf>
    <xf numFmtId="177" fontId="14" fillId="5" borderId="18" xfId="0" applyNumberFormat="1" applyFont="1" applyFill="1" applyBorder="1">
      <alignment vertical="center"/>
    </xf>
    <xf numFmtId="177" fontId="14" fillId="6" borderId="18" xfId="0" applyNumberFormat="1" applyFont="1" applyFill="1" applyBorder="1">
      <alignment vertical="center"/>
    </xf>
    <xf numFmtId="177" fontId="14" fillId="7" borderId="18" xfId="0" applyNumberFormat="1" applyFont="1" applyFill="1" applyBorder="1">
      <alignment vertical="center"/>
    </xf>
    <xf numFmtId="177" fontId="14" fillId="8" borderId="18" xfId="0" applyNumberFormat="1" applyFont="1" applyFill="1" applyBorder="1">
      <alignment vertical="center"/>
    </xf>
    <xf numFmtId="177" fontId="14" fillId="10" borderId="18" xfId="0" applyNumberFormat="1" applyFont="1" applyFill="1" applyBorder="1">
      <alignment vertical="center"/>
    </xf>
    <xf numFmtId="177" fontId="14" fillId="11" borderId="18" xfId="0" applyNumberFormat="1" applyFont="1" applyFill="1" applyBorder="1">
      <alignment vertical="center"/>
    </xf>
    <xf numFmtId="176" fontId="14" fillId="0" borderId="13" xfId="0" applyNumberFormat="1" applyFont="1" applyFill="1" applyBorder="1" applyAlignment="1">
      <alignment horizontal="center" vertical="center"/>
    </xf>
    <xf numFmtId="0" fontId="14" fillId="0" borderId="25" xfId="0" applyNumberFormat="1" applyFont="1" applyFill="1" applyBorder="1" applyAlignment="1">
      <alignment horizontal="distributed" vertical="center"/>
    </xf>
    <xf numFmtId="177" fontId="14" fillId="2" borderId="31" xfId="0" applyNumberFormat="1" applyFont="1" applyFill="1" applyBorder="1" applyProtection="1">
      <alignment vertical="center"/>
      <protection locked="0"/>
    </xf>
    <xf numFmtId="177" fontId="14" fillId="9" borderId="19" xfId="0" applyNumberFormat="1" applyFont="1" applyFill="1" applyBorder="1" applyProtection="1">
      <alignment vertical="center"/>
    </xf>
    <xf numFmtId="177" fontId="14" fillId="3" borderId="19" xfId="0" applyNumberFormat="1" applyFont="1" applyFill="1" applyBorder="1">
      <alignment vertical="center"/>
    </xf>
    <xf numFmtId="177" fontId="14" fillId="4" borderId="19" xfId="0" applyNumberFormat="1" applyFont="1" applyFill="1" applyBorder="1">
      <alignment vertical="center"/>
    </xf>
    <xf numFmtId="177" fontId="14" fillId="5" borderId="19" xfId="0" applyNumberFormat="1" applyFont="1" applyFill="1" applyBorder="1">
      <alignment vertical="center"/>
    </xf>
    <xf numFmtId="177" fontId="14" fillId="6" borderId="19" xfId="0" applyNumberFormat="1" applyFont="1" applyFill="1" applyBorder="1">
      <alignment vertical="center"/>
    </xf>
    <xf numFmtId="177" fontId="14" fillId="7" borderId="19" xfId="0" applyNumberFormat="1" applyFont="1" applyFill="1" applyBorder="1">
      <alignment vertical="center"/>
    </xf>
    <xf numFmtId="177" fontId="14" fillId="8" borderId="19" xfId="0" applyNumberFormat="1" applyFont="1" applyFill="1" applyBorder="1">
      <alignment vertical="center"/>
    </xf>
    <xf numFmtId="177" fontId="14" fillId="10" borderId="19" xfId="0" applyNumberFormat="1" applyFont="1" applyFill="1" applyBorder="1">
      <alignment vertical="center"/>
    </xf>
    <xf numFmtId="177" fontId="14" fillId="11" borderId="19" xfId="0" applyNumberFormat="1" applyFont="1" applyFill="1" applyBorder="1">
      <alignment vertical="center"/>
    </xf>
    <xf numFmtId="177" fontId="18" fillId="0" borderId="0" xfId="0" applyNumberFormat="1" applyFont="1" applyBorder="1" applyAlignment="1">
      <alignment vertical="center"/>
    </xf>
    <xf numFmtId="176" fontId="14" fillId="0" borderId="14" xfId="0" applyNumberFormat="1" applyFont="1" applyFill="1" applyBorder="1" applyAlignment="1">
      <alignment horizontal="center" vertical="center"/>
    </xf>
    <xf numFmtId="0" fontId="14" fillId="0" borderId="26" xfId="0" applyNumberFormat="1" applyFont="1" applyFill="1" applyBorder="1" applyAlignment="1">
      <alignment horizontal="distributed" vertical="center"/>
    </xf>
    <xf numFmtId="177" fontId="14" fillId="3" borderId="20" xfId="0" applyNumberFormat="1" applyFont="1" applyFill="1" applyBorder="1">
      <alignment vertical="center"/>
    </xf>
    <xf numFmtId="176" fontId="14" fillId="0" borderId="15" xfId="0" applyNumberFormat="1" applyFont="1" applyFill="1" applyBorder="1" applyAlignment="1">
      <alignment horizontal="center" vertical="center"/>
    </xf>
    <xf numFmtId="0" fontId="14" fillId="0" borderId="27" xfId="0" applyNumberFormat="1" applyFont="1" applyFill="1" applyBorder="1" applyAlignment="1">
      <alignment horizontal="distributed" vertical="center"/>
    </xf>
    <xf numFmtId="177" fontId="14" fillId="3" borderId="21" xfId="0" applyNumberFormat="1" applyFont="1" applyFill="1" applyBorder="1">
      <alignment vertical="center"/>
    </xf>
    <xf numFmtId="0" fontId="18" fillId="0" borderId="37" xfId="0" applyFont="1" applyBorder="1" applyAlignment="1">
      <alignment vertical="center"/>
    </xf>
    <xf numFmtId="0" fontId="18" fillId="0" borderId="38" xfId="0" applyFont="1" applyBorder="1" applyAlignment="1">
      <alignment vertical="center"/>
    </xf>
    <xf numFmtId="0" fontId="18" fillId="0" borderId="47" xfId="0" applyFont="1" applyBorder="1">
      <alignment vertical="center"/>
    </xf>
    <xf numFmtId="0" fontId="18" fillId="0" borderId="38" xfId="0" applyFont="1" applyBorder="1">
      <alignment vertical="center"/>
    </xf>
    <xf numFmtId="0" fontId="18" fillId="0" borderId="48" xfId="0" applyFont="1" applyBorder="1" applyAlignment="1">
      <alignment vertical="center"/>
    </xf>
    <xf numFmtId="0" fontId="18" fillId="0" borderId="0" xfId="0" applyFont="1" applyBorder="1" applyAlignment="1">
      <alignment vertical="center"/>
    </xf>
    <xf numFmtId="0" fontId="18" fillId="0" borderId="9" xfId="0" applyFont="1" applyBorder="1">
      <alignment vertical="center"/>
    </xf>
    <xf numFmtId="0" fontId="18" fillId="0" borderId="48" xfId="0" applyFont="1" applyBorder="1">
      <alignment vertical="center"/>
    </xf>
    <xf numFmtId="0" fontId="18" fillId="0" borderId="0" xfId="0" applyFont="1" applyBorder="1">
      <alignment vertical="center"/>
    </xf>
    <xf numFmtId="0" fontId="18" fillId="0" borderId="8" xfId="0" applyFont="1" applyBorder="1">
      <alignment vertical="center"/>
    </xf>
    <xf numFmtId="0" fontId="18" fillId="0" borderId="52" xfId="0" applyFont="1" applyBorder="1">
      <alignment vertical="center"/>
    </xf>
    <xf numFmtId="177" fontId="14" fillId="2" borderId="59" xfId="0" applyNumberFormat="1" applyFont="1" applyFill="1" applyBorder="1" applyProtection="1">
      <alignment vertical="center"/>
      <protection locked="0"/>
    </xf>
    <xf numFmtId="177" fontId="14" fillId="2" borderId="32" xfId="0" applyNumberFormat="1" applyFont="1" applyFill="1" applyBorder="1" applyProtection="1">
      <alignment vertical="center"/>
      <protection locked="0"/>
    </xf>
    <xf numFmtId="0" fontId="18" fillId="0" borderId="53" xfId="0" applyFont="1" applyBorder="1">
      <alignment vertical="center"/>
    </xf>
    <xf numFmtId="177" fontId="14" fillId="2" borderId="33" xfId="0" applyNumberFormat="1" applyFont="1" applyFill="1" applyBorder="1" applyProtection="1">
      <alignment vertical="center"/>
      <protection locked="0"/>
    </xf>
    <xf numFmtId="0" fontId="15" fillId="0" borderId="0" xfId="0" applyFont="1">
      <alignment vertical="center"/>
    </xf>
    <xf numFmtId="176" fontId="14" fillId="0" borderId="16" xfId="0" applyNumberFormat="1" applyFont="1" applyFill="1" applyBorder="1" applyAlignment="1">
      <alignment horizontal="center" vertical="center"/>
    </xf>
    <xf numFmtId="0" fontId="14" fillId="0" borderId="28" xfId="0" applyNumberFormat="1" applyFont="1" applyFill="1" applyBorder="1" applyAlignment="1">
      <alignment horizontal="distributed" vertical="center"/>
    </xf>
    <xf numFmtId="177" fontId="14" fillId="2" borderId="34" xfId="0" applyNumberFormat="1" applyFont="1" applyFill="1" applyBorder="1" applyProtection="1">
      <alignment vertical="center"/>
      <protection locked="0"/>
    </xf>
    <xf numFmtId="177" fontId="14" fillId="9" borderId="22" xfId="0" applyNumberFormat="1" applyFont="1" applyFill="1" applyBorder="1" applyProtection="1">
      <alignment vertical="center"/>
    </xf>
    <xf numFmtId="177" fontId="14" fillId="3" borderId="22" xfId="0" applyNumberFormat="1" applyFont="1" applyFill="1" applyBorder="1">
      <alignment vertical="center"/>
    </xf>
    <xf numFmtId="177" fontId="14" fillId="4" borderId="22" xfId="0" applyNumberFormat="1" applyFont="1" applyFill="1" applyBorder="1">
      <alignment vertical="center"/>
    </xf>
    <xf numFmtId="177" fontId="14" fillId="5" borderId="22" xfId="0" applyNumberFormat="1" applyFont="1" applyFill="1" applyBorder="1">
      <alignment vertical="center"/>
    </xf>
    <xf numFmtId="177" fontId="14" fillId="6" borderId="22" xfId="0" applyNumberFormat="1" applyFont="1" applyFill="1" applyBorder="1">
      <alignment vertical="center"/>
    </xf>
    <xf numFmtId="177" fontId="14" fillId="7" borderId="22" xfId="0" applyNumberFormat="1" applyFont="1" applyFill="1" applyBorder="1">
      <alignment vertical="center"/>
    </xf>
    <xf numFmtId="177" fontId="14" fillId="8" borderId="22" xfId="0" applyNumberFormat="1" applyFont="1" applyFill="1" applyBorder="1">
      <alignment vertical="center"/>
    </xf>
    <xf numFmtId="177" fontId="14" fillId="10" borderId="22" xfId="0" applyNumberFormat="1" applyFont="1" applyFill="1" applyBorder="1">
      <alignment vertical="center"/>
    </xf>
    <xf numFmtId="177" fontId="14" fillId="11" borderId="22" xfId="0" applyNumberFormat="1" applyFont="1" applyFill="1" applyBorder="1">
      <alignment vertical="center"/>
    </xf>
    <xf numFmtId="0" fontId="21" fillId="0" borderId="0" xfId="0" applyNumberFormat="1" applyFont="1" applyFill="1" applyAlignment="1">
      <alignment vertical="center"/>
    </xf>
    <xf numFmtId="0" fontId="22" fillId="0" borderId="0" xfId="0" applyNumberFormat="1" applyFont="1" applyFill="1" applyBorder="1" applyAlignment="1">
      <alignment vertical="center"/>
    </xf>
    <xf numFmtId="0" fontId="22" fillId="0" borderId="0" xfId="0" applyNumberFormat="1" applyFont="1" applyFill="1" applyAlignment="1">
      <alignment vertical="center"/>
    </xf>
    <xf numFmtId="0" fontId="16" fillId="0" borderId="0" xfId="0" applyNumberFormat="1" applyFont="1" applyFill="1" applyBorder="1" applyAlignment="1">
      <alignment vertical="center"/>
    </xf>
    <xf numFmtId="0" fontId="22" fillId="0" borderId="1" xfId="0" applyNumberFormat="1" applyFont="1" applyFill="1" applyBorder="1" applyAlignment="1">
      <alignment vertical="center"/>
    </xf>
    <xf numFmtId="0" fontId="22" fillId="0" borderId="2" xfId="0" applyNumberFormat="1" applyFont="1" applyFill="1" applyBorder="1" applyAlignment="1">
      <alignment vertical="center"/>
    </xf>
    <xf numFmtId="176" fontId="22" fillId="0" borderId="3" xfId="0" applyNumberFormat="1" applyFont="1" applyFill="1" applyBorder="1" applyAlignment="1">
      <alignment horizontal="center" vertical="center"/>
    </xf>
    <xf numFmtId="176" fontId="22" fillId="0" borderId="2" xfId="0" applyNumberFormat="1" applyFont="1" applyFill="1" applyBorder="1" applyAlignment="1">
      <alignment horizontal="center" vertical="center"/>
    </xf>
    <xf numFmtId="0" fontId="22" fillId="0" borderId="7" xfId="0" applyNumberFormat="1" applyFont="1" applyFill="1" applyBorder="1" applyAlignment="1">
      <alignment vertical="center"/>
    </xf>
    <xf numFmtId="0" fontId="22" fillId="0" borderId="8" xfId="0" applyNumberFormat="1" applyFont="1" applyFill="1" applyBorder="1" applyAlignment="1">
      <alignment vertical="center"/>
    </xf>
    <xf numFmtId="0" fontId="22" fillId="0" borderId="0" xfId="0" applyNumberFormat="1" applyFont="1" applyFill="1" applyBorder="1" applyAlignment="1">
      <alignment horizontal="center" vertical="center" wrapText="1"/>
    </xf>
    <xf numFmtId="0" fontId="22" fillId="0" borderId="8" xfId="0" applyNumberFormat="1" applyFont="1" applyFill="1" applyBorder="1" applyAlignment="1">
      <alignment horizontal="center" vertical="center" wrapText="1"/>
    </xf>
    <xf numFmtId="0" fontId="22" fillId="0" borderId="58" xfId="0" applyNumberFormat="1" applyFont="1" applyFill="1" applyBorder="1" applyAlignment="1">
      <alignment horizontal="center" vertical="center" wrapText="1"/>
    </xf>
    <xf numFmtId="0" fontId="22" fillId="0" borderId="58" xfId="0" applyNumberFormat="1" applyFont="1" applyFill="1" applyBorder="1" applyAlignment="1">
      <alignment horizontal="center" vertical="center"/>
    </xf>
    <xf numFmtId="0" fontId="14" fillId="0" borderId="58"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xf>
    <xf numFmtId="0" fontId="22" fillId="0" borderId="2" xfId="0" applyNumberFormat="1" applyFont="1" applyFill="1" applyBorder="1" applyAlignment="1">
      <alignment horizontal="distributed" vertical="center"/>
    </xf>
    <xf numFmtId="178" fontId="22" fillId="0" borderId="3" xfId="0" applyNumberFormat="1" applyFont="1" applyBorder="1">
      <alignment vertical="center"/>
    </xf>
    <xf numFmtId="178" fontId="22" fillId="0" borderId="2" xfId="0" applyNumberFormat="1" applyFont="1" applyBorder="1">
      <alignment vertical="center"/>
    </xf>
    <xf numFmtId="179" fontId="23" fillId="0" borderId="57" xfId="0" applyNumberFormat="1" applyFont="1" applyBorder="1">
      <alignment vertical="center"/>
    </xf>
    <xf numFmtId="179" fontId="23" fillId="0" borderId="57" xfId="0" applyNumberFormat="1" applyFont="1" applyFill="1" applyBorder="1" applyAlignment="1">
      <alignment vertical="center"/>
    </xf>
    <xf numFmtId="176" fontId="22" fillId="0" borderId="7" xfId="0" applyNumberFormat="1" applyFont="1" applyFill="1" applyBorder="1" applyAlignment="1">
      <alignment horizontal="center" vertical="center"/>
    </xf>
    <xf numFmtId="0" fontId="22" fillId="0" borderId="8" xfId="0" applyNumberFormat="1" applyFont="1" applyFill="1" applyBorder="1" applyAlignment="1">
      <alignment horizontal="distributed" vertical="center"/>
    </xf>
    <xf numFmtId="178" fontId="22" fillId="0" borderId="0" xfId="0" applyNumberFormat="1" applyFont="1" applyBorder="1">
      <alignment vertical="center"/>
    </xf>
    <xf numFmtId="178" fontId="22" fillId="0" borderId="8" xfId="0" applyNumberFormat="1" applyFont="1" applyBorder="1">
      <alignment vertical="center"/>
    </xf>
    <xf numFmtId="176" fontId="22" fillId="0" borderId="4" xfId="0" applyNumberFormat="1" applyFont="1" applyFill="1" applyBorder="1" applyAlignment="1">
      <alignment horizontal="center" vertical="center"/>
    </xf>
    <xf numFmtId="0" fontId="22" fillId="0" borderId="5" xfId="0" applyNumberFormat="1" applyFont="1" applyFill="1" applyBorder="1" applyAlignment="1">
      <alignment horizontal="distributed" vertical="center"/>
    </xf>
    <xf numFmtId="178" fontId="22" fillId="0" borderId="4" xfId="0" applyNumberFormat="1" applyFont="1" applyBorder="1">
      <alignment vertical="center"/>
    </xf>
    <xf numFmtId="178" fontId="22" fillId="0" borderId="6" xfId="0" applyNumberFormat="1" applyFont="1" applyBorder="1">
      <alignment vertical="center"/>
    </xf>
    <xf numFmtId="178" fontId="22" fillId="0" borderId="5" xfId="0" applyNumberFormat="1" applyFont="1" applyBorder="1">
      <alignment vertical="center"/>
    </xf>
    <xf numFmtId="178" fontId="23" fillId="0" borderId="57" xfId="0" applyNumberFormat="1" applyFont="1" applyFill="1" applyBorder="1" applyAlignment="1">
      <alignment vertical="center"/>
    </xf>
    <xf numFmtId="179" fontId="23" fillId="0" borderId="56" xfId="0" applyNumberFormat="1" applyFont="1" applyBorder="1">
      <alignment vertical="center"/>
    </xf>
    <xf numFmtId="179" fontId="23" fillId="0" borderId="56" xfId="0" applyNumberFormat="1" applyFont="1" applyFill="1" applyBorder="1" applyAlignment="1">
      <alignment vertical="center"/>
    </xf>
    <xf numFmtId="179" fontId="18" fillId="0" borderId="0" xfId="0" applyNumberFormat="1" applyFont="1">
      <alignment vertical="center"/>
    </xf>
    <xf numFmtId="0" fontId="24" fillId="15" borderId="0" xfId="0" applyFont="1" applyFill="1">
      <alignment vertical="center"/>
    </xf>
    <xf numFmtId="0" fontId="18" fillId="0" borderId="60" xfId="0" applyFont="1" applyBorder="1" applyAlignment="1">
      <alignment vertical="center"/>
    </xf>
    <xf numFmtId="0" fontId="18" fillId="0" borderId="61" xfId="0" applyFont="1" applyBorder="1" applyAlignment="1">
      <alignment vertical="center"/>
    </xf>
    <xf numFmtId="0" fontId="18" fillId="0" borderId="62" xfId="0" applyFont="1" applyBorder="1" applyAlignment="1">
      <alignment vertical="center"/>
    </xf>
    <xf numFmtId="0" fontId="18" fillId="0" borderId="63" xfId="0" applyFont="1" applyBorder="1" applyAlignment="1">
      <alignment vertical="center"/>
    </xf>
    <xf numFmtId="0" fontId="18" fillId="0" borderId="64" xfId="0" applyFont="1" applyBorder="1" applyAlignment="1">
      <alignment vertical="center"/>
    </xf>
    <xf numFmtId="0" fontId="18" fillId="0" borderId="65" xfId="0" applyFont="1" applyBorder="1">
      <alignment vertical="center"/>
    </xf>
    <xf numFmtId="0" fontId="18" fillId="0" borderId="66" xfId="0" applyFont="1" applyBorder="1" applyAlignment="1">
      <alignment vertical="center"/>
    </xf>
    <xf numFmtId="0" fontId="18" fillId="0" borderId="66" xfId="0" applyFont="1" applyBorder="1">
      <alignment vertical="center"/>
    </xf>
    <xf numFmtId="0" fontId="18" fillId="0" borderId="67" xfId="0" applyFont="1" applyBorder="1">
      <alignment vertical="center"/>
    </xf>
    <xf numFmtId="0" fontId="18" fillId="0" borderId="0" xfId="0" applyFont="1" applyAlignment="1">
      <alignment vertical="center" wrapText="1"/>
    </xf>
    <xf numFmtId="0" fontId="25" fillId="0" borderId="0" xfId="0" applyFont="1">
      <alignment vertical="center"/>
    </xf>
    <xf numFmtId="0" fontId="26" fillId="0" borderId="0" xfId="0" applyFont="1" applyFill="1" applyBorder="1" applyAlignment="1">
      <alignment vertical="center"/>
    </xf>
    <xf numFmtId="0" fontId="0" fillId="0" borderId="0" xfId="0" applyBorder="1">
      <alignment vertical="center"/>
    </xf>
    <xf numFmtId="0" fontId="26" fillId="0" borderId="45" xfId="0" applyFont="1" applyFill="1" applyBorder="1" applyAlignment="1">
      <alignment vertical="center"/>
    </xf>
    <xf numFmtId="0" fontId="18" fillId="0" borderId="11" xfId="0" applyFont="1" applyBorder="1">
      <alignment vertical="center"/>
    </xf>
    <xf numFmtId="0" fontId="18" fillId="0" borderId="23" xfId="0" applyFont="1" applyBorder="1" applyAlignment="1">
      <alignment horizontal="distributed" vertical="center" justifyLastLine="1"/>
    </xf>
    <xf numFmtId="0" fontId="20" fillId="0" borderId="10" xfId="0" applyFont="1" applyFill="1" applyBorder="1" applyAlignment="1">
      <alignment horizontal="center" vertical="center"/>
    </xf>
    <xf numFmtId="0" fontId="18" fillId="0" borderId="24" xfId="0" applyNumberFormat="1" applyFont="1" applyFill="1" applyBorder="1" applyAlignment="1">
      <alignment horizontal="distributed" vertical="center"/>
    </xf>
    <xf numFmtId="177" fontId="18" fillId="16" borderId="18" xfId="0" applyNumberFormat="1" applyFont="1" applyFill="1" applyBorder="1" applyProtection="1">
      <alignment vertical="center"/>
      <protection locked="0"/>
    </xf>
    <xf numFmtId="0" fontId="18" fillId="17" borderId="68" xfId="0" applyFont="1" applyFill="1" applyBorder="1" applyAlignment="1">
      <alignment horizontal="center" vertical="center"/>
    </xf>
    <xf numFmtId="180" fontId="18" fillId="18" borderId="69" xfId="0" applyNumberFormat="1" applyFont="1" applyFill="1" applyBorder="1">
      <alignment vertical="center"/>
    </xf>
    <xf numFmtId="0" fontId="18" fillId="0" borderId="25" xfId="0" applyNumberFormat="1" applyFont="1" applyFill="1" applyBorder="1" applyAlignment="1">
      <alignment horizontal="distributed" vertical="center"/>
    </xf>
    <xf numFmtId="177" fontId="18" fillId="16" borderId="19" xfId="0" applyNumberFormat="1" applyFont="1" applyFill="1" applyBorder="1" applyProtection="1">
      <alignment vertical="center"/>
      <protection locked="0"/>
    </xf>
    <xf numFmtId="0" fontId="18" fillId="17" borderId="19" xfId="0" applyFont="1" applyFill="1" applyBorder="1" applyAlignment="1">
      <alignment horizontal="center" vertical="center"/>
    </xf>
    <xf numFmtId="0" fontId="18" fillId="0" borderId="49" xfId="0" applyFont="1" applyBorder="1" applyAlignment="1">
      <alignment horizontal="left" vertical="center"/>
    </xf>
    <xf numFmtId="0" fontId="18" fillId="0" borderId="0" xfId="0" applyFont="1" applyAlignment="1">
      <alignment horizontal="left" vertical="center" wrapText="1"/>
    </xf>
    <xf numFmtId="0" fontId="14" fillId="0" borderId="68" xfId="0" applyFont="1" applyBorder="1" applyAlignment="1">
      <alignment vertical="center" wrapText="1"/>
    </xf>
    <xf numFmtId="0" fontId="18" fillId="0" borderId="26" xfId="0" applyNumberFormat="1" applyFont="1" applyFill="1" applyBorder="1" applyAlignment="1">
      <alignment horizontal="distributed" vertical="center"/>
    </xf>
    <xf numFmtId="177" fontId="18" fillId="16" borderId="20" xfId="0" applyNumberFormat="1" applyFont="1" applyFill="1" applyBorder="1" applyProtection="1">
      <alignment vertical="center"/>
      <protection locked="0"/>
    </xf>
    <xf numFmtId="177" fontId="18" fillId="16" borderId="21" xfId="0" applyNumberFormat="1" applyFont="1" applyFill="1" applyBorder="1" applyProtection="1">
      <alignment vertical="center"/>
      <protection locked="0"/>
    </xf>
    <xf numFmtId="0" fontId="18" fillId="17" borderId="21" xfId="0" applyFont="1" applyFill="1" applyBorder="1" applyAlignment="1">
      <alignment horizontal="center" vertical="center"/>
    </xf>
    <xf numFmtId="0" fontId="0" fillId="0" borderId="49" xfId="0" applyBorder="1">
      <alignment vertical="center"/>
    </xf>
    <xf numFmtId="0" fontId="18" fillId="17" borderId="71" xfId="0" applyFont="1" applyFill="1" applyBorder="1" applyAlignment="1">
      <alignment horizontal="center" vertical="center"/>
    </xf>
    <xf numFmtId="0" fontId="18" fillId="0" borderId="74" xfId="0" applyNumberFormat="1" applyFont="1" applyFill="1" applyBorder="1" applyAlignment="1">
      <alignment horizontal="distributed" vertical="center"/>
    </xf>
    <xf numFmtId="177" fontId="18" fillId="16" borderId="75" xfId="0" applyNumberFormat="1" applyFont="1" applyFill="1" applyBorder="1" applyProtection="1">
      <alignment vertical="center"/>
      <protection locked="0"/>
    </xf>
    <xf numFmtId="0" fontId="18" fillId="19" borderId="0" xfId="0" applyFont="1" applyFill="1" applyBorder="1">
      <alignment vertical="center"/>
    </xf>
    <xf numFmtId="0" fontId="18" fillId="19" borderId="11" xfId="0" applyFont="1" applyFill="1" applyBorder="1" applyAlignment="1">
      <alignment horizontal="distributed" vertical="center" wrapText="1"/>
    </xf>
    <xf numFmtId="0" fontId="18" fillId="19" borderId="10" xfId="0" applyFont="1" applyFill="1" applyBorder="1" applyAlignment="1">
      <alignment horizontal="distributed" vertical="center" wrapText="1"/>
    </xf>
    <xf numFmtId="0" fontId="20" fillId="9" borderId="10" xfId="0" applyFont="1" applyFill="1" applyBorder="1" applyAlignment="1">
      <alignment horizontal="center" vertical="center"/>
    </xf>
    <xf numFmtId="0" fontId="20" fillId="9" borderId="76" xfId="0" applyFont="1" applyFill="1" applyBorder="1" applyAlignment="1">
      <alignment horizontal="center" vertical="center"/>
    </xf>
    <xf numFmtId="0" fontId="20" fillId="9" borderId="29" xfId="0" applyFont="1" applyFill="1" applyBorder="1" applyAlignment="1">
      <alignment horizontal="center" vertical="center"/>
    </xf>
    <xf numFmtId="178" fontId="18" fillId="19" borderId="68" xfId="0" applyNumberFormat="1" applyFont="1" applyFill="1" applyBorder="1">
      <alignment vertical="center"/>
    </xf>
    <xf numFmtId="181" fontId="18" fillId="9" borderId="68" xfId="0" applyNumberFormat="1" applyFont="1" applyFill="1" applyBorder="1">
      <alignment vertical="center"/>
    </xf>
    <xf numFmtId="177" fontId="18" fillId="9" borderId="30" xfId="0" applyNumberFormat="1" applyFont="1" applyFill="1" applyBorder="1" applyProtection="1">
      <alignment vertical="center"/>
      <protection locked="0"/>
    </xf>
    <xf numFmtId="181" fontId="18" fillId="9" borderId="0" xfId="0" applyNumberFormat="1" applyFont="1" applyFill="1">
      <alignment vertical="center"/>
    </xf>
    <xf numFmtId="177" fontId="18" fillId="9" borderId="31" xfId="0" applyNumberFormat="1" applyFont="1" applyFill="1" applyBorder="1" applyProtection="1">
      <alignment vertical="center"/>
      <protection locked="0"/>
    </xf>
    <xf numFmtId="178" fontId="18" fillId="19" borderId="72" xfId="0" applyNumberFormat="1" applyFont="1" applyFill="1" applyBorder="1">
      <alignment vertical="center"/>
    </xf>
    <xf numFmtId="181" fontId="18" fillId="9" borderId="72" xfId="0" applyNumberFormat="1" applyFont="1" applyFill="1" applyBorder="1">
      <alignment vertical="center"/>
    </xf>
    <xf numFmtId="181" fontId="18" fillId="9" borderId="77" xfId="0" applyNumberFormat="1" applyFont="1" applyFill="1" applyBorder="1">
      <alignment vertical="center"/>
    </xf>
    <xf numFmtId="177" fontId="18" fillId="9" borderId="32" xfId="0" applyNumberFormat="1" applyFont="1" applyFill="1" applyBorder="1" applyProtection="1">
      <alignment vertical="center"/>
      <protection locked="0"/>
    </xf>
    <xf numFmtId="178" fontId="18" fillId="19" borderId="70" xfId="0" applyNumberFormat="1" applyFont="1" applyFill="1" applyBorder="1">
      <alignment vertical="center"/>
    </xf>
    <xf numFmtId="177" fontId="18" fillId="9" borderId="33" xfId="0" applyNumberFormat="1" applyFont="1" applyFill="1" applyBorder="1" applyProtection="1">
      <alignment vertical="center"/>
      <protection locked="0"/>
    </xf>
    <xf numFmtId="177" fontId="18" fillId="9" borderId="59" xfId="0" applyNumberFormat="1" applyFont="1" applyFill="1" applyBorder="1" applyProtection="1">
      <alignment vertical="center"/>
      <protection locked="0"/>
    </xf>
    <xf numFmtId="0" fontId="0" fillId="0" borderId="0" xfId="0" applyFill="1">
      <alignment vertical="center"/>
    </xf>
    <xf numFmtId="0" fontId="18" fillId="0" borderId="0" xfId="0" applyFont="1" applyFill="1">
      <alignment vertical="center"/>
    </xf>
    <xf numFmtId="0" fontId="18" fillId="19" borderId="56" xfId="0" applyFont="1" applyFill="1" applyBorder="1" applyAlignment="1">
      <alignment horizontal="distributed" vertical="center" wrapText="1"/>
    </xf>
    <xf numFmtId="181" fontId="18" fillId="9" borderId="81" xfId="0" applyNumberFormat="1" applyFont="1" applyFill="1" applyBorder="1">
      <alignment vertical="center"/>
    </xf>
    <xf numFmtId="177" fontId="18" fillId="9" borderId="82" xfId="0" applyNumberFormat="1" applyFont="1" applyFill="1" applyBorder="1" applyProtection="1">
      <alignment vertical="center"/>
      <protection locked="0"/>
    </xf>
    <xf numFmtId="181" fontId="18" fillId="9" borderId="84" xfId="0" applyNumberFormat="1" applyFont="1" applyFill="1" applyBorder="1">
      <alignment vertical="center"/>
    </xf>
    <xf numFmtId="181" fontId="18" fillId="9" borderId="83" xfId="0" applyNumberFormat="1" applyFont="1" applyFill="1" applyBorder="1">
      <alignment vertical="center"/>
    </xf>
    <xf numFmtId="181" fontId="18" fillId="9" borderId="85" xfId="0" applyNumberFormat="1" applyFont="1" applyFill="1" applyBorder="1">
      <alignment vertical="center"/>
    </xf>
    <xf numFmtId="177" fontId="18" fillId="9" borderId="86" xfId="0" applyNumberFormat="1" applyFont="1" applyFill="1" applyBorder="1" applyProtection="1">
      <alignment vertical="center"/>
      <protection locked="0"/>
    </xf>
    <xf numFmtId="177" fontId="18" fillId="9" borderId="87" xfId="0" applyNumberFormat="1" applyFont="1" applyFill="1" applyBorder="1" applyProtection="1">
      <alignment vertical="center"/>
      <protection locked="0"/>
    </xf>
    <xf numFmtId="181" fontId="18" fillId="9" borderId="52" xfId="0" applyNumberFormat="1" applyFont="1" applyFill="1" applyBorder="1">
      <alignment vertical="center"/>
    </xf>
    <xf numFmtId="0" fontId="0" fillId="0" borderId="38" xfId="0" applyFill="1" applyBorder="1">
      <alignment vertical="center"/>
    </xf>
    <xf numFmtId="181" fontId="18" fillId="9" borderId="88" xfId="0" applyNumberFormat="1" applyFont="1" applyFill="1" applyBorder="1">
      <alignment vertical="center"/>
    </xf>
    <xf numFmtId="177" fontId="18" fillId="9" borderId="89" xfId="0" applyNumberFormat="1" applyFont="1" applyFill="1" applyBorder="1" applyProtection="1">
      <alignment vertical="center"/>
      <protection locked="0"/>
    </xf>
    <xf numFmtId="0" fontId="18" fillId="0" borderId="90" xfId="0" applyNumberFormat="1" applyFont="1" applyFill="1" applyBorder="1" applyAlignment="1">
      <alignment horizontal="distributed" vertical="center"/>
    </xf>
    <xf numFmtId="177" fontId="18" fillId="16" borderId="71" xfId="0" applyNumberFormat="1" applyFont="1" applyFill="1" applyBorder="1" applyProtection="1">
      <alignment vertical="center"/>
      <protection locked="0"/>
    </xf>
    <xf numFmtId="0" fontId="0" fillId="0" borderId="69" xfId="0" applyBorder="1">
      <alignment vertical="center"/>
    </xf>
    <xf numFmtId="176" fontId="14" fillId="0" borderId="73" xfId="0" applyNumberFormat="1" applyFont="1" applyFill="1" applyBorder="1" applyAlignment="1">
      <alignment horizontal="center" vertical="center"/>
    </xf>
    <xf numFmtId="0" fontId="14" fillId="0" borderId="74" xfId="0" applyNumberFormat="1" applyFont="1" applyFill="1" applyBorder="1" applyAlignment="1">
      <alignment horizontal="distributed" vertical="center"/>
    </xf>
    <xf numFmtId="177" fontId="14" fillId="9" borderId="20" xfId="0" applyNumberFormat="1" applyFont="1" applyFill="1" applyBorder="1" applyProtection="1">
      <alignment vertical="center"/>
    </xf>
    <xf numFmtId="177" fontId="14" fillId="9" borderId="21" xfId="0" applyNumberFormat="1" applyFont="1" applyFill="1" applyBorder="1" applyProtection="1">
      <alignment vertical="center"/>
    </xf>
    <xf numFmtId="177" fontId="14" fillId="4" borderId="75" xfId="0" applyNumberFormat="1" applyFont="1" applyFill="1" applyBorder="1">
      <alignment vertical="center"/>
    </xf>
    <xf numFmtId="177" fontId="14" fillId="4" borderId="20" xfId="0" applyNumberFormat="1" applyFont="1" applyFill="1" applyBorder="1">
      <alignment vertical="center"/>
    </xf>
    <xf numFmtId="177" fontId="14" fillId="4" borderId="21" xfId="0" applyNumberFormat="1" applyFont="1" applyFill="1" applyBorder="1">
      <alignment vertical="center"/>
    </xf>
    <xf numFmtId="177" fontId="14" fillId="9" borderId="71" xfId="0" applyNumberFormat="1" applyFont="1" applyFill="1" applyBorder="1" applyProtection="1">
      <alignment vertical="center"/>
    </xf>
    <xf numFmtId="177" fontId="14" fillId="5" borderId="71" xfId="0" applyNumberFormat="1" applyFont="1" applyFill="1" applyBorder="1">
      <alignment vertical="center"/>
    </xf>
    <xf numFmtId="177" fontId="14" fillId="5" borderId="21" xfId="0" applyNumberFormat="1" applyFont="1" applyFill="1" applyBorder="1">
      <alignment vertical="center"/>
    </xf>
    <xf numFmtId="177" fontId="14" fillId="5" borderId="75" xfId="0" applyNumberFormat="1" applyFont="1" applyFill="1" applyBorder="1">
      <alignment vertical="center"/>
    </xf>
    <xf numFmtId="177" fontId="14" fillId="5" borderId="20" xfId="0" applyNumberFormat="1" applyFont="1" applyFill="1" applyBorder="1">
      <alignment vertical="center"/>
    </xf>
    <xf numFmtId="177" fontId="14" fillId="4" borderId="71" xfId="0" applyNumberFormat="1" applyFont="1" applyFill="1" applyBorder="1">
      <alignment vertical="center"/>
    </xf>
    <xf numFmtId="177" fontId="14" fillId="6" borderId="71" xfId="0" applyNumberFormat="1" applyFont="1" applyFill="1" applyBorder="1">
      <alignment vertical="center"/>
    </xf>
    <xf numFmtId="177" fontId="14" fillId="6" borderId="21" xfId="0" applyNumberFormat="1" applyFont="1" applyFill="1" applyBorder="1">
      <alignment vertical="center"/>
    </xf>
    <xf numFmtId="177" fontId="14" fillId="7" borderId="75" xfId="0" applyNumberFormat="1" applyFont="1" applyFill="1" applyBorder="1">
      <alignment vertical="center"/>
    </xf>
    <xf numFmtId="177" fontId="14" fillId="7" borderId="20" xfId="0" applyNumberFormat="1" applyFont="1" applyFill="1" applyBorder="1">
      <alignment vertical="center"/>
    </xf>
    <xf numFmtId="177" fontId="14" fillId="8" borderId="71" xfId="0" applyNumberFormat="1" applyFont="1" applyFill="1" applyBorder="1">
      <alignment vertical="center"/>
    </xf>
    <xf numFmtId="177" fontId="14" fillId="8" borderId="21" xfId="0" applyNumberFormat="1" applyFont="1" applyFill="1" applyBorder="1">
      <alignment vertical="center"/>
    </xf>
    <xf numFmtId="177" fontId="14" fillId="10" borderId="71" xfId="0" applyNumberFormat="1" applyFont="1" applyFill="1" applyBorder="1">
      <alignment vertical="center"/>
    </xf>
    <xf numFmtId="177" fontId="14" fillId="10" borderId="21" xfId="0" applyNumberFormat="1" applyFont="1" applyFill="1" applyBorder="1">
      <alignment vertical="center"/>
    </xf>
    <xf numFmtId="177" fontId="14" fillId="11" borderId="75" xfId="0" applyNumberFormat="1" applyFont="1" applyFill="1" applyBorder="1">
      <alignment vertical="center"/>
    </xf>
    <xf numFmtId="177" fontId="14" fillId="11" borderId="20" xfId="0" applyNumberFormat="1" applyFont="1" applyFill="1" applyBorder="1">
      <alignment vertical="center"/>
    </xf>
    <xf numFmtId="177" fontId="14" fillId="11" borderId="71" xfId="0" applyNumberFormat="1" applyFont="1" applyFill="1" applyBorder="1">
      <alignment vertical="center"/>
    </xf>
    <xf numFmtId="177" fontId="14" fillId="11" borderId="21" xfId="0" applyNumberFormat="1" applyFont="1" applyFill="1" applyBorder="1">
      <alignment vertical="center"/>
    </xf>
    <xf numFmtId="177" fontId="14" fillId="10" borderId="75" xfId="0" applyNumberFormat="1" applyFont="1" applyFill="1" applyBorder="1">
      <alignment vertical="center"/>
    </xf>
    <xf numFmtId="177" fontId="14" fillId="10" borderId="20" xfId="0" applyNumberFormat="1" applyFont="1" applyFill="1" applyBorder="1">
      <alignment vertical="center"/>
    </xf>
    <xf numFmtId="177" fontId="14" fillId="6" borderId="75" xfId="0" applyNumberFormat="1" applyFont="1" applyFill="1" applyBorder="1">
      <alignment vertical="center"/>
    </xf>
    <xf numFmtId="177" fontId="14" fillId="6" borderId="20" xfId="0" applyNumberFormat="1" applyFont="1" applyFill="1" applyBorder="1">
      <alignment vertical="center"/>
    </xf>
    <xf numFmtId="177" fontId="14" fillId="8" borderId="75" xfId="0" applyNumberFormat="1" applyFont="1" applyFill="1" applyBorder="1">
      <alignment vertical="center"/>
    </xf>
    <xf numFmtId="177" fontId="14" fillId="8" borderId="20" xfId="0" applyNumberFormat="1" applyFont="1" applyFill="1" applyBorder="1">
      <alignment vertical="center"/>
    </xf>
    <xf numFmtId="177" fontId="14" fillId="7" borderId="71" xfId="0" applyNumberFormat="1" applyFont="1" applyFill="1" applyBorder="1">
      <alignment vertical="center"/>
    </xf>
    <xf numFmtId="177" fontId="14" fillId="7" borderId="21" xfId="0" applyNumberFormat="1" applyFont="1" applyFill="1" applyBorder="1">
      <alignment vertical="center"/>
    </xf>
    <xf numFmtId="0" fontId="18" fillId="0" borderId="91" xfId="0" applyNumberFormat="1" applyFont="1" applyFill="1" applyBorder="1" applyAlignment="1">
      <alignment horizontal="distributed" vertical="center"/>
    </xf>
    <xf numFmtId="0" fontId="18" fillId="17" borderId="20" xfId="0" applyFont="1" applyFill="1" applyBorder="1" applyAlignment="1">
      <alignment horizontal="center" vertical="center"/>
    </xf>
    <xf numFmtId="0" fontId="18" fillId="17" borderId="75" xfId="0" applyFont="1" applyFill="1" applyBorder="1" applyAlignment="1">
      <alignment horizontal="center" vertical="center"/>
    </xf>
    <xf numFmtId="0" fontId="18" fillId="19" borderId="92" xfId="0" applyFont="1" applyFill="1" applyBorder="1" applyAlignment="1">
      <alignment horizontal="distributed" vertical="center" wrapText="1"/>
    </xf>
    <xf numFmtId="0" fontId="18" fillId="19" borderId="93" xfId="0" applyFont="1" applyFill="1" applyBorder="1" applyAlignment="1">
      <alignment horizontal="distributed" vertical="center" wrapText="1"/>
    </xf>
    <xf numFmtId="178" fontId="18" fillId="19" borderId="18" xfId="0" applyNumberFormat="1" applyFont="1" applyFill="1" applyBorder="1">
      <alignment vertical="center"/>
    </xf>
    <xf numFmtId="178" fontId="18" fillId="19" borderId="71" xfId="0" applyNumberFormat="1" applyFont="1" applyFill="1" applyBorder="1">
      <alignment vertical="center"/>
    </xf>
    <xf numFmtId="178" fontId="18" fillId="19" borderId="20" xfId="0" applyNumberFormat="1" applyFont="1" applyFill="1" applyBorder="1">
      <alignment vertical="center"/>
    </xf>
    <xf numFmtId="178" fontId="18" fillId="19" borderId="19" xfId="0" applyNumberFormat="1" applyFont="1" applyFill="1" applyBorder="1">
      <alignment vertical="center"/>
    </xf>
    <xf numFmtId="178" fontId="18" fillId="19" borderId="21" xfId="0" applyNumberFormat="1" applyFont="1" applyFill="1" applyBorder="1">
      <alignment vertical="center"/>
    </xf>
    <xf numFmtId="178" fontId="18" fillId="19" borderId="22" xfId="0" applyNumberFormat="1" applyFont="1" applyFill="1" applyBorder="1">
      <alignment vertical="center"/>
    </xf>
    <xf numFmtId="0" fontId="18" fillId="19" borderId="78" xfId="0" applyFont="1" applyFill="1" applyBorder="1">
      <alignment vertical="center"/>
    </xf>
    <xf numFmtId="0" fontId="20" fillId="19" borderId="79" xfId="0" applyFont="1" applyFill="1" applyBorder="1" applyAlignment="1">
      <alignment horizontal="distributed" vertical="center" wrapText="1"/>
    </xf>
    <xf numFmtId="0" fontId="20" fillId="19" borderId="80" xfId="0" applyFont="1" applyFill="1" applyBorder="1" applyAlignment="1">
      <alignment horizontal="distributed" vertical="center" wrapText="1"/>
    </xf>
    <xf numFmtId="49" fontId="18" fillId="19" borderId="94" xfId="0" applyNumberFormat="1" applyFont="1" applyFill="1" applyBorder="1">
      <alignment vertical="center"/>
    </xf>
    <xf numFmtId="49" fontId="18" fillId="19" borderId="96" xfId="0" applyNumberFormat="1" applyFont="1" applyFill="1" applyBorder="1">
      <alignment vertical="center"/>
    </xf>
    <xf numFmtId="49" fontId="18" fillId="19" borderId="98" xfId="0" applyNumberFormat="1" applyFont="1" applyFill="1" applyBorder="1">
      <alignment vertical="center"/>
    </xf>
    <xf numFmtId="49" fontId="18" fillId="19" borderId="100" xfId="0" applyNumberFormat="1" applyFont="1" applyFill="1" applyBorder="1">
      <alignment vertical="center"/>
    </xf>
    <xf numFmtId="0" fontId="18" fillId="19" borderId="101" xfId="0" applyFont="1" applyFill="1" applyBorder="1" applyAlignment="1">
      <alignment horizontal="distributed" vertical="center" wrapText="1"/>
    </xf>
    <xf numFmtId="181" fontId="18" fillId="9" borderId="18" xfId="0" applyNumberFormat="1" applyFont="1" applyFill="1" applyBorder="1">
      <alignment vertical="center"/>
    </xf>
    <xf numFmtId="181" fontId="18" fillId="9" borderId="103" xfId="0" applyNumberFormat="1" applyFont="1" applyFill="1" applyBorder="1">
      <alignment vertical="center"/>
    </xf>
    <xf numFmtId="181" fontId="18" fillId="9" borderId="19" xfId="0" applyNumberFormat="1" applyFont="1" applyFill="1" applyBorder="1">
      <alignment vertical="center"/>
    </xf>
    <xf numFmtId="181" fontId="18" fillId="9" borderId="104" xfId="0" applyNumberFormat="1" applyFont="1" applyFill="1" applyBorder="1">
      <alignment vertical="center"/>
    </xf>
    <xf numFmtId="181" fontId="18" fillId="9" borderId="21" xfId="0" applyNumberFormat="1" applyFont="1" applyFill="1" applyBorder="1">
      <alignment vertical="center"/>
    </xf>
    <xf numFmtId="181" fontId="18" fillId="9" borderId="105" xfId="0" applyNumberFormat="1" applyFont="1" applyFill="1" applyBorder="1">
      <alignment vertical="center"/>
    </xf>
    <xf numFmtId="182" fontId="18" fillId="19" borderId="92" xfId="0" applyNumberFormat="1" applyFont="1" applyFill="1" applyBorder="1">
      <alignment vertical="center"/>
    </xf>
    <xf numFmtId="182" fontId="18" fillId="19" borderId="95" xfId="0" applyNumberFormat="1" applyFont="1" applyFill="1" applyBorder="1">
      <alignment vertical="center"/>
    </xf>
    <xf numFmtId="182" fontId="18" fillId="19" borderId="93" xfId="0" applyNumberFormat="1" applyFont="1" applyFill="1" applyBorder="1">
      <alignment vertical="center"/>
    </xf>
    <xf numFmtId="182" fontId="18" fillId="19" borderId="97" xfId="0" applyNumberFormat="1" applyFont="1" applyFill="1" applyBorder="1">
      <alignment vertical="center"/>
    </xf>
    <xf numFmtId="182" fontId="18" fillId="19" borderId="56" xfId="0" applyNumberFormat="1" applyFont="1" applyFill="1" applyBorder="1">
      <alignment vertical="center"/>
    </xf>
    <xf numFmtId="182" fontId="18" fillId="19" borderId="99" xfId="0" applyNumberFormat="1" applyFont="1" applyFill="1" applyBorder="1">
      <alignment vertical="center"/>
    </xf>
    <xf numFmtId="182" fontId="18" fillId="19" borderId="101" xfId="0" applyNumberFormat="1" applyFont="1" applyFill="1" applyBorder="1">
      <alignment vertical="center"/>
    </xf>
    <xf numFmtId="182" fontId="18" fillId="19" borderId="102" xfId="0" applyNumberFormat="1" applyFont="1" applyFill="1" applyBorder="1">
      <alignment vertical="center"/>
    </xf>
    <xf numFmtId="181" fontId="18" fillId="18" borderId="68" xfId="0" applyNumberFormat="1" applyFont="1" applyFill="1" applyBorder="1">
      <alignment vertical="center"/>
    </xf>
    <xf numFmtId="181" fontId="18" fillId="18" borderId="81" xfId="0" applyNumberFormat="1" applyFont="1" applyFill="1" applyBorder="1">
      <alignment vertical="center"/>
    </xf>
    <xf numFmtId="181" fontId="18" fillId="18" borderId="0" xfId="0" applyNumberFormat="1" applyFont="1" applyFill="1">
      <alignment vertical="center"/>
    </xf>
    <xf numFmtId="177" fontId="18" fillId="18" borderId="31" xfId="0" applyNumberFormat="1" applyFont="1" applyFill="1" applyBorder="1" applyProtection="1">
      <alignment vertical="center"/>
      <protection locked="0"/>
    </xf>
    <xf numFmtId="181" fontId="18" fillId="18" borderId="72" xfId="0" applyNumberFormat="1" applyFont="1" applyFill="1" applyBorder="1">
      <alignment vertical="center"/>
    </xf>
    <xf numFmtId="181" fontId="18" fillId="18" borderId="84" xfId="0" applyNumberFormat="1" applyFont="1" applyFill="1" applyBorder="1">
      <alignment vertical="center"/>
    </xf>
    <xf numFmtId="177" fontId="18" fillId="18" borderId="82" xfId="0" applyNumberFormat="1" applyFont="1" applyFill="1" applyBorder="1" applyProtection="1">
      <alignment vertical="center"/>
      <protection locked="0"/>
    </xf>
    <xf numFmtId="181" fontId="18" fillId="18" borderId="83" xfId="0" applyNumberFormat="1" applyFont="1" applyFill="1" applyBorder="1">
      <alignment vertical="center"/>
    </xf>
    <xf numFmtId="177" fontId="18" fillId="18" borderId="33" xfId="0" applyNumberFormat="1" applyFont="1" applyFill="1" applyBorder="1" applyProtection="1">
      <alignment vertical="center"/>
      <protection locked="0"/>
    </xf>
    <xf numFmtId="181" fontId="18" fillId="20" borderId="72" xfId="0" applyNumberFormat="1" applyFont="1" applyFill="1" applyBorder="1">
      <alignment vertical="center"/>
    </xf>
    <xf numFmtId="181" fontId="18" fillId="20" borderId="84" xfId="0" applyNumberFormat="1" applyFont="1" applyFill="1" applyBorder="1">
      <alignment vertical="center"/>
    </xf>
    <xf numFmtId="177" fontId="18" fillId="20" borderId="82" xfId="0" applyNumberFormat="1" applyFont="1" applyFill="1" applyBorder="1" applyProtection="1">
      <alignment vertical="center"/>
      <protection locked="0"/>
    </xf>
    <xf numFmtId="49" fontId="18" fillId="20" borderId="98" xfId="0" applyNumberFormat="1" applyFont="1" applyFill="1" applyBorder="1">
      <alignment vertical="center"/>
    </xf>
    <xf numFmtId="0" fontId="18" fillId="20" borderId="56" xfId="0" applyFont="1" applyFill="1" applyBorder="1" applyAlignment="1">
      <alignment horizontal="distributed" vertical="center" wrapText="1"/>
    </xf>
    <xf numFmtId="49" fontId="18" fillId="18" borderId="94" xfId="0" applyNumberFormat="1" applyFont="1" applyFill="1" applyBorder="1">
      <alignment vertical="center"/>
    </xf>
    <xf numFmtId="0" fontId="18" fillId="18" borderId="92" xfId="0" applyFont="1" applyFill="1" applyBorder="1" applyAlignment="1">
      <alignment horizontal="distributed" vertical="center" wrapText="1"/>
    </xf>
    <xf numFmtId="49" fontId="18" fillId="18" borderId="96" xfId="0" applyNumberFormat="1" applyFont="1" applyFill="1" applyBorder="1">
      <alignment vertical="center"/>
    </xf>
    <xf numFmtId="0" fontId="18" fillId="18" borderId="93" xfId="0" applyFont="1" applyFill="1" applyBorder="1" applyAlignment="1">
      <alignment horizontal="distributed" vertical="center" wrapText="1"/>
    </xf>
    <xf numFmtId="49" fontId="18" fillId="18" borderId="98" xfId="0" applyNumberFormat="1" applyFont="1" applyFill="1" applyBorder="1">
      <alignment vertical="center"/>
    </xf>
    <xf numFmtId="0" fontId="18" fillId="18" borderId="56" xfId="0" applyFont="1" applyFill="1" applyBorder="1" applyAlignment="1">
      <alignment horizontal="distributed" vertical="center" wrapText="1"/>
    </xf>
    <xf numFmtId="181" fontId="18" fillId="18" borderId="77" xfId="0" applyNumberFormat="1" applyFont="1" applyFill="1" applyBorder="1">
      <alignment vertical="center"/>
    </xf>
    <xf numFmtId="177" fontId="18" fillId="18" borderId="106" xfId="0" applyNumberFormat="1" applyFont="1" applyFill="1" applyBorder="1" applyProtection="1">
      <alignment vertical="center"/>
      <protection locked="0"/>
    </xf>
    <xf numFmtId="176" fontId="18" fillId="0" borderId="12" xfId="0" applyNumberFormat="1" applyFont="1" applyFill="1" applyBorder="1" applyAlignment="1">
      <alignment horizontal="center" vertical="center"/>
    </xf>
    <xf numFmtId="176" fontId="18" fillId="0" borderId="13" xfId="0" applyNumberFormat="1" applyFont="1" applyFill="1" applyBorder="1" applyAlignment="1">
      <alignment horizontal="center" vertical="center"/>
    </xf>
    <xf numFmtId="176" fontId="18" fillId="0" borderId="14" xfId="0" applyNumberFormat="1" applyFont="1" applyFill="1" applyBorder="1" applyAlignment="1">
      <alignment horizontal="center" vertical="center"/>
    </xf>
    <xf numFmtId="176" fontId="18" fillId="0" borderId="73" xfId="0" applyNumberFormat="1" applyFont="1" applyFill="1" applyBorder="1" applyAlignment="1">
      <alignment horizontal="center" vertical="center"/>
    </xf>
    <xf numFmtId="176" fontId="18" fillId="0" borderId="16" xfId="0" applyNumberFormat="1" applyFont="1" applyFill="1" applyBorder="1" applyAlignment="1">
      <alignment horizontal="center" vertical="center"/>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0" fontId="18" fillId="0" borderId="39" xfId="0" applyFont="1" applyBorder="1" applyAlignment="1">
      <alignment horizontal="left" vertical="top" wrapText="1"/>
    </xf>
    <xf numFmtId="0" fontId="18" fillId="0" borderId="48" xfId="0" applyFont="1" applyBorder="1" applyAlignment="1">
      <alignment horizontal="left" vertical="top" wrapText="1"/>
    </xf>
    <xf numFmtId="0" fontId="18" fillId="0" borderId="0" xfId="0" applyFont="1" applyBorder="1" applyAlignment="1">
      <alignment horizontal="left" vertical="top" wrapText="1"/>
    </xf>
    <xf numFmtId="0" fontId="18" fillId="0" borderId="49" xfId="0" applyFont="1" applyBorder="1" applyAlignment="1">
      <alignment horizontal="left" vertical="top" wrapText="1"/>
    </xf>
    <xf numFmtId="0" fontId="18" fillId="0" borderId="44" xfId="0" applyFont="1" applyBorder="1" applyAlignment="1">
      <alignment horizontal="left" vertical="top" wrapText="1"/>
    </xf>
    <xf numFmtId="0" fontId="18" fillId="0" borderId="45" xfId="0" applyFont="1" applyBorder="1" applyAlignment="1">
      <alignment horizontal="left" vertical="top" wrapText="1"/>
    </xf>
    <xf numFmtId="0" fontId="18" fillId="0" borderId="46" xfId="0" applyFont="1" applyBorder="1" applyAlignment="1">
      <alignment horizontal="left" vertical="top" wrapText="1"/>
    </xf>
    <xf numFmtId="0" fontId="15" fillId="0" borderId="37" xfId="0" applyFont="1" applyBorder="1" applyAlignment="1">
      <alignment horizontal="center" vertical="center"/>
    </xf>
    <xf numFmtId="0" fontId="15" fillId="0" borderId="39"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5" fillId="2" borderId="35" xfId="0" applyFont="1" applyFill="1" applyBorder="1" applyAlignment="1" applyProtection="1">
      <alignment horizontal="center" vertical="center"/>
      <protection locked="0"/>
    </xf>
    <xf numFmtId="0" fontId="15" fillId="2" borderId="36" xfId="0" applyFont="1" applyFill="1" applyBorder="1" applyAlignment="1" applyProtection="1">
      <alignment horizontal="center" vertical="center"/>
      <protection locked="0"/>
    </xf>
    <xf numFmtId="40" fontId="18" fillId="0" borderId="39" xfId="0" applyNumberFormat="1" applyFont="1" applyBorder="1" applyAlignment="1">
      <alignment horizontal="center" vertical="center"/>
    </xf>
    <xf numFmtId="40" fontId="18" fillId="0" borderId="41" xfId="0" applyNumberFormat="1" applyFont="1" applyBorder="1" applyAlignment="1">
      <alignment horizontal="center" vertical="center"/>
    </xf>
    <xf numFmtId="40" fontId="16" fillId="0" borderId="37" xfId="0" applyNumberFormat="1" applyFont="1" applyBorder="1" applyAlignment="1">
      <alignment vertical="center"/>
    </xf>
    <xf numFmtId="40" fontId="16" fillId="0" borderId="40" xfId="0" applyNumberFormat="1" applyFont="1" applyBorder="1" applyAlignment="1">
      <alignment vertical="center"/>
    </xf>
    <xf numFmtId="0" fontId="20" fillId="0" borderId="39" xfId="0" applyFont="1" applyBorder="1" applyAlignment="1">
      <alignment horizontal="center" vertical="center"/>
    </xf>
    <xf numFmtId="0" fontId="20" fillId="0" borderId="41" xfId="0" applyFont="1" applyBorder="1" applyAlignment="1">
      <alignment horizontal="center" vertical="center"/>
    </xf>
    <xf numFmtId="40" fontId="15" fillId="0" borderId="42" xfId="0" applyNumberFormat="1" applyFont="1" applyBorder="1" applyAlignment="1">
      <alignment horizontal="right" vertical="center"/>
    </xf>
    <xf numFmtId="40" fontId="15" fillId="0" borderId="40" xfId="0" applyNumberFormat="1" applyFont="1" applyBorder="1" applyAlignment="1">
      <alignment horizontal="right" vertical="center"/>
    </xf>
    <xf numFmtId="0" fontId="18" fillId="0" borderId="43" xfId="0" applyFont="1" applyBorder="1" applyAlignment="1">
      <alignment horizontal="center" vertical="center"/>
    </xf>
    <xf numFmtId="0" fontId="18" fillId="0" borderId="41" xfId="0" applyFont="1" applyBorder="1" applyAlignment="1">
      <alignment horizontal="center" vertical="center"/>
    </xf>
    <xf numFmtId="40" fontId="20" fillId="0" borderId="50" xfId="0" applyNumberFormat="1" applyFont="1" applyBorder="1" applyAlignment="1">
      <alignment horizontal="center" vertical="center"/>
    </xf>
    <xf numFmtId="40" fontId="20" fillId="0" borderId="5" xfId="0" applyNumberFormat="1" applyFont="1" applyBorder="1" applyAlignment="1">
      <alignment horizontal="center" vertical="center"/>
    </xf>
    <xf numFmtId="40" fontId="16" fillId="0" borderId="51" xfId="0" applyNumberFormat="1" applyFont="1" applyBorder="1" applyAlignment="1">
      <alignment vertical="center"/>
    </xf>
    <xf numFmtId="40" fontId="16" fillId="0" borderId="4" xfId="0" applyNumberFormat="1" applyFont="1" applyBorder="1" applyAlignment="1">
      <alignment vertical="center"/>
    </xf>
    <xf numFmtId="40" fontId="16" fillId="0" borderId="7" xfId="0" applyNumberFormat="1" applyFont="1" applyBorder="1" applyAlignment="1">
      <alignment vertical="center"/>
    </xf>
    <xf numFmtId="40" fontId="20" fillId="0" borderId="38" xfId="0" applyNumberFormat="1" applyFont="1" applyBorder="1" applyAlignment="1">
      <alignment horizontal="center" vertical="center"/>
    </xf>
    <xf numFmtId="40" fontId="20" fillId="0" borderId="6" xfId="0" applyNumberFormat="1" applyFont="1" applyBorder="1" applyAlignment="1">
      <alignment horizontal="center" vertical="center"/>
    </xf>
    <xf numFmtId="40" fontId="18" fillId="0" borderId="2" xfId="0" applyNumberFormat="1" applyFont="1" applyBorder="1" applyAlignment="1">
      <alignment horizontal="center" vertical="center"/>
    </xf>
    <xf numFmtId="40" fontId="18" fillId="0" borderId="5" xfId="0" applyNumberFormat="1" applyFont="1" applyBorder="1" applyAlignment="1">
      <alignment horizontal="center" vertical="center"/>
    </xf>
    <xf numFmtId="40" fontId="15" fillId="0" borderId="1" xfId="0" applyNumberFormat="1" applyFont="1" applyBorder="1" applyAlignment="1">
      <alignment vertical="center"/>
    </xf>
    <xf numFmtId="40" fontId="15" fillId="0" borderId="4" xfId="0" applyNumberFormat="1" applyFont="1" applyBorder="1" applyAlignment="1">
      <alignment vertical="center"/>
    </xf>
    <xf numFmtId="40" fontId="18" fillId="0" borderId="3" xfId="0" applyNumberFormat="1" applyFont="1" applyBorder="1" applyAlignment="1">
      <alignment horizontal="center" vertical="center"/>
    </xf>
    <xf numFmtId="40" fontId="18" fillId="0" borderId="6" xfId="0" applyNumberFormat="1" applyFont="1" applyBorder="1" applyAlignment="1">
      <alignment horizontal="center" vertical="center"/>
    </xf>
    <xf numFmtId="40" fontId="15" fillId="0" borderId="42" xfId="0" applyNumberFormat="1" applyFont="1" applyBorder="1" applyAlignment="1">
      <alignment vertical="center"/>
    </xf>
    <xf numFmtId="40" fontId="15" fillId="0" borderId="44" xfId="0" applyNumberFormat="1" applyFont="1" applyBorder="1" applyAlignment="1">
      <alignment vertical="center"/>
    </xf>
    <xf numFmtId="0" fontId="18" fillId="0" borderId="46" xfId="0" applyFont="1" applyBorder="1" applyAlignment="1">
      <alignment horizontal="center" vertical="center"/>
    </xf>
    <xf numFmtId="40" fontId="18" fillId="0" borderId="55" xfId="0" applyNumberFormat="1" applyFont="1" applyBorder="1" applyAlignment="1">
      <alignment horizontal="center" vertical="center"/>
    </xf>
    <xf numFmtId="40" fontId="15" fillId="0" borderId="54" xfId="0" applyNumberFormat="1" applyFont="1" applyBorder="1" applyAlignment="1">
      <alignment vertical="center"/>
    </xf>
    <xf numFmtId="40" fontId="15" fillId="0" borderId="7" xfId="0" applyNumberFormat="1" applyFont="1" applyBorder="1" applyAlignment="1">
      <alignment vertical="center"/>
    </xf>
    <xf numFmtId="40" fontId="18" fillId="0" borderId="45" xfId="0" applyNumberFormat="1" applyFont="1" applyBorder="1" applyAlignment="1">
      <alignment horizontal="center" vertical="center"/>
    </xf>
    <xf numFmtId="0" fontId="14" fillId="0" borderId="81" xfId="0" applyFont="1" applyBorder="1" applyAlignment="1">
      <alignment horizontal="center" vertical="center" wrapText="1"/>
    </xf>
    <xf numFmtId="40" fontId="15" fillId="0" borderId="40" xfId="0" applyNumberFormat="1" applyFont="1" applyBorder="1" applyAlignment="1">
      <alignment vertical="center"/>
    </xf>
    <xf numFmtId="0" fontId="16" fillId="0" borderId="0" xfId="0" applyFont="1" applyAlignment="1">
      <alignment vertical="center"/>
    </xf>
    <xf numFmtId="0" fontId="15" fillId="0" borderId="38" xfId="0" applyFont="1" applyBorder="1" applyAlignment="1">
      <alignment horizontal="center" vertical="center"/>
    </xf>
    <xf numFmtId="0" fontId="15" fillId="0" borderId="40" xfId="0" applyFont="1" applyBorder="1" applyAlignment="1">
      <alignment horizontal="center" vertical="center"/>
    </xf>
    <xf numFmtId="0" fontId="15" fillId="0" borderId="6" xfId="0" applyFont="1" applyBorder="1" applyAlignment="1">
      <alignment horizontal="center" vertical="center"/>
    </xf>
    <xf numFmtId="0" fontId="15" fillId="0" borderId="41" xfId="0" applyFont="1" applyBorder="1" applyAlignment="1">
      <alignment horizontal="center" vertical="center"/>
    </xf>
    <xf numFmtId="177" fontId="15" fillId="0" borderId="38" xfId="0" applyNumberFormat="1" applyFont="1" applyBorder="1" applyAlignment="1">
      <alignment vertical="center"/>
    </xf>
    <xf numFmtId="177" fontId="15" fillId="0" borderId="6" xfId="0" applyNumberFormat="1" applyFont="1" applyBorder="1" applyAlignment="1">
      <alignment vertical="center"/>
    </xf>
    <xf numFmtId="0" fontId="15" fillId="0" borderId="42" xfId="0" applyFont="1" applyBorder="1" applyAlignment="1">
      <alignment horizontal="center" vertical="center"/>
    </xf>
    <xf numFmtId="0" fontId="15" fillId="0" borderId="3"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177" fontId="15" fillId="0" borderId="3" xfId="0" applyNumberFormat="1" applyFont="1" applyBorder="1" applyAlignment="1">
      <alignment vertical="center"/>
    </xf>
    <xf numFmtId="177" fontId="15" fillId="0" borderId="45" xfId="0" applyNumberFormat="1" applyFont="1" applyBorder="1" applyAlignment="1">
      <alignment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48" xfId="0" applyFont="1" applyBorder="1" applyAlignment="1">
      <alignment horizontal="center" vertical="center"/>
    </xf>
    <xf numFmtId="0" fontId="20" fillId="0" borderId="6"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54" xfId="0" applyFont="1" applyBorder="1" applyAlignment="1">
      <alignment horizontal="center" vertical="center"/>
    </xf>
    <xf numFmtId="40" fontId="18" fillId="0" borderId="43" xfId="0" applyNumberFormat="1" applyFont="1" applyBorder="1" applyAlignment="1">
      <alignment horizontal="center" vertical="center"/>
    </xf>
    <xf numFmtId="40" fontId="18" fillId="0" borderId="46" xfId="0" applyNumberFormat="1" applyFont="1" applyBorder="1" applyAlignment="1">
      <alignment horizontal="center" vertical="center"/>
    </xf>
    <xf numFmtId="0" fontId="29" fillId="9" borderId="0" xfId="0" applyFont="1" applyFill="1" applyAlignment="1">
      <alignment horizontal="center" vertical="center"/>
    </xf>
    <xf numFmtId="0" fontId="29" fillId="19" borderId="0" xfId="0" applyFont="1" applyFill="1" applyAlignment="1">
      <alignment horizontal="center" vertical="center"/>
    </xf>
  </cellXfs>
  <cellStyles count="34">
    <cellStyle name="きんき｜近畿" xfId="12"/>
    <cellStyle name="けいざ｜経済センサス組替集計" xfId="13"/>
    <cellStyle name="ぜんこ｜全国" xfId="14"/>
    <cellStyle name="パーセント 2" xfId="1"/>
    <cellStyle name="パーセント 3" xfId="32"/>
    <cellStyle name="桁区切り 2" xfId="2"/>
    <cellStyle name="桁区切り 3" xfId="3"/>
    <cellStyle name="桁区切り 4" xfId="15"/>
    <cellStyle name="桁区切り 5" xfId="16"/>
    <cellStyle name="標準" xfId="0" builtinId="0"/>
    <cellStyle name="標準 10" xfId="17"/>
    <cellStyle name="標準 11" xfId="18"/>
    <cellStyle name="標準 12" xfId="19"/>
    <cellStyle name="標準 13" xfId="20"/>
    <cellStyle name="標準 14" xfId="21"/>
    <cellStyle name="標準 15" xfId="22"/>
    <cellStyle name="標準 16" xfId="23"/>
    <cellStyle name="標準 17" xfId="24"/>
    <cellStyle name="標準 18" xfId="25"/>
    <cellStyle name="標準 19" xfId="26"/>
    <cellStyle name="標準 2" xfId="4"/>
    <cellStyle name="標準 2 15" xfId="27"/>
    <cellStyle name="標準 2 2" xfId="28"/>
    <cellStyle name="標準 2 3" xfId="29"/>
    <cellStyle name="標準 20" xfId="33"/>
    <cellStyle name="標準 3" xfId="5"/>
    <cellStyle name="標準 3 2" xfId="30"/>
    <cellStyle name="標準 4" xfId="6"/>
    <cellStyle name="標準 5" xfId="7"/>
    <cellStyle name="標準 6" xfId="8"/>
    <cellStyle name="標準 7" xfId="9"/>
    <cellStyle name="標準 8" xfId="11"/>
    <cellStyle name="標準 9" xfId="31"/>
    <cellStyle name="未定義" xfId="10"/>
  </cellStyles>
  <dxfs count="0"/>
  <tableStyles count="0" defaultTableStyle="TableStyleMedium2" defaultPivotStyle="PivotStyleLight16"/>
  <colors>
    <mruColors>
      <color rgb="FFFFCCFF"/>
      <color rgb="FFFFCC66"/>
      <color rgb="FFFFFF99"/>
      <color rgb="FFCCFF33"/>
      <color rgb="FF00FFFF"/>
      <color rgb="FF00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19049</xdr:colOff>
      <xdr:row>6</xdr:row>
      <xdr:rowOff>114300</xdr:rowOff>
    </xdr:from>
    <xdr:to>
      <xdr:col>6</xdr:col>
      <xdr:colOff>803413</xdr:colOff>
      <xdr:row>10</xdr:row>
      <xdr:rowOff>95250</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6065353" y="1936474"/>
          <a:ext cx="784364" cy="577298"/>
        </a:xfrm>
        <a:prstGeom prst="rightArrow">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19049</xdr:colOff>
      <xdr:row>11</xdr:row>
      <xdr:rowOff>95250</xdr:rowOff>
    </xdr:from>
    <xdr:to>
      <xdr:col>8</xdr:col>
      <xdr:colOff>811696</xdr:colOff>
      <xdr:row>15</xdr:row>
      <xdr:rowOff>76200</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7829549" y="2662859"/>
          <a:ext cx="792647" cy="577298"/>
        </a:xfrm>
        <a:prstGeom prst="rightArrow">
          <a:avLst/>
        </a:prstGeom>
        <a:solidFill>
          <a:srgbClr val="00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4970</xdr:colOff>
      <xdr:row>17</xdr:row>
      <xdr:rowOff>76200</xdr:rowOff>
    </xdr:from>
    <xdr:to>
      <xdr:col>8</xdr:col>
      <xdr:colOff>790575</xdr:colOff>
      <xdr:row>19</xdr:row>
      <xdr:rowOff>66675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805945" y="3581400"/>
          <a:ext cx="785605" cy="29527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9524</xdr:colOff>
      <xdr:row>22</xdr:row>
      <xdr:rowOff>66675</xdr:rowOff>
    </xdr:from>
    <xdr:to>
      <xdr:col>8</xdr:col>
      <xdr:colOff>800099</xdr:colOff>
      <xdr:row>24</xdr:row>
      <xdr:rowOff>57150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810499" y="4333875"/>
          <a:ext cx="790575"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16</xdr:row>
      <xdr:rowOff>76200</xdr:rowOff>
    </xdr:from>
    <xdr:to>
      <xdr:col>11</xdr:col>
      <xdr:colOff>0</xdr:colOff>
      <xdr:row>20</xdr:row>
      <xdr:rowOff>66675</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9582149" y="3429000"/>
          <a:ext cx="800101" cy="6000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22</xdr:row>
      <xdr:rowOff>76200</xdr:rowOff>
    </xdr:from>
    <xdr:to>
      <xdr:col>10</xdr:col>
      <xdr:colOff>809624</xdr:colOff>
      <xdr:row>24</xdr:row>
      <xdr:rowOff>66675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9582149" y="4343400"/>
          <a:ext cx="790575"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21</xdr:row>
      <xdr:rowOff>66675</xdr:rowOff>
    </xdr:from>
    <xdr:to>
      <xdr:col>12</xdr:col>
      <xdr:colOff>809625</xdr:colOff>
      <xdr:row>25</xdr:row>
      <xdr:rowOff>57150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11344274" y="4181475"/>
          <a:ext cx="790576" cy="600075"/>
        </a:xfrm>
        <a:prstGeom prst="rightArrow">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17991</xdr:colOff>
      <xdr:row>26</xdr:row>
      <xdr:rowOff>76200</xdr:rowOff>
    </xdr:from>
    <xdr:to>
      <xdr:col>14</xdr:col>
      <xdr:colOff>809625</xdr:colOff>
      <xdr:row>30</xdr:row>
      <xdr:rowOff>66675</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13105341" y="4953000"/>
          <a:ext cx="791634" cy="600075"/>
        </a:xfrm>
        <a:prstGeom prst="rightArrow">
          <a:avLst/>
        </a:prstGeom>
        <a:solidFill>
          <a:srgbClr val="CC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19049</xdr:colOff>
      <xdr:row>11</xdr:row>
      <xdr:rowOff>95250</xdr:rowOff>
    </xdr:from>
    <xdr:to>
      <xdr:col>17</xdr:col>
      <xdr:colOff>9525</xdr:colOff>
      <xdr:row>15</xdr:row>
      <xdr:rowOff>76200</xdr:rowOff>
    </xdr:to>
    <xdr:sp macro="" textlink="">
      <xdr:nvSpPr>
        <xdr:cNvPr id="46" name="右矢印 45">
          <a:extLst>
            <a:ext uri="{FF2B5EF4-FFF2-40B4-BE49-F238E27FC236}">
              <a16:creationId xmlns:a16="http://schemas.microsoft.com/office/drawing/2014/main" id="{00000000-0008-0000-0200-00002E000000}"/>
            </a:ext>
          </a:extLst>
        </xdr:cNvPr>
        <xdr:cNvSpPr/>
      </xdr:nvSpPr>
      <xdr:spPr>
        <a:xfrm>
          <a:off x="14868524" y="2686050"/>
          <a:ext cx="809626" cy="590550"/>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17</xdr:row>
      <xdr:rowOff>76200</xdr:rowOff>
    </xdr:from>
    <xdr:to>
      <xdr:col>16</xdr:col>
      <xdr:colOff>809624</xdr:colOff>
      <xdr:row>19</xdr:row>
      <xdr:rowOff>66675</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14859000" y="3581400"/>
          <a:ext cx="800099" cy="295275"/>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9524</xdr:colOff>
      <xdr:row>22</xdr:row>
      <xdr:rowOff>76200</xdr:rowOff>
    </xdr:from>
    <xdr:to>
      <xdr:col>16</xdr:col>
      <xdr:colOff>800099</xdr:colOff>
      <xdr:row>24</xdr:row>
      <xdr:rowOff>66675</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14858999" y="4343400"/>
          <a:ext cx="790575"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19049</xdr:colOff>
      <xdr:row>16</xdr:row>
      <xdr:rowOff>76200</xdr:rowOff>
    </xdr:from>
    <xdr:to>
      <xdr:col>19</xdr:col>
      <xdr:colOff>0</xdr:colOff>
      <xdr:row>20</xdr:row>
      <xdr:rowOff>66675</xdr:rowOff>
    </xdr:to>
    <xdr:sp macro="" textlink="">
      <xdr:nvSpPr>
        <xdr:cNvPr id="49" name="右矢印 48">
          <a:extLst>
            <a:ext uri="{FF2B5EF4-FFF2-40B4-BE49-F238E27FC236}">
              <a16:creationId xmlns:a16="http://schemas.microsoft.com/office/drawing/2014/main" id="{00000000-0008-0000-0200-000031000000}"/>
            </a:ext>
          </a:extLst>
        </xdr:cNvPr>
        <xdr:cNvSpPr/>
      </xdr:nvSpPr>
      <xdr:spPr>
        <a:xfrm>
          <a:off x="16630649" y="3429000"/>
          <a:ext cx="800101" cy="600075"/>
        </a:xfrm>
        <a:prstGeom prst="rightArrow">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22</xdr:row>
      <xdr:rowOff>76200</xdr:rowOff>
    </xdr:from>
    <xdr:to>
      <xdr:col>18</xdr:col>
      <xdr:colOff>800100</xdr:colOff>
      <xdr:row>24</xdr:row>
      <xdr:rowOff>66675</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16630650" y="4343400"/>
          <a:ext cx="78105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xdr:colOff>
      <xdr:row>21</xdr:row>
      <xdr:rowOff>66675</xdr:rowOff>
    </xdr:from>
    <xdr:to>
      <xdr:col>20</xdr:col>
      <xdr:colOff>809625</xdr:colOff>
      <xdr:row>25</xdr:row>
      <xdr:rowOff>57150</xdr:rowOff>
    </xdr:to>
    <xdr:sp macro="" textlink="">
      <xdr:nvSpPr>
        <xdr:cNvPr id="51" name="右矢印 50">
          <a:extLst>
            <a:ext uri="{FF2B5EF4-FFF2-40B4-BE49-F238E27FC236}">
              <a16:creationId xmlns:a16="http://schemas.microsoft.com/office/drawing/2014/main" id="{00000000-0008-0000-0200-000033000000}"/>
            </a:ext>
          </a:extLst>
        </xdr:cNvPr>
        <xdr:cNvSpPr/>
      </xdr:nvSpPr>
      <xdr:spPr>
        <a:xfrm>
          <a:off x="18392774" y="4181475"/>
          <a:ext cx="790576" cy="600075"/>
        </a:xfrm>
        <a:prstGeom prst="rightArrow">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7946</xdr:colOff>
      <xdr:row>6</xdr:row>
      <xdr:rowOff>100614</xdr:rowOff>
    </xdr:from>
    <xdr:to>
      <xdr:col>4</xdr:col>
      <xdr:colOff>819977</xdr:colOff>
      <xdr:row>10</xdr:row>
      <xdr:rowOff>81564</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4290055" y="1922788"/>
          <a:ext cx="812031" cy="577298"/>
        </a:xfrm>
        <a:prstGeom prst="rightArrow">
          <a:avLst/>
        </a:prstGeom>
        <a:solidFill>
          <a:srgbClr val="FFFF99"/>
        </a:solidFill>
        <a:ln w="9525">
          <a:no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1158875</xdr:colOff>
      <xdr:row>1</xdr:row>
      <xdr:rowOff>0</xdr:rowOff>
    </xdr:from>
    <xdr:ext cx="1719263" cy="364074"/>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44625" y="381000"/>
              <a:ext cx="1719263" cy="364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p>
                    <m:sSupPr>
                      <m:ctrlPr>
                        <a:rPr kumimoji="1" lang="en-US" altLang="ja-JP" sz="1200" i="1">
                          <a:latin typeface="Cambria Math" panose="02040503050406030204" pitchFamily="18" charset="0"/>
                        </a:rPr>
                      </m:ctrlPr>
                    </m:sSupPr>
                    <m:e>
                      <m:d>
                        <m:dPr>
                          <m:begChr m:val="["/>
                          <m:endChr m:val="]"/>
                          <m:ctrlPr>
                            <a:rPr kumimoji="1" lang="en-US" altLang="ja-JP" sz="120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d>
                            <m:dPr>
                              <m:ctrlPr>
                                <a:rPr kumimoji="1" lang="en-US" altLang="ja-JP" sz="1200" b="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acc>
                                <m:accPr>
                                  <m:chr m:val="̂"/>
                                  <m:ctrlPr>
                                    <a:rPr kumimoji="1" lang="en-US" altLang="ja-JP" sz="1200" b="0" i="1">
                                      <a:solidFill>
                                        <a:schemeClr val="tx1"/>
                                      </a:solidFill>
                                      <a:effectLst/>
                                      <a:latin typeface="Cambria Math" panose="02040503050406030204" pitchFamily="18" charset="0"/>
                                      <a:ea typeface="+mn-ea"/>
                                      <a:cs typeface="+mn-cs"/>
                                    </a:rPr>
                                  </m:ctrlPr>
                                </m:accPr>
                                <m:e>
                                  <m:r>
                                    <a:rPr kumimoji="1" lang="en-US" altLang="ja-JP" sz="1200" b="0" i="1">
                                      <a:solidFill>
                                        <a:schemeClr val="tx1"/>
                                      </a:solidFill>
                                      <a:effectLst/>
                                      <a:latin typeface="Cambria Math"/>
                                      <a:ea typeface="+mn-ea"/>
                                      <a:cs typeface="+mn-cs"/>
                                    </a:rPr>
                                    <m:t>𝑀</m:t>
                                  </m:r>
                                </m:e>
                              </m:acc>
                            </m:e>
                          </m:d>
                          <m:r>
                            <a:rPr kumimoji="1" lang="en-US" altLang="ja-JP" sz="1200" b="0" i="1">
                              <a:solidFill>
                                <a:schemeClr val="tx1"/>
                              </a:solidFill>
                              <a:effectLst/>
                              <a:latin typeface="Cambria Math"/>
                              <a:ea typeface="+mn-ea"/>
                              <a:cs typeface="+mn-cs"/>
                            </a:rPr>
                            <m:t>𝐴</m:t>
                          </m:r>
                        </m:e>
                      </m:d>
                    </m:e>
                    <m:sup>
                      <m:r>
                        <a:rPr kumimoji="1" lang="en-US" altLang="ja-JP" sz="1200" b="0" i="1">
                          <a:latin typeface="Cambria Math"/>
                        </a:rPr>
                        <m:t>−1</m:t>
                      </m:r>
                    </m:sup>
                  </m:sSup>
                </m:oMath>
              </a14:m>
              <a:r>
                <a:rPr kumimoji="1" lang="ja-JP" altLang="en-US" sz="1200">
                  <a:latin typeface="游ゴシック" panose="020B0400000000000000" pitchFamily="50" charset="-128"/>
                  <a:ea typeface="游ゴシック" panose="020B0400000000000000" pitchFamily="50" charset="-128"/>
                </a:rPr>
                <a:t>型</a:t>
              </a:r>
            </a:p>
          </xdr:txBody>
        </xdr:sp>
      </mc:Choice>
      <mc:Fallback xmlns="">
        <xdr:sp macro="" textlink="">
          <xdr:nvSpPr>
            <xdr:cNvPr id="2" name="テキスト ボックス 1"/>
            <xdr:cNvSpPr txBox="1"/>
          </xdr:nvSpPr>
          <xdr:spPr>
            <a:xfrm>
              <a:off x="1444625" y="381000"/>
              <a:ext cx="1719263" cy="364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a:ea typeface="+mn-ea"/>
                  <a:cs typeface="+mn-cs"/>
                </a:rPr>
                <a:t>𝐼−</a:t>
              </a:r>
              <a:r>
                <a:rPr kumimoji="1" lang="en-US" altLang="ja-JP" sz="1200" b="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a:ea typeface="+mn-ea"/>
                  <a:cs typeface="+mn-cs"/>
                </a:rPr>
                <a:t>𝐼−𝑀</a:t>
              </a:r>
              <a:r>
                <a:rPr kumimoji="1" lang="en-US" altLang="ja-JP" sz="1200" b="0" i="0">
                  <a:solidFill>
                    <a:schemeClr val="tx1"/>
                  </a:solidFill>
                  <a:effectLst/>
                  <a:latin typeface="Cambria Math" panose="02040503050406030204" pitchFamily="18" charset="0"/>
                  <a:ea typeface="+mn-ea"/>
                  <a:cs typeface="+mn-cs"/>
                </a:rPr>
                <a:t> ̂ )</a:t>
              </a:r>
              <a:r>
                <a:rPr kumimoji="1" lang="en-US" altLang="ja-JP" sz="1200" b="0" i="0">
                  <a:solidFill>
                    <a:schemeClr val="tx1"/>
                  </a:solidFill>
                  <a:effectLst/>
                  <a:latin typeface="Cambria Math"/>
                  <a:ea typeface="+mn-ea"/>
                  <a:cs typeface="+mn-cs"/>
                </a:rPr>
                <a:t>𝐴</a:t>
              </a:r>
              <a:r>
                <a:rPr kumimoji="1" lang="en-US" altLang="ja-JP" sz="1200" b="0" i="0">
                  <a:solidFill>
                    <a:schemeClr val="tx1"/>
                  </a:solidFill>
                  <a:effectLst/>
                  <a:latin typeface="Cambria Math" panose="02040503050406030204" pitchFamily="18" charset="0"/>
                  <a:ea typeface="+mn-ea"/>
                  <a:cs typeface="+mn-cs"/>
                </a:rPr>
                <a:t>]^(</a:t>
              </a:r>
              <a:r>
                <a:rPr kumimoji="1" lang="en-US" altLang="ja-JP" sz="1200" b="0" i="0">
                  <a:latin typeface="Cambria Math"/>
                </a:rPr>
                <a:t>−1</a:t>
              </a:r>
              <a:r>
                <a:rPr kumimoji="1" lang="en-US" altLang="ja-JP" sz="1200" b="0" i="0">
                  <a:latin typeface="Cambria Math" panose="02040503050406030204" pitchFamily="18" charset="0"/>
                </a:rPr>
                <a:t>)</a:t>
              </a:r>
              <a:r>
                <a:rPr kumimoji="1" lang="ja-JP" altLang="en-US" sz="1200">
                  <a:latin typeface="游ゴシック" panose="020B0400000000000000" pitchFamily="50" charset="-128"/>
                  <a:ea typeface="游ゴシック" panose="020B0400000000000000" pitchFamily="50" charset="-128"/>
                </a:rPr>
                <a:t>型</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152400</xdr:colOff>
      <xdr:row>1</xdr:row>
      <xdr:rowOff>47625</xdr:rowOff>
    </xdr:from>
    <xdr:to>
      <xdr:col>16</xdr:col>
      <xdr:colOff>238125</xdr:colOff>
      <xdr:row>42</xdr:row>
      <xdr:rowOff>152400</xdr:rowOff>
    </xdr:to>
    <xdr:grpSp>
      <xdr:nvGrpSpPr>
        <xdr:cNvPr id="2" name="キャンバス 1">
          <a:extLst>
            <a:ext uri="{FF2B5EF4-FFF2-40B4-BE49-F238E27FC236}">
              <a16:creationId xmlns:a16="http://schemas.microsoft.com/office/drawing/2014/main" id="{00000000-0008-0000-0400-000002000000}"/>
            </a:ext>
          </a:extLst>
        </xdr:cNvPr>
        <xdr:cNvGrpSpPr/>
      </xdr:nvGrpSpPr>
      <xdr:grpSpPr>
        <a:xfrm>
          <a:off x="152400" y="210911"/>
          <a:ext cx="10971439" cy="6799489"/>
          <a:chOff x="1" y="0"/>
          <a:chExt cx="8620124" cy="6591300"/>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 y="0"/>
            <a:ext cx="8620124" cy="6591300"/>
          </a:xfrm>
          <a:prstGeom prst="rect">
            <a:avLst/>
          </a:prstGeom>
          <a:ln w="9525" cap="flat" cmpd="sng" algn="ctr">
            <a:solidFill>
              <a:prstClr val="black"/>
            </a:solidFill>
            <a:prstDash val="solid"/>
            <a:round/>
            <a:headEnd type="none" w="med" len="med"/>
            <a:tailEnd type="none" w="med" len="med"/>
          </a:ln>
        </xdr:spPr>
      </xdr:sp>
      <xdr:cxnSp macro="">
        <xdr:nvCxnSpPr>
          <xdr:cNvPr id="4" name="直線矢印コネクタ 3">
            <a:extLst>
              <a:ext uri="{FF2B5EF4-FFF2-40B4-BE49-F238E27FC236}">
                <a16:creationId xmlns:a16="http://schemas.microsoft.com/office/drawing/2014/main" id="{00000000-0008-0000-0400-000004000000}"/>
              </a:ext>
            </a:extLst>
          </xdr:cNvPr>
          <xdr:cNvCxnSpPr>
            <a:stCxn id="39" idx="0"/>
          </xdr:cNvCxnSpPr>
        </xdr:nvCxnSpPr>
        <xdr:spPr>
          <a:xfrm flipV="1">
            <a:off x="1113959" y="744785"/>
            <a:ext cx="3110719" cy="266516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星 32 4">
            <a:extLst>
              <a:ext uri="{FF2B5EF4-FFF2-40B4-BE49-F238E27FC236}">
                <a16:creationId xmlns:a16="http://schemas.microsoft.com/office/drawing/2014/main" id="{00000000-0008-0000-0400-000005000000}"/>
              </a:ext>
            </a:extLst>
          </xdr:cNvPr>
          <xdr:cNvSpPr/>
        </xdr:nvSpPr>
        <xdr:spPr>
          <a:xfrm>
            <a:off x="77325" y="38101"/>
            <a:ext cx="1496622" cy="1066799"/>
          </a:xfrm>
          <a:prstGeom prst="star32">
            <a:avLst>
              <a:gd name="adj" fmla="val 36961"/>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2400"/>
              </a:lnSpc>
              <a:spcAft>
                <a:spcPts val="0"/>
              </a:spcAft>
            </a:pPr>
            <a:endParaRPr lang="en-US" sz="1600" b="1">
              <a:effectLst/>
              <a:latin typeface="ＭＳ Ｐゴシック"/>
              <a:cs typeface="ＭＳ Ｐゴシック"/>
            </a:endParaRPr>
          </a:p>
          <a:p>
            <a:pPr>
              <a:lnSpc>
                <a:spcPts val="2400"/>
              </a:lnSpc>
              <a:spcAft>
                <a:spcPts val="0"/>
              </a:spcAft>
            </a:pPr>
            <a:endParaRPr lang="ja-JP" sz="1200">
              <a:effectLst/>
              <a:latin typeface="ＭＳ Ｐゴシック"/>
              <a:cs typeface="ＭＳ Ｐゴシック"/>
            </a:endParaRPr>
          </a:p>
        </xdr:txBody>
      </xdr:sp>
      <xdr:sp macro="" textlink="">
        <xdr:nvSpPr>
          <xdr:cNvPr id="6" name="右矢印 5">
            <a:extLst>
              <a:ext uri="{FF2B5EF4-FFF2-40B4-BE49-F238E27FC236}">
                <a16:creationId xmlns:a16="http://schemas.microsoft.com/office/drawing/2014/main" id="{00000000-0008-0000-0400-000006000000}"/>
              </a:ext>
            </a:extLst>
          </xdr:cNvPr>
          <xdr:cNvSpPr/>
        </xdr:nvSpPr>
        <xdr:spPr>
          <a:xfrm>
            <a:off x="1572156" y="360804"/>
            <a:ext cx="774063" cy="448809"/>
          </a:xfrm>
          <a:prstGeom prst="rightArrow">
            <a:avLst>
              <a:gd name="adj1" fmla="val 50000"/>
              <a:gd name="adj2" fmla="val 54885"/>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solidFill>
                  <a:srgbClr val="000000"/>
                </a:solidFill>
                <a:effectLst/>
                <a:latin typeface="ＭＳ Ｐゴシック"/>
                <a:ea typeface="HG丸ｺﾞｼｯｸM-PRO"/>
                <a:cs typeface="Times New Roman"/>
              </a:rPr>
              <a:t>× 自給率</a:t>
            </a:r>
            <a:endParaRPr lang="ja-JP" sz="1200">
              <a:effectLst/>
              <a:latin typeface="ＭＳ Ｐゴシック"/>
              <a:cs typeface="ＭＳ Ｐゴシック"/>
            </a:endParaRPr>
          </a:p>
        </xdr:txBody>
      </xdr:sp>
      <xdr:sp macro="" textlink="">
        <xdr:nvSpPr>
          <xdr:cNvPr id="7" name="テキスト ボックス 70">
            <a:extLst>
              <a:ext uri="{FF2B5EF4-FFF2-40B4-BE49-F238E27FC236}">
                <a16:creationId xmlns:a16="http://schemas.microsoft.com/office/drawing/2014/main" id="{00000000-0008-0000-0400-000007000000}"/>
              </a:ext>
            </a:extLst>
          </xdr:cNvPr>
          <xdr:cNvSpPr txBox="1"/>
        </xdr:nvSpPr>
        <xdr:spPr>
          <a:xfrm>
            <a:off x="2372319" y="284301"/>
            <a:ext cx="1412874" cy="619124"/>
          </a:xfrm>
          <a:prstGeom prst="rect">
            <a:avLst/>
          </a:prstGeom>
          <a:solidFill>
            <a:srgbClr val="FFFF99"/>
          </a:solidFill>
          <a:ln w="9525">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府内需要増加分</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（直接効果）</a:t>
            </a:r>
            <a:endParaRPr lang="ja-JP" sz="1200">
              <a:effectLst/>
              <a:latin typeface="ＭＳ Ｐゴシック"/>
              <a:cs typeface="ＭＳ Ｐゴシック"/>
            </a:endParaRPr>
          </a:p>
        </xdr:txBody>
      </xdr:sp>
      <xdr:sp macro="" textlink="">
        <xdr:nvSpPr>
          <xdr:cNvPr id="8" name="右矢印 7">
            <a:extLst>
              <a:ext uri="{FF2B5EF4-FFF2-40B4-BE49-F238E27FC236}">
                <a16:creationId xmlns:a16="http://schemas.microsoft.com/office/drawing/2014/main" id="{00000000-0008-0000-0400-000008000000}"/>
              </a:ext>
            </a:extLst>
          </xdr:cNvPr>
          <xdr:cNvSpPr/>
        </xdr:nvSpPr>
        <xdr:spPr>
          <a:xfrm>
            <a:off x="3823742" y="336605"/>
            <a:ext cx="1559196" cy="519139"/>
          </a:xfrm>
          <a:prstGeom prst="rightArrow">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solidFill>
                  <a:srgbClr val="000000"/>
                </a:solidFill>
                <a:effectLst/>
                <a:latin typeface="ＭＳ Ｐゴシック"/>
                <a:ea typeface="HG丸ｺﾞｼｯｸM-PRO"/>
                <a:cs typeface="Times New Roman"/>
              </a:rPr>
              <a:t>× 逆行列係数</a:t>
            </a:r>
            <a:endParaRPr lang="ja-JP" sz="1200">
              <a:effectLst/>
              <a:latin typeface="ＭＳ Ｐゴシック"/>
              <a:cs typeface="ＭＳ Ｐゴシック"/>
            </a:endParaRPr>
          </a:p>
        </xdr:txBody>
      </xdr:sp>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148496" y="1260757"/>
            <a:ext cx="6689215" cy="1673860"/>
          </a:xfrm>
          <a:prstGeom prst="roundRect">
            <a:avLst>
              <a:gd name="adj" fmla="val 7941"/>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1100">
                <a:effectLst/>
                <a:latin typeface="ＭＳ Ｐゴシック"/>
                <a:ea typeface="ＭＳ 明朝"/>
                <a:cs typeface="Times New Roman"/>
              </a:rPr>
              <a:t> </a:t>
            </a:r>
            <a:endParaRPr lang="ja-JP" sz="1200">
              <a:effectLst/>
              <a:latin typeface="ＭＳ Ｐゴシック"/>
              <a:cs typeface="ＭＳ Ｐゴシック"/>
            </a:endParaRPr>
          </a:p>
        </xdr:txBody>
      </xdr:sp>
      <xdr:sp macro="" textlink="">
        <xdr:nvSpPr>
          <xdr:cNvPr id="10" name="テキスト ボックス 101">
            <a:extLst>
              <a:ext uri="{FF2B5EF4-FFF2-40B4-BE49-F238E27FC236}">
                <a16:creationId xmlns:a16="http://schemas.microsoft.com/office/drawing/2014/main" id="{00000000-0008-0000-0400-00000A000000}"/>
              </a:ext>
            </a:extLst>
          </xdr:cNvPr>
          <xdr:cNvSpPr txBox="1"/>
        </xdr:nvSpPr>
        <xdr:spPr>
          <a:xfrm>
            <a:off x="266845" y="1165733"/>
            <a:ext cx="2276169" cy="2501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一次波及効果（直接効果含む）の内容</a:t>
            </a:r>
            <a:endParaRPr lang="ja-JP" sz="1200">
              <a:effectLst/>
              <a:latin typeface="ＭＳ Ｐゴシック"/>
              <a:cs typeface="ＭＳ Ｐゴシック"/>
            </a:endParaRPr>
          </a:p>
        </xdr:txBody>
      </xdr:sp>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406542" y="2329713"/>
            <a:ext cx="1122480" cy="432385"/>
          </a:xfrm>
          <a:prstGeom prst="roundRect">
            <a:avLst>
              <a:gd name="adj" fmla="val 12067"/>
            </a:avLst>
          </a:prstGeom>
          <a:solidFill>
            <a:srgbClr val="00B0F0"/>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粗付加価値誘発額</a:t>
            </a:r>
            <a:endParaRPr lang="ja-JP" sz="1200">
              <a:effectLst/>
              <a:latin typeface="ＭＳ Ｐゴシック"/>
              <a:cs typeface="ＭＳ Ｐゴシック"/>
            </a:endParaRPr>
          </a:p>
        </xdr:txBody>
      </xdr:sp>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2490031" y="2313950"/>
            <a:ext cx="1122480" cy="432385"/>
          </a:xfrm>
          <a:prstGeom prst="roundRect">
            <a:avLst>
              <a:gd name="adj" fmla="val 12067"/>
            </a:avLst>
          </a:prstGeom>
          <a:solidFill>
            <a:srgbClr val="FFC000"/>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労働誘発量</a:t>
            </a:r>
            <a:endParaRPr lang="ja-JP" sz="1200">
              <a:effectLst/>
              <a:latin typeface="ＭＳ Ｐゴシック"/>
              <a:cs typeface="ＭＳ Ｐゴシック"/>
            </a:endParaRPr>
          </a:p>
        </xdr:txBody>
      </xdr:sp>
      <xdr:sp macro="" textlink="">
        <xdr:nvSpPr>
          <xdr:cNvPr id="13" name="テキスト ボックス 42">
            <a:extLst>
              <a:ext uri="{FF2B5EF4-FFF2-40B4-BE49-F238E27FC236}">
                <a16:creationId xmlns:a16="http://schemas.microsoft.com/office/drawing/2014/main" id="{00000000-0008-0000-0400-00000D000000}"/>
              </a:ext>
            </a:extLst>
          </xdr:cNvPr>
          <xdr:cNvSpPr txBox="1"/>
        </xdr:nvSpPr>
        <xdr:spPr>
          <a:xfrm>
            <a:off x="5397881" y="2277997"/>
            <a:ext cx="1122480" cy="465645"/>
          </a:xfrm>
          <a:prstGeom prst="rect">
            <a:avLst/>
          </a:prstGeom>
          <a:solidFill>
            <a:srgbClr val="FF99FF"/>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雇用者所得</a:t>
            </a:r>
            <a:endParaRPr lang="ja-JP" sz="1200">
              <a:effectLst/>
              <a:latin typeface="ＭＳ Ｐゴシック"/>
              <a:cs typeface="ＭＳ Ｐゴシック"/>
            </a:endParaRPr>
          </a:p>
        </xdr:txBody>
      </xdr:sp>
      <xdr:sp macro="" textlink="">
        <xdr:nvSpPr>
          <xdr:cNvPr id="14" name="フリーフォーム 13">
            <a:extLst>
              <a:ext uri="{FF2B5EF4-FFF2-40B4-BE49-F238E27FC236}">
                <a16:creationId xmlns:a16="http://schemas.microsoft.com/office/drawing/2014/main" id="{00000000-0008-0000-0400-00000E000000}"/>
              </a:ext>
            </a:extLst>
          </xdr:cNvPr>
          <xdr:cNvSpPr/>
        </xdr:nvSpPr>
        <xdr:spPr>
          <a:xfrm>
            <a:off x="854647" y="809948"/>
            <a:ext cx="4609963" cy="1520275"/>
          </a:xfrm>
          <a:custGeom>
            <a:avLst/>
            <a:gdLst>
              <a:gd name="connsiteX0" fmla="*/ 4210493 w 4210493"/>
              <a:gd name="connsiteY0" fmla="*/ 0 h 988828"/>
              <a:gd name="connsiteX1" fmla="*/ 2860158 w 4210493"/>
              <a:gd name="connsiteY1" fmla="*/ 446568 h 988828"/>
              <a:gd name="connsiteX2" fmla="*/ 616688 w 4210493"/>
              <a:gd name="connsiteY2" fmla="*/ 563526 h 988828"/>
              <a:gd name="connsiteX3" fmla="*/ 0 w 4210493"/>
              <a:gd name="connsiteY3" fmla="*/ 988828 h 988828"/>
            </a:gdLst>
            <a:ahLst/>
            <a:cxnLst>
              <a:cxn ang="0">
                <a:pos x="connsiteX0" y="connsiteY0"/>
              </a:cxn>
              <a:cxn ang="0">
                <a:pos x="connsiteX1" y="connsiteY1"/>
              </a:cxn>
              <a:cxn ang="0">
                <a:pos x="connsiteX2" y="connsiteY2"/>
              </a:cxn>
              <a:cxn ang="0">
                <a:pos x="connsiteX3" y="connsiteY3"/>
              </a:cxn>
            </a:cxnLst>
            <a:rect l="l" t="t" r="r" b="b"/>
            <a:pathLst>
              <a:path w="4210493" h="988828">
                <a:moveTo>
                  <a:pt x="4210493" y="0"/>
                </a:moveTo>
                <a:cubicBezTo>
                  <a:pt x="3834809" y="176323"/>
                  <a:pt x="3459125" y="352647"/>
                  <a:pt x="2860158" y="446568"/>
                </a:cubicBezTo>
                <a:cubicBezTo>
                  <a:pt x="2261190" y="540489"/>
                  <a:pt x="1093381" y="473149"/>
                  <a:pt x="616688" y="563526"/>
                </a:cubicBezTo>
                <a:cubicBezTo>
                  <a:pt x="139995" y="653903"/>
                  <a:pt x="69997" y="821365"/>
                  <a:pt x="0" y="988828"/>
                </a:cubicBezTo>
              </a:path>
            </a:pathLst>
          </a:custGeom>
          <a:noFill/>
          <a:ln w="69850">
            <a:solidFill>
              <a:srgbClr val="00B0F0"/>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15" name="フリーフォーム 14">
            <a:extLst>
              <a:ext uri="{FF2B5EF4-FFF2-40B4-BE49-F238E27FC236}">
                <a16:creationId xmlns:a16="http://schemas.microsoft.com/office/drawing/2014/main" id="{00000000-0008-0000-0400-00000F000000}"/>
              </a:ext>
            </a:extLst>
          </xdr:cNvPr>
          <xdr:cNvSpPr/>
        </xdr:nvSpPr>
        <xdr:spPr>
          <a:xfrm>
            <a:off x="3615849" y="809948"/>
            <a:ext cx="2219997" cy="1698090"/>
          </a:xfrm>
          <a:custGeom>
            <a:avLst/>
            <a:gdLst>
              <a:gd name="connsiteX0" fmla="*/ 4072270 w 4072270"/>
              <a:gd name="connsiteY0" fmla="*/ 0 h 1807535"/>
              <a:gd name="connsiteX1" fmla="*/ 2030819 w 4072270"/>
              <a:gd name="connsiteY1" fmla="*/ 1275907 h 1807535"/>
              <a:gd name="connsiteX2" fmla="*/ 0 w 4072270"/>
              <a:gd name="connsiteY2" fmla="*/ 1807535 h 1807535"/>
            </a:gdLst>
            <a:ahLst/>
            <a:cxnLst>
              <a:cxn ang="0">
                <a:pos x="connsiteX0" y="connsiteY0"/>
              </a:cxn>
              <a:cxn ang="0">
                <a:pos x="connsiteX1" y="connsiteY1"/>
              </a:cxn>
              <a:cxn ang="0">
                <a:pos x="connsiteX2" y="connsiteY2"/>
              </a:cxn>
            </a:cxnLst>
            <a:rect l="l" t="t" r="r" b="b"/>
            <a:pathLst>
              <a:path w="4072270" h="1807535">
                <a:moveTo>
                  <a:pt x="4072270" y="0"/>
                </a:moveTo>
                <a:cubicBezTo>
                  <a:pt x="3390900" y="487325"/>
                  <a:pt x="2709531" y="974651"/>
                  <a:pt x="2030819" y="1275907"/>
                </a:cubicBezTo>
                <a:cubicBezTo>
                  <a:pt x="1352107" y="1577163"/>
                  <a:pt x="676053" y="1692349"/>
                  <a:pt x="0" y="1807535"/>
                </a:cubicBezTo>
              </a:path>
            </a:pathLst>
          </a:custGeom>
          <a:noFill/>
          <a:ln w="69850">
            <a:solidFill>
              <a:srgbClr val="FFC000"/>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16" name="テキスト ボックス 69">
            <a:extLst>
              <a:ext uri="{FF2B5EF4-FFF2-40B4-BE49-F238E27FC236}">
                <a16:creationId xmlns:a16="http://schemas.microsoft.com/office/drawing/2014/main" id="{00000000-0008-0000-0400-000010000000}"/>
              </a:ext>
            </a:extLst>
          </xdr:cNvPr>
          <xdr:cNvSpPr txBox="1"/>
        </xdr:nvSpPr>
        <xdr:spPr>
          <a:xfrm>
            <a:off x="5428010" y="286476"/>
            <a:ext cx="1136015" cy="600074"/>
          </a:xfrm>
          <a:prstGeom prst="rect">
            <a:avLst/>
          </a:prstGeom>
          <a:solidFill>
            <a:srgbClr val="00FF00"/>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一次波及効果</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（生産誘発額）</a:t>
            </a:r>
            <a:endParaRPr lang="ja-JP" sz="1200">
              <a:effectLst/>
              <a:latin typeface="ＭＳ Ｐゴシック"/>
              <a:cs typeface="ＭＳ Ｐゴシック"/>
            </a:endParaRPr>
          </a:p>
        </xdr:txBody>
      </xdr:sp>
      <xdr:sp macro="" textlink="">
        <xdr:nvSpPr>
          <xdr:cNvPr id="17" name="テキスト ボックス 64">
            <a:extLst>
              <a:ext uri="{FF2B5EF4-FFF2-40B4-BE49-F238E27FC236}">
                <a16:creationId xmlns:a16="http://schemas.microsoft.com/office/drawing/2014/main" id="{00000000-0008-0000-0400-000011000000}"/>
              </a:ext>
            </a:extLst>
          </xdr:cNvPr>
          <xdr:cNvSpPr txBox="1"/>
        </xdr:nvSpPr>
        <xdr:spPr>
          <a:xfrm>
            <a:off x="2654805" y="1481938"/>
            <a:ext cx="1189990" cy="409555"/>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Ｐゴシック"/>
                <a:ea typeface="HG丸ｺﾞｼｯｸM-PRO"/>
                <a:cs typeface="Times New Roman"/>
              </a:rPr>
              <a:t>× 粗付加価値率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sp macro="" textlink="">
        <xdr:nvSpPr>
          <xdr:cNvPr id="18" name="テキスト ボックス 66">
            <a:extLst>
              <a:ext uri="{FF2B5EF4-FFF2-40B4-BE49-F238E27FC236}">
                <a16:creationId xmlns:a16="http://schemas.microsoft.com/office/drawing/2014/main" id="{00000000-0008-0000-0400-000012000000}"/>
              </a:ext>
            </a:extLst>
          </xdr:cNvPr>
          <xdr:cNvSpPr txBox="1"/>
        </xdr:nvSpPr>
        <xdr:spPr>
          <a:xfrm>
            <a:off x="4261274" y="1483037"/>
            <a:ext cx="1073345" cy="410724"/>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労働誘発係数</a:t>
            </a:r>
            <a:endParaRPr lang="ja-JP" sz="1200">
              <a:effectLst/>
              <a:latin typeface="ＭＳ Ｐゴシック"/>
              <a:cs typeface="ＭＳ Ｐゴシック"/>
            </a:endParaRPr>
          </a:p>
        </xdr:txBody>
      </xdr: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5962068" y="888813"/>
            <a:ext cx="7513" cy="1369894"/>
          </a:xfrm>
          <a:prstGeom prst="straightConnector1">
            <a:avLst/>
          </a:prstGeom>
          <a:ln w="69850">
            <a:solidFill>
              <a:srgbClr val="FF99FF"/>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74">
            <a:extLst>
              <a:ext uri="{FF2B5EF4-FFF2-40B4-BE49-F238E27FC236}">
                <a16:creationId xmlns:a16="http://schemas.microsoft.com/office/drawing/2014/main" id="{00000000-0008-0000-0400-000014000000}"/>
              </a:ext>
            </a:extLst>
          </xdr:cNvPr>
          <xdr:cNvSpPr txBox="1"/>
        </xdr:nvSpPr>
        <xdr:spPr>
          <a:xfrm>
            <a:off x="5366813" y="1480264"/>
            <a:ext cx="1189990" cy="417919"/>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Ｐゴシック"/>
                <a:ea typeface="HG丸ｺﾞｼｯｸM-PRO"/>
                <a:cs typeface="Times New Roman"/>
              </a:rPr>
              <a:t>× 雇用者所得率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cxnSp macro="">
        <xdr:nvCxnSpPr>
          <xdr:cNvPr id="21" name="直線矢印コネクタ 20">
            <a:extLst>
              <a:ext uri="{FF2B5EF4-FFF2-40B4-BE49-F238E27FC236}">
                <a16:creationId xmlns:a16="http://schemas.microsoft.com/office/drawing/2014/main" id="{00000000-0008-0000-0400-000015000000}"/>
              </a:ext>
            </a:extLst>
          </xdr:cNvPr>
          <xdr:cNvCxnSpPr>
            <a:stCxn id="13" idx="2"/>
            <a:endCxn id="32" idx="0"/>
          </xdr:cNvCxnSpPr>
        </xdr:nvCxnSpPr>
        <xdr:spPr>
          <a:xfrm>
            <a:off x="5959122" y="2743642"/>
            <a:ext cx="14632" cy="1555681"/>
          </a:xfrm>
          <a:prstGeom prst="straightConnector1">
            <a:avLst/>
          </a:prstGeom>
          <a:ln w="69850">
            <a:solidFill>
              <a:srgbClr val="CCFF33"/>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86">
            <a:extLst>
              <a:ext uri="{FF2B5EF4-FFF2-40B4-BE49-F238E27FC236}">
                <a16:creationId xmlns:a16="http://schemas.microsoft.com/office/drawing/2014/main" id="{00000000-0008-0000-0400-000016000000}"/>
              </a:ext>
            </a:extLst>
          </xdr:cNvPr>
          <xdr:cNvSpPr txBox="1"/>
        </xdr:nvSpPr>
        <xdr:spPr>
          <a:xfrm>
            <a:off x="4969100" y="3044342"/>
            <a:ext cx="1290715" cy="267381"/>
          </a:xfrm>
          <a:prstGeom prst="rect">
            <a:avLst/>
          </a:prstGeom>
          <a:solidFill>
            <a:srgbClr val="FFFF00"/>
          </a:solidFill>
          <a:ln w="19050">
            <a:solidFill>
              <a:srgbClr val="FF0000"/>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平均消費性向</a:t>
            </a:r>
            <a:endParaRPr lang="ja-JP" sz="1200">
              <a:effectLst/>
              <a:latin typeface="ＭＳ Ｐゴシック"/>
              <a:cs typeface="ＭＳ Ｐゴシック"/>
            </a:endParaRPr>
          </a:p>
        </xdr:txBody>
      </xdr:sp>
      <xdr:sp macro="" textlink="">
        <xdr:nvSpPr>
          <xdr:cNvPr id="23" name="角丸四角形 22">
            <a:extLst>
              <a:ext uri="{FF2B5EF4-FFF2-40B4-BE49-F238E27FC236}">
                <a16:creationId xmlns:a16="http://schemas.microsoft.com/office/drawing/2014/main" id="{00000000-0008-0000-0400-000017000000}"/>
              </a:ext>
            </a:extLst>
          </xdr:cNvPr>
          <xdr:cNvSpPr/>
        </xdr:nvSpPr>
        <xdr:spPr>
          <a:xfrm>
            <a:off x="193044" y="4904400"/>
            <a:ext cx="6690762" cy="1602740"/>
          </a:xfrm>
          <a:prstGeom prst="roundRect">
            <a:avLst>
              <a:gd name="adj" fmla="val 7941"/>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1100">
                <a:effectLst/>
                <a:latin typeface="ＭＳ Ｐゴシック"/>
                <a:ea typeface="ＭＳ 明朝"/>
                <a:cs typeface="Times New Roman"/>
              </a:rPr>
              <a:t> </a:t>
            </a:r>
            <a:endParaRPr lang="ja-JP" sz="1200">
              <a:effectLst/>
              <a:latin typeface="ＭＳ Ｐゴシック"/>
              <a:cs typeface="ＭＳ Ｐゴシック"/>
            </a:endParaRPr>
          </a:p>
        </xdr:txBody>
      </xdr:sp>
      <xdr:sp macro="" textlink="">
        <xdr:nvSpPr>
          <xdr:cNvPr id="24" name="フリーフォーム 23">
            <a:extLst>
              <a:ext uri="{FF2B5EF4-FFF2-40B4-BE49-F238E27FC236}">
                <a16:creationId xmlns:a16="http://schemas.microsoft.com/office/drawing/2014/main" id="{00000000-0008-0000-0400-000018000000}"/>
              </a:ext>
            </a:extLst>
          </xdr:cNvPr>
          <xdr:cNvSpPr/>
        </xdr:nvSpPr>
        <xdr:spPr>
          <a:xfrm>
            <a:off x="1470100" y="4496607"/>
            <a:ext cx="4024209" cy="1424392"/>
          </a:xfrm>
          <a:custGeom>
            <a:avLst/>
            <a:gdLst>
              <a:gd name="connsiteX0" fmla="*/ 2850078 w 2850078"/>
              <a:gd name="connsiteY0" fmla="*/ 0 h 1472540"/>
              <a:gd name="connsiteX1" fmla="*/ 2125683 w 2850078"/>
              <a:gd name="connsiteY1" fmla="*/ 320634 h 1472540"/>
              <a:gd name="connsiteX2" fmla="*/ 605641 w 2850078"/>
              <a:gd name="connsiteY2" fmla="*/ 451262 h 1472540"/>
              <a:gd name="connsiteX3" fmla="*/ 0 w 2850078"/>
              <a:gd name="connsiteY3" fmla="*/ 1472540 h 1472540"/>
            </a:gdLst>
            <a:ahLst/>
            <a:cxnLst>
              <a:cxn ang="0">
                <a:pos x="connsiteX0" y="connsiteY0"/>
              </a:cxn>
              <a:cxn ang="0">
                <a:pos x="connsiteX1" y="connsiteY1"/>
              </a:cxn>
              <a:cxn ang="0">
                <a:pos x="connsiteX2" y="connsiteY2"/>
              </a:cxn>
              <a:cxn ang="0">
                <a:pos x="connsiteX3" y="connsiteY3"/>
              </a:cxn>
            </a:cxnLst>
            <a:rect l="l" t="t" r="r" b="b"/>
            <a:pathLst>
              <a:path w="2850078" h="1472540">
                <a:moveTo>
                  <a:pt x="2850078" y="0"/>
                </a:moveTo>
                <a:cubicBezTo>
                  <a:pt x="2674917" y="122712"/>
                  <a:pt x="2499756" y="245424"/>
                  <a:pt x="2125683" y="320634"/>
                </a:cubicBezTo>
                <a:cubicBezTo>
                  <a:pt x="1751610" y="395844"/>
                  <a:pt x="959921" y="259278"/>
                  <a:pt x="605641" y="451262"/>
                </a:cubicBezTo>
                <a:cubicBezTo>
                  <a:pt x="251361" y="643246"/>
                  <a:pt x="125680" y="1057893"/>
                  <a:pt x="0" y="1472540"/>
                </a:cubicBezTo>
              </a:path>
            </a:pathLst>
          </a:custGeom>
          <a:noFill/>
          <a:ln w="69850">
            <a:solidFill>
              <a:schemeClr val="accent5">
                <a:lumMod val="60000"/>
                <a:lumOff val="40000"/>
              </a:schemeClr>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25" name="テキスト ボックス 102">
            <a:extLst>
              <a:ext uri="{FF2B5EF4-FFF2-40B4-BE49-F238E27FC236}">
                <a16:creationId xmlns:a16="http://schemas.microsoft.com/office/drawing/2014/main" id="{00000000-0008-0000-0400-000019000000}"/>
              </a:ext>
            </a:extLst>
          </xdr:cNvPr>
          <xdr:cNvSpPr txBox="1"/>
        </xdr:nvSpPr>
        <xdr:spPr>
          <a:xfrm>
            <a:off x="303439" y="4784754"/>
            <a:ext cx="1390015" cy="250190"/>
          </a:xfrm>
          <a:prstGeom prst="rect">
            <a:avLst/>
          </a:prstGeom>
          <a:solidFill>
            <a:schemeClr val="bg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二次波及効果の内容</a:t>
            </a:r>
            <a:endParaRPr lang="ja-JP" sz="1200">
              <a:effectLst/>
              <a:latin typeface="ＭＳ Ｐゴシック"/>
              <a:cs typeface="ＭＳ Ｐゴシック"/>
            </a:endParaRPr>
          </a:p>
        </xdr:txBody>
      </xdr:sp>
      <xdr:sp macro="" textlink="">
        <xdr:nvSpPr>
          <xdr:cNvPr id="26" name="角丸四角形 25">
            <a:extLst>
              <a:ext uri="{FF2B5EF4-FFF2-40B4-BE49-F238E27FC236}">
                <a16:creationId xmlns:a16="http://schemas.microsoft.com/office/drawing/2014/main" id="{00000000-0008-0000-0400-00001A000000}"/>
              </a:ext>
            </a:extLst>
          </xdr:cNvPr>
          <xdr:cNvSpPr/>
        </xdr:nvSpPr>
        <xdr:spPr>
          <a:xfrm>
            <a:off x="905255" y="5941156"/>
            <a:ext cx="1122480" cy="432385"/>
          </a:xfrm>
          <a:prstGeom prst="roundRect">
            <a:avLst>
              <a:gd name="adj" fmla="val 12067"/>
            </a:avLst>
          </a:prstGeom>
          <a:solidFill>
            <a:schemeClr val="accent5">
              <a:lumMod val="60000"/>
              <a:lumOff val="40000"/>
            </a:schemeClr>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粗付加価値誘発額</a:t>
            </a:r>
            <a:endParaRPr lang="ja-JP" sz="1200">
              <a:effectLst/>
              <a:latin typeface="ＭＳ Ｐゴシック"/>
              <a:cs typeface="ＭＳ Ｐゴシック"/>
            </a:endParaRPr>
          </a:p>
        </xdr:txBody>
      </xdr:sp>
      <xdr:sp macro="" textlink="">
        <xdr:nvSpPr>
          <xdr:cNvPr id="27" name="テキスト ボックス 91">
            <a:extLst>
              <a:ext uri="{FF2B5EF4-FFF2-40B4-BE49-F238E27FC236}">
                <a16:creationId xmlns:a16="http://schemas.microsoft.com/office/drawing/2014/main" id="{00000000-0008-0000-0400-00001B000000}"/>
              </a:ext>
            </a:extLst>
          </xdr:cNvPr>
          <xdr:cNvSpPr txBox="1"/>
        </xdr:nvSpPr>
        <xdr:spPr>
          <a:xfrm>
            <a:off x="1213950" y="5217003"/>
            <a:ext cx="1189990"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 粗付加価値率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cxnSp macro="">
        <xdr:nvCxnSpPr>
          <xdr:cNvPr id="28" name="直線矢印コネクタ 27">
            <a:extLst>
              <a:ext uri="{FF2B5EF4-FFF2-40B4-BE49-F238E27FC236}">
                <a16:creationId xmlns:a16="http://schemas.microsoft.com/office/drawing/2014/main" id="{00000000-0008-0000-0400-00001C000000}"/>
              </a:ext>
            </a:extLst>
          </xdr:cNvPr>
          <xdr:cNvCxnSpPr>
            <a:endCxn id="30" idx="0"/>
          </xdr:cNvCxnSpPr>
        </xdr:nvCxnSpPr>
        <xdr:spPr>
          <a:xfrm flipH="1">
            <a:off x="3658764" y="4552466"/>
            <a:ext cx="2318154" cy="1392758"/>
          </a:xfrm>
          <a:prstGeom prst="straightConnector1">
            <a:avLst/>
          </a:prstGeom>
          <a:ln w="69850">
            <a:solidFill>
              <a:srgbClr val="FFCC66"/>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94">
            <a:extLst>
              <a:ext uri="{FF2B5EF4-FFF2-40B4-BE49-F238E27FC236}">
                <a16:creationId xmlns:a16="http://schemas.microsoft.com/office/drawing/2014/main" id="{00000000-0008-0000-0400-00001D000000}"/>
              </a:ext>
            </a:extLst>
          </xdr:cNvPr>
          <xdr:cNvSpPr txBox="1"/>
        </xdr:nvSpPr>
        <xdr:spPr>
          <a:xfrm>
            <a:off x="3313688" y="5194838"/>
            <a:ext cx="1189990" cy="409629"/>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 労働係数</a:t>
            </a:r>
            <a:endParaRPr lang="ja-JP" sz="1200">
              <a:effectLst/>
              <a:latin typeface="ＭＳ Ｐゴシック"/>
              <a:cs typeface="ＭＳ Ｐゴシック"/>
            </a:endParaRPr>
          </a:p>
        </xdr:txBody>
      </xdr:sp>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3097523" y="5945224"/>
            <a:ext cx="1122480" cy="432385"/>
          </a:xfrm>
          <a:prstGeom prst="roundRect">
            <a:avLst>
              <a:gd name="adj" fmla="val 12067"/>
            </a:avLst>
          </a:prstGeom>
          <a:solidFill>
            <a:srgbClr val="FFCC66"/>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労働誘発量</a:t>
            </a:r>
            <a:endParaRPr lang="ja-JP" sz="1200">
              <a:effectLst/>
              <a:latin typeface="ＭＳ Ｐゴシック"/>
              <a:cs typeface="ＭＳ Ｐゴシック"/>
            </a:endParaRPr>
          </a:p>
        </xdr:txBody>
      </xdr:sp>
      <xdr:cxnSp macro="">
        <xdr:nvCxnSpPr>
          <xdr:cNvPr id="31" name="直線矢印コネクタ 30">
            <a:extLst>
              <a:ext uri="{FF2B5EF4-FFF2-40B4-BE49-F238E27FC236}">
                <a16:creationId xmlns:a16="http://schemas.microsoft.com/office/drawing/2014/main" id="{00000000-0008-0000-0400-00001F000000}"/>
              </a:ext>
            </a:extLst>
          </xdr:cNvPr>
          <xdr:cNvCxnSpPr>
            <a:stCxn id="32" idx="2"/>
            <a:endCxn id="33" idx="0"/>
          </xdr:cNvCxnSpPr>
        </xdr:nvCxnSpPr>
        <xdr:spPr>
          <a:xfrm>
            <a:off x="5973754" y="4741752"/>
            <a:ext cx="10299" cy="1185061"/>
          </a:xfrm>
          <a:prstGeom prst="straightConnector1">
            <a:avLst/>
          </a:prstGeom>
          <a:ln w="69850">
            <a:solidFill>
              <a:srgbClr val="FFCCFF"/>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88">
            <a:extLst>
              <a:ext uri="{FF2B5EF4-FFF2-40B4-BE49-F238E27FC236}">
                <a16:creationId xmlns:a16="http://schemas.microsoft.com/office/drawing/2014/main" id="{00000000-0008-0000-0400-000020000000}"/>
              </a:ext>
            </a:extLst>
          </xdr:cNvPr>
          <xdr:cNvSpPr txBox="1"/>
        </xdr:nvSpPr>
        <xdr:spPr>
          <a:xfrm>
            <a:off x="5405746" y="4299323"/>
            <a:ext cx="1136015" cy="442429"/>
          </a:xfrm>
          <a:prstGeom prst="rect">
            <a:avLst/>
          </a:prstGeom>
          <a:solidFill>
            <a:srgbClr val="CCFF33"/>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二次波及効果</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（生産誘発額）</a:t>
            </a:r>
            <a:endParaRPr lang="ja-JP" sz="1200">
              <a:effectLst/>
              <a:latin typeface="ＭＳ Ｐゴシック"/>
              <a:cs typeface="ＭＳ Ｐゴシック"/>
            </a:endParaRPr>
          </a:p>
        </xdr:txBody>
      </xdr:sp>
      <xdr:sp macro="" textlink="">
        <xdr:nvSpPr>
          <xdr:cNvPr id="33" name="テキスト ボックス 97">
            <a:extLst>
              <a:ext uri="{FF2B5EF4-FFF2-40B4-BE49-F238E27FC236}">
                <a16:creationId xmlns:a16="http://schemas.microsoft.com/office/drawing/2014/main" id="{00000000-0008-0000-0400-000021000000}"/>
              </a:ext>
            </a:extLst>
          </xdr:cNvPr>
          <xdr:cNvSpPr txBox="1"/>
        </xdr:nvSpPr>
        <xdr:spPr>
          <a:xfrm>
            <a:off x="5422812" y="5926813"/>
            <a:ext cx="1122480" cy="432385"/>
          </a:xfrm>
          <a:prstGeom prst="rect">
            <a:avLst/>
          </a:prstGeom>
          <a:solidFill>
            <a:srgbClr val="FFCCFF"/>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雇用者所得</a:t>
            </a:r>
            <a:endParaRPr lang="ja-JP" sz="1200">
              <a:effectLst/>
              <a:latin typeface="ＭＳ Ｐゴシック"/>
              <a:cs typeface="ＭＳ Ｐゴシック"/>
            </a:endParaRPr>
          </a:p>
        </xdr:txBody>
      </xdr:sp>
      <xdr:sp macro="" textlink="">
        <xdr:nvSpPr>
          <xdr:cNvPr id="34" name="テキスト ボックス 98">
            <a:extLst>
              <a:ext uri="{FF2B5EF4-FFF2-40B4-BE49-F238E27FC236}">
                <a16:creationId xmlns:a16="http://schemas.microsoft.com/office/drawing/2014/main" id="{00000000-0008-0000-0400-000022000000}"/>
              </a:ext>
            </a:extLst>
          </xdr:cNvPr>
          <xdr:cNvSpPr txBox="1"/>
        </xdr:nvSpPr>
        <xdr:spPr>
          <a:xfrm>
            <a:off x="5406394" y="5205536"/>
            <a:ext cx="1122062" cy="40824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Ｐゴシック"/>
                <a:ea typeface="HG丸ｺﾞｼｯｸM-PRO"/>
                <a:cs typeface="Times New Roman"/>
              </a:rPr>
              <a:t>× 雇用者所得率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sp macro="" textlink="">
        <xdr:nvSpPr>
          <xdr:cNvPr id="35" name="テキスト ボックス 28">
            <a:extLst>
              <a:ext uri="{FF2B5EF4-FFF2-40B4-BE49-F238E27FC236}">
                <a16:creationId xmlns:a16="http://schemas.microsoft.com/office/drawing/2014/main" id="{00000000-0008-0000-0400-000023000000}"/>
              </a:ext>
            </a:extLst>
          </xdr:cNvPr>
          <xdr:cNvSpPr txBox="1"/>
        </xdr:nvSpPr>
        <xdr:spPr>
          <a:xfrm>
            <a:off x="301987" y="323531"/>
            <a:ext cx="989965" cy="44242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新規需要</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（消費支出）</a:t>
            </a:r>
            <a:endParaRPr lang="ja-JP" sz="1200">
              <a:effectLst/>
              <a:latin typeface="ＭＳ Ｐゴシック"/>
              <a:cs typeface="ＭＳ Ｐゴシック"/>
            </a:endParaRPr>
          </a:p>
        </xdr:txBody>
      </xdr:sp>
      <xdr:sp macro="" textlink="">
        <xdr:nvSpPr>
          <xdr:cNvPr id="36" name="テキスト ボックス 32">
            <a:extLst>
              <a:ext uri="{FF2B5EF4-FFF2-40B4-BE49-F238E27FC236}">
                <a16:creationId xmlns:a16="http://schemas.microsoft.com/office/drawing/2014/main" id="{00000000-0008-0000-0400-000024000000}"/>
              </a:ext>
            </a:extLst>
          </xdr:cNvPr>
          <xdr:cNvSpPr txBox="1"/>
        </xdr:nvSpPr>
        <xdr:spPr>
          <a:xfrm>
            <a:off x="2198216" y="3383367"/>
            <a:ext cx="1833880" cy="685907"/>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latin typeface="游ゴシック" panose="020B0400000000000000" pitchFamily="50" charset="-128"/>
                <a:ea typeface="游ゴシック" panose="020B0400000000000000" pitchFamily="50" charset="-128"/>
                <a:cs typeface="Times New Roman"/>
              </a:rPr>
              <a:t>雇用者所得から消費に</a:t>
            </a:r>
            <a:r>
              <a:rPr lang="ja-JP" altLang="en-US" sz="900" kern="100">
                <a:effectLst/>
                <a:latin typeface="游ゴシック" panose="020B0400000000000000" pitchFamily="50" charset="-128"/>
                <a:ea typeface="游ゴシック" panose="020B0400000000000000" pitchFamily="50" charset="-128"/>
                <a:cs typeface="Times New Roman"/>
              </a:rPr>
              <a:t>回る</a:t>
            </a:r>
            <a:r>
              <a:rPr lang="ja-JP" sz="900" kern="100">
                <a:effectLst/>
                <a:latin typeface="游ゴシック" panose="020B0400000000000000" pitchFamily="50" charset="-128"/>
                <a:ea typeface="游ゴシック" panose="020B0400000000000000" pitchFamily="50" charset="-128"/>
                <a:cs typeface="Times New Roman"/>
              </a:rPr>
              <a:t>割合を家計調査の「平均消費性向」と同じと仮定し、二次波及効果を推計します。</a:t>
            </a:r>
          </a:p>
        </xdr:txBody>
      </xdr:sp>
      <xdr:cxnSp macro="">
        <xdr:nvCxnSpPr>
          <xdr:cNvPr id="37" name="直線矢印コネクタ 36">
            <a:extLst>
              <a:ext uri="{FF2B5EF4-FFF2-40B4-BE49-F238E27FC236}">
                <a16:creationId xmlns:a16="http://schemas.microsoft.com/office/drawing/2014/main" id="{00000000-0008-0000-0400-000025000000}"/>
              </a:ext>
            </a:extLst>
          </xdr:cNvPr>
          <xdr:cNvCxnSpPr>
            <a:stCxn id="36" idx="3"/>
            <a:endCxn id="22" idx="1"/>
          </xdr:cNvCxnSpPr>
        </xdr:nvCxnSpPr>
        <xdr:spPr>
          <a:xfrm flipV="1">
            <a:off x="4032096" y="3178032"/>
            <a:ext cx="937004" cy="548288"/>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38" name="テキスト ボックス 87">
            <a:extLst>
              <a:ext uri="{FF2B5EF4-FFF2-40B4-BE49-F238E27FC236}">
                <a16:creationId xmlns:a16="http://schemas.microsoft.com/office/drawing/2014/main" id="{00000000-0008-0000-0400-000026000000}"/>
              </a:ext>
            </a:extLst>
          </xdr:cNvPr>
          <xdr:cNvSpPr txBox="1"/>
        </xdr:nvSpPr>
        <xdr:spPr>
          <a:xfrm>
            <a:off x="4774046" y="3587150"/>
            <a:ext cx="2078991"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民間消費支出</a:t>
            </a:r>
            <a:endParaRPr lang="ja-JP" sz="1200">
              <a:effectLst/>
              <a:latin typeface="ＭＳ Ｐゴシック"/>
              <a:cs typeface="ＭＳ Ｐゴシック"/>
            </a:endParaRPr>
          </a:p>
          <a:p>
            <a:pPr algn="ctr">
              <a:lnSpc>
                <a:spcPts val="1200"/>
              </a:lnSpc>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（最終需要項目別生産誘発係数）</a:t>
            </a:r>
            <a:endParaRPr lang="ja-JP" sz="1200">
              <a:effectLst/>
              <a:latin typeface="ＭＳ Ｐゴシック"/>
              <a:cs typeface="ＭＳ Ｐゴシック"/>
            </a:endParaRPr>
          </a:p>
        </xdr:txBody>
      </xdr:sp>
      <xdr:sp macro="" textlink="">
        <xdr:nvSpPr>
          <xdr:cNvPr id="39" name="テキスト ボックス 36">
            <a:extLst>
              <a:ext uri="{FF2B5EF4-FFF2-40B4-BE49-F238E27FC236}">
                <a16:creationId xmlns:a16="http://schemas.microsoft.com/office/drawing/2014/main" id="{00000000-0008-0000-0400-000027000000}"/>
              </a:ext>
            </a:extLst>
          </xdr:cNvPr>
          <xdr:cNvSpPr txBox="1"/>
        </xdr:nvSpPr>
        <xdr:spPr>
          <a:xfrm>
            <a:off x="307509" y="3409950"/>
            <a:ext cx="1612900" cy="659322"/>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100"/>
              </a:lnSpc>
              <a:spcAft>
                <a:spcPts val="0"/>
              </a:spcAft>
            </a:pPr>
            <a:r>
              <a:rPr lang="ja-JP" sz="900" kern="100">
                <a:effectLst/>
                <a:latin typeface="游ゴシック" panose="020B0400000000000000" pitchFamily="50" charset="-128"/>
                <a:ea typeface="游ゴシック" panose="020B0400000000000000" pitchFamily="50" charset="-128"/>
                <a:cs typeface="Times New Roman"/>
              </a:rPr>
              <a:t>ある産業の需要が</a:t>
            </a:r>
            <a:r>
              <a:rPr lang="en-US" sz="900" kern="100">
                <a:effectLst/>
                <a:latin typeface="游ゴシック" panose="020B0400000000000000" pitchFamily="50" charset="-128"/>
                <a:ea typeface="游ゴシック" panose="020B0400000000000000" pitchFamily="50" charset="-128"/>
                <a:cs typeface="Times New Roman"/>
              </a:rPr>
              <a:t>1</a:t>
            </a:r>
            <a:r>
              <a:rPr lang="ja-JP" sz="900" kern="100">
                <a:effectLst/>
                <a:latin typeface="游ゴシック" panose="020B0400000000000000" pitchFamily="50" charset="-128"/>
                <a:ea typeface="游ゴシック" panose="020B0400000000000000" pitchFamily="50" charset="-128"/>
                <a:cs typeface="Times New Roman"/>
              </a:rPr>
              <a:t>単位増加したときに各産業の生産が最終的にどれくらいになるかを表す係数です。</a:t>
            </a:r>
            <a:endParaRPr lang="ja-JP" sz="1050" kern="100">
              <a:effectLst/>
              <a:latin typeface="游ゴシック" panose="020B0400000000000000" pitchFamily="50" charset="-128"/>
              <a:ea typeface="游ゴシック" panose="020B0400000000000000" pitchFamily="50" charset="-128"/>
              <a:cs typeface="Times New Roman"/>
            </a:endParaRPr>
          </a:p>
        </xdr:txBody>
      </xdr:sp>
    </xdr:grpSp>
    <xdr:clientData/>
  </xdr:twoCellAnchor>
  <xdr:twoCellAnchor>
    <xdr:from>
      <xdr:col>13</xdr:col>
      <xdr:colOff>142876</xdr:colOff>
      <xdr:row>2</xdr:row>
      <xdr:rowOff>133350</xdr:rowOff>
    </xdr:from>
    <xdr:to>
      <xdr:col>16</xdr:col>
      <xdr:colOff>85724</xdr:colOff>
      <xdr:row>9</xdr:row>
      <xdr:rowOff>81207</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8987519" y="459921"/>
          <a:ext cx="1983919" cy="1090857"/>
          <a:chOff x="7112425" y="495300"/>
          <a:chExt cx="2144902" cy="1148007"/>
        </a:xfrm>
      </xdr:grpSpPr>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7112425" y="495300"/>
            <a:ext cx="2144902" cy="1148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endParaRPr kumimoji="1" lang="en-US" altLang="ja-JP" sz="1100"/>
          </a:p>
          <a:p>
            <a:r>
              <a:rPr kumimoji="1" lang="ja-JP" altLang="en-US" sz="1100"/>
              <a:t>　　　　　</a:t>
            </a:r>
            <a:r>
              <a:rPr kumimoji="1" lang="ja-JP" altLang="en-US" sz="1100">
                <a:latin typeface="游ゴシック" panose="020B0400000000000000" pitchFamily="50" charset="-128"/>
                <a:ea typeface="游ゴシック" panose="020B0400000000000000" pitchFamily="50" charset="-128"/>
              </a:rPr>
              <a:t>＝産業連関表の係数</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mn-lt"/>
              <a:ea typeface="+mn-ea"/>
            </a:endParaRPr>
          </a:p>
          <a:p>
            <a:r>
              <a:rPr kumimoji="1" lang="ja-JP" altLang="en-US" sz="1100">
                <a:latin typeface="+mn-lt"/>
                <a:ea typeface="+mn-ea"/>
              </a:rPr>
              <a:t>　　　　　</a:t>
            </a:r>
            <a:r>
              <a:rPr kumimoji="1" lang="ja-JP" altLang="en-US" sz="1100">
                <a:latin typeface="游ゴシック" panose="020B0400000000000000" pitchFamily="50" charset="-128"/>
                <a:ea typeface="游ゴシック" panose="020B0400000000000000" pitchFamily="50" charset="-128"/>
              </a:rPr>
              <a:t>＝ユーザー設定箇所</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p>
        </xdr:txBody>
      </xdr:sp>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7269190" y="647700"/>
            <a:ext cx="360000" cy="3600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7283089" y="1119608"/>
            <a:ext cx="360000" cy="360000"/>
          </a:xfrm>
          <a:prstGeom prst="rect">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052sv0001\&#24773;&#22577;&#12539;&#20998;&#26512;G\&#29987;&#26989;&#36899;&#38306;\&#65303;&#24180;&#34920;&#22577;&#21578;&#26360;&#21407;&#31295;&#12288;&#24460;&#21322;\&#31532;&#65302;&#31456;&#12288;&#37096;&#38272;&#20998;&#39006;&#37096;&#38272;&#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2&#20998;&#26512;\01_&#29987;&#26989;&#36899;&#38306;&#34920;\H23&#22522;&#26412;&#34920;\17_&#22577;&#21578;&#26360;\01_&#21407;&#31295;&#20316;&#25104;\&#31532;&#65297;&#37096;\&#31532;1&#37096;%20&#31532;2&#31456;%20&#2225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998;&#26512;/01_&#29987;&#26989;&#36899;&#38306;&#34920;/H23&#22522;&#26412;&#34920;/17_&#22577;&#21578;&#26360;/01_&#21407;&#31295;&#20316;&#25104;/&#31532;&#65297;&#37096;/&#31532;1&#37096;%20&#31532;2&#31456;%20&#2225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外生部門"/>
      <sheetName val="内生部門"/>
    </sheetNames>
    <sheetDataSet>
      <sheetData sheetId="0">
        <row r="2">
          <cell r="A2" t="str">
            <v>001</v>
          </cell>
          <cell r="B2" t="str">
            <v>耕種農業</v>
          </cell>
          <cell r="D2" t="str">
            <v>01</v>
          </cell>
          <cell r="E2" t="str">
            <v>農林水産</v>
          </cell>
        </row>
        <row r="3">
          <cell r="A3" t="str">
            <v>002</v>
          </cell>
          <cell r="B3" t="str">
            <v>畜産・養蚕</v>
          </cell>
          <cell r="D3">
            <v>2</v>
          </cell>
          <cell r="E3" t="str">
            <v>鉱業</v>
          </cell>
        </row>
        <row r="4">
          <cell r="A4" t="str">
            <v>003</v>
          </cell>
          <cell r="B4" t="str">
            <v>農業サービス</v>
          </cell>
          <cell r="D4" t="str">
            <v>03</v>
          </cell>
          <cell r="E4" t="str">
            <v>食料品</v>
          </cell>
        </row>
        <row r="5">
          <cell r="A5" t="str">
            <v>004</v>
          </cell>
          <cell r="B5" t="str">
            <v>林業</v>
          </cell>
          <cell r="D5" t="str">
            <v>04</v>
          </cell>
          <cell r="E5" t="str">
            <v>繊維製品</v>
          </cell>
        </row>
        <row r="6">
          <cell r="A6" t="str">
            <v>005</v>
          </cell>
          <cell r="B6" t="str">
            <v>漁業</v>
          </cell>
          <cell r="D6" t="str">
            <v>05</v>
          </cell>
          <cell r="E6" t="str">
            <v>パルプ・紙・木製品</v>
          </cell>
        </row>
        <row r="7">
          <cell r="A7" t="str">
            <v>006</v>
          </cell>
          <cell r="B7" t="str">
            <v>金属鉱物</v>
          </cell>
          <cell r="D7" t="str">
            <v>06</v>
          </cell>
          <cell r="E7" t="str">
            <v>化学製品</v>
          </cell>
        </row>
        <row r="8">
          <cell r="A8" t="str">
            <v>007</v>
          </cell>
          <cell r="B8" t="str">
            <v>非金属鉱物</v>
          </cell>
          <cell r="D8" t="str">
            <v>07</v>
          </cell>
          <cell r="E8" t="str">
            <v>石油・石炭製品</v>
          </cell>
        </row>
        <row r="9">
          <cell r="A9" t="str">
            <v>008</v>
          </cell>
          <cell r="B9" t="str">
            <v>石炭・亜炭</v>
          </cell>
          <cell r="D9" t="str">
            <v>08</v>
          </cell>
          <cell r="E9" t="str">
            <v>窯業・土石製品</v>
          </cell>
        </row>
        <row r="10">
          <cell r="A10" t="str">
            <v>009</v>
          </cell>
          <cell r="B10" t="str">
            <v>原油･天然ガス</v>
          </cell>
          <cell r="D10" t="str">
            <v>09</v>
          </cell>
          <cell r="E10" t="str">
            <v>鉄鋼</v>
          </cell>
        </row>
        <row r="11">
          <cell r="A11" t="str">
            <v>010</v>
          </cell>
          <cell r="B11" t="str">
            <v>食料品</v>
          </cell>
          <cell r="D11" t="str">
            <v>10</v>
          </cell>
          <cell r="E11" t="str">
            <v>非鉄金属</v>
          </cell>
        </row>
        <row r="12">
          <cell r="A12" t="str">
            <v>011</v>
          </cell>
          <cell r="B12" t="str">
            <v>飲料</v>
          </cell>
          <cell r="D12" t="str">
            <v>11</v>
          </cell>
          <cell r="E12" t="str">
            <v>金属製品</v>
          </cell>
        </row>
        <row r="13">
          <cell r="A13" t="str">
            <v>012</v>
          </cell>
          <cell r="B13" t="str">
            <v>資料・有機肥料</v>
          </cell>
          <cell r="D13" t="str">
            <v>12</v>
          </cell>
          <cell r="E13" t="str">
            <v>一般機械</v>
          </cell>
        </row>
        <row r="14">
          <cell r="A14" t="str">
            <v>013</v>
          </cell>
          <cell r="B14" t="str">
            <v>たばこ</v>
          </cell>
          <cell r="D14" t="str">
            <v>13</v>
          </cell>
          <cell r="E14" t="str">
            <v>電気機械</v>
          </cell>
        </row>
        <row r="15">
          <cell r="A15" t="str">
            <v>014</v>
          </cell>
          <cell r="B15" t="str">
            <v>繊維工業製品</v>
          </cell>
          <cell r="D15" t="str">
            <v>14</v>
          </cell>
          <cell r="E15" t="str">
            <v>輸送機械</v>
          </cell>
        </row>
        <row r="16">
          <cell r="A16" t="str">
            <v>015</v>
          </cell>
          <cell r="B16" t="str">
            <v>衣服・その他の繊維製品</v>
          </cell>
          <cell r="D16" t="str">
            <v>15</v>
          </cell>
          <cell r="E16" t="str">
            <v>精密機械</v>
          </cell>
        </row>
        <row r="17">
          <cell r="A17" t="str">
            <v>016</v>
          </cell>
          <cell r="B17" t="str">
            <v>製材・木製品</v>
          </cell>
          <cell r="D17" t="str">
            <v>16</v>
          </cell>
          <cell r="E17" t="str">
            <v>その他の製造工業製品</v>
          </cell>
        </row>
        <row r="18">
          <cell r="A18" t="str">
            <v>017</v>
          </cell>
          <cell r="B18" t="str">
            <v>家具・装備品</v>
          </cell>
          <cell r="D18" t="str">
            <v>17</v>
          </cell>
          <cell r="E18" t="str">
            <v>建設</v>
          </cell>
        </row>
        <row r="19">
          <cell r="A19" t="str">
            <v>018</v>
          </cell>
          <cell r="B19" t="str">
            <v>パルプ・紙</v>
          </cell>
          <cell r="D19" t="str">
            <v>18</v>
          </cell>
          <cell r="E19" t="str">
            <v>電力・ガス・熱供給</v>
          </cell>
        </row>
        <row r="20">
          <cell r="A20" t="str">
            <v>019</v>
          </cell>
          <cell r="B20" t="str">
            <v>紙加工品</v>
          </cell>
          <cell r="D20" t="str">
            <v>19</v>
          </cell>
          <cell r="E20" t="str">
            <v>水道・廃棄物処理</v>
          </cell>
        </row>
        <row r="21">
          <cell r="A21" t="str">
            <v>020</v>
          </cell>
          <cell r="B21" t="str">
            <v>出版・印刷</v>
          </cell>
          <cell r="D21" t="str">
            <v>20</v>
          </cell>
          <cell r="E21" t="str">
            <v>商業</v>
          </cell>
        </row>
        <row r="22">
          <cell r="A22" t="str">
            <v>021</v>
          </cell>
          <cell r="B22" t="str">
            <v>化学肥料</v>
          </cell>
          <cell r="D22" t="str">
            <v>21</v>
          </cell>
          <cell r="E22" t="str">
            <v>金融・保険</v>
          </cell>
        </row>
        <row r="23">
          <cell r="A23" t="str">
            <v>022</v>
          </cell>
          <cell r="B23" t="str">
            <v>無機化学基礎製品</v>
          </cell>
          <cell r="D23" t="str">
            <v>22</v>
          </cell>
          <cell r="E23" t="str">
            <v>不動産</v>
          </cell>
        </row>
        <row r="24">
          <cell r="A24" t="str">
            <v>023</v>
          </cell>
          <cell r="B24" t="str">
            <v>有機化学基礎・中間製品</v>
          </cell>
          <cell r="D24" t="str">
            <v>23</v>
          </cell>
          <cell r="E24" t="str">
            <v>運輸</v>
          </cell>
        </row>
        <row r="25">
          <cell r="A25" t="str">
            <v>024</v>
          </cell>
          <cell r="B25" t="str">
            <v>合成樹脂</v>
          </cell>
          <cell r="D25" t="str">
            <v>24</v>
          </cell>
          <cell r="E25" t="str">
            <v>通信・放送</v>
          </cell>
        </row>
        <row r="26">
          <cell r="A26" t="str">
            <v>025</v>
          </cell>
          <cell r="B26" t="str">
            <v>化学繊維</v>
          </cell>
          <cell r="D26" t="str">
            <v>25</v>
          </cell>
          <cell r="E26" t="str">
            <v>公務</v>
          </cell>
        </row>
        <row r="27">
          <cell r="A27" t="str">
            <v>026</v>
          </cell>
          <cell r="B27" t="str">
            <v>医薬品</v>
          </cell>
          <cell r="D27" t="str">
            <v>26</v>
          </cell>
          <cell r="E27" t="str">
            <v>教育・研究</v>
          </cell>
        </row>
        <row r="28">
          <cell r="A28" t="str">
            <v>027</v>
          </cell>
          <cell r="B28" t="str">
            <v>化学最終製品</v>
          </cell>
          <cell r="D28" t="str">
            <v>27</v>
          </cell>
          <cell r="E28" t="str">
            <v>医療・保健・社会保障</v>
          </cell>
        </row>
        <row r="29">
          <cell r="A29" t="str">
            <v>028</v>
          </cell>
          <cell r="B29" t="str">
            <v>石油製品</v>
          </cell>
          <cell r="D29" t="str">
            <v>28</v>
          </cell>
          <cell r="E29" t="str">
            <v>その他の公共サービス</v>
          </cell>
        </row>
        <row r="30">
          <cell r="A30" t="str">
            <v>029</v>
          </cell>
          <cell r="B30" t="str">
            <v>石炭製品</v>
          </cell>
          <cell r="D30" t="str">
            <v>29</v>
          </cell>
          <cell r="E30" t="str">
            <v>対事業所サービス</v>
          </cell>
        </row>
        <row r="31">
          <cell r="A31" t="str">
            <v>030</v>
          </cell>
          <cell r="B31" t="str">
            <v>プラスチック製品</v>
          </cell>
          <cell r="D31" t="str">
            <v>30</v>
          </cell>
          <cell r="E31" t="str">
            <v>対個人サービス</v>
          </cell>
        </row>
        <row r="32">
          <cell r="A32" t="str">
            <v>031</v>
          </cell>
          <cell r="B32" t="str">
            <v>ゴム製品</v>
          </cell>
          <cell r="D32" t="str">
            <v>31</v>
          </cell>
          <cell r="E32" t="str">
            <v>事務用品</v>
          </cell>
        </row>
        <row r="33">
          <cell r="A33" t="str">
            <v>032</v>
          </cell>
          <cell r="B33" t="str">
            <v>なめし革・毛皮・同製品</v>
          </cell>
          <cell r="D33" t="str">
            <v>32</v>
          </cell>
          <cell r="E33" t="str">
            <v>分類不明</v>
          </cell>
        </row>
        <row r="34">
          <cell r="A34" t="str">
            <v>033</v>
          </cell>
          <cell r="B34" t="str">
            <v>ガラス・ガラス製品</v>
          </cell>
          <cell r="D34">
            <v>33</v>
          </cell>
          <cell r="E34" t="str">
            <v>内生部門計</v>
          </cell>
        </row>
        <row r="35">
          <cell r="A35" t="str">
            <v>034</v>
          </cell>
          <cell r="B35" t="str">
            <v>セメント・セメント製品</v>
          </cell>
          <cell r="D35">
            <v>34</v>
          </cell>
          <cell r="E35" t="str">
            <v>家計外消費支出</v>
          </cell>
        </row>
        <row r="36">
          <cell r="A36" t="str">
            <v>035</v>
          </cell>
          <cell r="B36" t="str">
            <v>陶磁器</v>
          </cell>
          <cell r="D36">
            <v>35</v>
          </cell>
          <cell r="E36" t="str">
            <v>雇用者所得</v>
          </cell>
        </row>
        <row r="37">
          <cell r="A37" t="str">
            <v>036</v>
          </cell>
          <cell r="B37" t="str">
            <v>その他の窯業・土石製品</v>
          </cell>
          <cell r="D37">
            <v>36</v>
          </cell>
          <cell r="E37" t="str">
            <v>営業余剰</v>
          </cell>
        </row>
        <row r="38">
          <cell r="A38" t="str">
            <v>037</v>
          </cell>
          <cell r="B38" t="str">
            <v>銑鉄・粗鋼</v>
          </cell>
          <cell r="D38">
            <v>37</v>
          </cell>
          <cell r="E38" t="str">
            <v>資本減耗引当</v>
          </cell>
        </row>
        <row r="39">
          <cell r="A39" t="str">
            <v>038</v>
          </cell>
          <cell r="B39" t="str">
            <v>鋼材</v>
          </cell>
          <cell r="D39">
            <v>38</v>
          </cell>
          <cell r="E39" t="str">
            <v>間接税（除間接税）</v>
          </cell>
        </row>
        <row r="40">
          <cell r="A40" t="str">
            <v>039</v>
          </cell>
          <cell r="B40" t="str">
            <v>鋳鍛造品・その他の鉄鋼製品</v>
          </cell>
          <cell r="D40">
            <v>39</v>
          </cell>
          <cell r="E40" t="str">
            <v>（控除）補助金</v>
          </cell>
        </row>
        <row r="41">
          <cell r="A41" t="str">
            <v>040</v>
          </cell>
          <cell r="B41" t="str">
            <v>非鉄金属精錬・精製</v>
          </cell>
          <cell r="D41">
            <v>40</v>
          </cell>
          <cell r="E41" t="str">
            <v>租付加価値部門計</v>
          </cell>
        </row>
        <row r="42">
          <cell r="A42" t="str">
            <v>041</v>
          </cell>
          <cell r="B42" t="str">
            <v>非鉄金属加工製品</v>
          </cell>
          <cell r="D42" t="str">
            <v>５４</v>
          </cell>
          <cell r="E42" t="str">
            <v>府内生産額</v>
          </cell>
        </row>
        <row r="43">
          <cell r="A43" t="str">
            <v>042</v>
          </cell>
          <cell r="B43" t="str">
            <v>建設・建築用金属製品</v>
          </cell>
        </row>
        <row r="44">
          <cell r="A44" t="str">
            <v>043</v>
          </cell>
          <cell r="B44" t="str">
            <v>その他の金属製品</v>
          </cell>
        </row>
        <row r="45">
          <cell r="A45" t="str">
            <v>044</v>
          </cell>
          <cell r="B45" t="str">
            <v>一般産業機械</v>
          </cell>
        </row>
        <row r="46">
          <cell r="A46" t="str">
            <v>045</v>
          </cell>
          <cell r="B46" t="str">
            <v>特殊産業機械</v>
          </cell>
        </row>
        <row r="47">
          <cell r="A47" t="str">
            <v>046</v>
          </cell>
          <cell r="B47" t="str">
            <v>その他の一般機器</v>
          </cell>
        </row>
        <row r="48">
          <cell r="A48" t="str">
            <v>047</v>
          </cell>
          <cell r="B48" t="str">
            <v>事務用サービス用機器</v>
          </cell>
        </row>
        <row r="49">
          <cell r="A49" t="str">
            <v>048</v>
          </cell>
          <cell r="B49" t="str">
            <v>民生用電気機械</v>
          </cell>
        </row>
        <row r="50">
          <cell r="A50" t="str">
            <v>049</v>
          </cell>
          <cell r="B50" t="str">
            <v>電子・通信機器</v>
          </cell>
        </row>
        <row r="51">
          <cell r="A51" t="str">
            <v>050</v>
          </cell>
          <cell r="B51" t="str">
            <v>重電機器</v>
          </cell>
        </row>
        <row r="52">
          <cell r="A52" t="str">
            <v>051</v>
          </cell>
          <cell r="B52" t="str">
            <v>その他の電気機器</v>
          </cell>
        </row>
        <row r="53">
          <cell r="A53" t="str">
            <v>052</v>
          </cell>
          <cell r="B53" t="str">
            <v>自動車</v>
          </cell>
        </row>
        <row r="54">
          <cell r="A54" t="str">
            <v>053</v>
          </cell>
          <cell r="B54" t="str">
            <v>船舶・同修理</v>
          </cell>
        </row>
        <row r="55">
          <cell r="A55" t="str">
            <v>054</v>
          </cell>
          <cell r="B55" t="str">
            <v>その他の輸送機械・同修理</v>
          </cell>
        </row>
        <row r="56">
          <cell r="A56" t="str">
            <v>055</v>
          </cell>
          <cell r="B56" t="str">
            <v>精密機械</v>
          </cell>
        </row>
        <row r="57">
          <cell r="A57" t="str">
            <v>056</v>
          </cell>
          <cell r="B57" t="str">
            <v>その他の製造工業製品</v>
          </cell>
        </row>
        <row r="58">
          <cell r="A58" t="str">
            <v>057</v>
          </cell>
          <cell r="B58" t="str">
            <v>建築</v>
          </cell>
        </row>
        <row r="59">
          <cell r="A59" t="str">
            <v>058</v>
          </cell>
          <cell r="B59" t="str">
            <v>建設補修</v>
          </cell>
        </row>
        <row r="60">
          <cell r="A60" t="str">
            <v>059</v>
          </cell>
          <cell r="B60" t="str">
            <v>土木</v>
          </cell>
        </row>
        <row r="61">
          <cell r="A61" t="str">
            <v>060</v>
          </cell>
          <cell r="B61" t="str">
            <v>電力</v>
          </cell>
        </row>
        <row r="62">
          <cell r="A62" t="str">
            <v>061</v>
          </cell>
          <cell r="B62" t="str">
            <v>ガス・熱供給</v>
          </cell>
        </row>
        <row r="63">
          <cell r="A63" t="str">
            <v>062</v>
          </cell>
          <cell r="B63" t="str">
            <v>水道</v>
          </cell>
        </row>
        <row r="64">
          <cell r="A64" t="str">
            <v>063</v>
          </cell>
          <cell r="B64" t="str">
            <v>廃棄物処理</v>
          </cell>
        </row>
        <row r="65">
          <cell r="A65" t="str">
            <v>064</v>
          </cell>
          <cell r="B65" t="str">
            <v>商業</v>
          </cell>
        </row>
        <row r="66">
          <cell r="A66" t="str">
            <v>065</v>
          </cell>
          <cell r="B66" t="str">
            <v>金融・保険</v>
          </cell>
        </row>
        <row r="67">
          <cell r="A67" t="str">
            <v>066</v>
          </cell>
          <cell r="B67" t="str">
            <v>不動産仲介及び賃貸</v>
          </cell>
        </row>
        <row r="68">
          <cell r="A68" t="str">
            <v>067</v>
          </cell>
          <cell r="B68" t="str">
            <v>住宅賃貸</v>
          </cell>
        </row>
        <row r="69">
          <cell r="A69" t="str">
            <v>068</v>
          </cell>
          <cell r="B69" t="str">
            <v>鉄道輸送</v>
          </cell>
        </row>
        <row r="70">
          <cell r="A70" t="str">
            <v>069</v>
          </cell>
          <cell r="B70" t="str">
            <v>道路輸送（除自家輸送）</v>
          </cell>
        </row>
        <row r="71">
          <cell r="A71" t="str">
            <v>070</v>
          </cell>
          <cell r="B71" t="str">
            <v>自家用自動車輸送</v>
          </cell>
        </row>
        <row r="72">
          <cell r="A72" t="str">
            <v>071</v>
          </cell>
          <cell r="B72" t="str">
            <v>水運</v>
          </cell>
        </row>
        <row r="73">
          <cell r="A73" t="str">
            <v>072</v>
          </cell>
          <cell r="B73" t="str">
            <v>航空輸送</v>
          </cell>
        </row>
        <row r="74">
          <cell r="A74" t="str">
            <v>073</v>
          </cell>
          <cell r="B74" t="str">
            <v>貨物運送取扱</v>
          </cell>
        </row>
        <row r="75">
          <cell r="A75" t="str">
            <v>074</v>
          </cell>
          <cell r="B75" t="str">
            <v>倉庫</v>
          </cell>
        </row>
        <row r="76">
          <cell r="A76" t="str">
            <v>075</v>
          </cell>
          <cell r="B76" t="str">
            <v>運輸付帯サービス</v>
          </cell>
        </row>
        <row r="77">
          <cell r="A77" t="str">
            <v>076</v>
          </cell>
          <cell r="B77" t="str">
            <v>通信</v>
          </cell>
        </row>
        <row r="78">
          <cell r="A78" t="str">
            <v>077</v>
          </cell>
          <cell r="B78" t="str">
            <v>放送</v>
          </cell>
        </row>
        <row r="79">
          <cell r="A79" t="str">
            <v>078</v>
          </cell>
          <cell r="B79" t="str">
            <v>公務</v>
          </cell>
        </row>
        <row r="80">
          <cell r="A80" t="str">
            <v>079</v>
          </cell>
          <cell r="B80" t="str">
            <v>教育</v>
          </cell>
        </row>
        <row r="81">
          <cell r="A81" t="str">
            <v>080</v>
          </cell>
          <cell r="B81" t="str">
            <v>研究</v>
          </cell>
        </row>
        <row r="82">
          <cell r="A82" t="str">
            <v>081</v>
          </cell>
          <cell r="B82" t="str">
            <v>医療・保険</v>
          </cell>
        </row>
        <row r="83">
          <cell r="A83" t="str">
            <v>082</v>
          </cell>
          <cell r="B83" t="str">
            <v>社会保険</v>
          </cell>
        </row>
        <row r="84">
          <cell r="A84" t="str">
            <v>083</v>
          </cell>
          <cell r="B84" t="str">
            <v>その他の公共サービス</v>
          </cell>
        </row>
        <row r="85">
          <cell r="A85" t="str">
            <v>084</v>
          </cell>
          <cell r="B85" t="str">
            <v>広告・調査・情報サービス</v>
          </cell>
        </row>
        <row r="86">
          <cell r="A86" t="str">
            <v>085</v>
          </cell>
          <cell r="B86" t="str">
            <v>物品賃貸サービス</v>
          </cell>
        </row>
        <row r="87">
          <cell r="A87" t="str">
            <v>086</v>
          </cell>
          <cell r="B87" t="str">
            <v>自動車・機械修理</v>
          </cell>
        </row>
        <row r="88">
          <cell r="A88" t="str">
            <v>087</v>
          </cell>
          <cell r="B88" t="str">
            <v>その他の対事業所サービス</v>
          </cell>
        </row>
        <row r="89">
          <cell r="A89" t="str">
            <v>088</v>
          </cell>
          <cell r="B89" t="str">
            <v>娯楽サービス</v>
          </cell>
        </row>
        <row r="90">
          <cell r="A90" t="str">
            <v>089</v>
          </cell>
          <cell r="B90" t="str">
            <v>飲食店</v>
          </cell>
        </row>
        <row r="91">
          <cell r="A91" t="str">
            <v>090</v>
          </cell>
          <cell r="B91" t="str">
            <v>旅館・その他の宿泊所</v>
          </cell>
        </row>
        <row r="92">
          <cell r="A92" t="str">
            <v>091</v>
          </cell>
          <cell r="B92" t="str">
            <v>その他の対個人サービス</v>
          </cell>
        </row>
        <row r="93">
          <cell r="A93" t="str">
            <v>092</v>
          </cell>
          <cell r="B93" t="str">
            <v>事務用品</v>
          </cell>
        </row>
        <row r="94">
          <cell r="A94" t="str">
            <v>093</v>
          </cell>
          <cell r="B94" t="str">
            <v>分類不明</v>
          </cell>
        </row>
        <row r="95">
          <cell r="A95" t="str">
            <v>094</v>
          </cell>
          <cell r="B95" t="str">
            <v>内生部門計</v>
          </cell>
        </row>
        <row r="96">
          <cell r="A96" t="str">
            <v>096</v>
          </cell>
          <cell r="B96" t="str">
            <v>家計外消費支出</v>
          </cell>
        </row>
        <row r="97">
          <cell r="A97" t="str">
            <v>097</v>
          </cell>
          <cell r="B97" t="str">
            <v>雇用者所得</v>
          </cell>
        </row>
        <row r="98">
          <cell r="A98" t="str">
            <v>098</v>
          </cell>
          <cell r="B98" t="str">
            <v>営業余剰</v>
          </cell>
        </row>
        <row r="99">
          <cell r="A99" t="str">
            <v>099</v>
          </cell>
          <cell r="B99" t="str">
            <v>資本減耗引当</v>
          </cell>
        </row>
        <row r="100">
          <cell r="A100" t="str">
            <v>100</v>
          </cell>
          <cell r="B100" t="str">
            <v>間接税（除間接税）</v>
          </cell>
        </row>
        <row r="101">
          <cell r="A101" t="str">
            <v>101</v>
          </cell>
          <cell r="B101" t="str">
            <v>（控除）補助金</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 図9"/>
      <sheetName val="表5 図10,11"/>
      <sheetName val="表6"/>
      <sheetName val="図12"/>
      <sheetName val="表7"/>
      <sheetName val="表8,9改"/>
      <sheetName val="表10 図13"/>
      <sheetName val="図13"/>
      <sheetName val="表11"/>
      <sheetName val="図14"/>
      <sheetName val="図15（案２）"/>
      <sheetName val="表12 図16"/>
      <sheetName val="表13 図17"/>
      <sheetName val="【20160531】p_b04_kihon_seisan_13"/>
      <sheetName val="【20160531】p_b03_kihon_seisan_37"/>
      <sheetName val="【20160531】_b02_kihon_seisan_108"/>
      <sheetName val="【20160526】（コンバート値）生産額推計一覧表"/>
      <sheetName val="【20160531】p_b03_tonyu_keisu_37"/>
      <sheetName val="H23全国13部門表"/>
      <sheetName val="H23全国37部門表"/>
      <sheetName val="H12（全国）生産者価格評価表(108)"/>
      <sheetName val="H12（全国）生産者価格評価表(32)"/>
      <sheetName val="H23（全国）投入係数表(37)"/>
      <sheetName val="H17（大阪）取引基本表（34）"/>
      <sheetName val="H17（大阪府）取引基本表(108）"/>
      <sheetName val="H17（全国）取引基本表（生産者）（13）"/>
      <sheetName val="H17（全国）取引基本表（生産者）（34）"/>
      <sheetName val="H17（全国）取引基本表（生産者）（108部門）"/>
      <sheetName val="【利用せず】表8,9"/>
      <sheetName val="【利用せず】図15"/>
      <sheetName val="【20160519】p_b04_kihon_seisa (2"/>
      <sheetName val="【20160526】p_b03_tonyu_keisu (2"/>
      <sheetName val="【20160526】_b02_kihon_seisan (2"/>
      <sheetName val="【20160519】p_b03_kihon_seisa (2"/>
      <sheetName val="表6(トピックス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 図9"/>
      <sheetName val="表5 図10,11"/>
      <sheetName val="表6"/>
      <sheetName val="図12"/>
      <sheetName val="表7"/>
      <sheetName val="表8,9改"/>
      <sheetName val="表10 図13"/>
      <sheetName val="図13"/>
      <sheetName val="表11"/>
      <sheetName val="図14"/>
      <sheetName val="図15（案２）"/>
      <sheetName val="表12 図16"/>
      <sheetName val="表13 図17"/>
      <sheetName val="【20160531】p_b04_kihon_seisan_13"/>
      <sheetName val="【20160531】p_b03_kihon_seisan_37"/>
      <sheetName val="【20160531】_b02_kihon_seisan_108"/>
      <sheetName val="【20160526】（コンバート値）生産額推計一覧表"/>
      <sheetName val="【20160531】p_b03_tonyu_keisu_37"/>
      <sheetName val="H23全国13部門表"/>
      <sheetName val="H23全国37部門表"/>
      <sheetName val="H12（全国）生産者価格評価表(108)"/>
      <sheetName val="H12（全国）生産者価格評価表(32)"/>
      <sheetName val="H23（全国）投入係数表(37)"/>
      <sheetName val="H17（大阪）取引基本表（34）"/>
      <sheetName val="H17（大阪府）取引基本表(108）"/>
      <sheetName val="H17（全国）取引基本表（生産者）（13）"/>
      <sheetName val="H17（全国）取引基本表（生産者）（34）"/>
      <sheetName val="H17（全国）取引基本表（生産者）（108部門）"/>
      <sheetName val="【利用せず】表8,9"/>
      <sheetName val="【利用せず】図15"/>
      <sheetName val="【20160519】p_b04_kihon_seisa (2"/>
      <sheetName val="【20160526】p_b03_tonyu_keisu (2"/>
      <sheetName val="【20160526】_b02_kihon_seisan (2"/>
      <sheetName val="【20160519】p_b03_kihon_seisa (2"/>
      <sheetName val="表6(トピックス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03"/>
  <sheetViews>
    <sheetView tabSelected="1" view="pageBreakPreview" zoomScaleNormal="40" zoomScaleSheetLayoutView="100" workbookViewId="0"/>
  </sheetViews>
  <sheetFormatPr defaultColWidth="9" defaultRowHeight="18.75" x14ac:dyDescent="0.15"/>
  <cols>
    <col min="1" max="52" width="3.5" style="6" customWidth="1"/>
    <col min="53" max="16384" width="9" style="6"/>
  </cols>
  <sheetData>
    <row r="1" spans="1:40" ht="30" x14ac:dyDescent="0.15">
      <c r="A1" s="1" t="s">
        <v>172</v>
      </c>
    </row>
    <row r="2" spans="1:40" ht="18.75" customHeight="1" x14ac:dyDescent="0.15">
      <c r="A2" s="1"/>
    </row>
    <row r="3" spans="1:40" ht="18.75" customHeight="1" x14ac:dyDescent="0.15">
      <c r="A3" s="1"/>
      <c r="B3" s="116" t="s">
        <v>286</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row>
    <row r="4" spans="1:40" ht="18.75" customHeight="1" x14ac:dyDescent="0.15">
      <c r="A4" s="1"/>
      <c r="C4" s="6" t="s">
        <v>287</v>
      </c>
    </row>
    <row r="5" spans="1:40" ht="18.75" customHeight="1" x14ac:dyDescent="0.15">
      <c r="A5" s="1"/>
      <c r="C5" s="6" t="s">
        <v>288</v>
      </c>
    </row>
    <row r="6" spans="1:40" ht="18.75" customHeight="1" x14ac:dyDescent="0.15">
      <c r="A6" s="1"/>
    </row>
    <row r="7" spans="1:40" ht="18.75" customHeight="1" x14ac:dyDescent="0.15">
      <c r="A7" s="1"/>
      <c r="B7" s="116" t="s">
        <v>289</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row>
    <row r="8" spans="1:40" ht="18.75" customHeight="1" x14ac:dyDescent="0.15">
      <c r="A8" s="1"/>
      <c r="C8" s="6" t="s">
        <v>290</v>
      </c>
    </row>
    <row r="9" spans="1:40" ht="18.75" customHeight="1" x14ac:dyDescent="0.15">
      <c r="A9" s="1"/>
      <c r="D9" s="6" t="s">
        <v>136</v>
      </c>
    </row>
    <row r="10" spans="1:40" ht="18.75" customHeight="1" x14ac:dyDescent="0.15">
      <c r="A10" s="1"/>
      <c r="D10" s="6" t="s">
        <v>137</v>
      </c>
    </row>
    <row r="11" spans="1:40" ht="18.75" customHeight="1" x14ac:dyDescent="0.15">
      <c r="A11" s="1"/>
      <c r="D11" s="6" t="s">
        <v>291</v>
      </c>
    </row>
    <row r="12" spans="1:40" ht="18.75" customHeight="1" x14ac:dyDescent="0.15">
      <c r="A12" s="1"/>
    </row>
    <row r="13" spans="1:40" ht="18.75" customHeight="1" x14ac:dyDescent="0.15">
      <c r="A13" s="1"/>
      <c r="B13" s="116" t="s">
        <v>292</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row>
    <row r="14" spans="1:40" ht="18.75" customHeight="1" x14ac:dyDescent="0.15">
      <c r="C14" s="6" t="s">
        <v>293</v>
      </c>
    </row>
    <row r="15" spans="1:40" ht="18.75" customHeight="1" x14ac:dyDescent="0.15"/>
    <row r="16" spans="1:40" ht="18.75" customHeight="1" x14ac:dyDescent="0.15">
      <c r="C16" s="6" t="s">
        <v>138</v>
      </c>
    </row>
    <row r="17" spans="3:4" ht="18" customHeight="1" x14ac:dyDescent="0.15">
      <c r="D17" s="6" t="s">
        <v>294</v>
      </c>
    </row>
    <row r="18" spans="3:4" ht="18.75" customHeight="1" x14ac:dyDescent="0.15">
      <c r="C18" s="6" t="s">
        <v>139</v>
      </c>
    </row>
    <row r="19" spans="3:4" ht="18.75" customHeight="1" x14ac:dyDescent="0.15">
      <c r="D19" s="6" t="s">
        <v>295</v>
      </c>
    </row>
    <row r="20" spans="3:4" ht="18.75" customHeight="1" x14ac:dyDescent="0.15">
      <c r="D20" s="6" t="s">
        <v>296</v>
      </c>
    </row>
    <row r="21" spans="3:4" ht="18.75" customHeight="1" x14ac:dyDescent="0.15">
      <c r="C21" s="6" t="s">
        <v>140</v>
      </c>
    </row>
    <row r="22" spans="3:4" ht="18.75" customHeight="1" x14ac:dyDescent="0.15">
      <c r="D22" s="6" t="s">
        <v>141</v>
      </c>
    </row>
    <row r="23" spans="3:4" ht="18.75" customHeight="1" x14ac:dyDescent="0.15">
      <c r="D23" s="6" t="s">
        <v>297</v>
      </c>
    </row>
    <row r="24" spans="3:4" ht="18.75" customHeight="1" x14ac:dyDescent="0.15">
      <c r="C24" s="6" t="s">
        <v>144</v>
      </c>
    </row>
    <row r="25" spans="3:4" ht="18.75" customHeight="1" x14ac:dyDescent="0.15">
      <c r="D25" s="6" t="s">
        <v>298</v>
      </c>
    </row>
    <row r="26" spans="3:4" ht="18.75" customHeight="1" x14ac:dyDescent="0.15">
      <c r="C26" s="6" t="s">
        <v>145</v>
      </c>
    </row>
    <row r="27" spans="3:4" ht="18.75" customHeight="1" x14ac:dyDescent="0.15">
      <c r="D27" s="6" t="s">
        <v>299</v>
      </c>
    </row>
    <row r="28" spans="3:4" ht="18.75" customHeight="1" x14ac:dyDescent="0.15">
      <c r="D28" s="6" t="s">
        <v>300</v>
      </c>
    </row>
    <row r="29" spans="3:4" ht="18.75" customHeight="1" x14ac:dyDescent="0.15">
      <c r="C29" s="6" t="s">
        <v>301</v>
      </c>
    </row>
    <row r="30" spans="3:4" ht="18.75" customHeight="1" x14ac:dyDescent="0.15">
      <c r="D30" s="6" t="s">
        <v>302</v>
      </c>
    </row>
    <row r="31" spans="3:4" ht="18.75" customHeight="1" x14ac:dyDescent="0.15">
      <c r="C31" s="6" t="s">
        <v>147</v>
      </c>
    </row>
    <row r="32" spans="3:4" ht="18.75" customHeight="1" x14ac:dyDescent="0.15">
      <c r="D32" s="6" t="s">
        <v>303</v>
      </c>
    </row>
    <row r="33" spans="1:40" ht="18.75" customHeight="1" x14ac:dyDescent="0.15">
      <c r="D33" s="6" t="s">
        <v>304</v>
      </c>
    </row>
    <row r="34" spans="1:40" ht="18.75" customHeight="1" x14ac:dyDescent="0.15"/>
    <row r="35" spans="1:40" ht="18.75" customHeight="1" x14ac:dyDescent="0.15">
      <c r="A35" s="1"/>
      <c r="B35" s="116" t="s">
        <v>305</v>
      </c>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row>
    <row r="36" spans="1:40" ht="18.75" customHeight="1" x14ac:dyDescent="0.15">
      <c r="C36" s="6" t="s">
        <v>142</v>
      </c>
    </row>
    <row r="37" spans="1:40" ht="18.75" customHeight="1" x14ac:dyDescent="0.15">
      <c r="D37" s="6" t="s">
        <v>143</v>
      </c>
    </row>
    <row r="38" spans="1:40" ht="18.75" customHeight="1" x14ac:dyDescent="0.15">
      <c r="C38" s="6" t="s">
        <v>146</v>
      </c>
    </row>
    <row r="39" spans="1:40" ht="18.75" customHeight="1" x14ac:dyDescent="0.15">
      <c r="D39" s="6" t="s">
        <v>306</v>
      </c>
    </row>
    <row r="40" spans="1:40" ht="18.75" customHeight="1" x14ac:dyDescent="0.15">
      <c r="C40" s="6" t="s">
        <v>307</v>
      </c>
    </row>
    <row r="41" spans="1:40" ht="18.75" customHeight="1" x14ac:dyDescent="0.15">
      <c r="D41" s="6" t="s">
        <v>308</v>
      </c>
    </row>
    <row r="42" spans="1:40" ht="18.75" customHeight="1" x14ac:dyDescent="0.15">
      <c r="D42" s="6" t="s">
        <v>309</v>
      </c>
    </row>
    <row r="43" spans="1:40" ht="18.75" customHeight="1" x14ac:dyDescent="0.15">
      <c r="D43" s="6" t="s">
        <v>310</v>
      </c>
    </row>
    <row r="44" spans="1:40" ht="18.75" customHeight="1" x14ac:dyDescent="0.15"/>
    <row r="45" spans="1:40" ht="18.75" customHeight="1" x14ac:dyDescent="0.15">
      <c r="B45" s="116" t="s">
        <v>148</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row>
    <row r="46" spans="1:40" ht="18.75" customHeight="1" x14ac:dyDescent="0.15">
      <c r="C46" s="6" t="s">
        <v>311</v>
      </c>
    </row>
    <row r="47" spans="1:40" ht="18.75" customHeight="1" x14ac:dyDescent="0.15">
      <c r="C47" s="6" t="s">
        <v>312</v>
      </c>
    </row>
    <row r="48" spans="1:40" ht="18.75" customHeight="1" x14ac:dyDescent="0.15"/>
    <row r="49" spans="1:40" ht="18.75" customHeight="1" x14ac:dyDescent="0.15">
      <c r="B49" s="116" t="s">
        <v>149</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row>
    <row r="50" spans="1:40" ht="18.75" customHeight="1" x14ac:dyDescent="0.15">
      <c r="A50" s="10"/>
      <c r="B50" s="10"/>
      <c r="C50" s="10" t="s">
        <v>313</v>
      </c>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row>
    <row r="51" spans="1:40" s="10" customFormat="1" ht="18.75"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row>
    <row r="52" spans="1:40" s="10" customFormat="1" ht="18.75" customHeight="1" x14ac:dyDescent="0.15">
      <c r="B52" s="59" t="s">
        <v>150</v>
      </c>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40" ht="18.75" customHeight="1" x14ac:dyDescent="0.15">
      <c r="A53" s="10"/>
      <c r="B53" s="117" t="s">
        <v>151</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9"/>
      <c r="AM53" s="10"/>
      <c r="AN53" s="10"/>
    </row>
    <row r="54" spans="1:40" s="10" customFormat="1" ht="18.75" customHeight="1" x14ac:dyDescent="0.15">
      <c r="B54" s="120"/>
      <c r="C54" s="59" t="s">
        <v>314</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121"/>
    </row>
    <row r="55" spans="1:40" s="10" customFormat="1" ht="18.75" customHeight="1" x14ac:dyDescent="0.15">
      <c r="B55" s="120"/>
      <c r="C55" s="59" t="s">
        <v>152</v>
      </c>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121"/>
    </row>
    <row r="56" spans="1:40" s="10" customFormat="1" ht="18.75" customHeight="1" x14ac:dyDescent="0.15">
      <c r="B56" s="120"/>
      <c r="C56" s="59" t="s">
        <v>153</v>
      </c>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121"/>
    </row>
    <row r="57" spans="1:40" s="10" customFormat="1" ht="18.75" customHeight="1" x14ac:dyDescent="0.15">
      <c r="A57" s="6"/>
      <c r="B57" s="122"/>
      <c r="C57" s="123" t="s">
        <v>154</v>
      </c>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5"/>
      <c r="AM57" s="6"/>
      <c r="AN57" s="6"/>
    </row>
    <row r="58" spans="1:40" s="10" customFormat="1" ht="18.75" customHeight="1" x14ac:dyDescent="0.15">
      <c r="A58" s="6"/>
      <c r="B58" s="6"/>
      <c r="C58" s="12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row>
    <row r="59" spans="1:40" ht="18.75" customHeight="1" x14ac:dyDescent="0.15"/>
    <row r="60" spans="1:40" ht="18.75" customHeight="1" x14ac:dyDescent="0.15"/>
    <row r="61" spans="1:40" ht="18.75" customHeight="1" x14ac:dyDescent="0.15"/>
    <row r="62" spans="1:40" ht="18.75" customHeight="1" x14ac:dyDescent="0.15"/>
    <row r="63" spans="1:40" ht="18.75" customHeight="1" x14ac:dyDescent="0.15"/>
    <row r="64" spans="1:40"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sheetData>
  <phoneticPr fontId="4"/>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S111"/>
  <sheetViews>
    <sheetView zoomScale="70" zoomScaleNormal="70" workbookViewId="0"/>
  </sheetViews>
  <sheetFormatPr defaultColWidth="9" defaultRowHeight="18.75" x14ac:dyDescent="0.15"/>
  <cols>
    <col min="1" max="1" width="5.875" style="6" customWidth="1"/>
    <col min="2" max="2" width="31.375" style="6" customWidth="1"/>
    <col min="3" max="4" width="25.875" style="6" customWidth="1"/>
    <col min="5" max="5" width="29.125" customWidth="1"/>
    <col min="6" max="6" width="6.25" customWidth="1"/>
    <col min="7" max="8" width="8.875" customWidth="1"/>
    <col min="9" max="16384" width="9" style="6"/>
  </cols>
  <sheetData>
    <row r="1" spans="1:19" ht="24" x14ac:dyDescent="0.15">
      <c r="A1" s="127" t="s">
        <v>155</v>
      </c>
      <c r="B1" s="62"/>
      <c r="C1" s="128"/>
      <c r="D1" s="128"/>
      <c r="E1" s="128"/>
      <c r="F1" s="129"/>
    </row>
    <row r="2" spans="1:19" s="10" customFormat="1" ht="19.5" thickBot="1" x14ac:dyDescent="0.2">
      <c r="C2" s="130" t="s">
        <v>156</v>
      </c>
      <c r="D2" s="130" t="s">
        <v>157</v>
      </c>
      <c r="E2" s="130" t="s">
        <v>158</v>
      </c>
      <c r="F2" s="59"/>
    </row>
    <row r="3" spans="1:19" ht="17.25" customHeight="1" thickBot="1" x14ac:dyDescent="0.2">
      <c r="A3" s="131"/>
      <c r="B3" s="132" t="s">
        <v>66</v>
      </c>
      <c r="C3" s="133" t="s">
        <v>159</v>
      </c>
      <c r="D3" s="133" t="s">
        <v>160</v>
      </c>
      <c r="E3" s="133" t="s">
        <v>161</v>
      </c>
      <c r="F3" s="6"/>
      <c r="G3" s="280" t="s">
        <v>315</v>
      </c>
      <c r="H3" s="281"/>
      <c r="I3" s="281"/>
      <c r="J3" s="281"/>
      <c r="K3" s="281"/>
      <c r="L3" s="281"/>
      <c r="M3" s="281"/>
      <c r="N3" s="281"/>
      <c r="O3" s="281"/>
      <c r="P3" s="281"/>
      <c r="Q3" s="281"/>
      <c r="R3" s="281"/>
      <c r="S3" s="282"/>
    </row>
    <row r="4" spans="1:19" ht="17.25" customHeight="1" thickBot="1" x14ac:dyDescent="0.2">
      <c r="A4" s="275">
        <v>11</v>
      </c>
      <c r="B4" s="134" t="s">
        <v>0</v>
      </c>
      <c r="C4" s="135">
        <v>0</v>
      </c>
      <c r="D4" s="136" t="s">
        <v>162</v>
      </c>
      <c r="E4" s="137">
        <f>ROUND(277145/409812,4)</f>
        <v>0.67630000000000001</v>
      </c>
      <c r="G4" s="283"/>
      <c r="H4" s="284"/>
      <c r="I4" s="284"/>
      <c r="J4" s="284"/>
      <c r="K4" s="284"/>
      <c r="L4" s="284"/>
      <c r="M4" s="284"/>
      <c r="N4" s="284"/>
      <c r="O4" s="284"/>
      <c r="P4" s="284"/>
      <c r="Q4" s="284"/>
      <c r="R4" s="284"/>
      <c r="S4" s="285"/>
    </row>
    <row r="5" spans="1:19" ht="17.25" customHeight="1" x14ac:dyDescent="0.15">
      <c r="A5" s="276">
        <v>12</v>
      </c>
      <c r="B5" s="138" t="s">
        <v>1</v>
      </c>
      <c r="C5" s="139">
        <v>0</v>
      </c>
      <c r="D5" s="140" t="s">
        <v>162</v>
      </c>
      <c r="E5" s="141"/>
      <c r="F5" s="142"/>
      <c r="G5" s="283"/>
      <c r="H5" s="284"/>
      <c r="I5" s="284"/>
      <c r="J5" s="284"/>
      <c r="K5" s="284"/>
      <c r="L5" s="284"/>
      <c r="M5" s="284"/>
      <c r="N5" s="284"/>
      <c r="O5" s="284"/>
      <c r="P5" s="284"/>
      <c r="Q5" s="284"/>
      <c r="R5" s="284"/>
      <c r="S5" s="285"/>
    </row>
    <row r="6" spans="1:19" ht="17.25" customHeight="1" x14ac:dyDescent="0.15">
      <c r="A6" s="276">
        <v>13</v>
      </c>
      <c r="B6" s="138" t="s">
        <v>2</v>
      </c>
      <c r="C6" s="139">
        <v>0</v>
      </c>
      <c r="D6" s="140" t="s">
        <v>162</v>
      </c>
      <c r="E6" s="143"/>
      <c r="F6" s="142"/>
      <c r="G6" s="283"/>
      <c r="H6" s="284"/>
      <c r="I6" s="284"/>
      <c r="J6" s="284"/>
      <c r="K6" s="284"/>
      <c r="L6" s="284"/>
      <c r="M6" s="284"/>
      <c r="N6" s="284"/>
      <c r="O6" s="284"/>
      <c r="P6" s="284"/>
      <c r="Q6" s="284"/>
      <c r="R6" s="284"/>
      <c r="S6" s="285"/>
    </row>
    <row r="7" spans="1:19" ht="17.25" customHeight="1" x14ac:dyDescent="0.15">
      <c r="A7" s="276">
        <v>15</v>
      </c>
      <c r="B7" s="138" t="s">
        <v>3</v>
      </c>
      <c r="C7" s="139">
        <v>0</v>
      </c>
      <c r="D7" s="140" t="s">
        <v>162</v>
      </c>
      <c r="E7" s="143"/>
      <c r="F7" s="142"/>
      <c r="G7" s="283"/>
      <c r="H7" s="284"/>
      <c r="I7" s="284"/>
      <c r="J7" s="284"/>
      <c r="K7" s="284"/>
      <c r="L7" s="284"/>
      <c r="M7" s="284"/>
      <c r="N7" s="284"/>
      <c r="O7" s="284"/>
      <c r="P7" s="284"/>
      <c r="Q7" s="284"/>
      <c r="R7" s="284"/>
      <c r="S7" s="285"/>
    </row>
    <row r="8" spans="1:19" ht="17.25" customHeight="1" x14ac:dyDescent="0.15">
      <c r="A8" s="277">
        <v>17</v>
      </c>
      <c r="B8" s="220" t="s">
        <v>4</v>
      </c>
      <c r="C8" s="185">
        <v>0</v>
      </c>
      <c r="D8" s="136" t="s">
        <v>162</v>
      </c>
      <c r="E8" s="143"/>
      <c r="F8" s="142"/>
      <c r="G8" s="283"/>
      <c r="H8" s="284"/>
      <c r="I8" s="284"/>
      <c r="J8" s="284"/>
      <c r="K8" s="284"/>
      <c r="L8" s="284"/>
      <c r="M8" s="284"/>
      <c r="N8" s="284"/>
      <c r="O8" s="284"/>
      <c r="P8" s="284"/>
      <c r="Q8" s="284"/>
      <c r="R8" s="284"/>
      <c r="S8" s="285"/>
    </row>
    <row r="9" spans="1:19" ht="17.25" customHeight="1" x14ac:dyDescent="0.15">
      <c r="A9" s="278">
        <v>61</v>
      </c>
      <c r="B9" s="150" t="s">
        <v>91</v>
      </c>
      <c r="C9" s="146">
        <v>0</v>
      </c>
      <c r="D9" s="147" t="s">
        <v>162</v>
      </c>
      <c r="E9" s="148"/>
      <c r="G9" s="283"/>
      <c r="H9" s="284"/>
      <c r="I9" s="284"/>
      <c r="J9" s="284"/>
      <c r="K9" s="284"/>
      <c r="L9" s="284"/>
      <c r="M9" s="284"/>
      <c r="N9" s="284"/>
      <c r="O9" s="284"/>
      <c r="P9" s="284"/>
      <c r="Q9" s="284"/>
      <c r="R9" s="284"/>
      <c r="S9" s="285"/>
    </row>
    <row r="10" spans="1:19" ht="17.25" customHeight="1" x14ac:dyDescent="0.15">
      <c r="A10" s="276">
        <v>62</v>
      </c>
      <c r="B10" s="138" t="s">
        <v>128</v>
      </c>
      <c r="C10" s="139">
        <v>0</v>
      </c>
      <c r="D10" s="140" t="s">
        <v>162</v>
      </c>
      <c r="E10" s="148"/>
      <c r="G10" s="283"/>
      <c r="H10" s="284"/>
      <c r="I10" s="284"/>
      <c r="J10" s="284"/>
      <c r="K10" s="284"/>
      <c r="L10" s="284"/>
      <c r="M10" s="284"/>
      <c r="N10" s="284"/>
      <c r="O10" s="284"/>
      <c r="P10" s="284"/>
      <c r="Q10" s="284"/>
      <c r="R10" s="284"/>
      <c r="S10" s="285"/>
    </row>
    <row r="11" spans="1:19" ht="17.25" customHeight="1" x14ac:dyDescent="0.15">
      <c r="A11" s="276">
        <v>111</v>
      </c>
      <c r="B11" s="138" t="s">
        <v>5</v>
      </c>
      <c r="C11" s="139">
        <v>0</v>
      </c>
      <c r="D11" s="140" t="s">
        <v>162</v>
      </c>
      <c r="E11" s="148"/>
      <c r="G11" s="283"/>
      <c r="H11" s="284"/>
      <c r="I11" s="284"/>
      <c r="J11" s="284"/>
      <c r="K11" s="284"/>
      <c r="L11" s="284"/>
      <c r="M11" s="284"/>
      <c r="N11" s="284"/>
      <c r="O11" s="284"/>
      <c r="P11" s="284"/>
      <c r="Q11" s="284"/>
      <c r="R11" s="284"/>
      <c r="S11" s="285"/>
    </row>
    <row r="12" spans="1:19" ht="17.25" customHeight="1" x14ac:dyDescent="0.15">
      <c r="A12" s="276">
        <v>112</v>
      </c>
      <c r="B12" s="138" t="s">
        <v>6</v>
      </c>
      <c r="C12" s="139">
        <v>0</v>
      </c>
      <c r="D12" s="140" t="s">
        <v>162</v>
      </c>
      <c r="E12" s="148"/>
      <c r="G12" s="283"/>
      <c r="H12" s="284"/>
      <c r="I12" s="284"/>
      <c r="J12" s="284"/>
      <c r="K12" s="284"/>
      <c r="L12" s="284"/>
      <c r="M12" s="284"/>
      <c r="N12" s="284"/>
      <c r="O12" s="284"/>
      <c r="P12" s="284"/>
      <c r="Q12" s="284"/>
      <c r="R12" s="284"/>
      <c r="S12" s="285"/>
    </row>
    <row r="13" spans="1:19" ht="17.25" customHeight="1" x14ac:dyDescent="0.15">
      <c r="A13" s="277">
        <v>113</v>
      </c>
      <c r="B13" s="144" t="s">
        <v>92</v>
      </c>
      <c r="C13" s="145">
        <v>0</v>
      </c>
      <c r="D13" s="221" t="s">
        <v>162</v>
      </c>
      <c r="E13" s="148"/>
      <c r="G13" s="283"/>
      <c r="H13" s="284"/>
      <c r="I13" s="284"/>
      <c r="J13" s="284"/>
      <c r="K13" s="284"/>
      <c r="L13" s="284"/>
      <c r="M13" s="284"/>
      <c r="N13" s="284"/>
      <c r="O13" s="284"/>
      <c r="P13" s="284"/>
      <c r="Q13" s="284"/>
      <c r="R13" s="284"/>
      <c r="S13" s="285"/>
    </row>
    <row r="14" spans="1:19" ht="17.25" customHeight="1" x14ac:dyDescent="0.15">
      <c r="A14" s="278">
        <v>114</v>
      </c>
      <c r="B14" s="150" t="s">
        <v>7</v>
      </c>
      <c r="C14" s="151">
        <v>0</v>
      </c>
      <c r="D14" s="136" t="s">
        <v>162</v>
      </c>
      <c r="E14" s="148"/>
      <c r="G14" s="283"/>
      <c r="H14" s="284"/>
      <c r="I14" s="284"/>
      <c r="J14" s="284"/>
      <c r="K14" s="284"/>
      <c r="L14" s="284"/>
      <c r="M14" s="284"/>
      <c r="N14" s="284"/>
      <c r="O14" s="284"/>
      <c r="P14" s="284"/>
      <c r="Q14" s="284"/>
      <c r="R14" s="284"/>
      <c r="S14" s="285"/>
    </row>
    <row r="15" spans="1:19" ht="17.25" customHeight="1" x14ac:dyDescent="0.15">
      <c r="A15" s="276">
        <v>151</v>
      </c>
      <c r="B15" s="138" t="s">
        <v>8</v>
      </c>
      <c r="C15" s="139">
        <v>0</v>
      </c>
      <c r="D15" s="140" t="s">
        <v>162</v>
      </c>
      <c r="E15" s="148"/>
      <c r="G15" s="283"/>
      <c r="H15" s="284"/>
      <c r="I15" s="284"/>
      <c r="J15" s="284"/>
      <c r="K15" s="284"/>
      <c r="L15" s="284"/>
      <c r="M15" s="284"/>
      <c r="N15" s="284"/>
      <c r="O15" s="284"/>
      <c r="P15" s="284"/>
      <c r="Q15" s="284"/>
      <c r="R15" s="284"/>
      <c r="S15" s="285"/>
    </row>
    <row r="16" spans="1:19" ht="17.25" customHeight="1" x14ac:dyDescent="0.15">
      <c r="A16" s="276">
        <v>152</v>
      </c>
      <c r="B16" s="138" t="s">
        <v>9</v>
      </c>
      <c r="C16" s="139">
        <v>0</v>
      </c>
      <c r="D16" s="140" t="s">
        <v>162</v>
      </c>
      <c r="E16" s="148"/>
      <c r="G16" s="283"/>
      <c r="H16" s="284"/>
      <c r="I16" s="284"/>
      <c r="J16" s="284"/>
      <c r="K16" s="284"/>
      <c r="L16" s="284"/>
      <c r="M16" s="284"/>
      <c r="N16" s="284"/>
      <c r="O16" s="284"/>
      <c r="P16" s="284"/>
      <c r="Q16" s="284"/>
      <c r="R16" s="284"/>
      <c r="S16" s="285"/>
    </row>
    <row r="17" spans="1:19" ht="17.25" customHeight="1" x14ac:dyDescent="0.15">
      <c r="A17" s="276">
        <v>161</v>
      </c>
      <c r="B17" s="138" t="s">
        <v>93</v>
      </c>
      <c r="C17" s="139">
        <v>0</v>
      </c>
      <c r="D17" s="140" t="s">
        <v>162</v>
      </c>
      <c r="E17" s="148"/>
      <c r="G17" s="283"/>
      <c r="H17" s="284"/>
      <c r="I17" s="284"/>
      <c r="J17" s="284"/>
      <c r="K17" s="284"/>
      <c r="L17" s="284"/>
      <c r="M17" s="284"/>
      <c r="N17" s="284"/>
      <c r="O17" s="284"/>
      <c r="P17" s="284"/>
      <c r="Q17" s="284"/>
      <c r="R17" s="284"/>
      <c r="S17" s="285"/>
    </row>
    <row r="18" spans="1:19" ht="17.25" customHeight="1" x14ac:dyDescent="0.15">
      <c r="A18" s="277">
        <v>162</v>
      </c>
      <c r="B18" s="144" t="s">
        <v>10</v>
      </c>
      <c r="C18" s="145">
        <v>0</v>
      </c>
      <c r="D18" s="221" t="s">
        <v>162</v>
      </c>
      <c r="E18" s="148"/>
      <c r="G18" s="283"/>
      <c r="H18" s="284"/>
      <c r="I18" s="284"/>
      <c r="J18" s="284"/>
      <c r="K18" s="284"/>
      <c r="L18" s="284"/>
      <c r="M18" s="284"/>
      <c r="N18" s="284"/>
      <c r="O18" s="284"/>
      <c r="P18" s="284"/>
      <c r="Q18" s="284"/>
      <c r="R18" s="284"/>
      <c r="S18" s="285"/>
    </row>
    <row r="19" spans="1:19" ht="17.25" customHeight="1" x14ac:dyDescent="0.15">
      <c r="A19" s="278">
        <v>163</v>
      </c>
      <c r="B19" s="150" t="s">
        <v>11</v>
      </c>
      <c r="C19" s="151">
        <v>0</v>
      </c>
      <c r="D19" s="222" t="s">
        <v>162</v>
      </c>
      <c r="E19" s="148"/>
      <c r="G19" s="283"/>
      <c r="H19" s="284"/>
      <c r="I19" s="284"/>
      <c r="J19" s="284"/>
      <c r="K19" s="284"/>
      <c r="L19" s="284"/>
      <c r="M19" s="284"/>
      <c r="N19" s="284"/>
      <c r="O19" s="284"/>
      <c r="P19" s="284"/>
      <c r="Q19" s="284"/>
      <c r="R19" s="284"/>
      <c r="S19" s="285"/>
    </row>
    <row r="20" spans="1:19" ht="17.25" customHeight="1" x14ac:dyDescent="0.15">
      <c r="A20" s="276">
        <v>164</v>
      </c>
      <c r="B20" s="138" t="s">
        <v>12</v>
      </c>
      <c r="C20" s="139">
        <v>0</v>
      </c>
      <c r="D20" s="140" t="s">
        <v>162</v>
      </c>
      <c r="E20" s="148"/>
      <c r="G20" s="283"/>
      <c r="H20" s="284"/>
      <c r="I20" s="284"/>
      <c r="J20" s="284"/>
      <c r="K20" s="284"/>
      <c r="L20" s="284"/>
      <c r="M20" s="284"/>
      <c r="N20" s="284"/>
      <c r="O20" s="284"/>
      <c r="P20" s="284"/>
      <c r="Q20" s="284"/>
      <c r="R20" s="284"/>
      <c r="S20" s="285"/>
    </row>
    <row r="21" spans="1:19" ht="17.25" customHeight="1" x14ac:dyDescent="0.15">
      <c r="A21" s="276">
        <v>191</v>
      </c>
      <c r="B21" s="138" t="s">
        <v>94</v>
      </c>
      <c r="C21" s="139">
        <v>0</v>
      </c>
      <c r="D21" s="140" t="s">
        <v>162</v>
      </c>
      <c r="E21" s="148"/>
      <c r="G21" s="283"/>
      <c r="H21" s="284"/>
      <c r="I21" s="284"/>
      <c r="J21" s="284"/>
      <c r="K21" s="284"/>
      <c r="L21" s="284"/>
      <c r="M21" s="284"/>
      <c r="N21" s="284"/>
      <c r="O21" s="284"/>
      <c r="P21" s="284"/>
      <c r="Q21" s="284"/>
      <c r="R21" s="284"/>
      <c r="S21" s="285"/>
    </row>
    <row r="22" spans="1:19" ht="17.25" customHeight="1" x14ac:dyDescent="0.15">
      <c r="A22" s="276">
        <v>201</v>
      </c>
      <c r="B22" s="138" t="s">
        <v>13</v>
      </c>
      <c r="C22" s="139">
        <v>0</v>
      </c>
      <c r="D22" s="140" t="s">
        <v>162</v>
      </c>
      <c r="E22" s="148"/>
      <c r="G22" s="283"/>
      <c r="H22" s="284"/>
      <c r="I22" s="284"/>
      <c r="J22" s="284"/>
      <c r="K22" s="284"/>
      <c r="L22" s="284"/>
      <c r="M22" s="284"/>
      <c r="N22" s="284"/>
      <c r="O22" s="284"/>
      <c r="P22" s="284"/>
      <c r="Q22" s="284"/>
      <c r="R22" s="284"/>
      <c r="S22" s="285"/>
    </row>
    <row r="23" spans="1:19" ht="17.25" customHeight="1" x14ac:dyDescent="0.15">
      <c r="A23" s="277">
        <v>202</v>
      </c>
      <c r="B23" s="144" t="s">
        <v>95</v>
      </c>
      <c r="C23" s="145">
        <v>0</v>
      </c>
      <c r="D23" s="221" t="s">
        <v>162</v>
      </c>
      <c r="E23" s="148"/>
      <c r="G23" s="283"/>
      <c r="H23" s="284"/>
      <c r="I23" s="284"/>
      <c r="J23" s="284"/>
      <c r="K23" s="284"/>
      <c r="L23" s="284"/>
      <c r="M23" s="284"/>
      <c r="N23" s="284"/>
      <c r="O23" s="284"/>
      <c r="P23" s="284"/>
      <c r="Q23" s="284"/>
      <c r="R23" s="284"/>
      <c r="S23" s="285"/>
    </row>
    <row r="24" spans="1:19" ht="17.25" customHeight="1" x14ac:dyDescent="0.15">
      <c r="A24" s="278">
        <v>203</v>
      </c>
      <c r="B24" s="150" t="s">
        <v>129</v>
      </c>
      <c r="C24" s="151">
        <v>0</v>
      </c>
      <c r="D24" s="222" t="s">
        <v>162</v>
      </c>
      <c r="E24" s="148"/>
      <c r="G24" s="283"/>
      <c r="H24" s="284"/>
      <c r="I24" s="284"/>
      <c r="J24" s="284"/>
      <c r="K24" s="284"/>
      <c r="L24" s="284"/>
      <c r="M24" s="284"/>
      <c r="N24" s="284"/>
      <c r="O24" s="284"/>
      <c r="P24" s="284"/>
      <c r="Q24" s="284"/>
      <c r="R24" s="284"/>
      <c r="S24" s="285"/>
    </row>
    <row r="25" spans="1:19" ht="17.25" customHeight="1" x14ac:dyDescent="0.15">
      <c r="A25" s="276">
        <v>204</v>
      </c>
      <c r="B25" s="138" t="s">
        <v>130</v>
      </c>
      <c r="C25" s="139">
        <v>0</v>
      </c>
      <c r="D25" s="140" t="s">
        <v>162</v>
      </c>
      <c r="E25" s="148"/>
      <c r="G25" s="283"/>
      <c r="H25" s="284"/>
      <c r="I25" s="284"/>
      <c r="J25" s="284"/>
      <c r="K25" s="284"/>
      <c r="L25" s="284"/>
      <c r="M25" s="284"/>
      <c r="N25" s="284"/>
      <c r="O25" s="284"/>
      <c r="P25" s="284"/>
      <c r="Q25" s="284"/>
      <c r="R25" s="284"/>
      <c r="S25" s="285"/>
    </row>
    <row r="26" spans="1:19" ht="17.25" customHeight="1" x14ac:dyDescent="0.15">
      <c r="A26" s="276">
        <v>205</v>
      </c>
      <c r="B26" s="138" t="s">
        <v>14</v>
      </c>
      <c r="C26" s="139">
        <v>0</v>
      </c>
      <c r="D26" s="140" t="s">
        <v>162</v>
      </c>
      <c r="E26" s="148"/>
      <c r="G26" s="283"/>
      <c r="H26" s="284"/>
      <c r="I26" s="284"/>
      <c r="J26" s="284"/>
      <c r="K26" s="284"/>
      <c r="L26" s="284"/>
      <c r="M26" s="284"/>
      <c r="N26" s="284"/>
      <c r="O26" s="284"/>
      <c r="P26" s="284"/>
      <c r="Q26" s="284"/>
      <c r="R26" s="284"/>
      <c r="S26" s="285"/>
    </row>
    <row r="27" spans="1:19" ht="17.25" customHeight="1" x14ac:dyDescent="0.15">
      <c r="A27" s="276">
        <v>206</v>
      </c>
      <c r="B27" s="138" t="s">
        <v>15</v>
      </c>
      <c r="C27" s="139">
        <v>0</v>
      </c>
      <c r="D27" s="140" t="s">
        <v>162</v>
      </c>
      <c r="E27" s="148"/>
      <c r="G27" s="283"/>
      <c r="H27" s="284"/>
      <c r="I27" s="284"/>
      <c r="J27" s="284"/>
      <c r="K27" s="284"/>
      <c r="L27" s="284"/>
      <c r="M27" s="284"/>
      <c r="N27" s="284"/>
      <c r="O27" s="284"/>
      <c r="P27" s="284"/>
      <c r="Q27" s="284"/>
      <c r="R27" s="284"/>
      <c r="S27" s="285"/>
    </row>
    <row r="28" spans="1:19" ht="17.25" customHeight="1" x14ac:dyDescent="0.15">
      <c r="A28" s="277">
        <v>207</v>
      </c>
      <c r="B28" s="144" t="s">
        <v>16</v>
      </c>
      <c r="C28" s="145">
        <v>0</v>
      </c>
      <c r="D28" s="221" t="s">
        <v>162</v>
      </c>
      <c r="E28" s="148"/>
      <c r="G28" s="283"/>
      <c r="H28" s="284"/>
      <c r="I28" s="284"/>
      <c r="J28" s="284"/>
      <c r="K28" s="284"/>
      <c r="L28" s="284"/>
      <c r="M28" s="284"/>
      <c r="N28" s="284"/>
      <c r="O28" s="284"/>
      <c r="P28" s="284"/>
      <c r="Q28" s="284"/>
      <c r="R28" s="284"/>
      <c r="S28" s="285"/>
    </row>
    <row r="29" spans="1:19" ht="17.25" customHeight="1" x14ac:dyDescent="0.15">
      <c r="A29" s="278">
        <v>208</v>
      </c>
      <c r="B29" s="150" t="s">
        <v>96</v>
      </c>
      <c r="C29" s="151">
        <v>0</v>
      </c>
      <c r="D29" s="136" t="s">
        <v>162</v>
      </c>
      <c r="E29" s="148"/>
      <c r="G29" s="283"/>
      <c r="H29" s="284"/>
      <c r="I29" s="284"/>
      <c r="J29" s="284"/>
      <c r="K29" s="284"/>
      <c r="L29" s="284"/>
      <c r="M29" s="284"/>
      <c r="N29" s="284"/>
      <c r="O29" s="284"/>
      <c r="P29" s="284"/>
      <c r="Q29" s="284"/>
      <c r="R29" s="284"/>
      <c r="S29" s="285"/>
    </row>
    <row r="30" spans="1:19" ht="17.25" customHeight="1" x14ac:dyDescent="0.15">
      <c r="A30" s="276">
        <v>211</v>
      </c>
      <c r="B30" s="138" t="s">
        <v>17</v>
      </c>
      <c r="C30" s="139">
        <v>0</v>
      </c>
      <c r="D30" s="140" t="s">
        <v>162</v>
      </c>
      <c r="E30" s="148"/>
      <c r="G30" s="283"/>
      <c r="H30" s="284"/>
      <c r="I30" s="284"/>
      <c r="J30" s="284"/>
      <c r="K30" s="284"/>
      <c r="L30" s="284"/>
      <c r="M30" s="284"/>
      <c r="N30" s="284"/>
      <c r="O30" s="284"/>
      <c r="P30" s="284"/>
      <c r="Q30" s="284"/>
      <c r="R30" s="284"/>
      <c r="S30" s="285"/>
    </row>
    <row r="31" spans="1:19" ht="17.25" customHeight="1" x14ac:dyDescent="0.15">
      <c r="A31" s="276">
        <v>212</v>
      </c>
      <c r="B31" s="138" t="s">
        <v>18</v>
      </c>
      <c r="C31" s="139">
        <v>0</v>
      </c>
      <c r="D31" s="140" t="s">
        <v>162</v>
      </c>
      <c r="E31" s="148"/>
      <c r="G31" s="283"/>
      <c r="H31" s="284"/>
      <c r="I31" s="284"/>
      <c r="J31" s="284"/>
      <c r="K31" s="284"/>
      <c r="L31" s="284"/>
      <c r="M31" s="284"/>
      <c r="N31" s="284"/>
      <c r="O31" s="284"/>
      <c r="P31" s="284"/>
      <c r="Q31" s="284"/>
      <c r="R31" s="284"/>
      <c r="S31" s="285"/>
    </row>
    <row r="32" spans="1:19" ht="17.25" customHeight="1" x14ac:dyDescent="0.15">
      <c r="A32" s="276">
        <v>221</v>
      </c>
      <c r="B32" s="138" t="s">
        <v>19</v>
      </c>
      <c r="C32" s="139">
        <v>0</v>
      </c>
      <c r="D32" s="140" t="s">
        <v>162</v>
      </c>
      <c r="E32" s="148"/>
      <c r="G32" s="283"/>
      <c r="H32" s="284"/>
      <c r="I32" s="284"/>
      <c r="J32" s="284"/>
      <c r="K32" s="284"/>
      <c r="L32" s="284"/>
      <c r="M32" s="284"/>
      <c r="N32" s="284"/>
      <c r="O32" s="284"/>
      <c r="P32" s="284"/>
      <c r="Q32" s="284"/>
      <c r="R32" s="284"/>
      <c r="S32" s="285"/>
    </row>
    <row r="33" spans="1:19" ht="17.25" customHeight="1" x14ac:dyDescent="0.15">
      <c r="A33" s="277">
        <v>222</v>
      </c>
      <c r="B33" s="144" t="s">
        <v>20</v>
      </c>
      <c r="C33" s="145">
        <v>0</v>
      </c>
      <c r="D33" s="221" t="s">
        <v>162</v>
      </c>
      <c r="E33" s="148"/>
      <c r="G33" s="283"/>
      <c r="H33" s="284"/>
      <c r="I33" s="284"/>
      <c r="J33" s="284"/>
      <c r="K33" s="284"/>
      <c r="L33" s="284"/>
      <c r="M33" s="284"/>
      <c r="N33" s="284"/>
      <c r="O33" s="284"/>
      <c r="P33" s="284"/>
      <c r="Q33" s="284"/>
      <c r="R33" s="284"/>
      <c r="S33" s="285"/>
    </row>
    <row r="34" spans="1:19" ht="17.25" customHeight="1" x14ac:dyDescent="0.15">
      <c r="A34" s="278">
        <v>231</v>
      </c>
      <c r="B34" s="150" t="s">
        <v>131</v>
      </c>
      <c r="C34" s="151">
        <v>0</v>
      </c>
      <c r="D34" s="222" t="s">
        <v>162</v>
      </c>
      <c r="E34" s="148"/>
      <c r="G34" s="283"/>
      <c r="H34" s="284"/>
      <c r="I34" s="284"/>
      <c r="J34" s="284"/>
      <c r="K34" s="284"/>
      <c r="L34" s="284"/>
      <c r="M34" s="284"/>
      <c r="N34" s="284"/>
      <c r="O34" s="284"/>
      <c r="P34" s="284"/>
      <c r="Q34" s="284"/>
      <c r="R34" s="284"/>
      <c r="S34" s="285"/>
    </row>
    <row r="35" spans="1:19" ht="17.25" customHeight="1" x14ac:dyDescent="0.15">
      <c r="A35" s="276">
        <v>251</v>
      </c>
      <c r="B35" s="138" t="s">
        <v>21</v>
      </c>
      <c r="C35" s="139">
        <v>0</v>
      </c>
      <c r="D35" s="140" t="s">
        <v>162</v>
      </c>
      <c r="E35" s="148"/>
      <c r="G35" s="283"/>
      <c r="H35" s="284"/>
      <c r="I35" s="284"/>
      <c r="J35" s="284"/>
      <c r="K35" s="284"/>
      <c r="L35" s="284"/>
      <c r="M35" s="284"/>
      <c r="N35" s="284"/>
      <c r="O35" s="284"/>
      <c r="P35" s="284"/>
      <c r="Q35" s="284"/>
      <c r="R35" s="284"/>
      <c r="S35" s="285"/>
    </row>
    <row r="36" spans="1:19" ht="17.25" customHeight="1" x14ac:dyDescent="0.15">
      <c r="A36" s="276">
        <v>252</v>
      </c>
      <c r="B36" s="138" t="s">
        <v>22</v>
      </c>
      <c r="C36" s="139">
        <v>0</v>
      </c>
      <c r="D36" s="140" t="s">
        <v>162</v>
      </c>
      <c r="E36" s="148"/>
      <c r="G36" s="283"/>
      <c r="H36" s="284"/>
      <c r="I36" s="284"/>
      <c r="J36" s="284"/>
      <c r="K36" s="284"/>
      <c r="L36" s="284"/>
      <c r="M36" s="284"/>
      <c r="N36" s="284"/>
      <c r="O36" s="284"/>
      <c r="P36" s="284"/>
      <c r="Q36" s="284"/>
      <c r="R36" s="284"/>
      <c r="S36" s="285"/>
    </row>
    <row r="37" spans="1:19" ht="17.25" customHeight="1" x14ac:dyDescent="0.15">
      <c r="A37" s="276">
        <v>253</v>
      </c>
      <c r="B37" s="138" t="s">
        <v>23</v>
      </c>
      <c r="C37" s="139">
        <v>0</v>
      </c>
      <c r="D37" s="140" t="s">
        <v>162</v>
      </c>
      <c r="E37" s="148"/>
      <c r="G37" s="283"/>
      <c r="H37" s="284"/>
      <c r="I37" s="284"/>
      <c r="J37" s="284"/>
      <c r="K37" s="284"/>
      <c r="L37" s="284"/>
      <c r="M37" s="284"/>
      <c r="N37" s="284"/>
      <c r="O37" s="284"/>
      <c r="P37" s="284"/>
      <c r="Q37" s="284"/>
      <c r="R37" s="284"/>
      <c r="S37" s="285"/>
    </row>
    <row r="38" spans="1:19" ht="17.25" customHeight="1" x14ac:dyDescent="0.15">
      <c r="A38" s="277">
        <v>259</v>
      </c>
      <c r="B38" s="144" t="s">
        <v>24</v>
      </c>
      <c r="C38" s="145">
        <v>0</v>
      </c>
      <c r="D38" s="221" t="s">
        <v>162</v>
      </c>
      <c r="E38" s="148"/>
      <c r="G38" s="283"/>
      <c r="H38" s="284"/>
      <c r="I38" s="284"/>
      <c r="J38" s="284"/>
      <c r="K38" s="284"/>
      <c r="L38" s="284"/>
      <c r="M38" s="284"/>
      <c r="N38" s="284"/>
      <c r="O38" s="284"/>
      <c r="P38" s="284"/>
      <c r="Q38" s="284"/>
      <c r="R38" s="284"/>
      <c r="S38" s="285"/>
    </row>
    <row r="39" spans="1:19" ht="17.25" customHeight="1" x14ac:dyDescent="0.15">
      <c r="A39" s="278">
        <v>261</v>
      </c>
      <c r="B39" s="150" t="s">
        <v>25</v>
      </c>
      <c r="C39" s="151">
        <v>0</v>
      </c>
      <c r="D39" s="222" t="s">
        <v>162</v>
      </c>
      <c r="E39" s="148"/>
      <c r="G39" s="283"/>
      <c r="H39" s="284"/>
      <c r="I39" s="284"/>
      <c r="J39" s="284"/>
      <c r="K39" s="284"/>
      <c r="L39" s="284"/>
      <c r="M39" s="284"/>
      <c r="N39" s="284"/>
      <c r="O39" s="284"/>
      <c r="P39" s="284"/>
      <c r="Q39" s="284"/>
      <c r="R39" s="284"/>
      <c r="S39" s="285"/>
    </row>
    <row r="40" spans="1:19" ht="17.25" customHeight="1" thickBot="1" x14ac:dyDescent="0.2">
      <c r="A40" s="276">
        <v>262</v>
      </c>
      <c r="B40" s="138" t="s">
        <v>26</v>
      </c>
      <c r="C40" s="139">
        <v>0</v>
      </c>
      <c r="D40" s="140" t="s">
        <v>162</v>
      </c>
      <c r="E40" s="148"/>
      <c r="G40" s="286"/>
      <c r="H40" s="287"/>
      <c r="I40" s="287"/>
      <c r="J40" s="287"/>
      <c r="K40" s="287"/>
      <c r="L40" s="287"/>
      <c r="M40" s="287"/>
      <c r="N40" s="287"/>
      <c r="O40" s="287"/>
      <c r="P40" s="287"/>
      <c r="Q40" s="287"/>
      <c r="R40" s="287"/>
      <c r="S40" s="288"/>
    </row>
    <row r="41" spans="1:19" x14ac:dyDescent="0.15">
      <c r="A41" s="276">
        <v>263</v>
      </c>
      <c r="B41" s="138" t="s">
        <v>132</v>
      </c>
      <c r="C41" s="139">
        <v>0</v>
      </c>
      <c r="D41" s="140" t="s">
        <v>162</v>
      </c>
      <c r="E41" s="148"/>
    </row>
    <row r="42" spans="1:19" x14ac:dyDescent="0.15">
      <c r="A42" s="276">
        <v>269</v>
      </c>
      <c r="B42" s="138" t="s">
        <v>27</v>
      </c>
      <c r="C42" s="139">
        <v>0</v>
      </c>
      <c r="D42" s="140" t="s">
        <v>162</v>
      </c>
      <c r="E42" s="148"/>
    </row>
    <row r="43" spans="1:19" x14ac:dyDescent="0.15">
      <c r="A43" s="277">
        <v>271</v>
      </c>
      <c r="B43" s="144" t="s">
        <v>28</v>
      </c>
      <c r="C43" s="145">
        <v>0</v>
      </c>
      <c r="D43" s="221" t="s">
        <v>162</v>
      </c>
      <c r="E43" s="148"/>
    </row>
    <row r="44" spans="1:19" x14ac:dyDescent="0.15">
      <c r="A44" s="278">
        <v>272</v>
      </c>
      <c r="B44" s="150" t="s">
        <v>29</v>
      </c>
      <c r="C44" s="151">
        <v>0</v>
      </c>
      <c r="D44" s="136" t="s">
        <v>162</v>
      </c>
      <c r="E44" s="148"/>
    </row>
    <row r="45" spans="1:19" x14ac:dyDescent="0.15">
      <c r="A45" s="276">
        <v>281</v>
      </c>
      <c r="B45" s="138" t="s">
        <v>133</v>
      </c>
      <c r="C45" s="139">
        <v>0</v>
      </c>
      <c r="D45" s="140" t="s">
        <v>162</v>
      </c>
      <c r="E45" s="148"/>
    </row>
    <row r="46" spans="1:19" x14ac:dyDescent="0.15">
      <c r="A46" s="276">
        <v>289</v>
      </c>
      <c r="B46" s="138" t="s">
        <v>30</v>
      </c>
      <c r="C46" s="139">
        <v>0</v>
      </c>
      <c r="D46" s="140" t="s">
        <v>162</v>
      </c>
      <c r="E46" s="148"/>
    </row>
    <row r="47" spans="1:19" x14ac:dyDescent="0.15">
      <c r="A47" s="276">
        <v>291</v>
      </c>
      <c r="B47" s="138" t="s">
        <v>97</v>
      </c>
      <c r="C47" s="139">
        <v>0</v>
      </c>
      <c r="D47" s="140" t="s">
        <v>162</v>
      </c>
      <c r="E47" s="148"/>
    </row>
    <row r="48" spans="1:19" x14ac:dyDescent="0.15">
      <c r="A48" s="277">
        <v>301</v>
      </c>
      <c r="B48" s="144" t="s">
        <v>98</v>
      </c>
      <c r="C48" s="145">
        <v>0</v>
      </c>
      <c r="D48" s="221" t="s">
        <v>162</v>
      </c>
      <c r="E48" s="148"/>
    </row>
    <row r="49" spans="1:5" x14ac:dyDescent="0.15">
      <c r="A49" s="278">
        <v>311</v>
      </c>
      <c r="B49" s="150" t="s">
        <v>99</v>
      </c>
      <c r="C49" s="151">
        <v>0</v>
      </c>
      <c r="D49" s="222" t="s">
        <v>162</v>
      </c>
      <c r="E49" s="148"/>
    </row>
    <row r="50" spans="1:5" x14ac:dyDescent="0.15">
      <c r="A50" s="276">
        <v>321</v>
      </c>
      <c r="B50" s="138" t="s">
        <v>100</v>
      </c>
      <c r="C50" s="139">
        <v>0</v>
      </c>
      <c r="D50" s="140" t="s">
        <v>162</v>
      </c>
      <c r="E50" s="148"/>
    </row>
    <row r="51" spans="1:5" x14ac:dyDescent="0.15">
      <c r="A51" s="276">
        <v>329</v>
      </c>
      <c r="B51" s="138" t="s">
        <v>101</v>
      </c>
      <c r="C51" s="139">
        <v>0</v>
      </c>
      <c r="D51" s="140" t="s">
        <v>162</v>
      </c>
      <c r="E51" s="148"/>
    </row>
    <row r="52" spans="1:5" x14ac:dyDescent="0.15">
      <c r="A52" s="276">
        <v>331</v>
      </c>
      <c r="B52" s="138" t="s">
        <v>102</v>
      </c>
      <c r="C52" s="139">
        <v>0</v>
      </c>
      <c r="D52" s="140" t="s">
        <v>162</v>
      </c>
      <c r="E52" s="148"/>
    </row>
    <row r="53" spans="1:5" x14ac:dyDescent="0.15">
      <c r="A53" s="277">
        <v>332</v>
      </c>
      <c r="B53" s="144" t="s">
        <v>103</v>
      </c>
      <c r="C53" s="145">
        <v>0</v>
      </c>
      <c r="D53" s="221" t="s">
        <v>162</v>
      </c>
      <c r="E53" s="148"/>
    </row>
    <row r="54" spans="1:5" x14ac:dyDescent="0.15">
      <c r="A54" s="278">
        <v>333</v>
      </c>
      <c r="B54" s="150" t="s">
        <v>104</v>
      </c>
      <c r="C54" s="151">
        <v>0</v>
      </c>
      <c r="D54" s="222" t="s">
        <v>162</v>
      </c>
      <c r="E54" s="148"/>
    </row>
    <row r="55" spans="1:5" x14ac:dyDescent="0.15">
      <c r="A55" s="276">
        <v>339</v>
      </c>
      <c r="B55" s="138" t="s">
        <v>105</v>
      </c>
      <c r="C55" s="139">
        <v>0</v>
      </c>
      <c r="D55" s="140" t="s">
        <v>162</v>
      </c>
      <c r="E55" s="148"/>
    </row>
    <row r="56" spans="1:5" x14ac:dyDescent="0.15">
      <c r="A56" s="276">
        <v>341</v>
      </c>
      <c r="B56" s="138" t="s">
        <v>134</v>
      </c>
      <c r="C56" s="139">
        <v>0</v>
      </c>
      <c r="D56" s="140" t="s">
        <v>162</v>
      </c>
      <c r="E56" s="148"/>
    </row>
    <row r="57" spans="1:5" x14ac:dyDescent="0.15">
      <c r="A57" s="276">
        <v>342</v>
      </c>
      <c r="B57" s="138" t="s">
        <v>106</v>
      </c>
      <c r="C57" s="139">
        <v>0</v>
      </c>
      <c r="D57" s="140" t="s">
        <v>162</v>
      </c>
      <c r="E57" s="148"/>
    </row>
    <row r="58" spans="1:5" x14ac:dyDescent="0.15">
      <c r="A58" s="277">
        <v>351</v>
      </c>
      <c r="B58" s="144" t="s">
        <v>31</v>
      </c>
      <c r="C58" s="145">
        <v>0</v>
      </c>
      <c r="D58" s="221" t="s">
        <v>162</v>
      </c>
      <c r="E58" s="148"/>
    </row>
    <row r="59" spans="1:5" x14ac:dyDescent="0.15">
      <c r="A59" s="278">
        <v>352</v>
      </c>
      <c r="B59" s="150" t="s">
        <v>32</v>
      </c>
      <c r="C59" s="151">
        <v>0</v>
      </c>
      <c r="D59" s="136" t="s">
        <v>162</v>
      </c>
      <c r="E59" s="148"/>
    </row>
    <row r="60" spans="1:5" x14ac:dyDescent="0.15">
      <c r="A60" s="276">
        <v>353</v>
      </c>
      <c r="B60" s="138" t="s">
        <v>107</v>
      </c>
      <c r="C60" s="139">
        <v>0</v>
      </c>
      <c r="D60" s="140" t="s">
        <v>162</v>
      </c>
      <c r="E60" s="148"/>
    </row>
    <row r="61" spans="1:5" x14ac:dyDescent="0.15">
      <c r="A61" s="276">
        <v>354</v>
      </c>
      <c r="B61" s="138" t="s">
        <v>33</v>
      </c>
      <c r="C61" s="139">
        <v>0</v>
      </c>
      <c r="D61" s="140" t="s">
        <v>162</v>
      </c>
      <c r="E61" s="148"/>
    </row>
    <row r="62" spans="1:5" x14ac:dyDescent="0.15">
      <c r="A62" s="276">
        <v>359</v>
      </c>
      <c r="B62" s="138" t="s">
        <v>34</v>
      </c>
      <c r="C62" s="139">
        <v>0</v>
      </c>
      <c r="D62" s="140" t="s">
        <v>162</v>
      </c>
      <c r="E62" s="148"/>
    </row>
    <row r="63" spans="1:5" x14ac:dyDescent="0.15">
      <c r="A63" s="277">
        <v>391</v>
      </c>
      <c r="B63" s="144" t="s">
        <v>35</v>
      </c>
      <c r="C63" s="145">
        <v>0</v>
      </c>
      <c r="D63" s="221" t="s">
        <v>162</v>
      </c>
      <c r="E63" s="148"/>
    </row>
    <row r="64" spans="1:5" x14ac:dyDescent="0.15">
      <c r="A64" s="278">
        <v>392</v>
      </c>
      <c r="B64" s="150" t="s">
        <v>36</v>
      </c>
      <c r="C64" s="151">
        <v>0</v>
      </c>
      <c r="D64" s="222" t="s">
        <v>280</v>
      </c>
      <c r="E64" s="148"/>
    </row>
    <row r="65" spans="1:5" x14ac:dyDescent="0.15">
      <c r="A65" s="276">
        <v>411</v>
      </c>
      <c r="B65" s="138" t="s">
        <v>37</v>
      </c>
      <c r="C65" s="139">
        <v>0</v>
      </c>
      <c r="D65" s="140" t="s">
        <v>280</v>
      </c>
      <c r="E65" s="148"/>
    </row>
    <row r="66" spans="1:5" x14ac:dyDescent="0.15">
      <c r="A66" s="276">
        <v>412</v>
      </c>
      <c r="B66" s="138" t="s">
        <v>38</v>
      </c>
      <c r="C66" s="139">
        <v>0</v>
      </c>
      <c r="D66" s="140" t="s">
        <v>280</v>
      </c>
      <c r="E66" s="148"/>
    </row>
    <row r="67" spans="1:5" x14ac:dyDescent="0.15">
      <c r="A67" s="276">
        <v>413</v>
      </c>
      <c r="B67" s="138" t="s">
        <v>39</v>
      </c>
      <c r="C67" s="139">
        <v>0</v>
      </c>
      <c r="D67" s="140" t="s">
        <v>280</v>
      </c>
      <c r="E67" s="148"/>
    </row>
    <row r="68" spans="1:5" x14ac:dyDescent="0.15">
      <c r="A68" s="277">
        <v>419</v>
      </c>
      <c r="B68" s="144" t="s">
        <v>40</v>
      </c>
      <c r="C68" s="145">
        <v>0</v>
      </c>
      <c r="D68" s="221" t="s">
        <v>280</v>
      </c>
      <c r="E68" s="148"/>
    </row>
    <row r="69" spans="1:5" x14ac:dyDescent="0.15">
      <c r="A69" s="278">
        <v>461</v>
      </c>
      <c r="B69" s="150" t="s">
        <v>41</v>
      </c>
      <c r="C69" s="151">
        <v>0</v>
      </c>
      <c r="D69" s="136" t="s">
        <v>280</v>
      </c>
      <c r="E69" s="148"/>
    </row>
    <row r="70" spans="1:5" x14ac:dyDescent="0.15">
      <c r="A70" s="276">
        <v>462</v>
      </c>
      <c r="B70" s="138" t="s">
        <v>42</v>
      </c>
      <c r="C70" s="139">
        <v>0</v>
      </c>
      <c r="D70" s="140" t="s">
        <v>280</v>
      </c>
      <c r="E70" s="148"/>
    </row>
    <row r="71" spans="1:5" x14ac:dyDescent="0.15">
      <c r="A71" s="276">
        <v>471</v>
      </c>
      <c r="B71" s="138" t="s">
        <v>43</v>
      </c>
      <c r="C71" s="139">
        <v>0</v>
      </c>
      <c r="D71" s="140" t="s">
        <v>280</v>
      </c>
      <c r="E71" s="148"/>
    </row>
    <row r="72" spans="1:5" x14ac:dyDescent="0.15">
      <c r="A72" s="276">
        <v>481</v>
      </c>
      <c r="B72" s="138" t="s">
        <v>44</v>
      </c>
      <c r="C72" s="139">
        <v>0</v>
      </c>
      <c r="D72" s="140" t="s">
        <v>280</v>
      </c>
      <c r="E72" s="148"/>
    </row>
    <row r="73" spans="1:5" x14ac:dyDescent="0.15">
      <c r="A73" s="277">
        <v>511</v>
      </c>
      <c r="B73" s="144" t="s">
        <v>45</v>
      </c>
      <c r="C73" s="145">
        <v>0</v>
      </c>
      <c r="D73" s="221" t="s">
        <v>280</v>
      </c>
      <c r="E73" s="148"/>
    </row>
    <row r="74" spans="1:5" x14ac:dyDescent="0.15">
      <c r="A74" s="278">
        <v>531</v>
      </c>
      <c r="B74" s="150" t="s">
        <v>46</v>
      </c>
      <c r="C74" s="151">
        <v>0</v>
      </c>
      <c r="D74" s="222" t="s">
        <v>280</v>
      </c>
      <c r="E74" s="148"/>
    </row>
    <row r="75" spans="1:5" x14ac:dyDescent="0.15">
      <c r="A75" s="276">
        <v>551</v>
      </c>
      <c r="B75" s="138" t="s">
        <v>47</v>
      </c>
      <c r="C75" s="139">
        <v>0</v>
      </c>
      <c r="D75" s="140" t="s">
        <v>280</v>
      </c>
      <c r="E75" s="148"/>
    </row>
    <row r="76" spans="1:5" x14ac:dyDescent="0.15">
      <c r="A76" s="276">
        <v>552</v>
      </c>
      <c r="B76" s="138" t="s">
        <v>48</v>
      </c>
      <c r="C76" s="139">
        <v>0</v>
      </c>
      <c r="D76" s="140" t="s">
        <v>280</v>
      </c>
      <c r="E76" s="148"/>
    </row>
    <row r="77" spans="1:5" x14ac:dyDescent="0.15">
      <c r="A77" s="276">
        <v>553</v>
      </c>
      <c r="B77" s="138" t="s">
        <v>108</v>
      </c>
      <c r="C77" s="139">
        <v>0</v>
      </c>
      <c r="D77" s="140" t="s">
        <v>280</v>
      </c>
      <c r="E77" s="148"/>
    </row>
    <row r="78" spans="1:5" x14ac:dyDescent="0.15">
      <c r="A78" s="277">
        <v>571</v>
      </c>
      <c r="B78" s="144" t="s">
        <v>49</v>
      </c>
      <c r="C78" s="145">
        <v>0</v>
      </c>
      <c r="D78" s="221" t="s">
        <v>280</v>
      </c>
      <c r="E78" s="148"/>
    </row>
    <row r="79" spans="1:5" x14ac:dyDescent="0.15">
      <c r="A79" s="278">
        <v>572</v>
      </c>
      <c r="B79" s="150" t="s">
        <v>109</v>
      </c>
      <c r="C79" s="151">
        <v>0</v>
      </c>
      <c r="D79" s="136" t="s">
        <v>280</v>
      </c>
      <c r="E79" s="148"/>
    </row>
    <row r="80" spans="1:5" x14ac:dyDescent="0.15">
      <c r="A80" s="276">
        <v>573</v>
      </c>
      <c r="B80" s="138" t="s">
        <v>50</v>
      </c>
      <c r="C80" s="139">
        <v>0</v>
      </c>
      <c r="D80" s="140" t="s">
        <v>280</v>
      </c>
      <c r="E80" s="148"/>
    </row>
    <row r="81" spans="1:5" x14ac:dyDescent="0.15">
      <c r="A81" s="276">
        <v>574</v>
      </c>
      <c r="B81" s="138" t="s">
        <v>51</v>
      </c>
      <c r="C81" s="139">
        <v>0</v>
      </c>
      <c r="D81" s="140" t="s">
        <v>280</v>
      </c>
      <c r="E81" s="148"/>
    </row>
    <row r="82" spans="1:5" x14ac:dyDescent="0.15">
      <c r="A82" s="276">
        <v>575</v>
      </c>
      <c r="B82" s="138" t="s">
        <v>52</v>
      </c>
      <c r="C82" s="139">
        <v>0</v>
      </c>
      <c r="D82" s="140" t="s">
        <v>280</v>
      </c>
      <c r="E82" s="148"/>
    </row>
    <row r="83" spans="1:5" x14ac:dyDescent="0.15">
      <c r="A83" s="277">
        <v>576</v>
      </c>
      <c r="B83" s="144" t="s">
        <v>110</v>
      </c>
      <c r="C83" s="145">
        <v>0</v>
      </c>
      <c r="D83" s="221" t="s">
        <v>280</v>
      </c>
      <c r="E83" s="148"/>
    </row>
    <row r="84" spans="1:5" x14ac:dyDescent="0.15">
      <c r="A84" s="278">
        <v>577</v>
      </c>
      <c r="B84" s="150" t="s">
        <v>53</v>
      </c>
      <c r="C84" s="151">
        <v>0</v>
      </c>
      <c r="D84" s="222" t="s">
        <v>280</v>
      </c>
      <c r="E84" s="148"/>
    </row>
    <row r="85" spans="1:5" x14ac:dyDescent="0.15">
      <c r="A85" s="276">
        <v>578</v>
      </c>
      <c r="B85" s="138" t="s">
        <v>111</v>
      </c>
      <c r="C85" s="139">
        <v>0</v>
      </c>
      <c r="D85" s="140" t="s">
        <v>280</v>
      </c>
      <c r="E85" s="148"/>
    </row>
    <row r="86" spans="1:5" x14ac:dyDescent="0.15">
      <c r="A86" s="276">
        <v>579</v>
      </c>
      <c r="B86" s="138" t="s">
        <v>112</v>
      </c>
      <c r="C86" s="139">
        <v>0</v>
      </c>
      <c r="D86" s="140" t="s">
        <v>280</v>
      </c>
      <c r="E86" s="148"/>
    </row>
    <row r="87" spans="1:5" x14ac:dyDescent="0.15">
      <c r="A87" s="276">
        <v>591</v>
      </c>
      <c r="B87" s="138" t="s">
        <v>54</v>
      </c>
      <c r="C87" s="139">
        <v>0</v>
      </c>
      <c r="D87" s="140" t="s">
        <v>280</v>
      </c>
      <c r="E87" s="148"/>
    </row>
    <row r="88" spans="1:5" x14ac:dyDescent="0.15">
      <c r="A88" s="277">
        <v>592</v>
      </c>
      <c r="B88" s="144" t="s">
        <v>55</v>
      </c>
      <c r="C88" s="145">
        <v>0</v>
      </c>
      <c r="D88" s="221" t="s">
        <v>280</v>
      </c>
      <c r="E88" s="148"/>
    </row>
    <row r="89" spans="1:5" x14ac:dyDescent="0.15">
      <c r="A89" s="278">
        <v>593</v>
      </c>
      <c r="B89" s="150" t="s">
        <v>113</v>
      </c>
      <c r="C89" s="151">
        <v>0</v>
      </c>
      <c r="D89" s="136" t="s">
        <v>162</v>
      </c>
      <c r="E89" s="148"/>
    </row>
    <row r="90" spans="1:5" x14ac:dyDescent="0.15">
      <c r="A90" s="276">
        <v>594</v>
      </c>
      <c r="B90" s="138" t="s">
        <v>114</v>
      </c>
      <c r="C90" s="139">
        <v>0</v>
      </c>
      <c r="D90" s="140" t="s">
        <v>162</v>
      </c>
      <c r="E90" s="148"/>
    </row>
    <row r="91" spans="1:5" x14ac:dyDescent="0.15">
      <c r="A91" s="276">
        <v>595</v>
      </c>
      <c r="B91" s="138" t="s">
        <v>115</v>
      </c>
      <c r="C91" s="139">
        <v>0</v>
      </c>
      <c r="D91" s="140" t="s">
        <v>162</v>
      </c>
      <c r="E91" s="148"/>
    </row>
    <row r="92" spans="1:5" x14ac:dyDescent="0.15">
      <c r="A92" s="276">
        <v>611</v>
      </c>
      <c r="B92" s="138" t="s">
        <v>56</v>
      </c>
      <c r="C92" s="139">
        <v>0</v>
      </c>
      <c r="D92" s="140" t="s">
        <v>280</v>
      </c>
      <c r="E92" s="148"/>
    </row>
    <row r="93" spans="1:5" x14ac:dyDescent="0.15">
      <c r="A93" s="277">
        <v>631</v>
      </c>
      <c r="B93" s="144" t="s">
        <v>57</v>
      </c>
      <c r="C93" s="145">
        <v>0</v>
      </c>
      <c r="D93" s="221" t="s">
        <v>280</v>
      </c>
      <c r="E93" s="148"/>
    </row>
    <row r="94" spans="1:5" x14ac:dyDescent="0.15">
      <c r="A94" s="278">
        <v>632</v>
      </c>
      <c r="B94" s="150" t="s">
        <v>58</v>
      </c>
      <c r="C94" s="151">
        <v>0</v>
      </c>
      <c r="D94" s="222" t="s">
        <v>280</v>
      </c>
      <c r="E94" s="148"/>
    </row>
    <row r="95" spans="1:5" x14ac:dyDescent="0.15">
      <c r="A95" s="276">
        <v>641</v>
      </c>
      <c r="B95" s="138" t="s">
        <v>116</v>
      </c>
      <c r="C95" s="139">
        <v>0</v>
      </c>
      <c r="D95" s="140" t="s">
        <v>280</v>
      </c>
      <c r="E95" s="148"/>
    </row>
    <row r="96" spans="1:5" x14ac:dyDescent="0.15">
      <c r="A96" s="276">
        <v>642</v>
      </c>
      <c r="B96" s="138" t="s">
        <v>117</v>
      </c>
      <c r="C96" s="139">
        <v>0</v>
      </c>
      <c r="D96" s="140" t="s">
        <v>280</v>
      </c>
      <c r="E96" s="148"/>
    </row>
    <row r="97" spans="1:5" x14ac:dyDescent="0.15">
      <c r="A97" s="276">
        <v>643</v>
      </c>
      <c r="B97" s="138" t="s">
        <v>118</v>
      </c>
      <c r="C97" s="139">
        <v>0</v>
      </c>
      <c r="D97" s="140" t="s">
        <v>280</v>
      </c>
      <c r="E97" s="148"/>
    </row>
    <row r="98" spans="1:5" x14ac:dyDescent="0.15">
      <c r="A98" s="277">
        <v>644</v>
      </c>
      <c r="B98" s="144" t="s">
        <v>59</v>
      </c>
      <c r="C98" s="145">
        <v>0</v>
      </c>
      <c r="D98" s="221" t="s">
        <v>280</v>
      </c>
      <c r="E98" s="148"/>
    </row>
    <row r="99" spans="1:5" x14ac:dyDescent="0.15">
      <c r="A99" s="278">
        <v>659</v>
      </c>
      <c r="B99" s="150" t="s">
        <v>135</v>
      </c>
      <c r="C99" s="151">
        <v>0</v>
      </c>
      <c r="D99" s="136" t="s">
        <v>280</v>
      </c>
      <c r="E99" s="148"/>
    </row>
    <row r="100" spans="1:5" x14ac:dyDescent="0.15">
      <c r="A100" s="276">
        <v>661</v>
      </c>
      <c r="B100" s="138" t="s">
        <v>60</v>
      </c>
      <c r="C100" s="139">
        <v>0</v>
      </c>
      <c r="D100" s="140" t="s">
        <v>280</v>
      </c>
      <c r="E100" s="148"/>
    </row>
    <row r="101" spans="1:5" x14ac:dyDescent="0.15">
      <c r="A101" s="276">
        <v>662</v>
      </c>
      <c r="B101" s="138" t="s">
        <v>119</v>
      </c>
      <c r="C101" s="139">
        <v>0</v>
      </c>
      <c r="D101" s="140" t="s">
        <v>280</v>
      </c>
      <c r="E101" s="148"/>
    </row>
    <row r="102" spans="1:5" x14ac:dyDescent="0.15">
      <c r="A102" s="276">
        <v>663</v>
      </c>
      <c r="B102" s="138" t="s">
        <v>120</v>
      </c>
      <c r="C102" s="139">
        <v>0</v>
      </c>
      <c r="D102" s="140" t="s">
        <v>280</v>
      </c>
      <c r="E102" s="148"/>
    </row>
    <row r="103" spans="1:5" x14ac:dyDescent="0.15">
      <c r="A103" s="277">
        <v>669</v>
      </c>
      <c r="B103" s="144" t="s">
        <v>61</v>
      </c>
      <c r="C103" s="145">
        <v>0</v>
      </c>
      <c r="D103" s="221" t="s">
        <v>280</v>
      </c>
      <c r="E103" s="148"/>
    </row>
    <row r="104" spans="1:5" x14ac:dyDescent="0.15">
      <c r="A104" s="278">
        <v>671</v>
      </c>
      <c r="B104" s="150" t="s">
        <v>121</v>
      </c>
      <c r="C104" s="151">
        <v>0</v>
      </c>
      <c r="D104" s="222" t="s">
        <v>280</v>
      </c>
      <c r="E104" s="148"/>
    </row>
    <row r="105" spans="1:5" x14ac:dyDescent="0.15">
      <c r="A105" s="276">
        <v>672</v>
      </c>
      <c r="B105" s="138" t="s">
        <v>122</v>
      </c>
      <c r="C105" s="139">
        <v>0</v>
      </c>
      <c r="D105" s="140" t="s">
        <v>280</v>
      </c>
      <c r="E105" s="148"/>
    </row>
    <row r="106" spans="1:5" x14ac:dyDescent="0.15">
      <c r="A106" s="276">
        <v>673</v>
      </c>
      <c r="B106" s="138" t="s">
        <v>123</v>
      </c>
      <c r="C106" s="139">
        <v>0</v>
      </c>
      <c r="D106" s="140" t="s">
        <v>280</v>
      </c>
      <c r="E106" s="148"/>
    </row>
    <row r="107" spans="1:5" x14ac:dyDescent="0.15">
      <c r="A107" s="276">
        <v>674</v>
      </c>
      <c r="B107" s="138" t="s">
        <v>62</v>
      </c>
      <c r="C107" s="139">
        <v>0</v>
      </c>
      <c r="D107" s="140" t="s">
        <v>280</v>
      </c>
      <c r="E107" s="148"/>
    </row>
    <row r="108" spans="1:5" x14ac:dyDescent="0.15">
      <c r="A108" s="277">
        <v>679</v>
      </c>
      <c r="B108" s="144" t="s">
        <v>63</v>
      </c>
      <c r="C108" s="145">
        <v>0</v>
      </c>
      <c r="D108" s="221" t="s">
        <v>280</v>
      </c>
      <c r="E108" s="148"/>
    </row>
    <row r="109" spans="1:5" x14ac:dyDescent="0.15">
      <c r="A109" s="278">
        <v>681</v>
      </c>
      <c r="B109" s="150" t="s">
        <v>64</v>
      </c>
      <c r="C109" s="151">
        <v>0</v>
      </c>
      <c r="D109" s="222" t="s">
        <v>280</v>
      </c>
      <c r="E109" s="148"/>
    </row>
    <row r="110" spans="1:5" ht="19.5" thickBot="1" x14ac:dyDescent="0.2">
      <c r="A110" s="279">
        <v>691</v>
      </c>
      <c r="B110" s="184" t="s">
        <v>65</v>
      </c>
      <c r="C110" s="185">
        <v>0</v>
      </c>
      <c r="D110" s="149" t="s">
        <v>162</v>
      </c>
      <c r="E110" s="186"/>
    </row>
    <row r="111" spans="1:5" x14ac:dyDescent="0.15">
      <c r="B111" s="57"/>
      <c r="C111" s="57"/>
      <c r="D111" s="57"/>
    </row>
  </sheetData>
  <mergeCells count="1">
    <mergeCell ref="G3:S40"/>
  </mergeCells>
  <phoneticPr fontId="4"/>
  <dataValidations count="1">
    <dataValidation imeMode="off" allowBlank="1" showInputMessage="1" showErrorMessage="1" sqref="C4:C11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リスト用!$A$1:$A$2</xm:f>
          </x14:formula1>
          <xm:sqref>D4:D63 D89:D91 D110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AH113"/>
  <sheetViews>
    <sheetView showGridLines="0" zoomScale="85" zoomScaleNormal="85" workbookViewId="0">
      <pane xSplit="3" ySplit="6" topLeftCell="D7" activePane="bottomRight" state="frozen"/>
      <selection activeCell="B1" sqref="B1"/>
      <selection pane="topRight" activeCell="B1" sqref="B1"/>
      <selection pane="bottomLeft" activeCell="B1" sqref="B1"/>
      <selection pane="bottomRight"/>
    </sheetView>
  </sheetViews>
  <sheetFormatPr defaultColWidth="9" defaultRowHeight="15.75" x14ac:dyDescent="0.15"/>
  <cols>
    <col min="1" max="1" width="2.125" style="2" customWidth="1"/>
    <col min="2" max="2" width="3.75" style="2" customWidth="1"/>
    <col min="3" max="3" width="37.875" style="2" customWidth="1"/>
    <col min="4" max="4" width="12.375" style="2" customWidth="1"/>
    <col min="5" max="5" width="10.75" style="2" customWidth="1"/>
    <col min="6" max="6" width="12.375" style="2" customWidth="1"/>
    <col min="7" max="7" width="10.75" style="2" customWidth="1"/>
    <col min="8" max="8" width="12.375" style="2" customWidth="1"/>
    <col min="9" max="9" width="10.75" style="2" customWidth="1"/>
    <col min="10" max="10" width="12.375" style="2" customWidth="1"/>
    <col min="11" max="11" width="10.75" style="2" customWidth="1"/>
    <col min="12" max="12" width="12.375" style="2" customWidth="1"/>
    <col min="13" max="13" width="10.75" style="2" customWidth="1"/>
    <col min="14" max="14" width="12.375" style="2" customWidth="1"/>
    <col min="15" max="15" width="10.75" style="2" customWidth="1"/>
    <col min="16" max="16" width="12.375" style="2" customWidth="1"/>
    <col min="17" max="17" width="10.75" style="2" customWidth="1"/>
    <col min="18" max="18" width="12.375" style="2" customWidth="1"/>
    <col min="19" max="19" width="10.75" style="2" customWidth="1"/>
    <col min="20" max="20" width="12.375" style="2" customWidth="1"/>
    <col min="21" max="21" width="10.75" style="2" customWidth="1"/>
    <col min="22" max="22" width="12.375" style="2" customWidth="1"/>
    <col min="23" max="23" width="6" style="2" bestFit="1" customWidth="1"/>
    <col min="24" max="24" width="6.625" style="2" customWidth="1"/>
    <col min="25" max="25" width="14.125" style="2" customWidth="1"/>
    <col min="26" max="26" width="10.625" style="2" customWidth="1"/>
    <col min="27" max="27" width="5.875" style="2" customWidth="1"/>
    <col min="28" max="28" width="10.625" style="2" customWidth="1"/>
    <col min="29" max="29" width="5.875" style="2" customWidth="1"/>
    <col min="30" max="30" width="10.625" style="2" customWidth="1"/>
    <col min="31" max="31" width="5.875" style="2" bestFit="1" customWidth="1"/>
    <col min="32" max="32" width="10.625" style="2" customWidth="1"/>
    <col min="33" max="33" width="3.875" style="2" bestFit="1" customWidth="1"/>
    <col min="34" max="16384" width="9" style="2"/>
  </cols>
  <sheetData>
    <row r="1" spans="2:34" ht="30" x14ac:dyDescent="0.15">
      <c r="B1" s="1" t="s">
        <v>282</v>
      </c>
      <c r="O1" s="327" t="s">
        <v>281</v>
      </c>
      <c r="P1" s="295">
        <f>【入力シート】!E4</f>
        <v>0.67630000000000001</v>
      </c>
    </row>
    <row r="2" spans="2:34" ht="18" customHeight="1" thickBot="1" x14ac:dyDescent="0.2">
      <c r="B2" s="1"/>
      <c r="O2" s="327"/>
      <c r="P2" s="296"/>
    </row>
    <row r="3" spans="2:34" ht="81.75" customHeight="1" x14ac:dyDescent="0.15">
      <c r="B3" s="3"/>
      <c r="C3" s="3"/>
      <c r="D3" s="4" t="s">
        <v>87</v>
      </c>
      <c r="F3" s="4" t="s">
        <v>88</v>
      </c>
      <c r="H3" s="5" t="s">
        <v>81</v>
      </c>
      <c r="J3" s="4" t="s">
        <v>69</v>
      </c>
      <c r="L3" s="3" t="s">
        <v>71</v>
      </c>
      <c r="N3" s="5" t="s">
        <v>283</v>
      </c>
      <c r="P3" s="5" t="s">
        <v>80</v>
      </c>
      <c r="R3" s="4" t="s">
        <v>69</v>
      </c>
      <c r="T3" s="3" t="s">
        <v>71</v>
      </c>
      <c r="V3" s="5" t="s">
        <v>283</v>
      </c>
      <c r="X3" s="6"/>
      <c r="Y3" s="6"/>
      <c r="Z3" s="6"/>
      <c r="AA3" s="6"/>
      <c r="AB3" s="6"/>
      <c r="AC3" s="6"/>
      <c r="AD3" s="6"/>
      <c r="AE3" s="6"/>
      <c r="AF3" s="6"/>
      <c r="AG3" s="6"/>
      <c r="AH3" s="6"/>
    </row>
    <row r="4" spans="2:34" ht="30.75" thickBot="1" x14ac:dyDescent="0.2">
      <c r="B4" s="1"/>
      <c r="C4" s="7"/>
      <c r="D4" s="8">
        <f>SUM(D7:D113)</f>
        <v>0</v>
      </c>
      <c r="E4" s="9" t="s">
        <v>68</v>
      </c>
      <c r="F4" s="8">
        <f>SUM(F7:F113)</f>
        <v>0</v>
      </c>
      <c r="G4" s="9" t="s">
        <v>68</v>
      </c>
      <c r="H4" s="8">
        <f>SUM(H7:H113)</f>
        <v>0</v>
      </c>
      <c r="I4" s="9" t="s">
        <v>68</v>
      </c>
      <c r="J4" s="8">
        <f>SUM(J7:J113)</f>
        <v>0</v>
      </c>
      <c r="K4" s="9" t="s">
        <v>68</v>
      </c>
      <c r="L4" s="8">
        <f>SUM(L7:L113)</f>
        <v>0</v>
      </c>
      <c r="M4" s="9" t="s">
        <v>73</v>
      </c>
      <c r="N4" s="8">
        <f>SUM(N7:N113)</f>
        <v>0</v>
      </c>
      <c r="O4" s="9" t="s">
        <v>68</v>
      </c>
      <c r="P4" s="8">
        <f>SUM(P7:P113)</f>
        <v>0</v>
      </c>
      <c r="Q4" s="9" t="s">
        <v>68</v>
      </c>
      <c r="R4" s="8">
        <f>SUM(R7:R113)</f>
        <v>0</v>
      </c>
      <c r="S4" s="9" t="s">
        <v>68</v>
      </c>
      <c r="T4" s="8">
        <f>SUM(T7:T113)</f>
        <v>0</v>
      </c>
      <c r="U4" s="9" t="s">
        <v>73</v>
      </c>
      <c r="V4" s="8">
        <f>SUM(V7:V113)</f>
        <v>0</v>
      </c>
      <c r="W4" s="9" t="s">
        <v>68</v>
      </c>
      <c r="X4" s="329" t="s">
        <v>83</v>
      </c>
      <c r="Y4" s="329"/>
      <c r="Z4" s="329"/>
      <c r="AA4" s="329"/>
      <c r="AB4" s="6"/>
      <c r="AC4" s="6"/>
      <c r="AD4" s="6"/>
      <c r="AE4" s="6"/>
      <c r="AF4" s="6"/>
      <c r="AG4" s="6"/>
      <c r="AH4" s="6"/>
    </row>
    <row r="5" spans="2:34" ht="6" customHeight="1" thickTop="1" thickBot="1" x14ac:dyDescent="0.2">
      <c r="X5" s="329"/>
      <c r="Y5" s="329"/>
      <c r="Z5" s="329"/>
      <c r="AA5" s="329"/>
      <c r="AB5" s="10"/>
      <c r="AC5" s="6"/>
      <c r="AD5" s="6"/>
      <c r="AE5" s="6"/>
      <c r="AF5" s="6"/>
      <c r="AG5" s="6"/>
      <c r="AH5" s="6"/>
    </row>
    <row r="6" spans="2:34" ht="12" customHeight="1" thickBot="1" x14ac:dyDescent="0.2">
      <c r="B6" s="11"/>
      <c r="C6" s="12" t="s">
        <v>66</v>
      </c>
      <c r="D6" s="13" t="s">
        <v>67</v>
      </c>
      <c r="F6" s="14" t="s">
        <v>89</v>
      </c>
      <c r="H6" s="15" t="s">
        <v>82</v>
      </c>
      <c r="J6" s="16" t="s">
        <v>70</v>
      </c>
      <c r="L6" s="17" t="s">
        <v>72</v>
      </c>
      <c r="N6" s="18" t="s">
        <v>75</v>
      </c>
      <c r="P6" s="19" t="s">
        <v>74</v>
      </c>
      <c r="R6" s="20" t="s">
        <v>69</v>
      </c>
      <c r="T6" s="21" t="s">
        <v>71</v>
      </c>
      <c r="V6" s="22" t="s">
        <v>75</v>
      </c>
      <c r="X6" s="329"/>
      <c r="Y6" s="329"/>
      <c r="Z6" s="329"/>
      <c r="AA6" s="329"/>
      <c r="AB6" s="10"/>
      <c r="AC6" s="6"/>
      <c r="AD6" s="6"/>
      <c r="AE6" s="6"/>
      <c r="AF6" s="6"/>
      <c r="AG6" s="6"/>
      <c r="AH6" s="6"/>
    </row>
    <row r="7" spans="2:34" ht="12" customHeight="1" thickBot="1" x14ac:dyDescent="0.2">
      <c r="B7" s="23">
        <v>11</v>
      </c>
      <c r="C7" s="24" t="s">
        <v>0</v>
      </c>
      <c r="D7" s="25">
        <f>'生産者価格への変換（計算シート）'!L4</f>
        <v>0</v>
      </c>
      <c r="F7" s="26">
        <f>D7*各係数!DK5</f>
        <v>0</v>
      </c>
      <c r="H7" s="27">
        <f t="array" ref="H7:H113">MMULT(各係数!C5:DE111,【経済波及効果推計シート】!F7:F113)</f>
        <v>0</v>
      </c>
      <c r="J7" s="28">
        <f>H7*各係数!DG5</f>
        <v>0</v>
      </c>
      <c r="L7" s="29">
        <f>H7*各係数!DH5*100</f>
        <v>0</v>
      </c>
      <c r="N7" s="30">
        <f>H7*各係数!DI5</f>
        <v>0</v>
      </c>
      <c r="P7" s="31">
        <f>$N$4*$P$1*各係数!DJ5</f>
        <v>0</v>
      </c>
      <c r="R7" s="32">
        <f>P7*各係数!DG5</f>
        <v>0</v>
      </c>
      <c r="T7" s="33">
        <f>P7*各係数!DH5*100</f>
        <v>0</v>
      </c>
      <c r="V7" s="34">
        <f>P7*各係数!DI5</f>
        <v>0</v>
      </c>
      <c r="X7" s="6"/>
      <c r="Y7" s="6"/>
      <c r="Z7" s="6"/>
      <c r="AA7" s="6"/>
      <c r="AB7" s="6"/>
      <c r="AC7" s="6"/>
      <c r="AD7" s="6"/>
      <c r="AE7" s="6"/>
      <c r="AF7" s="6"/>
      <c r="AG7" s="6"/>
      <c r="AH7" s="6"/>
    </row>
    <row r="8" spans="2:34" ht="12" customHeight="1" x14ac:dyDescent="0.15">
      <c r="B8" s="35">
        <v>12</v>
      </c>
      <c r="C8" s="36" t="s">
        <v>1</v>
      </c>
      <c r="D8" s="37">
        <f>'生産者価格への変換（計算シート）'!L5</f>
        <v>0</v>
      </c>
      <c r="F8" s="38">
        <f>D8*各係数!DK6</f>
        <v>0</v>
      </c>
      <c r="H8" s="39">
        <v>0</v>
      </c>
      <c r="J8" s="40">
        <f>H8*各係数!DG6</f>
        <v>0</v>
      </c>
      <c r="L8" s="41">
        <f>H8*各係数!DH6*100</f>
        <v>0</v>
      </c>
      <c r="N8" s="42">
        <f>H8*各係数!DI6</f>
        <v>0</v>
      </c>
      <c r="P8" s="43">
        <f>$N$4*$P$1*各係数!DJ6</f>
        <v>0</v>
      </c>
      <c r="R8" s="44">
        <f>P8*各係数!DG6</f>
        <v>0</v>
      </c>
      <c r="T8" s="45">
        <f>P8*各係数!DH6*100</f>
        <v>0</v>
      </c>
      <c r="V8" s="46">
        <f>P8*各係数!DI6</f>
        <v>0</v>
      </c>
      <c r="X8" s="289" t="s">
        <v>67</v>
      </c>
      <c r="Y8" s="330"/>
      <c r="Z8" s="290"/>
      <c r="AA8" s="334">
        <f>$D$4</f>
        <v>0</v>
      </c>
      <c r="AB8" s="334"/>
      <c r="AC8" s="297" t="s">
        <v>68</v>
      </c>
      <c r="AD8" s="47"/>
      <c r="AE8" s="6"/>
      <c r="AF8" s="10"/>
      <c r="AG8" s="6"/>
      <c r="AH8" s="6"/>
    </row>
    <row r="9" spans="2:34" ht="12" customHeight="1" x14ac:dyDescent="0.15">
      <c r="B9" s="35">
        <v>13</v>
      </c>
      <c r="C9" s="36" t="s">
        <v>2</v>
      </c>
      <c r="D9" s="37">
        <f>'生産者価格への変換（計算シート）'!L6</f>
        <v>0</v>
      </c>
      <c r="F9" s="38">
        <f>D9*各係数!DK7</f>
        <v>0</v>
      </c>
      <c r="H9" s="39">
        <v>0</v>
      </c>
      <c r="J9" s="40">
        <f>H9*各係数!DG7</f>
        <v>0</v>
      </c>
      <c r="L9" s="41">
        <f>H9*各係数!DH7*100</f>
        <v>0</v>
      </c>
      <c r="N9" s="42">
        <f>H9*各係数!DI7</f>
        <v>0</v>
      </c>
      <c r="P9" s="43">
        <f>$N$4*$P$1*各係数!DJ7</f>
        <v>0</v>
      </c>
      <c r="R9" s="44">
        <f>P9*各係数!DG7</f>
        <v>0</v>
      </c>
      <c r="T9" s="45">
        <f>P9*各係数!DH7*100</f>
        <v>0</v>
      </c>
      <c r="V9" s="46">
        <f>P9*各係数!DI7</f>
        <v>0</v>
      </c>
      <c r="X9" s="331"/>
      <c r="Y9" s="332"/>
      <c r="Z9" s="333"/>
      <c r="AA9" s="335"/>
      <c r="AB9" s="335"/>
      <c r="AC9" s="298"/>
      <c r="AD9" s="47"/>
      <c r="AE9" s="6"/>
      <c r="AF9" s="10"/>
      <c r="AG9" s="6"/>
      <c r="AH9" s="6"/>
    </row>
    <row r="10" spans="2:34" ht="12" customHeight="1" x14ac:dyDescent="0.15">
      <c r="B10" s="35">
        <v>15</v>
      </c>
      <c r="C10" s="36" t="s">
        <v>3</v>
      </c>
      <c r="D10" s="37">
        <f>'生産者価格への変換（計算シート）'!L7</f>
        <v>0</v>
      </c>
      <c r="F10" s="38">
        <f>D10*各係数!DK8</f>
        <v>0</v>
      </c>
      <c r="H10" s="39">
        <v>0</v>
      </c>
      <c r="J10" s="40">
        <f>H10*各係数!DG8</f>
        <v>0</v>
      </c>
      <c r="L10" s="41">
        <f>H10*各係数!DH8*100</f>
        <v>0</v>
      </c>
      <c r="N10" s="42">
        <f>H10*各係数!DI8</f>
        <v>0</v>
      </c>
      <c r="P10" s="43">
        <f>$N$4*$P$1*各係数!DJ8</f>
        <v>0</v>
      </c>
      <c r="R10" s="44">
        <f>P10*各係数!DG8</f>
        <v>0</v>
      </c>
      <c r="T10" s="45">
        <f>P10*各係数!DH8*100</f>
        <v>0</v>
      </c>
      <c r="V10" s="46">
        <f>P10*各係数!DI8</f>
        <v>0</v>
      </c>
      <c r="X10" s="336" t="s">
        <v>89</v>
      </c>
      <c r="Y10" s="337"/>
      <c r="Z10" s="338"/>
      <c r="AA10" s="342">
        <f>$F$4</f>
        <v>0</v>
      </c>
      <c r="AB10" s="342"/>
      <c r="AC10" s="355" t="s">
        <v>68</v>
      </c>
      <c r="AD10" s="47"/>
      <c r="AE10" s="6"/>
      <c r="AF10" s="10"/>
      <c r="AG10" s="6"/>
      <c r="AH10" s="6"/>
    </row>
    <row r="11" spans="2:34" ht="12" customHeight="1" thickBot="1" x14ac:dyDescent="0.2">
      <c r="B11" s="48">
        <v>17</v>
      </c>
      <c r="C11" s="49" t="s">
        <v>4</v>
      </c>
      <c r="D11" s="66">
        <f>'生産者価格への変換（計算シート）'!L8</f>
        <v>0</v>
      </c>
      <c r="F11" s="189">
        <f>D11*各係数!DK9</f>
        <v>0</v>
      </c>
      <c r="H11" s="50">
        <v>0</v>
      </c>
      <c r="J11" s="192">
        <f>H11*各係数!DG9</f>
        <v>0</v>
      </c>
      <c r="L11" s="195">
        <f>H11*各係数!DH9*100</f>
        <v>0</v>
      </c>
      <c r="N11" s="200">
        <f>H11*各係数!DI9</f>
        <v>0</v>
      </c>
      <c r="P11" s="218">
        <f>$N$4*$P$1*各係数!DJ9</f>
        <v>0</v>
      </c>
      <c r="R11" s="204">
        <f>P11*各係数!DG9</f>
        <v>0</v>
      </c>
      <c r="T11" s="206">
        <f>P11*各係数!DH9*100</f>
        <v>0</v>
      </c>
      <c r="V11" s="210">
        <f>P11*各係数!DI9</f>
        <v>0</v>
      </c>
      <c r="X11" s="339"/>
      <c r="Y11" s="340"/>
      <c r="Z11" s="341"/>
      <c r="AA11" s="343"/>
      <c r="AB11" s="343"/>
      <c r="AC11" s="356"/>
      <c r="AD11" s="47"/>
      <c r="AE11" s="6"/>
      <c r="AF11" s="10"/>
      <c r="AG11" s="6"/>
      <c r="AH11" s="6"/>
    </row>
    <row r="12" spans="2:34" ht="12" customHeight="1" thickBot="1" x14ac:dyDescent="0.2">
      <c r="B12" s="51">
        <v>61</v>
      </c>
      <c r="C12" s="52" t="s">
        <v>91</v>
      </c>
      <c r="D12" s="68">
        <f>'生産者価格への変換（計算シート）'!L9</f>
        <v>0</v>
      </c>
      <c r="F12" s="190">
        <f>D12*各係数!DK10</f>
        <v>0</v>
      </c>
      <c r="H12" s="53">
        <v>0</v>
      </c>
      <c r="J12" s="193">
        <f>H12*各係数!DG10</f>
        <v>0</v>
      </c>
      <c r="L12" s="196">
        <f>H12*各係数!DH10*100</f>
        <v>0</v>
      </c>
      <c r="N12" s="201">
        <f>H12*各係数!DI10</f>
        <v>0</v>
      </c>
      <c r="P12" s="219">
        <f>$N$4*$P$1*各係数!DJ10</f>
        <v>0</v>
      </c>
      <c r="R12" s="205">
        <f>P12*各係数!DG10</f>
        <v>0</v>
      </c>
      <c r="T12" s="207">
        <f>P12*各係数!DH10*100</f>
        <v>0</v>
      </c>
      <c r="V12" s="211">
        <f>P12*各係数!DI10</f>
        <v>0</v>
      </c>
      <c r="X12" s="6"/>
      <c r="Y12" s="6"/>
      <c r="Z12" s="6"/>
      <c r="AA12" s="6"/>
      <c r="AB12" s="6"/>
      <c r="AC12" s="6"/>
      <c r="AD12" s="6"/>
      <c r="AE12" s="6"/>
      <c r="AF12" s="6"/>
      <c r="AG12" s="6"/>
      <c r="AH12" s="6"/>
    </row>
    <row r="13" spans="2:34" ht="12" customHeight="1" x14ac:dyDescent="0.15">
      <c r="B13" s="35">
        <v>62</v>
      </c>
      <c r="C13" s="36" t="s">
        <v>128</v>
      </c>
      <c r="D13" s="37">
        <f>'生産者価格への変換（計算シート）'!L10</f>
        <v>0</v>
      </c>
      <c r="F13" s="38">
        <f>D13*各係数!DK11</f>
        <v>0</v>
      </c>
      <c r="H13" s="39">
        <v>0</v>
      </c>
      <c r="J13" s="40">
        <f>H13*各係数!DG11</f>
        <v>0</v>
      </c>
      <c r="L13" s="41">
        <f>H13*各係数!DH11*100</f>
        <v>0</v>
      </c>
      <c r="N13" s="42">
        <f>H13*各係数!DI11</f>
        <v>0</v>
      </c>
      <c r="P13" s="43">
        <f>$N$4*$P$1*各係数!DJ11</f>
        <v>0</v>
      </c>
      <c r="R13" s="44">
        <f>P13*各係数!DG11</f>
        <v>0</v>
      </c>
      <c r="T13" s="45">
        <f>P13*各係数!DH11*100</f>
        <v>0</v>
      </c>
      <c r="V13" s="46">
        <f>P13*各係数!DI11</f>
        <v>0</v>
      </c>
      <c r="X13" s="54"/>
      <c r="Y13" s="55"/>
      <c r="Z13" s="289" t="s">
        <v>82</v>
      </c>
      <c r="AA13" s="330"/>
      <c r="AB13" s="56"/>
      <c r="AC13" s="56"/>
      <c r="AD13" s="56"/>
      <c r="AE13" s="57"/>
      <c r="AF13" s="289" t="s">
        <v>71</v>
      </c>
      <c r="AG13" s="290"/>
      <c r="AH13" s="6"/>
    </row>
    <row r="14" spans="2:34" ht="12" customHeight="1" x14ac:dyDescent="0.15">
      <c r="B14" s="35">
        <v>111</v>
      </c>
      <c r="C14" s="36" t="s">
        <v>5</v>
      </c>
      <c r="D14" s="37">
        <f>'生産者価格への変換（計算シート）'!L11</f>
        <v>0</v>
      </c>
      <c r="F14" s="38">
        <f>D14*各係数!DK12</f>
        <v>0</v>
      </c>
      <c r="H14" s="39">
        <v>0</v>
      </c>
      <c r="J14" s="40">
        <f>H14*各係数!DG12</f>
        <v>0</v>
      </c>
      <c r="L14" s="41">
        <f>H14*各係数!DH12*100</f>
        <v>0</v>
      </c>
      <c r="N14" s="42">
        <f>H14*各係数!DI12</f>
        <v>0</v>
      </c>
      <c r="P14" s="43">
        <f>$N$4*$P$1*各係数!DJ12</f>
        <v>0</v>
      </c>
      <c r="R14" s="44">
        <f>P14*各係数!DG12</f>
        <v>0</v>
      </c>
      <c r="T14" s="45">
        <f>P14*各係数!DH12*100</f>
        <v>0</v>
      </c>
      <c r="V14" s="46">
        <f>P14*各係数!DI12</f>
        <v>0</v>
      </c>
      <c r="X14" s="58"/>
      <c r="Y14" s="59"/>
      <c r="Z14" s="291"/>
      <c r="AA14" s="344"/>
      <c r="AB14" s="345" t="s">
        <v>84</v>
      </c>
      <c r="AC14" s="337"/>
      <c r="AD14" s="60"/>
      <c r="AE14" s="60"/>
      <c r="AF14" s="291"/>
      <c r="AG14" s="292"/>
      <c r="AH14" s="6"/>
    </row>
    <row r="15" spans="2:34" ht="12" customHeight="1" thickBot="1" x14ac:dyDescent="0.2">
      <c r="B15" s="35">
        <v>112</v>
      </c>
      <c r="C15" s="36" t="s">
        <v>6</v>
      </c>
      <c r="D15" s="37">
        <f>'生産者価格への変換（計算シート）'!L12</f>
        <v>0</v>
      </c>
      <c r="F15" s="38">
        <f>D15*各係数!DK13</f>
        <v>0</v>
      </c>
      <c r="H15" s="39">
        <v>0</v>
      </c>
      <c r="J15" s="40">
        <f>H15*各係数!DG13</f>
        <v>0</v>
      </c>
      <c r="L15" s="41">
        <f>H15*各係数!DH13*100</f>
        <v>0</v>
      </c>
      <c r="N15" s="42">
        <f>H15*各係数!DI13</f>
        <v>0</v>
      </c>
      <c r="P15" s="43">
        <f>$N$4*$P$1*各係数!DJ13</f>
        <v>0</v>
      </c>
      <c r="R15" s="44">
        <f>P15*各係数!DG13</f>
        <v>0</v>
      </c>
      <c r="T15" s="45">
        <f>P15*各係数!DH13*100</f>
        <v>0</v>
      </c>
      <c r="V15" s="46">
        <f>P15*各係数!DI13</f>
        <v>0</v>
      </c>
      <c r="X15" s="61"/>
      <c r="Y15" s="62"/>
      <c r="Z15" s="61"/>
      <c r="AA15" s="63"/>
      <c r="AB15" s="346"/>
      <c r="AC15" s="347"/>
      <c r="AD15" s="293" t="s">
        <v>75</v>
      </c>
      <c r="AE15" s="294"/>
      <c r="AF15" s="291"/>
      <c r="AG15" s="292"/>
      <c r="AH15" s="6"/>
    </row>
    <row r="16" spans="2:34" ht="12" customHeight="1" x14ac:dyDescent="0.15">
      <c r="B16" s="48">
        <v>113</v>
      </c>
      <c r="C16" s="49" t="s">
        <v>92</v>
      </c>
      <c r="D16" s="66">
        <f>'生産者価格への変換（計算シート）'!L13</f>
        <v>0</v>
      </c>
      <c r="F16" s="189">
        <f>D16*各係数!DK14</f>
        <v>0</v>
      </c>
      <c r="H16" s="50">
        <v>0</v>
      </c>
      <c r="J16" s="192">
        <f>H16*各係数!DG14</f>
        <v>0</v>
      </c>
      <c r="L16" s="198">
        <f>H16*各係数!DH14*100</f>
        <v>0</v>
      </c>
      <c r="N16" s="200">
        <f>H16*各係数!DI14</f>
        <v>0</v>
      </c>
      <c r="P16" s="218">
        <f>$N$4*$P$1*各係数!DJ14</f>
        <v>0</v>
      </c>
      <c r="R16" s="217">
        <f>P16*各係数!DG14</f>
        <v>0</v>
      </c>
      <c r="T16" s="213">
        <f>P16*各係数!DH14*100</f>
        <v>0</v>
      </c>
      <c r="V16" s="210">
        <f>P16*各係数!DI14</f>
        <v>0</v>
      </c>
      <c r="X16" s="348" t="s">
        <v>85</v>
      </c>
      <c r="Y16" s="349"/>
      <c r="Z16" s="299">
        <f>Z18+Z20</f>
        <v>0</v>
      </c>
      <c r="AA16" s="307" t="s">
        <v>68</v>
      </c>
      <c r="AB16" s="309">
        <f>AB18+AB20</f>
        <v>0</v>
      </c>
      <c r="AC16" s="307" t="s">
        <v>68</v>
      </c>
      <c r="AD16" s="309">
        <f>AD18+AD20</f>
        <v>0</v>
      </c>
      <c r="AE16" s="312" t="s">
        <v>68</v>
      </c>
      <c r="AF16" s="299">
        <f>AF18+AF20</f>
        <v>0</v>
      </c>
      <c r="AG16" s="301" t="s">
        <v>73</v>
      </c>
      <c r="AH16" s="6"/>
    </row>
    <row r="17" spans="2:34" ht="12" customHeight="1" x14ac:dyDescent="0.15">
      <c r="B17" s="187">
        <v>114</v>
      </c>
      <c r="C17" s="188" t="s">
        <v>7</v>
      </c>
      <c r="D17" s="65">
        <f>'生産者価格への変換（計算シート）'!L14</f>
        <v>0</v>
      </c>
      <c r="F17" s="190">
        <f>D17*各係数!DK15</f>
        <v>0</v>
      </c>
      <c r="H17" s="53">
        <v>0</v>
      </c>
      <c r="J17" s="193">
        <f>H17*各係数!DG15</f>
        <v>0</v>
      </c>
      <c r="L17" s="197">
        <f>H17*各係数!DH15*100</f>
        <v>0</v>
      </c>
      <c r="N17" s="201">
        <f>H17*各係数!DI15</f>
        <v>0</v>
      </c>
      <c r="P17" s="219">
        <f>$N$4*$P$1*各係数!DJ15</f>
        <v>0</v>
      </c>
      <c r="R17" s="216">
        <f>P17*各係数!DG15</f>
        <v>0</v>
      </c>
      <c r="T17" s="212">
        <f>P17*各係数!DH15*100</f>
        <v>0</v>
      </c>
      <c r="V17" s="211">
        <f>P17*各係数!DI15</f>
        <v>0</v>
      </c>
      <c r="X17" s="350"/>
      <c r="Y17" s="351"/>
      <c r="Z17" s="300"/>
      <c r="AA17" s="308"/>
      <c r="AB17" s="310"/>
      <c r="AC17" s="308"/>
      <c r="AD17" s="311"/>
      <c r="AE17" s="313"/>
      <c r="AF17" s="300"/>
      <c r="AG17" s="302"/>
      <c r="AH17" s="6"/>
    </row>
    <row r="18" spans="2:34" ht="12" customHeight="1" x14ac:dyDescent="0.15">
      <c r="B18" s="35">
        <v>151</v>
      </c>
      <c r="C18" s="36" t="s">
        <v>8</v>
      </c>
      <c r="D18" s="37">
        <f>'生産者価格への変換（計算シート）'!L15</f>
        <v>0</v>
      </c>
      <c r="F18" s="38">
        <f>D18*各係数!DK16</f>
        <v>0</v>
      </c>
      <c r="H18" s="39">
        <v>0</v>
      </c>
      <c r="J18" s="40">
        <f>H18*各係数!DG16</f>
        <v>0</v>
      </c>
      <c r="L18" s="41">
        <f>H18*各係数!DH16*100</f>
        <v>0</v>
      </c>
      <c r="N18" s="42">
        <f>H18*各係数!DI16</f>
        <v>0</v>
      </c>
      <c r="P18" s="43">
        <f>$N$4*$P$1*各係数!DJ16</f>
        <v>0</v>
      </c>
      <c r="R18" s="44">
        <f>P18*各係数!DG16</f>
        <v>0</v>
      </c>
      <c r="T18" s="45">
        <f>P18*各係数!DH16*100</f>
        <v>0</v>
      </c>
      <c r="V18" s="46">
        <f>P18*各係数!DI16</f>
        <v>0</v>
      </c>
      <c r="X18" s="61"/>
      <c r="Y18" s="352" t="s">
        <v>86</v>
      </c>
      <c r="Z18" s="320">
        <f>$H$4</f>
        <v>0</v>
      </c>
      <c r="AA18" s="314" t="s">
        <v>68</v>
      </c>
      <c r="AB18" s="316">
        <f>$J$4</f>
        <v>0</v>
      </c>
      <c r="AC18" s="314" t="s">
        <v>68</v>
      </c>
      <c r="AD18" s="316">
        <f>$N$4</f>
        <v>0</v>
      </c>
      <c r="AE18" s="318" t="s">
        <v>68</v>
      </c>
      <c r="AF18" s="303">
        <f>$L$4</f>
        <v>0</v>
      </c>
      <c r="AG18" s="305" t="s">
        <v>73</v>
      </c>
      <c r="AH18" s="6"/>
    </row>
    <row r="19" spans="2:34" ht="12" customHeight="1" x14ac:dyDescent="0.15">
      <c r="B19" s="35">
        <v>152</v>
      </c>
      <c r="C19" s="36" t="s">
        <v>9</v>
      </c>
      <c r="D19" s="37">
        <f>'生産者価格への変換（計算シート）'!L16</f>
        <v>0</v>
      </c>
      <c r="F19" s="38">
        <f>D19*各係数!DK17</f>
        <v>0</v>
      </c>
      <c r="H19" s="39">
        <v>0</v>
      </c>
      <c r="J19" s="40">
        <f>H19*各係数!DG17</f>
        <v>0</v>
      </c>
      <c r="L19" s="41">
        <f>H19*各係数!DH17*100</f>
        <v>0</v>
      </c>
      <c r="N19" s="42">
        <f>H19*各係数!DI17</f>
        <v>0</v>
      </c>
      <c r="P19" s="43">
        <f>$N$4*$P$1*各係数!DJ17</f>
        <v>0</v>
      </c>
      <c r="R19" s="44">
        <f>P19*各係数!DG17</f>
        <v>0</v>
      </c>
      <c r="T19" s="45">
        <f>P19*各係数!DH17*100</f>
        <v>0</v>
      </c>
      <c r="V19" s="46">
        <f>P19*各係数!DI17</f>
        <v>0</v>
      </c>
      <c r="X19" s="64"/>
      <c r="Y19" s="353"/>
      <c r="Z19" s="328"/>
      <c r="AA19" s="315"/>
      <c r="AB19" s="317"/>
      <c r="AC19" s="315"/>
      <c r="AD19" s="317"/>
      <c r="AE19" s="319"/>
      <c r="AF19" s="304"/>
      <c r="AG19" s="306"/>
      <c r="AH19" s="6"/>
    </row>
    <row r="20" spans="2:34" ht="12" customHeight="1" x14ac:dyDescent="0.15">
      <c r="B20" s="35">
        <v>161</v>
      </c>
      <c r="C20" s="36" t="s">
        <v>93</v>
      </c>
      <c r="D20" s="65">
        <f>'生産者価格への変換（計算シート）'!L17</f>
        <v>0</v>
      </c>
      <c r="F20" s="38">
        <f>D20*各係数!DK18</f>
        <v>0</v>
      </c>
      <c r="H20" s="39">
        <v>0</v>
      </c>
      <c r="J20" s="40">
        <f>H20*各係数!DG18</f>
        <v>0</v>
      </c>
      <c r="L20" s="41">
        <f>H20*各係数!DH18*100</f>
        <v>0</v>
      </c>
      <c r="N20" s="42">
        <f>H20*各係数!DI18</f>
        <v>0</v>
      </c>
      <c r="P20" s="43">
        <f>$N$4*$P$1*各係数!DJ18</f>
        <v>0</v>
      </c>
      <c r="R20" s="44">
        <f>P20*各係数!DG18</f>
        <v>0</v>
      </c>
      <c r="T20" s="45">
        <f>P20*各係数!DH18*100</f>
        <v>0</v>
      </c>
      <c r="V20" s="46">
        <f>P20*各係数!DI18</f>
        <v>0</v>
      </c>
      <c r="X20" s="64"/>
      <c r="Y20" s="352" t="s">
        <v>74</v>
      </c>
      <c r="Z20" s="320">
        <f>$P$4</f>
        <v>0</v>
      </c>
      <c r="AA20" s="314" t="s">
        <v>68</v>
      </c>
      <c r="AB20" s="316">
        <f>$R$4</f>
        <v>0</v>
      </c>
      <c r="AC20" s="314" t="s">
        <v>68</v>
      </c>
      <c r="AD20" s="325">
        <f>$V$4</f>
        <v>0</v>
      </c>
      <c r="AE20" s="318" t="s">
        <v>68</v>
      </c>
      <c r="AF20" s="320">
        <f>$T$4</f>
        <v>0</v>
      </c>
      <c r="AG20" s="305" t="s">
        <v>73</v>
      </c>
      <c r="AH20" s="6"/>
    </row>
    <row r="21" spans="2:34" ht="12" customHeight="1" thickBot="1" x14ac:dyDescent="0.2">
      <c r="B21" s="48">
        <v>162</v>
      </c>
      <c r="C21" s="49" t="s">
        <v>10</v>
      </c>
      <c r="D21" s="66">
        <f>'生産者価格への変換（計算シート）'!L18</f>
        <v>0</v>
      </c>
      <c r="F21" s="189">
        <f>D21*各係数!DK19</f>
        <v>0</v>
      </c>
      <c r="H21" s="50">
        <v>0</v>
      </c>
      <c r="J21" s="192">
        <f>H21*各係数!DG19</f>
        <v>0</v>
      </c>
      <c r="L21" s="195">
        <f>H21*各係数!DH19*100</f>
        <v>0</v>
      </c>
      <c r="N21" s="200">
        <f>H21*各係数!DI19</f>
        <v>0</v>
      </c>
      <c r="P21" s="218">
        <f>$N$4*$P$1*各係数!DJ19</f>
        <v>0</v>
      </c>
      <c r="R21" s="204">
        <f>P21*各係数!DG19</f>
        <v>0</v>
      </c>
      <c r="T21" s="206">
        <f>P21*各係数!DH19*100</f>
        <v>0</v>
      </c>
      <c r="V21" s="210">
        <f>P21*各係数!DI19</f>
        <v>0</v>
      </c>
      <c r="X21" s="67"/>
      <c r="Y21" s="354"/>
      <c r="Z21" s="321"/>
      <c r="AA21" s="323"/>
      <c r="AB21" s="324"/>
      <c r="AC21" s="323"/>
      <c r="AD21" s="324"/>
      <c r="AE21" s="326"/>
      <c r="AF21" s="321"/>
      <c r="AG21" s="322"/>
      <c r="AH21" s="6"/>
    </row>
    <row r="22" spans="2:34" ht="12" customHeight="1" x14ac:dyDescent="0.15">
      <c r="B22" s="51">
        <v>163</v>
      </c>
      <c r="C22" s="52" t="s">
        <v>11</v>
      </c>
      <c r="D22" s="68">
        <f>'生産者価格への変換（計算シート）'!L19</f>
        <v>0</v>
      </c>
      <c r="F22" s="190">
        <f>D22*各係数!DK20</f>
        <v>0</v>
      </c>
      <c r="H22" s="53">
        <v>0</v>
      </c>
      <c r="J22" s="193">
        <f>H22*各係数!DG20</f>
        <v>0</v>
      </c>
      <c r="L22" s="196">
        <f>H22*各係数!DH20*100</f>
        <v>0</v>
      </c>
      <c r="N22" s="201">
        <f>H22*各係数!DI20</f>
        <v>0</v>
      </c>
      <c r="P22" s="219">
        <f>$N$4*$P$1*各係数!DJ20</f>
        <v>0</v>
      </c>
      <c r="R22" s="205">
        <f>P22*各係数!DG20</f>
        <v>0</v>
      </c>
      <c r="T22" s="207">
        <f>P22*各係数!DH20*100</f>
        <v>0</v>
      </c>
      <c r="V22" s="211">
        <f>P22*各係数!DI20</f>
        <v>0</v>
      </c>
      <c r="X22" s="6"/>
      <c r="Y22" s="6"/>
      <c r="Z22" s="6"/>
      <c r="AA22" s="6"/>
      <c r="AB22" s="6"/>
      <c r="AC22" s="6"/>
      <c r="AD22" s="6"/>
      <c r="AE22" s="6"/>
      <c r="AF22" s="6"/>
      <c r="AG22" s="6"/>
      <c r="AH22" s="6"/>
    </row>
    <row r="23" spans="2:34" ht="12" customHeight="1" x14ac:dyDescent="0.15">
      <c r="B23" s="35">
        <v>164</v>
      </c>
      <c r="C23" s="36" t="s">
        <v>12</v>
      </c>
      <c r="D23" s="37">
        <f>'生産者価格への変換（計算シート）'!L20</f>
        <v>0</v>
      </c>
      <c r="F23" s="38">
        <f>D23*各係数!DK21</f>
        <v>0</v>
      </c>
      <c r="H23" s="39">
        <v>0</v>
      </c>
      <c r="J23" s="40">
        <f>H23*各係数!DG21</f>
        <v>0</v>
      </c>
      <c r="L23" s="41">
        <f>H23*各係数!DH21*100</f>
        <v>0</v>
      </c>
      <c r="N23" s="42">
        <f>H23*各係数!DI21</f>
        <v>0</v>
      </c>
      <c r="P23" s="43">
        <f>$N$4*$P$1*各係数!DJ21</f>
        <v>0</v>
      </c>
      <c r="R23" s="44">
        <f>P23*各係数!DG21</f>
        <v>0</v>
      </c>
      <c r="T23" s="45">
        <f>P23*各係数!DH21*100</f>
        <v>0</v>
      </c>
      <c r="V23" s="46">
        <f>P23*各係数!DI21</f>
        <v>0</v>
      </c>
      <c r="X23" s="69" t="s">
        <v>125</v>
      </c>
      <c r="Y23" s="6"/>
      <c r="Z23" s="6"/>
      <c r="AA23" s="6"/>
      <c r="AB23" s="6"/>
      <c r="AC23" s="6"/>
      <c r="AD23" s="6"/>
      <c r="AE23" s="6"/>
      <c r="AF23" s="6"/>
      <c r="AG23" s="6"/>
      <c r="AH23" s="6"/>
    </row>
    <row r="24" spans="2:34" ht="12" customHeight="1" x14ac:dyDescent="0.15">
      <c r="B24" s="35">
        <v>191</v>
      </c>
      <c r="C24" s="36" t="s">
        <v>94</v>
      </c>
      <c r="D24" s="37">
        <f>'生産者価格への変換（計算シート）'!L21</f>
        <v>0</v>
      </c>
      <c r="F24" s="38">
        <f>D24*各係数!DK22</f>
        <v>0</v>
      </c>
      <c r="H24" s="39">
        <v>0</v>
      </c>
      <c r="J24" s="40">
        <f>H24*各係数!DG22</f>
        <v>0</v>
      </c>
      <c r="L24" s="41">
        <f>H24*各係数!DH22*100</f>
        <v>0</v>
      </c>
      <c r="N24" s="42">
        <f>H24*各係数!DI22</f>
        <v>0</v>
      </c>
      <c r="P24" s="43">
        <f>$N$4*$P$1*各係数!DJ22</f>
        <v>0</v>
      </c>
      <c r="R24" s="44">
        <f>P24*各係数!DG22</f>
        <v>0</v>
      </c>
      <c r="T24" s="45">
        <f>P24*各係数!DH22*100</f>
        <v>0</v>
      </c>
      <c r="V24" s="46">
        <f>P24*各係数!DI22</f>
        <v>0</v>
      </c>
      <c r="X24" s="6"/>
      <c r="Y24" s="6"/>
      <c r="Z24" s="6"/>
      <c r="AA24" s="6"/>
      <c r="AB24" s="6"/>
      <c r="AC24" s="6"/>
      <c r="AD24" s="6"/>
      <c r="AE24" s="6"/>
      <c r="AF24" s="6"/>
      <c r="AG24" s="6"/>
      <c r="AH24" s="6"/>
    </row>
    <row r="25" spans="2:34" ht="12" customHeight="1" x14ac:dyDescent="0.15">
      <c r="B25" s="35">
        <v>201</v>
      </c>
      <c r="C25" s="36" t="s">
        <v>13</v>
      </c>
      <c r="D25" s="37">
        <f>'生産者価格への変換（計算シート）'!L22</f>
        <v>0</v>
      </c>
      <c r="F25" s="38">
        <f>D25*各係数!DK23</f>
        <v>0</v>
      </c>
      <c r="H25" s="39">
        <v>0</v>
      </c>
      <c r="J25" s="40">
        <f>H25*各係数!DG23</f>
        <v>0</v>
      </c>
      <c r="L25" s="41">
        <f>H25*各係数!DH23*100</f>
        <v>0</v>
      </c>
      <c r="N25" s="42">
        <f>H25*各係数!DI23</f>
        <v>0</v>
      </c>
      <c r="P25" s="43">
        <f>$N$4*$P$1*各係数!DJ23</f>
        <v>0</v>
      </c>
      <c r="R25" s="44">
        <f>P25*各係数!DG23</f>
        <v>0</v>
      </c>
      <c r="T25" s="45">
        <f>P25*各係数!DH23*100</f>
        <v>0</v>
      </c>
      <c r="V25" s="46">
        <f>P25*各係数!DI23</f>
        <v>0</v>
      </c>
      <c r="X25" s="6"/>
      <c r="Y25" s="6"/>
      <c r="Z25" s="6"/>
      <c r="AA25" s="6"/>
      <c r="AB25" s="6"/>
      <c r="AC25" s="6"/>
      <c r="AD25" s="6"/>
      <c r="AE25" s="6"/>
      <c r="AF25" s="6"/>
      <c r="AG25" s="6"/>
      <c r="AH25" s="6"/>
    </row>
    <row r="26" spans="2:34" ht="12" customHeight="1" x14ac:dyDescent="0.15">
      <c r="B26" s="48">
        <v>202</v>
      </c>
      <c r="C26" s="49" t="s">
        <v>95</v>
      </c>
      <c r="D26" s="66">
        <f>'生産者価格への変換（計算シート）'!L23</f>
        <v>0</v>
      </c>
      <c r="F26" s="189">
        <f>D26*各係数!DK24</f>
        <v>0</v>
      </c>
      <c r="H26" s="50">
        <v>0</v>
      </c>
      <c r="J26" s="192">
        <f>H26*各係数!DG24</f>
        <v>0</v>
      </c>
      <c r="L26" s="195">
        <f>H26*各係数!DH24*100</f>
        <v>0</v>
      </c>
      <c r="N26" s="215">
        <f>H26*各係数!DI24</f>
        <v>0</v>
      </c>
      <c r="P26" s="203">
        <f>$N$4*$P$1*各係数!DJ24</f>
        <v>0</v>
      </c>
      <c r="R26" s="217">
        <f>P26*各係数!DG24</f>
        <v>0</v>
      </c>
      <c r="T26" s="213">
        <f>P26*各係数!DH24*100</f>
        <v>0</v>
      </c>
      <c r="V26" s="209">
        <f>P26*各係数!DI24</f>
        <v>0</v>
      </c>
      <c r="X26" s="6"/>
      <c r="Y26" s="6"/>
      <c r="Z26" s="6"/>
      <c r="AA26" s="6"/>
      <c r="AB26" s="6"/>
      <c r="AC26" s="6"/>
      <c r="AD26" s="6"/>
      <c r="AE26" s="6"/>
      <c r="AF26" s="6"/>
      <c r="AG26" s="6"/>
      <c r="AH26" s="6"/>
    </row>
    <row r="27" spans="2:34" ht="12" customHeight="1" x14ac:dyDescent="0.15">
      <c r="B27" s="51">
        <v>203</v>
      </c>
      <c r="C27" s="52" t="s">
        <v>129</v>
      </c>
      <c r="D27" s="68">
        <f>'生産者価格への変換（計算シート）'!L24</f>
        <v>0</v>
      </c>
      <c r="F27" s="190">
        <f>D27*各係数!DK25</f>
        <v>0</v>
      </c>
      <c r="H27" s="53">
        <v>0</v>
      </c>
      <c r="J27" s="193">
        <f>H27*各係数!DG25</f>
        <v>0</v>
      </c>
      <c r="L27" s="196">
        <f>H27*各係数!DH25*100</f>
        <v>0</v>
      </c>
      <c r="N27" s="214">
        <f>H27*各係数!DI25</f>
        <v>0</v>
      </c>
      <c r="P27" s="202">
        <f>$N$4*$P$1*各係数!DJ25</f>
        <v>0</v>
      </c>
      <c r="R27" s="216">
        <f>P27*各係数!DG25</f>
        <v>0</v>
      </c>
      <c r="T27" s="212">
        <f>P27*各係数!DH25*100</f>
        <v>0</v>
      </c>
      <c r="V27" s="208">
        <f>P27*各係数!DI25</f>
        <v>0</v>
      </c>
      <c r="X27" s="6"/>
      <c r="Y27" s="6"/>
      <c r="Z27" s="6"/>
      <c r="AA27" s="6"/>
      <c r="AB27" s="6"/>
      <c r="AC27" s="6"/>
      <c r="AD27" s="6"/>
      <c r="AE27" s="6"/>
      <c r="AF27" s="6"/>
      <c r="AG27" s="6"/>
      <c r="AH27" s="6"/>
    </row>
    <row r="28" spans="2:34" ht="12" customHeight="1" x14ac:dyDescent="0.15">
      <c r="B28" s="35">
        <v>204</v>
      </c>
      <c r="C28" s="36" t="s">
        <v>130</v>
      </c>
      <c r="D28" s="37">
        <f>'生産者価格への変換（計算シート）'!L25</f>
        <v>0</v>
      </c>
      <c r="F28" s="38">
        <f>D28*各係数!DK26</f>
        <v>0</v>
      </c>
      <c r="H28" s="39">
        <v>0</v>
      </c>
      <c r="J28" s="40">
        <f>H28*各係数!DG26</f>
        <v>0</v>
      </c>
      <c r="L28" s="41">
        <f>H28*各係数!DH26*100</f>
        <v>0</v>
      </c>
      <c r="N28" s="42">
        <f>H28*各係数!DI26</f>
        <v>0</v>
      </c>
      <c r="P28" s="43">
        <f>$N$4*$P$1*各係数!DJ26</f>
        <v>0</v>
      </c>
      <c r="R28" s="44">
        <f>P28*各係数!DG26</f>
        <v>0</v>
      </c>
      <c r="T28" s="45">
        <f>P28*各係数!DH26*100</f>
        <v>0</v>
      </c>
      <c r="V28" s="46">
        <f>P28*各係数!DI26</f>
        <v>0</v>
      </c>
      <c r="X28" s="6"/>
      <c r="Y28" s="6"/>
      <c r="Z28" s="6"/>
      <c r="AA28" s="6"/>
      <c r="AB28" s="6"/>
      <c r="AC28" s="6"/>
      <c r="AD28" s="6"/>
      <c r="AE28" s="6"/>
      <c r="AF28" s="6"/>
      <c r="AG28" s="6"/>
      <c r="AH28" s="6"/>
    </row>
    <row r="29" spans="2:34" ht="12" customHeight="1" x14ac:dyDescent="0.15">
      <c r="B29" s="35">
        <v>205</v>
      </c>
      <c r="C29" s="36" t="s">
        <v>14</v>
      </c>
      <c r="D29" s="37">
        <f>'生産者価格への変換（計算シート）'!L26</f>
        <v>0</v>
      </c>
      <c r="F29" s="38">
        <f>D29*各係数!DK27</f>
        <v>0</v>
      </c>
      <c r="H29" s="39">
        <v>0</v>
      </c>
      <c r="J29" s="40">
        <f>H29*各係数!DG27</f>
        <v>0</v>
      </c>
      <c r="L29" s="41">
        <f>H29*各係数!DH27*100</f>
        <v>0</v>
      </c>
      <c r="N29" s="42">
        <f>H29*各係数!DI27</f>
        <v>0</v>
      </c>
      <c r="P29" s="43">
        <f>$N$4*$P$1*各係数!DJ27</f>
        <v>0</v>
      </c>
      <c r="R29" s="44">
        <f>P29*各係数!DG27</f>
        <v>0</v>
      </c>
      <c r="T29" s="45">
        <f>P29*各係数!DH27*100</f>
        <v>0</v>
      </c>
      <c r="V29" s="46">
        <f>P29*各係数!DI27</f>
        <v>0</v>
      </c>
      <c r="X29" s="6"/>
      <c r="Y29" s="6"/>
      <c r="Z29" s="6"/>
      <c r="AA29" s="6"/>
      <c r="AB29" s="6"/>
      <c r="AC29" s="6"/>
      <c r="AD29" s="6"/>
      <c r="AE29" s="6"/>
      <c r="AF29" s="6"/>
      <c r="AG29" s="6"/>
      <c r="AH29" s="6"/>
    </row>
    <row r="30" spans="2:34" ht="12" customHeight="1" x14ac:dyDescent="0.15">
      <c r="B30" s="35">
        <v>206</v>
      </c>
      <c r="C30" s="36" t="s">
        <v>15</v>
      </c>
      <c r="D30" s="37">
        <f>'生産者価格への変換（計算シート）'!L27</f>
        <v>0</v>
      </c>
      <c r="F30" s="38">
        <f>D30*各係数!DK28</f>
        <v>0</v>
      </c>
      <c r="H30" s="39">
        <v>0</v>
      </c>
      <c r="J30" s="40">
        <f>H30*各係数!DG28</f>
        <v>0</v>
      </c>
      <c r="L30" s="41">
        <f>H30*各係数!DH28*100</f>
        <v>0</v>
      </c>
      <c r="N30" s="42">
        <f>H30*各係数!DI28</f>
        <v>0</v>
      </c>
      <c r="P30" s="43">
        <f>$N$4*$P$1*各係数!DJ28</f>
        <v>0</v>
      </c>
      <c r="R30" s="44">
        <f>P30*各係数!DG28</f>
        <v>0</v>
      </c>
      <c r="T30" s="45">
        <f>P30*各係数!DH28*100</f>
        <v>0</v>
      </c>
      <c r="V30" s="46">
        <f>P30*各係数!DI28</f>
        <v>0</v>
      </c>
      <c r="X30" s="6"/>
      <c r="Y30" s="6"/>
      <c r="Z30" s="6"/>
      <c r="AA30" s="6"/>
      <c r="AB30" s="6"/>
      <c r="AC30" s="6"/>
      <c r="AD30" s="6"/>
      <c r="AE30" s="6"/>
      <c r="AF30" s="6"/>
      <c r="AG30" s="6"/>
      <c r="AH30" s="6"/>
    </row>
    <row r="31" spans="2:34" ht="12" customHeight="1" x14ac:dyDescent="0.15">
      <c r="B31" s="48">
        <v>207</v>
      </c>
      <c r="C31" s="49" t="s">
        <v>16</v>
      </c>
      <c r="D31" s="66">
        <f>'生産者価格への変換（計算シート）'!L28</f>
        <v>0</v>
      </c>
      <c r="F31" s="189">
        <f>D31*各係数!DK29</f>
        <v>0</v>
      </c>
      <c r="H31" s="50">
        <v>0</v>
      </c>
      <c r="J31" s="192">
        <f>H31*各係数!DG29</f>
        <v>0</v>
      </c>
      <c r="L31" s="198">
        <f>H31*各係数!DH29*100</f>
        <v>0</v>
      </c>
      <c r="N31" s="200">
        <f>H31*各係数!DI29</f>
        <v>0</v>
      </c>
      <c r="P31" s="218">
        <f>$N$4*$P$1*各係数!DJ29</f>
        <v>0</v>
      </c>
      <c r="R31" s="217">
        <f>P31*各係数!DG29</f>
        <v>0</v>
      </c>
      <c r="T31" s="213">
        <f>P31*各係数!DH29*100</f>
        <v>0</v>
      </c>
      <c r="V31" s="210">
        <f>P31*各係数!DI29</f>
        <v>0</v>
      </c>
      <c r="X31" s="6"/>
      <c r="Y31" s="6"/>
      <c r="Z31" s="6"/>
      <c r="AA31" s="6"/>
      <c r="AB31" s="6"/>
      <c r="AC31" s="6"/>
      <c r="AD31" s="6"/>
      <c r="AE31" s="6"/>
      <c r="AF31" s="6"/>
      <c r="AG31" s="6"/>
      <c r="AH31" s="6"/>
    </row>
    <row r="32" spans="2:34" ht="12" customHeight="1" x14ac:dyDescent="0.15">
      <c r="B32" s="51">
        <v>208</v>
      </c>
      <c r="C32" s="52" t="s">
        <v>96</v>
      </c>
      <c r="D32" s="68">
        <f>'生産者価格への変換（計算シート）'!L29</f>
        <v>0</v>
      </c>
      <c r="F32" s="190">
        <f>D32*各係数!DK30</f>
        <v>0</v>
      </c>
      <c r="H32" s="53">
        <v>0</v>
      </c>
      <c r="J32" s="193">
        <f>H32*各係数!DG30</f>
        <v>0</v>
      </c>
      <c r="L32" s="197">
        <f>H32*各係数!DH30*100</f>
        <v>0</v>
      </c>
      <c r="N32" s="201">
        <f>H32*各係数!DI30</f>
        <v>0</v>
      </c>
      <c r="P32" s="219">
        <f>$N$4*$P$1*各係数!DJ30</f>
        <v>0</v>
      </c>
      <c r="R32" s="216">
        <f>P32*各係数!DG30</f>
        <v>0</v>
      </c>
      <c r="T32" s="212">
        <f>P32*各係数!DH30*100</f>
        <v>0</v>
      </c>
      <c r="V32" s="211">
        <f>P32*各係数!DI30</f>
        <v>0</v>
      </c>
      <c r="X32" s="6"/>
      <c r="Y32" s="6"/>
      <c r="Z32" s="6"/>
      <c r="AA32" s="6"/>
      <c r="AB32" s="6"/>
      <c r="AC32" s="6"/>
      <c r="AD32" s="6"/>
      <c r="AE32" s="6"/>
      <c r="AF32" s="6"/>
      <c r="AG32" s="6"/>
      <c r="AH32" s="6"/>
    </row>
    <row r="33" spans="2:34" ht="12" customHeight="1" x14ac:dyDescent="0.15">
      <c r="B33" s="35">
        <v>211</v>
      </c>
      <c r="C33" s="36" t="s">
        <v>17</v>
      </c>
      <c r="D33" s="37">
        <f>'生産者価格への変換（計算シート）'!L30</f>
        <v>0</v>
      </c>
      <c r="F33" s="38">
        <f>D33*各係数!DK31</f>
        <v>0</v>
      </c>
      <c r="H33" s="39">
        <v>0</v>
      </c>
      <c r="J33" s="40">
        <f>H33*各係数!DG31</f>
        <v>0</v>
      </c>
      <c r="L33" s="41">
        <f>H33*各係数!DH31*100</f>
        <v>0</v>
      </c>
      <c r="N33" s="42">
        <f>H33*各係数!DI31</f>
        <v>0</v>
      </c>
      <c r="P33" s="43">
        <f>$N$4*$P$1*各係数!DJ31</f>
        <v>0</v>
      </c>
      <c r="R33" s="44">
        <f>P33*各係数!DG31</f>
        <v>0</v>
      </c>
      <c r="T33" s="45">
        <f>P33*各係数!DH31*100</f>
        <v>0</v>
      </c>
      <c r="V33" s="46">
        <f>P33*各係数!DI31</f>
        <v>0</v>
      </c>
      <c r="X33" s="6"/>
      <c r="Y33" s="6"/>
      <c r="Z33" s="6"/>
      <c r="AA33" s="6"/>
      <c r="AB33" s="6"/>
      <c r="AC33" s="6"/>
      <c r="AD33" s="6"/>
      <c r="AE33" s="6"/>
      <c r="AF33" s="6"/>
      <c r="AG33" s="6"/>
      <c r="AH33" s="6"/>
    </row>
    <row r="34" spans="2:34" ht="12" customHeight="1" x14ac:dyDescent="0.15">
      <c r="B34" s="35">
        <v>212</v>
      </c>
      <c r="C34" s="36" t="s">
        <v>18</v>
      </c>
      <c r="D34" s="37">
        <f>'生産者価格への変換（計算シート）'!L31</f>
        <v>0</v>
      </c>
      <c r="F34" s="38">
        <f>D34*各係数!DK32</f>
        <v>0</v>
      </c>
      <c r="H34" s="39">
        <v>0</v>
      </c>
      <c r="J34" s="40">
        <f>H34*各係数!DG32</f>
        <v>0</v>
      </c>
      <c r="L34" s="41">
        <f>H34*各係数!DH32*100</f>
        <v>0</v>
      </c>
      <c r="N34" s="42">
        <f>H34*各係数!DI32</f>
        <v>0</v>
      </c>
      <c r="P34" s="43">
        <f>$N$4*$P$1*各係数!DJ32</f>
        <v>0</v>
      </c>
      <c r="R34" s="44">
        <f>P34*各係数!DG32</f>
        <v>0</v>
      </c>
      <c r="T34" s="45">
        <f>P34*各係数!DH32*100</f>
        <v>0</v>
      </c>
      <c r="V34" s="46">
        <f>P34*各係数!DI32</f>
        <v>0</v>
      </c>
      <c r="X34" s="6"/>
      <c r="Y34" s="6"/>
      <c r="Z34" s="6"/>
      <c r="AA34" s="6"/>
      <c r="AB34" s="6"/>
      <c r="AC34" s="6"/>
      <c r="AD34" s="6"/>
      <c r="AE34" s="6"/>
      <c r="AF34" s="6"/>
      <c r="AG34" s="6"/>
      <c r="AH34" s="6"/>
    </row>
    <row r="35" spans="2:34" ht="12" customHeight="1" x14ac:dyDescent="0.15">
      <c r="B35" s="35">
        <v>221</v>
      </c>
      <c r="C35" s="36" t="s">
        <v>19</v>
      </c>
      <c r="D35" s="37">
        <f>'生産者価格への変換（計算シート）'!L32</f>
        <v>0</v>
      </c>
      <c r="F35" s="38">
        <f>D35*各係数!DK33</f>
        <v>0</v>
      </c>
      <c r="H35" s="39">
        <v>0</v>
      </c>
      <c r="J35" s="40">
        <f>H35*各係数!DG33</f>
        <v>0</v>
      </c>
      <c r="L35" s="41">
        <f>H35*各係数!DH33*100</f>
        <v>0</v>
      </c>
      <c r="N35" s="42">
        <f>H35*各係数!DI33</f>
        <v>0</v>
      </c>
      <c r="P35" s="43">
        <f>$N$4*$P$1*各係数!DJ33</f>
        <v>0</v>
      </c>
      <c r="R35" s="44">
        <f>P35*各係数!DG33</f>
        <v>0</v>
      </c>
      <c r="T35" s="45">
        <f>P35*各係数!DH33*100</f>
        <v>0</v>
      </c>
      <c r="V35" s="46">
        <f>P35*各係数!DI33</f>
        <v>0</v>
      </c>
      <c r="X35" s="6"/>
      <c r="Y35" s="6"/>
      <c r="Z35" s="6"/>
      <c r="AA35" s="6"/>
      <c r="AB35" s="6"/>
      <c r="AC35" s="6"/>
      <c r="AD35" s="6"/>
      <c r="AE35" s="6"/>
      <c r="AF35" s="6"/>
      <c r="AG35" s="6"/>
      <c r="AH35" s="6"/>
    </row>
    <row r="36" spans="2:34" ht="12" customHeight="1" x14ac:dyDescent="0.15">
      <c r="B36" s="48">
        <v>222</v>
      </c>
      <c r="C36" s="49" t="s">
        <v>20</v>
      </c>
      <c r="D36" s="66">
        <f>'生産者価格への変換（計算シート）'!L33</f>
        <v>0</v>
      </c>
      <c r="F36" s="189">
        <f>D36*各係数!DK34</f>
        <v>0</v>
      </c>
      <c r="H36" s="50">
        <v>0</v>
      </c>
      <c r="J36" s="192">
        <f>H36*各係数!DG34</f>
        <v>0</v>
      </c>
      <c r="L36" s="195">
        <f>H36*各係数!DH34*100</f>
        <v>0</v>
      </c>
      <c r="N36" s="215">
        <f>H36*各係数!DI34</f>
        <v>0</v>
      </c>
      <c r="P36" s="218">
        <f>$N$4*$P$1*各係数!DJ34</f>
        <v>0</v>
      </c>
      <c r="R36" s="217">
        <f>P36*各係数!DG34</f>
        <v>0</v>
      </c>
      <c r="T36" s="206">
        <f>P36*各係数!DH34*100</f>
        <v>0</v>
      </c>
      <c r="V36" s="209">
        <f>P36*各係数!DI34</f>
        <v>0</v>
      </c>
      <c r="X36" s="6"/>
      <c r="Y36" s="6"/>
      <c r="Z36" s="6"/>
      <c r="AA36" s="6"/>
      <c r="AB36" s="6"/>
      <c r="AC36" s="6"/>
      <c r="AD36" s="6"/>
      <c r="AE36" s="6"/>
      <c r="AF36" s="6"/>
      <c r="AG36" s="6"/>
      <c r="AH36" s="6"/>
    </row>
    <row r="37" spans="2:34" ht="12" customHeight="1" x14ac:dyDescent="0.15">
      <c r="B37" s="51">
        <v>231</v>
      </c>
      <c r="C37" s="52" t="s">
        <v>131</v>
      </c>
      <c r="D37" s="68">
        <f>'生産者価格への変換（計算シート）'!L34</f>
        <v>0</v>
      </c>
      <c r="F37" s="190">
        <f>D37*各係数!DK35</f>
        <v>0</v>
      </c>
      <c r="H37" s="53">
        <v>0</v>
      </c>
      <c r="J37" s="193">
        <f>H37*各係数!DG35</f>
        <v>0</v>
      </c>
      <c r="L37" s="196">
        <f>H37*各係数!DH35*100</f>
        <v>0</v>
      </c>
      <c r="N37" s="214">
        <f>H37*各係数!DI35</f>
        <v>0</v>
      </c>
      <c r="P37" s="219">
        <f>$N$4*$P$1*各係数!DJ35</f>
        <v>0</v>
      </c>
      <c r="R37" s="216">
        <f>P37*各係数!DG35</f>
        <v>0</v>
      </c>
      <c r="T37" s="207">
        <f>P37*各係数!DH35*100</f>
        <v>0</v>
      </c>
      <c r="V37" s="208">
        <f>P37*各係数!DI35</f>
        <v>0</v>
      </c>
      <c r="X37" s="6"/>
      <c r="Y37" s="6"/>
      <c r="Z37" s="6"/>
      <c r="AA37" s="6"/>
      <c r="AB37" s="6"/>
      <c r="AC37" s="6"/>
      <c r="AD37" s="6"/>
      <c r="AE37" s="6"/>
      <c r="AF37" s="6"/>
      <c r="AG37" s="6"/>
      <c r="AH37" s="6"/>
    </row>
    <row r="38" spans="2:34" ht="12" customHeight="1" x14ac:dyDescent="0.15">
      <c r="B38" s="35">
        <v>251</v>
      </c>
      <c r="C38" s="36" t="s">
        <v>21</v>
      </c>
      <c r="D38" s="37">
        <f>'生産者価格への変換（計算シート）'!L35</f>
        <v>0</v>
      </c>
      <c r="F38" s="38">
        <f>D38*各係数!DK36</f>
        <v>0</v>
      </c>
      <c r="H38" s="39">
        <v>0</v>
      </c>
      <c r="J38" s="40">
        <f>H38*各係数!DG36</f>
        <v>0</v>
      </c>
      <c r="L38" s="41">
        <f>H38*各係数!DH36*100</f>
        <v>0</v>
      </c>
      <c r="N38" s="42">
        <f>H38*各係数!DI36</f>
        <v>0</v>
      </c>
      <c r="P38" s="43">
        <f>$N$4*$P$1*各係数!DJ36</f>
        <v>0</v>
      </c>
      <c r="R38" s="44">
        <f>P38*各係数!DG36</f>
        <v>0</v>
      </c>
      <c r="T38" s="45">
        <f>P38*各係数!DH36*100</f>
        <v>0</v>
      </c>
      <c r="V38" s="46">
        <f>P38*各係数!DI36</f>
        <v>0</v>
      </c>
      <c r="X38" s="6"/>
      <c r="Y38" s="6"/>
      <c r="Z38" s="6"/>
      <c r="AA38" s="6"/>
      <c r="AB38" s="6"/>
      <c r="AC38" s="6"/>
      <c r="AD38" s="6"/>
      <c r="AE38" s="6"/>
      <c r="AF38" s="6"/>
      <c r="AG38" s="6"/>
      <c r="AH38" s="6"/>
    </row>
    <row r="39" spans="2:34" ht="12" customHeight="1" x14ac:dyDescent="0.15">
      <c r="B39" s="35">
        <v>252</v>
      </c>
      <c r="C39" s="36" t="s">
        <v>22</v>
      </c>
      <c r="D39" s="37">
        <f>'生産者価格への変換（計算シート）'!L36</f>
        <v>0</v>
      </c>
      <c r="F39" s="38">
        <f>D39*各係数!DK37</f>
        <v>0</v>
      </c>
      <c r="H39" s="39">
        <v>0</v>
      </c>
      <c r="J39" s="40">
        <f>H39*各係数!DG37</f>
        <v>0</v>
      </c>
      <c r="L39" s="41">
        <f>H39*各係数!DH37*100</f>
        <v>0</v>
      </c>
      <c r="N39" s="42">
        <f>H39*各係数!DI37</f>
        <v>0</v>
      </c>
      <c r="P39" s="43">
        <f>$N$4*$P$1*各係数!DJ37</f>
        <v>0</v>
      </c>
      <c r="R39" s="44">
        <f>P39*各係数!DG37</f>
        <v>0</v>
      </c>
      <c r="T39" s="45">
        <f>P39*各係数!DH37*100</f>
        <v>0</v>
      </c>
      <c r="V39" s="46">
        <f>P39*各係数!DI37</f>
        <v>0</v>
      </c>
      <c r="X39" s="6"/>
      <c r="Y39" s="6"/>
      <c r="Z39" s="6"/>
      <c r="AA39" s="6"/>
      <c r="AB39" s="6"/>
      <c r="AC39" s="6"/>
      <c r="AD39" s="6"/>
      <c r="AE39" s="6"/>
      <c r="AF39" s="6"/>
      <c r="AG39" s="6"/>
      <c r="AH39" s="6"/>
    </row>
    <row r="40" spans="2:34" ht="12" customHeight="1" x14ac:dyDescent="0.15">
      <c r="B40" s="35">
        <v>253</v>
      </c>
      <c r="C40" s="36" t="s">
        <v>23</v>
      </c>
      <c r="D40" s="37">
        <f>'生産者価格への変換（計算シート）'!L37</f>
        <v>0</v>
      </c>
      <c r="F40" s="38">
        <f>D40*各係数!DK38</f>
        <v>0</v>
      </c>
      <c r="H40" s="39">
        <v>0</v>
      </c>
      <c r="J40" s="40">
        <f>H40*各係数!DG38</f>
        <v>0</v>
      </c>
      <c r="L40" s="41">
        <f>H40*各係数!DH38*100</f>
        <v>0</v>
      </c>
      <c r="N40" s="42">
        <f>H40*各係数!DI38</f>
        <v>0</v>
      </c>
      <c r="P40" s="43">
        <f>$N$4*$P$1*各係数!DJ38</f>
        <v>0</v>
      </c>
      <c r="R40" s="44">
        <f>P40*各係数!DG38</f>
        <v>0</v>
      </c>
      <c r="T40" s="45">
        <f>P40*各係数!DH38*100</f>
        <v>0</v>
      </c>
      <c r="V40" s="46">
        <f>P40*各係数!DI38</f>
        <v>0</v>
      </c>
      <c r="X40" s="6"/>
      <c r="Y40" s="6"/>
      <c r="Z40" s="6"/>
      <c r="AA40" s="6"/>
      <c r="AB40" s="6"/>
      <c r="AC40" s="6"/>
      <c r="AD40" s="6"/>
      <c r="AE40" s="6"/>
      <c r="AF40" s="6"/>
      <c r="AG40" s="6"/>
      <c r="AH40" s="6"/>
    </row>
    <row r="41" spans="2:34" ht="12" customHeight="1" x14ac:dyDescent="0.15">
      <c r="B41" s="48">
        <v>259</v>
      </c>
      <c r="C41" s="49" t="s">
        <v>24</v>
      </c>
      <c r="D41" s="66">
        <f>'生産者価格への変換（計算シート）'!L38</f>
        <v>0</v>
      </c>
      <c r="F41" s="189">
        <f>D41*各係数!DK39</f>
        <v>0</v>
      </c>
      <c r="H41" s="50">
        <v>0</v>
      </c>
      <c r="J41" s="192">
        <f>H41*各係数!DG39</f>
        <v>0</v>
      </c>
      <c r="L41" s="195">
        <f>H41*各係数!DH39*100</f>
        <v>0</v>
      </c>
      <c r="N41" s="200">
        <f>H41*各係数!DI39</f>
        <v>0</v>
      </c>
      <c r="P41" s="218">
        <f>$N$4*$P$1*各係数!DJ39</f>
        <v>0</v>
      </c>
      <c r="R41" s="217">
        <f>P41*各係数!DG39</f>
        <v>0</v>
      </c>
      <c r="T41" s="206">
        <f>P41*各係数!DH39*100</f>
        <v>0</v>
      </c>
      <c r="V41" s="210">
        <f>P41*各係数!DI39</f>
        <v>0</v>
      </c>
      <c r="X41" s="6"/>
      <c r="Y41" s="6"/>
      <c r="Z41" s="6"/>
      <c r="AA41" s="6"/>
      <c r="AB41" s="6"/>
      <c r="AC41" s="6"/>
      <c r="AD41" s="6"/>
      <c r="AE41" s="6"/>
      <c r="AF41" s="6"/>
      <c r="AG41" s="6"/>
      <c r="AH41" s="6"/>
    </row>
    <row r="42" spans="2:34" ht="12" customHeight="1" x14ac:dyDescent="0.15">
      <c r="B42" s="51">
        <v>261</v>
      </c>
      <c r="C42" s="52" t="s">
        <v>25</v>
      </c>
      <c r="D42" s="68">
        <f>'生産者価格への変換（計算シート）'!L39</f>
        <v>0</v>
      </c>
      <c r="F42" s="190">
        <f>D42*各係数!DK40</f>
        <v>0</v>
      </c>
      <c r="H42" s="53">
        <v>0</v>
      </c>
      <c r="J42" s="193">
        <f>H42*各係数!DG40</f>
        <v>0</v>
      </c>
      <c r="L42" s="196">
        <f>H42*各係数!DH40*100</f>
        <v>0</v>
      </c>
      <c r="N42" s="201">
        <f>H42*各係数!DI40</f>
        <v>0</v>
      </c>
      <c r="P42" s="219">
        <f>$N$4*$P$1*各係数!DJ40</f>
        <v>0</v>
      </c>
      <c r="R42" s="216">
        <f>P42*各係数!DG40</f>
        <v>0</v>
      </c>
      <c r="T42" s="207">
        <f>P42*各係数!DH40*100</f>
        <v>0</v>
      </c>
      <c r="V42" s="211">
        <f>P42*各係数!DI40</f>
        <v>0</v>
      </c>
      <c r="X42" s="6"/>
      <c r="Y42" s="6"/>
      <c r="Z42" s="6"/>
      <c r="AA42" s="6"/>
      <c r="AB42" s="6"/>
      <c r="AC42" s="6"/>
      <c r="AD42" s="6"/>
      <c r="AE42" s="6"/>
      <c r="AF42" s="6"/>
      <c r="AG42" s="6"/>
      <c r="AH42" s="6"/>
    </row>
    <row r="43" spans="2:34" ht="12" customHeight="1" x14ac:dyDescent="0.15">
      <c r="B43" s="35">
        <v>262</v>
      </c>
      <c r="C43" s="36" t="s">
        <v>26</v>
      </c>
      <c r="D43" s="37">
        <f>'生産者価格への変換（計算シート）'!L40</f>
        <v>0</v>
      </c>
      <c r="F43" s="38">
        <f>D43*各係数!DK41</f>
        <v>0</v>
      </c>
      <c r="H43" s="39">
        <v>0</v>
      </c>
      <c r="J43" s="40">
        <f>H43*各係数!DG41</f>
        <v>0</v>
      </c>
      <c r="L43" s="41">
        <f>H43*各係数!DH41*100</f>
        <v>0</v>
      </c>
      <c r="N43" s="42">
        <f>H43*各係数!DI41</f>
        <v>0</v>
      </c>
      <c r="P43" s="43">
        <f>$N$4*$P$1*各係数!DJ41</f>
        <v>0</v>
      </c>
      <c r="R43" s="44">
        <f>P43*各係数!DG41</f>
        <v>0</v>
      </c>
      <c r="T43" s="45">
        <f>P43*各係数!DH41*100</f>
        <v>0</v>
      </c>
      <c r="V43" s="46">
        <f>P43*各係数!DI41</f>
        <v>0</v>
      </c>
      <c r="X43" s="6"/>
      <c r="Y43" s="6"/>
      <c r="Z43" s="6"/>
      <c r="AA43" s="6"/>
      <c r="AB43" s="6"/>
      <c r="AC43" s="6"/>
      <c r="AD43" s="6"/>
      <c r="AE43" s="6"/>
      <c r="AF43" s="6"/>
      <c r="AG43" s="6"/>
      <c r="AH43" s="6"/>
    </row>
    <row r="44" spans="2:34" ht="12" customHeight="1" x14ac:dyDescent="0.15">
      <c r="B44" s="35">
        <v>263</v>
      </c>
      <c r="C44" s="36" t="s">
        <v>132</v>
      </c>
      <c r="D44" s="37">
        <f>'生産者価格への変換（計算シート）'!L41</f>
        <v>0</v>
      </c>
      <c r="F44" s="38">
        <f>D44*各係数!DK42</f>
        <v>0</v>
      </c>
      <c r="H44" s="39">
        <v>0</v>
      </c>
      <c r="J44" s="40">
        <f>H44*各係数!DG42</f>
        <v>0</v>
      </c>
      <c r="L44" s="41">
        <f>H44*各係数!DH42*100</f>
        <v>0</v>
      </c>
      <c r="N44" s="42">
        <f>H44*各係数!DI42</f>
        <v>0</v>
      </c>
      <c r="P44" s="43">
        <f>$N$4*$P$1*各係数!DJ42</f>
        <v>0</v>
      </c>
      <c r="R44" s="44">
        <f>P44*各係数!DG42</f>
        <v>0</v>
      </c>
      <c r="T44" s="45">
        <f>P44*各係数!DH42*100</f>
        <v>0</v>
      </c>
      <c r="V44" s="46">
        <f>P44*各係数!DI42</f>
        <v>0</v>
      </c>
      <c r="X44" s="6"/>
      <c r="Y44" s="6"/>
      <c r="Z44" s="6"/>
      <c r="AA44" s="6"/>
      <c r="AB44" s="6"/>
      <c r="AC44" s="6"/>
      <c r="AD44" s="6"/>
      <c r="AE44" s="6"/>
      <c r="AF44" s="6"/>
      <c r="AG44" s="6"/>
      <c r="AH44" s="6"/>
    </row>
    <row r="45" spans="2:34" ht="12" customHeight="1" x14ac:dyDescent="0.15">
      <c r="B45" s="35">
        <v>269</v>
      </c>
      <c r="C45" s="36" t="s">
        <v>27</v>
      </c>
      <c r="D45" s="37">
        <f>'生産者価格への変換（計算シート）'!L42</f>
        <v>0</v>
      </c>
      <c r="F45" s="38">
        <f>D45*各係数!DK43</f>
        <v>0</v>
      </c>
      <c r="H45" s="39">
        <v>0</v>
      </c>
      <c r="J45" s="40">
        <f>H45*各係数!DG43</f>
        <v>0</v>
      </c>
      <c r="L45" s="41">
        <f>H45*各係数!DH43*100</f>
        <v>0</v>
      </c>
      <c r="N45" s="42">
        <f>H45*各係数!DI43</f>
        <v>0</v>
      </c>
      <c r="P45" s="43">
        <f>$N$4*$P$1*各係数!DJ43</f>
        <v>0</v>
      </c>
      <c r="R45" s="44">
        <f>P45*各係数!DG43</f>
        <v>0</v>
      </c>
      <c r="T45" s="45">
        <f>P45*各係数!DH43*100</f>
        <v>0</v>
      </c>
      <c r="V45" s="46">
        <f>P45*各係数!DI43</f>
        <v>0</v>
      </c>
      <c r="X45" s="6"/>
      <c r="Y45" s="6"/>
      <c r="Z45" s="6"/>
      <c r="AA45" s="6"/>
      <c r="AB45" s="6"/>
      <c r="AC45" s="6"/>
      <c r="AD45" s="6"/>
      <c r="AE45" s="6"/>
      <c r="AF45" s="6"/>
      <c r="AG45" s="6"/>
      <c r="AH45" s="6"/>
    </row>
    <row r="46" spans="2:34" ht="12" customHeight="1" x14ac:dyDescent="0.15">
      <c r="B46" s="48">
        <v>271</v>
      </c>
      <c r="C46" s="49" t="s">
        <v>28</v>
      </c>
      <c r="D46" s="66">
        <f>'生産者価格への変換（計算シート）'!L43</f>
        <v>0</v>
      </c>
      <c r="F46" s="189">
        <f>D46*各係数!DK44</f>
        <v>0</v>
      </c>
      <c r="H46" s="50">
        <v>0</v>
      </c>
      <c r="J46" s="192">
        <f>H46*各係数!DG44</f>
        <v>0</v>
      </c>
      <c r="L46" s="198">
        <f>H46*各係数!DH44*100</f>
        <v>0</v>
      </c>
      <c r="N46" s="215">
        <f>H46*各係数!DI44</f>
        <v>0</v>
      </c>
      <c r="P46" s="218">
        <f>$N$4*$P$1*各係数!DJ44</f>
        <v>0</v>
      </c>
      <c r="R46" s="204">
        <f>P46*各係数!DG44</f>
        <v>0</v>
      </c>
      <c r="T46" s="213">
        <f>P46*各係数!DH44*100</f>
        <v>0</v>
      </c>
      <c r="V46" s="210">
        <f>P46*各係数!DI44</f>
        <v>0</v>
      </c>
      <c r="X46" s="6"/>
      <c r="Y46" s="6"/>
      <c r="Z46" s="6"/>
      <c r="AA46" s="6"/>
      <c r="AB46" s="6"/>
      <c r="AC46" s="6"/>
      <c r="AD46" s="6"/>
      <c r="AE46" s="6"/>
      <c r="AF46" s="6"/>
      <c r="AG46" s="6"/>
      <c r="AH46" s="6"/>
    </row>
    <row r="47" spans="2:34" ht="12" customHeight="1" x14ac:dyDescent="0.15">
      <c r="B47" s="51">
        <v>272</v>
      </c>
      <c r="C47" s="52" t="s">
        <v>29</v>
      </c>
      <c r="D47" s="68">
        <f>'生産者価格への変換（計算シート）'!L44</f>
        <v>0</v>
      </c>
      <c r="F47" s="190">
        <f>D47*各係数!DK45</f>
        <v>0</v>
      </c>
      <c r="H47" s="53">
        <v>0</v>
      </c>
      <c r="J47" s="193">
        <f>H47*各係数!DG45</f>
        <v>0</v>
      </c>
      <c r="L47" s="197">
        <f>H47*各係数!DH45*100</f>
        <v>0</v>
      </c>
      <c r="N47" s="214">
        <f>H47*各係数!DI45</f>
        <v>0</v>
      </c>
      <c r="P47" s="219">
        <f>$N$4*$P$1*各係数!DJ45</f>
        <v>0</v>
      </c>
      <c r="R47" s="205">
        <f>P47*各係数!DG45</f>
        <v>0</v>
      </c>
      <c r="T47" s="212">
        <f>P47*各係数!DH45*100</f>
        <v>0</v>
      </c>
      <c r="V47" s="211">
        <f>P47*各係数!DI45</f>
        <v>0</v>
      </c>
      <c r="X47" s="6"/>
      <c r="Y47" s="6"/>
      <c r="Z47" s="6"/>
      <c r="AA47" s="6"/>
      <c r="AB47" s="6"/>
      <c r="AC47" s="6"/>
      <c r="AD47" s="6"/>
      <c r="AE47" s="6"/>
      <c r="AF47" s="6"/>
      <c r="AG47" s="6"/>
      <c r="AH47" s="6"/>
    </row>
    <row r="48" spans="2:34" ht="12" customHeight="1" x14ac:dyDescent="0.15">
      <c r="B48" s="35">
        <v>281</v>
      </c>
      <c r="C48" s="36" t="s">
        <v>133</v>
      </c>
      <c r="D48" s="37">
        <f>'生産者価格への変換（計算シート）'!L45</f>
        <v>0</v>
      </c>
      <c r="F48" s="38">
        <f>D48*各係数!DK46</f>
        <v>0</v>
      </c>
      <c r="H48" s="39">
        <v>0</v>
      </c>
      <c r="J48" s="40">
        <f>H48*各係数!DG46</f>
        <v>0</v>
      </c>
      <c r="L48" s="41">
        <f>H48*各係数!DH46*100</f>
        <v>0</v>
      </c>
      <c r="N48" s="42">
        <f>H48*各係数!DI46</f>
        <v>0</v>
      </c>
      <c r="P48" s="43">
        <f>$N$4*$P$1*各係数!DJ46</f>
        <v>0</v>
      </c>
      <c r="R48" s="44">
        <f>P48*各係数!DG46</f>
        <v>0</v>
      </c>
      <c r="T48" s="45">
        <f>P48*各係数!DH46*100</f>
        <v>0</v>
      </c>
      <c r="V48" s="46">
        <f>P48*各係数!DI46</f>
        <v>0</v>
      </c>
      <c r="X48" s="6"/>
      <c r="Y48" s="6"/>
      <c r="Z48" s="6"/>
      <c r="AA48" s="6"/>
      <c r="AB48" s="6"/>
      <c r="AC48" s="6"/>
      <c r="AD48" s="6"/>
      <c r="AE48" s="6"/>
      <c r="AF48" s="6"/>
      <c r="AG48" s="6"/>
      <c r="AH48" s="6"/>
    </row>
    <row r="49" spans="2:34" ht="12" customHeight="1" x14ac:dyDescent="0.15">
      <c r="B49" s="35">
        <v>289</v>
      </c>
      <c r="C49" s="36" t="s">
        <v>30</v>
      </c>
      <c r="D49" s="37">
        <f>'生産者価格への変換（計算シート）'!L46</f>
        <v>0</v>
      </c>
      <c r="F49" s="38">
        <f>D49*各係数!DK47</f>
        <v>0</v>
      </c>
      <c r="H49" s="39">
        <v>0</v>
      </c>
      <c r="J49" s="40">
        <f>H49*各係数!DG47</f>
        <v>0</v>
      </c>
      <c r="L49" s="41">
        <f>H49*各係数!DH47*100</f>
        <v>0</v>
      </c>
      <c r="N49" s="42">
        <f>H49*各係数!DI47</f>
        <v>0</v>
      </c>
      <c r="P49" s="43">
        <f>$N$4*$P$1*各係数!DJ47</f>
        <v>0</v>
      </c>
      <c r="R49" s="44">
        <f>P49*各係数!DG47</f>
        <v>0</v>
      </c>
      <c r="T49" s="45">
        <f>P49*各係数!DH47*100</f>
        <v>0</v>
      </c>
      <c r="V49" s="46">
        <f>P49*各係数!DI47</f>
        <v>0</v>
      </c>
      <c r="X49" s="6"/>
      <c r="Y49" s="6"/>
      <c r="Z49" s="6"/>
      <c r="AA49" s="6"/>
      <c r="AB49" s="6"/>
      <c r="AC49" s="6"/>
      <c r="AD49" s="6"/>
      <c r="AE49" s="6"/>
      <c r="AF49" s="6"/>
      <c r="AG49" s="6"/>
      <c r="AH49" s="6"/>
    </row>
    <row r="50" spans="2:34" ht="12" customHeight="1" x14ac:dyDescent="0.15">
      <c r="B50" s="35">
        <v>291</v>
      </c>
      <c r="C50" s="36" t="s">
        <v>97</v>
      </c>
      <c r="D50" s="37">
        <f>'生産者価格への変換（計算シート）'!L47</f>
        <v>0</v>
      </c>
      <c r="F50" s="38">
        <f>D50*各係数!DK48</f>
        <v>0</v>
      </c>
      <c r="H50" s="39">
        <v>0</v>
      </c>
      <c r="J50" s="40">
        <f>H50*各係数!DG48</f>
        <v>0</v>
      </c>
      <c r="L50" s="41">
        <f>H50*各係数!DH48*100</f>
        <v>0</v>
      </c>
      <c r="N50" s="42">
        <f>H50*各係数!DI48</f>
        <v>0</v>
      </c>
      <c r="P50" s="43">
        <f>$N$4*$P$1*各係数!DJ48</f>
        <v>0</v>
      </c>
      <c r="R50" s="44">
        <f>P50*各係数!DG48</f>
        <v>0</v>
      </c>
      <c r="T50" s="45">
        <f>P50*各係数!DH48*100</f>
        <v>0</v>
      </c>
      <c r="V50" s="46">
        <f>P50*各係数!DI48</f>
        <v>0</v>
      </c>
      <c r="X50" s="6"/>
      <c r="Y50" s="6"/>
      <c r="Z50" s="6"/>
      <c r="AA50" s="6"/>
      <c r="AB50" s="6"/>
      <c r="AC50" s="6"/>
      <c r="AD50" s="6"/>
      <c r="AE50" s="6"/>
      <c r="AF50" s="6"/>
      <c r="AG50" s="6"/>
      <c r="AH50" s="6"/>
    </row>
    <row r="51" spans="2:34" ht="12" customHeight="1" x14ac:dyDescent="0.15">
      <c r="B51" s="48">
        <v>301</v>
      </c>
      <c r="C51" s="49" t="s">
        <v>98</v>
      </c>
      <c r="D51" s="66">
        <f>'生産者価格への変換（計算シート）'!L48</f>
        <v>0</v>
      </c>
      <c r="F51" s="189">
        <f>D51*各係数!DK49</f>
        <v>0</v>
      </c>
      <c r="H51" s="50">
        <v>0</v>
      </c>
      <c r="J51" s="192">
        <f>H51*各係数!DG49</f>
        <v>0</v>
      </c>
      <c r="L51" s="195">
        <f>H51*各係数!DH49*100</f>
        <v>0</v>
      </c>
      <c r="N51" s="200">
        <f>H51*各係数!DI49</f>
        <v>0</v>
      </c>
      <c r="P51" s="218">
        <f>$N$4*$P$1*各係数!DJ49</f>
        <v>0</v>
      </c>
      <c r="R51" s="204">
        <f>P51*各係数!DG49</f>
        <v>0</v>
      </c>
      <c r="T51" s="206">
        <f>P51*各係数!DH49*100</f>
        <v>0</v>
      </c>
      <c r="V51" s="210">
        <f>P51*各係数!DI49</f>
        <v>0</v>
      </c>
      <c r="X51" s="6"/>
      <c r="Y51" s="6"/>
      <c r="Z51" s="6"/>
      <c r="AA51" s="6"/>
      <c r="AB51" s="6"/>
      <c r="AC51" s="6"/>
      <c r="AD51" s="6"/>
      <c r="AE51" s="6"/>
      <c r="AF51" s="6"/>
      <c r="AG51" s="6"/>
      <c r="AH51" s="6"/>
    </row>
    <row r="52" spans="2:34" ht="12" customHeight="1" x14ac:dyDescent="0.15">
      <c r="B52" s="51">
        <v>311</v>
      </c>
      <c r="C52" s="52" t="s">
        <v>99</v>
      </c>
      <c r="D52" s="68">
        <f>'生産者価格への変換（計算シート）'!L49</f>
        <v>0</v>
      </c>
      <c r="F52" s="190">
        <f>D52*各係数!DK50</f>
        <v>0</v>
      </c>
      <c r="H52" s="53">
        <v>0</v>
      </c>
      <c r="J52" s="193">
        <f>H52*各係数!DG50</f>
        <v>0</v>
      </c>
      <c r="L52" s="196">
        <f>H52*各係数!DH50*100</f>
        <v>0</v>
      </c>
      <c r="N52" s="201">
        <f>H52*各係数!DI50</f>
        <v>0</v>
      </c>
      <c r="P52" s="219">
        <f>$N$4*$P$1*各係数!DJ50</f>
        <v>0</v>
      </c>
      <c r="R52" s="205">
        <f>P52*各係数!DG50</f>
        <v>0</v>
      </c>
      <c r="T52" s="207">
        <f>P52*各係数!DH50*100</f>
        <v>0</v>
      </c>
      <c r="V52" s="211">
        <f>P52*各係数!DI50</f>
        <v>0</v>
      </c>
      <c r="X52" s="6"/>
      <c r="Y52" s="6"/>
      <c r="Z52" s="6"/>
      <c r="AA52" s="6"/>
      <c r="AB52" s="6"/>
      <c r="AC52" s="6"/>
      <c r="AD52" s="6"/>
      <c r="AE52" s="6"/>
      <c r="AF52" s="6"/>
      <c r="AG52" s="6"/>
      <c r="AH52" s="6"/>
    </row>
    <row r="53" spans="2:34" ht="12" customHeight="1" x14ac:dyDescent="0.15">
      <c r="B53" s="35">
        <v>321</v>
      </c>
      <c r="C53" s="36" t="s">
        <v>100</v>
      </c>
      <c r="D53" s="37">
        <f>'生産者価格への変換（計算シート）'!L50</f>
        <v>0</v>
      </c>
      <c r="F53" s="38">
        <f>D53*各係数!DK51</f>
        <v>0</v>
      </c>
      <c r="H53" s="39">
        <v>0</v>
      </c>
      <c r="J53" s="40">
        <f>H53*各係数!DG51</f>
        <v>0</v>
      </c>
      <c r="L53" s="41">
        <f>H53*各係数!DH51*100</f>
        <v>0</v>
      </c>
      <c r="N53" s="42">
        <f>H53*各係数!DI51</f>
        <v>0</v>
      </c>
      <c r="P53" s="43">
        <f>$N$4*$P$1*各係数!DJ51</f>
        <v>0</v>
      </c>
      <c r="R53" s="44">
        <f>P53*各係数!DG51</f>
        <v>0</v>
      </c>
      <c r="T53" s="45">
        <f>P53*各係数!DH51*100</f>
        <v>0</v>
      </c>
      <c r="V53" s="46">
        <f>P53*各係数!DI51</f>
        <v>0</v>
      </c>
      <c r="X53" s="6"/>
      <c r="Y53" s="6"/>
      <c r="Z53" s="6"/>
      <c r="AA53" s="6"/>
      <c r="AB53" s="6"/>
      <c r="AC53" s="6"/>
      <c r="AD53" s="6"/>
      <c r="AE53" s="6"/>
      <c r="AF53" s="6"/>
      <c r="AG53" s="6"/>
      <c r="AH53" s="6"/>
    </row>
    <row r="54" spans="2:34" ht="12" customHeight="1" x14ac:dyDescent="0.15">
      <c r="B54" s="35">
        <v>329</v>
      </c>
      <c r="C54" s="36" t="s">
        <v>101</v>
      </c>
      <c r="D54" s="37">
        <f>'生産者価格への変換（計算シート）'!L51</f>
        <v>0</v>
      </c>
      <c r="F54" s="38">
        <f>D54*各係数!DK52</f>
        <v>0</v>
      </c>
      <c r="H54" s="39">
        <v>0</v>
      </c>
      <c r="J54" s="40">
        <f>H54*各係数!DG52</f>
        <v>0</v>
      </c>
      <c r="L54" s="41">
        <f>H54*各係数!DH52*100</f>
        <v>0</v>
      </c>
      <c r="N54" s="42">
        <f>H54*各係数!DI52</f>
        <v>0</v>
      </c>
      <c r="P54" s="43">
        <f>$N$4*$P$1*各係数!DJ52</f>
        <v>0</v>
      </c>
      <c r="R54" s="44">
        <f>P54*各係数!DG52</f>
        <v>0</v>
      </c>
      <c r="T54" s="45">
        <f>P54*各係数!DH52*100</f>
        <v>0</v>
      </c>
      <c r="V54" s="46">
        <f>P54*各係数!DI52</f>
        <v>0</v>
      </c>
      <c r="X54" s="6"/>
      <c r="Y54" s="6"/>
      <c r="Z54" s="6"/>
      <c r="AA54" s="6"/>
      <c r="AB54" s="6"/>
      <c r="AC54" s="6"/>
      <c r="AD54" s="6"/>
      <c r="AE54" s="6"/>
      <c r="AF54" s="6"/>
      <c r="AG54" s="6"/>
      <c r="AH54" s="6"/>
    </row>
    <row r="55" spans="2:34" ht="12" customHeight="1" x14ac:dyDescent="0.15">
      <c r="B55" s="35">
        <v>331</v>
      </c>
      <c r="C55" s="36" t="s">
        <v>102</v>
      </c>
      <c r="D55" s="37">
        <f>'生産者価格への変換（計算シート）'!L52</f>
        <v>0</v>
      </c>
      <c r="F55" s="38">
        <f>D55*各係数!DK53</f>
        <v>0</v>
      </c>
      <c r="H55" s="39">
        <v>0</v>
      </c>
      <c r="J55" s="40">
        <f>H55*各係数!DG53</f>
        <v>0</v>
      </c>
      <c r="L55" s="41">
        <f>H55*各係数!DH53*100</f>
        <v>0</v>
      </c>
      <c r="N55" s="42">
        <f>H55*各係数!DI53</f>
        <v>0</v>
      </c>
      <c r="P55" s="43">
        <f>$N$4*$P$1*各係数!DJ53</f>
        <v>0</v>
      </c>
      <c r="R55" s="44">
        <f>P55*各係数!DG53</f>
        <v>0</v>
      </c>
      <c r="T55" s="45">
        <f>P55*各係数!DH53*100</f>
        <v>0</v>
      </c>
      <c r="V55" s="46">
        <f>P55*各係数!DI53</f>
        <v>0</v>
      </c>
      <c r="X55" s="6"/>
      <c r="Y55" s="6"/>
      <c r="Z55" s="6"/>
      <c r="AA55" s="6"/>
      <c r="AB55" s="6"/>
      <c r="AC55" s="6"/>
      <c r="AD55" s="6"/>
      <c r="AE55" s="6"/>
      <c r="AF55" s="6"/>
      <c r="AG55" s="6"/>
      <c r="AH55" s="6"/>
    </row>
    <row r="56" spans="2:34" ht="12" customHeight="1" x14ac:dyDescent="0.15">
      <c r="B56" s="48">
        <v>332</v>
      </c>
      <c r="C56" s="49" t="s">
        <v>103</v>
      </c>
      <c r="D56" s="66">
        <f>'生産者価格への変換（計算シート）'!L53</f>
        <v>0</v>
      </c>
      <c r="F56" s="189">
        <f>D56*各係数!DK54</f>
        <v>0</v>
      </c>
      <c r="H56" s="50">
        <v>0</v>
      </c>
      <c r="J56" s="192">
        <f>H56*各係数!DG54</f>
        <v>0</v>
      </c>
      <c r="L56" s="195">
        <f>H56*各係数!DH54*100</f>
        <v>0</v>
      </c>
      <c r="N56" s="200">
        <f>H56*各係数!DI54</f>
        <v>0</v>
      </c>
      <c r="P56" s="218">
        <f>$N$4*$P$1*各係数!DJ54</f>
        <v>0</v>
      </c>
      <c r="R56" s="204">
        <f>P56*各係数!DG54</f>
        <v>0</v>
      </c>
      <c r="T56" s="206">
        <f>P56*各係数!DH54*100</f>
        <v>0</v>
      </c>
      <c r="V56" s="210">
        <f>P56*各係数!DI54</f>
        <v>0</v>
      </c>
      <c r="X56" s="6"/>
      <c r="Y56" s="6"/>
      <c r="Z56" s="6"/>
      <c r="AA56" s="6"/>
      <c r="AB56" s="6"/>
      <c r="AC56" s="6"/>
      <c r="AD56" s="6"/>
      <c r="AE56" s="6"/>
      <c r="AF56" s="6"/>
      <c r="AG56" s="6"/>
      <c r="AH56" s="6"/>
    </row>
    <row r="57" spans="2:34" ht="12" customHeight="1" x14ac:dyDescent="0.15">
      <c r="B57" s="51">
        <v>333</v>
      </c>
      <c r="C57" s="52" t="s">
        <v>104</v>
      </c>
      <c r="D57" s="68">
        <f>'生産者価格への変換（計算シート）'!L54</f>
        <v>0</v>
      </c>
      <c r="F57" s="190">
        <f>D57*各係数!DK55</f>
        <v>0</v>
      </c>
      <c r="H57" s="53">
        <v>0</v>
      </c>
      <c r="J57" s="191">
        <f>H57*各係数!DG55</f>
        <v>0</v>
      </c>
      <c r="L57" s="196">
        <f>H57*各係数!DH55*100</f>
        <v>0</v>
      </c>
      <c r="N57" s="201">
        <f>H57*各係数!DI55</f>
        <v>0</v>
      </c>
      <c r="P57" s="219">
        <f>$N$4*$P$1*各係数!DJ55</f>
        <v>0</v>
      </c>
      <c r="R57" s="205">
        <f>P57*各係数!DG55</f>
        <v>0</v>
      </c>
      <c r="T57" s="207">
        <f>P57*各係数!DH55*100</f>
        <v>0</v>
      </c>
      <c r="V57" s="211">
        <f>P57*各係数!DI55</f>
        <v>0</v>
      </c>
      <c r="X57" s="6"/>
      <c r="Y57" s="6"/>
      <c r="Z57" s="6"/>
      <c r="AA57" s="6"/>
      <c r="AB57" s="6"/>
      <c r="AC57" s="6"/>
      <c r="AD57" s="6"/>
      <c r="AE57" s="6"/>
      <c r="AF57" s="6"/>
      <c r="AG57" s="6"/>
      <c r="AH57" s="6"/>
    </row>
    <row r="58" spans="2:34" ht="12" customHeight="1" x14ac:dyDescent="0.15">
      <c r="B58" s="35">
        <v>339</v>
      </c>
      <c r="C58" s="36" t="s">
        <v>105</v>
      </c>
      <c r="D58" s="37">
        <f>'生産者価格への変換（計算シート）'!L55</f>
        <v>0</v>
      </c>
      <c r="F58" s="38">
        <f>D58*各係数!DK56</f>
        <v>0</v>
      </c>
      <c r="H58" s="39">
        <v>0</v>
      </c>
      <c r="J58" s="40">
        <f>H58*各係数!DG56</f>
        <v>0</v>
      </c>
      <c r="L58" s="41">
        <f>H58*各係数!DH56*100</f>
        <v>0</v>
      </c>
      <c r="N58" s="42">
        <f>H58*各係数!DI56</f>
        <v>0</v>
      </c>
      <c r="P58" s="43">
        <f>$N$4*$P$1*各係数!DJ56</f>
        <v>0</v>
      </c>
      <c r="R58" s="44">
        <f>P58*各係数!DG56</f>
        <v>0</v>
      </c>
      <c r="T58" s="45">
        <f>P58*各係数!DH56*100</f>
        <v>0</v>
      </c>
      <c r="V58" s="46">
        <f>P58*各係数!DI56</f>
        <v>0</v>
      </c>
      <c r="X58" s="6"/>
      <c r="Y58" s="6"/>
      <c r="Z58" s="6"/>
      <c r="AA58" s="6"/>
      <c r="AB58" s="6"/>
      <c r="AC58" s="6"/>
      <c r="AD58" s="6"/>
      <c r="AE58" s="6"/>
      <c r="AF58" s="6"/>
      <c r="AG58" s="6"/>
      <c r="AH58" s="6"/>
    </row>
    <row r="59" spans="2:34" ht="12" customHeight="1" x14ac:dyDescent="0.15">
      <c r="B59" s="35">
        <v>341</v>
      </c>
      <c r="C59" s="36" t="s">
        <v>134</v>
      </c>
      <c r="D59" s="37">
        <f>'生産者価格への変換（計算シート）'!L56</f>
        <v>0</v>
      </c>
      <c r="F59" s="38">
        <f>D59*各係数!DK57</f>
        <v>0</v>
      </c>
      <c r="H59" s="39">
        <v>0</v>
      </c>
      <c r="J59" s="40">
        <f>H59*各係数!DG57</f>
        <v>0</v>
      </c>
      <c r="L59" s="41">
        <f>H59*各係数!DH57*100</f>
        <v>0</v>
      </c>
      <c r="N59" s="42">
        <f>H59*各係数!DI57</f>
        <v>0</v>
      </c>
      <c r="P59" s="43">
        <f>$N$4*$P$1*各係数!DJ57</f>
        <v>0</v>
      </c>
      <c r="R59" s="44">
        <f>P59*各係数!DG57</f>
        <v>0</v>
      </c>
      <c r="T59" s="45">
        <f>P59*各係数!DH57*100</f>
        <v>0</v>
      </c>
      <c r="V59" s="46">
        <f>P59*各係数!DI57</f>
        <v>0</v>
      </c>
      <c r="X59" s="6"/>
      <c r="Y59" s="6"/>
      <c r="Z59" s="6"/>
      <c r="AA59" s="6"/>
      <c r="AB59" s="6"/>
      <c r="AC59" s="6"/>
      <c r="AD59" s="6"/>
      <c r="AE59" s="6"/>
      <c r="AF59" s="6"/>
      <c r="AG59" s="6"/>
      <c r="AH59" s="6"/>
    </row>
    <row r="60" spans="2:34" ht="12" customHeight="1" x14ac:dyDescent="0.15">
      <c r="B60" s="35">
        <v>342</v>
      </c>
      <c r="C60" s="36" t="s">
        <v>106</v>
      </c>
      <c r="D60" s="37">
        <f>'生産者価格への変換（計算シート）'!L57</f>
        <v>0</v>
      </c>
      <c r="F60" s="38">
        <f>D60*各係数!DK58</f>
        <v>0</v>
      </c>
      <c r="H60" s="39">
        <v>0</v>
      </c>
      <c r="J60" s="40">
        <f>H60*各係数!DG58</f>
        <v>0</v>
      </c>
      <c r="L60" s="41">
        <f>H60*各係数!DH58*100</f>
        <v>0</v>
      </c>
      <c r="N60" s="42">
        <f>H60*各係数!DI58</f>
        <v>0</v>
      </c>
      <c r="P60" s="43">
        <f>$N$4*$P$1*各係数!DJ58</f>
        <v>0</v>
      </c>
      <c r="R60" s="44">
        <f>P60*各係数!DG58</f>
        <v>0</v>
      </c>
      <c r="T60" s="45">
        <f>P60*各係数!DH58*100</f>
        <v>0</v>
      </c>
      <c r="V60" s="46">
        <f>P60*各係数!DI58</f>
        <v>0</v>
      </c>
      <c r="X60" s="6"/>
      <c r="Y60" s="6"/>
      <c r="Z60" s="6"/>
      <c r="AA60" s="6"/>
      <c r="AB60" s="6"/>
      <c r="AC60" s="6"/>
      <c r="AD60" s="6"/>
      <c r="AE60" s="6"/>
      <c r="AF60" s="6"/>
      <c r="AG60" s="6"/>
      <c r="AH60" s="6"/>
    </row>
    <row r="61" spans="2:34" ht="12" customHeight="1" x14ac:dyDescent="0.15">
      <c r="B61" s="48">
        <v>351</v>
      </c>
      <c r="C61" s="49" t="s">
        <v>31</v>
      </c>
      <c r="D61" s="66">
        <f>'生産者価格への変換（計算シート）'!L58</f>
        <v>0</v>
      </c>
      <c r="F61" s="189">
        <f>D61*各係数!DK59</f>
        <v>0</v>
      </c>
      <c r="H61" s="50">
        <v>0</v>
      </c>
      <c r="J61" s="199">
        <f>H61*各係数!DG59</f>
        <v>0</v>
      </c>
      <c r="L61" s="198">
        <f>H61*各係数!DH59*100</f>
        <v>0</v>
      </c>
      <c r="N61" s="200">
        <f>H61*各係数!DI59</f>
        <v>0</v>
      </c>
      <c r="P61" s="218">
        <f>$N$4*$P$1*各係数!DJ59</f>
        <v>0</v>
      </c>
      <c r="R61" s="204">
        <f>P61*各係数!DG59</f>
        <v>0</v>
      </c>
      <c r="T61" s="206">
        <f>P61*各係数!DH59*100</f>
        <v>0</v>
      </c>
      <c r="V61" s="210">
        <f>P61*各係数!DI59</f>
        <v>0</v>
      </c>
      <c r="X61" s="6"/>
      <c r="Y61" s="6"/>
      <c r="Z61" s="6"/>
      <c r="AA61" s="6"/>
      <c r="AB61" s="6"/>
      <c r="AC61" s="6"/>
      <c r="AD61" s="6"/>
      <c r="AE61" s="6"/>
      <c r="AF61" s="6"/>
      <c r="AG61" s="6"/>
      <c r="AH61" s="6"/>
    </row>
    <row r="62" spans="2:34" ht="12" customHeight="1" x14ac:dyDescent="0.15">
      <c r="B62" s="51">
        <v>352</v>
      </c>
      <c r="C62" s="52" t="s">
        <v>32</v>
      </c>
      <c r="D62" s="68">
        <f>'生産者価格への変換（計算シート）'!L59</f>
        <v>0</v>
      </c>
      <c r="F62" s="190">
        <f>D62*各係数!DK60</f>
        <v>0</v>
      </c>
      <c r="H62" s="53">
        <v>0</v>
      </c>
      <c r="J62" s="193">
        <f>H62*各係数!DG60</f>
        <v>0</v>
      </c>
      <c r="L62" s="197">
        <f>H62*各係数!DH60*100</f>
        <v>0</v>
      </c>
      <c r="N62" s="201">
        <f>H62*各係数!DI60</f>
        <v>0</v>
      </c>
      <c r="P62" s="219">
        <f>$N$4*$P$1*各係数!DJ60</f>
        <v>0</v>
      </c>
      <c r="R62" s="205">
        <f>P62*各係数!DG60</f>
        <v>0</v>
      </c>
      <c r="T62" s="207">
        <f>P62*各係数!DH60*100</f>
        <v>0</v>
      </c>
      <c r="V62" s="211">
        <f>P62*各係数!DI60</f>
        <v>0</v>
      </c>
      <c r="X62" s="6"/>
      <c r="Y62" s="6"/>
      <c r="Z62" s="6"/>
      <c r="AA62" s="6"/>
      <c r="AB62" s="6"/>
      <c r="AC62" s="6"/>
      <c r="AD62" s="6"/>
      <c r="AE62" s="6"/>
      <c r="AF62" s="6"/>
      <c r="AG62" s="6"/>
      <c r="AH62" s="6"/>
    </row>
    <row r="63" spans="2:34" ht="12" customHeight="1" x14ac:dyDescent="0.15">
      <c r="B63" s="35">
        <v>353</v>
      </c>
      <c r="C63" s="36" t="s">
        <v>107</v>
      </c>
      <c r="D63" s="37">
        <f>'生産者価格への変換（計算シート）'!L60</f>
        <v>0</v>
      </c>
      <c r="F63" s="38">
        <f>D63*各係数!DK61</f>
        <v>0</v>
      </c>
      <c r="H63" s="39">
        <v>0</v>
      </c>
      <c r="J63" s="40">
        <f>H63*各係数!DG61</f>
        <v>0</v>
      </c>
      <c r="L63" s="41">
        <f>H63*各係数!DH61*100</f>
        <v>0</v>
      </c>
      <c r="N63" s="42">
        <f>H63*各係数!DI61</f>
        <v>0</v>
      </c>
      <c r="P63" s="43">
        <f>$N$4*$P$1*各係数!DJ61</f>
        <v>0</v>
      </c>
      <c r="R63" s="44">
        <f>P63*各係数!DG61</f>
        <v>0</v>
      </c>
      <c r="T63" s="45">
        <f>P63*各係数!DH61*100</f>
        <v>0</v>
      </c>
      <c r="V63" s="46">
        <f>P63*各係数!DI61</f>
        <v>0</v>
      </c>
      <c r="X63" s="6"/>
      <c r="Y63" s="6"/>
      <c r="Z63" s="6"/>
      <c r="AA63" s="6"/>
      <c r="AB63" s="6"/>
      <c r="AC63" s="6"/>
      <c r="AD63" s="6"/>
      <c r="AE63" s="6"/>
      <c r="AF63" s="6"/>
      <c r="AG63" s="6"/>
      <c r="AH63" s="6"/>
    </row>
    <row r="64" spans="2:34" ht="12" customHeight="1" x14ac:dyDescent="0.15">
      <c r="B64" s="35">
        <v>354</v>
      </c>
      <c r="C64" s="36" t="s">
        <v>33</v>
      </c>
      <c r="D64" s="37">
        <f>'生産者価格への変換（計算シート）'!L61</f>
        <v>0</v>
      </c>
      <c r="F64" s="38">
        <f>D64*各係数!DK62</f>
        <v>0</v>
      </c>
      <c r="H64" s="39">
        <v>0</v>
      </c>
      <c r="J64" s="40">
        <f>H64*各係数!DG62</f>
        <v>0</v>
      </c>
      <c r="L64" s="41">
        <f>H64*各係数!DH62*100</f>
        <v>0</v>
      </c>
      <c r="N64" s="42">
        <f>H64*各係数!DI62</f>
        <v>0</v>
      </c>
      <c r="P64" s="43">
        <f>$N$4*$P$1*各係数!DJ62</f>
        <v>0</v>
      </c>
      <c r="R64" s="44">
        <f>P64*各係数!DG62</f>
        <v>0</v>
      </c>
      <c r="T64" s="45">
        <f>P64*各係数!DH62*100</f>
        <v>0</v>
      </c>
      <c r="V64" s="46">
        <f>P64*各係数!DI62</f>
        <v>0</v>
      </c>
      <c r="X64" s="6"/>
      <c r="Y64" s="6"/>
      <c r="Z64" s="6"/>
      <c r="AA64" s="6"/>
      <c r="AB64" s="6"/>
      <c r="AC64" s="6"/>
      <c r="AD64" s="6"/>
      <c r="AE64" s="6"/>
      <c r="AF64" s="6"/>
      <c r="AG64" s="6"/>
      <c r="AH64" s="6"/>
    </row>
    <row r="65" spans="2:34" ht="12" customHeight="1" x14ac:dyDescent="0.15">
      <c r="B65" s="35">
        <v>359</v>
      </c>
      <c r="C65" s="36" t="s">
        <v>34</v>
      </c>
      <c r="D65" s="37">
        <f>'生産者価格への変換（計算シート）'!L62</f>
        <v>0</v>
      </c>
      <c r="F65" s="38">
        <f>D65*各係数!DK63</f>
        <v>0</v>
      </c>
      <c r="H65" s="39">
        <v>0</v>
      </c>
      <c r="J65" s="40">
        <f>H65*各係数!DG63</f>
        <v>0</v>
      </c>
      <c r="L65" s="41">
        <f>H65*各係数!DH63*100</f>
        <v>0</v>
      </c>
      <c r="N65" s="42">
        <f>H65*各係数!DI63</f>
        <v>0</v>
      </c>
      <c r="P65" s="43">
        <f>$N$4*$P$1*各係数!DJ63</f>
        <v>0</v>
      </c>
      <c r="R65" s="44">
        <f>P65*各係数!DG63</f>
        <v>0</v>
      </c>
      <c r="T65" s="45">
        <f>P65*各係数!DH63*100</f>
        <v>0</v>
      </c>
      <c r="V65" s="46">
        <f>P65*各係数!DI63</f>
        <v>0</v>
      </c>
      <c r="X65" s="6"/>
      <c r="Y65" s="6"/>
      <c r="Z65" s="6"/>
      <c r="AA65" s="6"/>
      <c r="AB65" s="6"/>
      <c r="AC65" s="6"/>
      <c r="AD65" s="6"/>
      <c r="AE65" s="6"/>
      <c r="AF65" s="6"/>
      <c r="AG65" s="6"/>
      <c r="AH65" s="6"/>
    </row>
    <row r="66" spans="2:34" ht="12" customHeight="1" x14ac:dyDescent="0.15">
      <c r="B66" s="48">
        <v>391</v>
      </c>
      <c r="C66" s="49" t="s">
        <v>35</v>
      </c>
      <c r="D66" s="66">
        <f>'生産者価格への変換（計算シート）'!L63</f>
        <v>0</v>
      </c>
      <c r="F66" s="189">
        <f>D66*各係数!DK64</f>
        <v>0</v>
      </c>
      <c r="H66" s="50">
        <v>0</v>
      </c>
      <c r="J66" s="192">
        <f>H66*各係数!DG64</f>
        <v>0</v>
      </c>
      <c r="L66" s="195">
        <f>H66*各係数!DH64*100</f>
        <v>0</v>
      </c>
      <c r="N66" s="200">
        <f>H66*各係数!DI64</f>
        <v>0</v>
      </c>
      <c r="P66" s="203">
        <f>$N$4*$P$1*各係数!DJ64</f>
        <v>0</v>
      </c>
      <c r="R66" s="204">
        <f>P66*各係数!DG64</f>
        <v>0</v>
      </c>
      <c r="T66" s="206">
        <f>P66*各係数!DH64*100</f>
        <v>0</v>
      </c>
      <c r="V66" s="210">
        <f>P66*各係数!DI64</f>
        <v>0</v>
      </c>
      <c r="X66" s="6"/>
      <c r="Y66" s="6"/>
      <c r="Z66" s="6"/>
      <c r="AA66" s="6"/>
      <c r="AB66" s="6"/>
      <c r="AC66" s="6"/>
      <c r="AD66" s="6"/>
      <c r="AE66" s="6"/>
      <c r="AF66" s="6"/>
      <c r="AG66" s="6"/>
      <c r="AH66" s="6"/>
    </row>
    <row r="67" spans="2:34" ht="12" customHeight="1" x14ac:dyDescent="0.15">
      <c r="B67" s="51">
        <v>392</v>
      </c>
      <c r="C67" s="52" t="s">
        <v>36</v>
      </c>
      <c r="D67" s="68">
        <f>'生産者価格への変換（計算シート）'!L64</f>
        <v>0</v>
      </c>
      <c r="F67" s="190">
        <f>D67*各係数!DK65</f>
        <v>0</v>
      </c>
      <c r="H67" s="53">
        <v>0</v>
      </c>
      <c r="J67" s="193">
        <f>H67*各係数!DG65</f>
        <v>0</v>
      </c>
      <c r="L67" s="196">
        <f>H67*各係数!DH65*100</f>
        <v>0</v>
      </c>
      <c r="N67" s="201">
        <f>H67*各係数!DI65</f>
        <v>0</v>
      </c>
      <c r="P67" s="202">
        <f>$N$4*$P$1*各係数!DJ65</f>
        <v>0</v>
      </c>
      <c r="R67" s="205">
        <f>P67*各係数!DG65</f>
        <v>0</v>
      </c>
      <c r="T67" s="207">
        <f>P67*各係数!DH65*100</f>
        <v>0</v>
      </c>
      <c r="V67" s="211">
        <f>P67*各係数!DI65</f>
        <v>0</v>
      </c>
      <c r="X67" s="6"/>
      <c r="Y67" s="6"/>
      <c r="Z67" s="6"/>
      <c r="AA67" s="6"/>
      <c r="AB67" s="6"/>
      <c r="AC67" s="6"/>
      <c r="AD67" s="6"/>
      <c r="AE67" s="6"/>
      <c r="AF67" s="6"/>
      <c r="AG67" s="6"/>
      <c r="AH67" s="6"/>
    </row>
    <row r="68" spans="2:34" ht="12" customHeight="1" x14ac:dyDescent="0.15">
      <c r="B68" s="35">
        <v>411</v>
      </c>
      <c r="C68" s="36" t="s">
        <v>37</v>
      </c>
      <c r="D68" s="37">
        <f>'生産者価格への変換（計算シート）'!L65</f>
        <v>0</v>
      </c>
      <c r="F68" s="38">
        <f>D68*各係数!DK66</f>
        <v>0</v>
      </c>
      <c r="H68" s="39">
        <v>0</v>
      </c>
      <c r="J68" s="40">
        <f>H68*各係数!DG66</f>
        <v>0</v>
      </c>
      <c r="L68" s="41">
        <f>H68*各係数!DH66*100</f>
        <v>0</v>
      </c>
      <c r="N68" s="42">
        <f>H68*各係数!DI66</f>
        <v>0</v>
      </c>
      <c r="P68" s="43">
        <f>$N$4*$P$1*各係数!DJ66</f>
        <v>0</v>
      </c>
      <c r="R68" s="44">
        <f>P68*各係数!DG66</f>
        <v>0</v>
      </c>
      <c r="T68" s="45">
        <f>P68*各係数!DH66*100</f>
        <v>0</v>
      </c>
      <c r="V68" s="46">
        <f>P68*各係数!DI66</f>
        <v>0</v>
      </c>
      <c r="X68" s="6"/>
      <c r="Y68" s="6"/>
      <c r="Z68" s="6"/>
      <c r="AA68" s="6"/>
      <c r="AB68" s="6"/>
      <c r="AC68" s="6"/>
      <c r="AD68" s="6"/>
      <c r="AE68" s="6"/>
      <c r="AF68" s="6"/>
      <c r="AG68" s="6"/>
      <c r="AH68" s="6"/>
    </row>
    <row r="69" spans="2:34" ht="12" customHeight="1" x14ac:dyDescent="0.15">
      <c r="B69" s="35">
        <v>412</v>
      </c>
      <c r="C69" s="36" t="s">
        <v>38</v>
      </c>
      <c r="D69" s="37">
        <f>'生産者価格への変換（計算シート）'!L66</f>
        <v>0</v>
      </c>
      <c r="F69" s="38">
        <f>D69*各係数!DK67</f>
        <v>0</v>
      </c>
      <c r="H69" s="39">
        <v>0</v>
      </c>
      <c r="J69" s="40">
        <f>H69*各係数!DG67</f>
        <v>0</v>
      </c>
      <c r="L69" s="41">
        <f>H69*各係数!DH67*100</f>
        <v>0</v>
      </c>
      <c r="N69" s="42">
        <f>H69*各係数!DI67</f>
        <v>0</v>
      </c>
      <c r="P69" s="43">
        <f>$N$4*$P$1*各係数!DJ67</f>
        <v>0</v>
      </c>
      <c r="R69" s="44">
        <f>P69*各係数!DG67</f>
        <v>0</v>
      </c>
      <c r="T69" s="45">
        <f>P69*各係数!DH67*100</f>
        <v>0</v>
      </c>
      <c r="V69" s="46">
        <f>P69*各係数!DI67</f>
        <v>0</v>
      </c>
      <c r="X69" s="6"/>
      <c r="Y69" s="6"/>
      <c r="Z69" s="6"/>
      <c r="AA69" s="6"/>
      <c r="AB69" s="6"/>
      <c r="AC69" s="6"/>
      <c r="AD69" s="6"/>
      <c r="AE69" s="6"/>
      <c r="AF69" s="6"/>
      <c r="AG69" s="6"/>
      <c r="AH69" s="6"/>
    </row>
    <row r="70" spans="2:34" ht="12" customHeight="1" x14ac:dyDescent="0.15">
      <c r="B70" s="35">
        <v>413</v>
      </c>
      <c r="C70" s="36" t="s">
        <v>39</v>
      </c>
      <c r="D70" s="37">
        <f>'生産者価格への変換（計算シート）'!L67</f>
        <v>0</v>
      </c>
      <c r="F70" s="38">
        <f>D70*各係数!DK68</f>
        <v>0</v>
      </c>
      <c r="H70" s="39">
        <v>0</v>
      </c>
      <c r="J70" s="40">
        <f>H70*各係数!DG68</f>
        <v>0</v>
      </c>
      <c r="L70" s="41">
        <f>H70*各係数!DH68*100</f>
        <v>0</v>
      </c>
      <c r="N70" s="42">
        <f>H70*各係数!DI68</f>
        <v>0</v>
      </c>
      <c r="P70" s="43">
        <f>$N$4*$P$1*各係数!DJ68</f>
        <v>0</v>
      </c>
      <c r="R70" s="44">
        <f>P70*各係数!DG68</f>
        <v>0</v>
      </c>
      <c r="T70" s="45">
        <f>P70*各係数!DH68*100</f>
        <v>0</v>
      </c>
      <c r="V70" s="46">
        <f>P70*各係数!DI68</f>
        <v>0</v>
      </c>
      <c r="X70" s="6"/>
      <c r="Y70" s="6"/>
      <c r="Z70" s="6"/>
      <c r="AA70" s="6"/>
      <c r="AB70" s="6"/>
      <c r="AC70" s="6"/>
      <c r="AD70" s="6"/>
      <c r="AE70" s="6"/>
      <c r="AF70" s="6"/>
      <c r="AG70" s="6"/>
      <c r="AH70" s="6"/>
    </row>
    <row r="71" spans="2:34" ht="12" customHeight="1" x14ac:dyDescent="0.15">
      <c r="B71" s="48">
        <v>419</v>
      </c>
      <c r="C71" s="49" t="s">
        <v>40</v>
      </c>
      <c r="D71" s="66">
        <f>'生産者価格への変換（計算シート）'!L68</f>
        <v>0</v>
      </c>
      <c r="F71" s="189">
        <f>D71*各係数!DK69</f>
        <v>0</v>
      </c>
      <c r="H71" s="50">
        <v>0</v>
      </c>
      <c r="J71" s="192">
        <f>H71*各係数!DG69</f>
        <v>0</v>
      </c>
      <c r="L71" s="198">
        <f>H71*各係数!DH69*100</f>
        <v>0</v>
      </c>
      <c r="N71" s="215">
        <f>H71*各係数!DI69</f>
        <v>0</v>
      </c>
      <c r="P71" s="203">
        <f>$N$4*$P$1*各係数!DJ69</f>
        <v>0</v>
      </c>
      <c r="R71" s="204">
        <f>P71*各係数!DG69</f>
        <v>0</v>
      </c>
      <c r="T71" s="206">
        <f>P71*各係数!DH69*100</f>
        <v>0</v>
      </c>
      <c r="V71" s="210">
        <f>P71*各係数!DI69</f>
        <v>0</v>
      </c>
      <c r="X71" s="6"/>
      <c r="Y71" s="6"/>
      <c r="Z71" s="6"/>
      <c r="AA71" s="6"/>
      <c r="AB71" s="6"/>
      <c r="AC71" s="6"/>
      <c r="AD71" s="6"/>
      <c r="AE71" s="6"/>
      <c r="AF71" s="6"/>
      <c r="AG71" s="6"/>
      <c r="AH71" s="6"/>
    </row>
    <row r="72" spans="2:34" ht="12" customHeight="1" x14ac:dyDescent="0.15">
      <c r="B72" s="51">
        <v>461</v>
      </c>
      <c r="C72" s="52" t="s">
        <v>41</v>
      </c>
      <c r="D72" s="68">
        <f>'生産者価格への変換（計算シート）'!L69</f>
        <v>0</v>
      </c>
      <c r="F72" s="190">
        <f>D72*各係数!DK70</f>
        <v>0</v>
      </c>
      <c r="H72" s="53">
        <v>0</v>
      </c>
      <c r="J72" s="193">
        <f>H72*各係数!DG70</f>
        <v>0</v>
      </c>
      <c r="L72" s="197">
        <f>H72*各係数!DH70*100</f>
        <v>0</v>
      </c>
      <c r="N72" s="214">
        <f>H72*各係数!DI70</f>
        <v>0</v>
      </c>
      <c r="P72" s="202">
        <f>$N$4*$P$1*各係数!DJ70</f>
        <v>0</v>
      </c>
      <c r="R72" s="205">
        <f>P72*各係数!DG70</f>
        <v>0</v>
      </c>
      <c r="T72" s="207">
        <f>P72*各係数!DH70*100</f>
        <v>0</v>
      </c>
      <c r="V72" s="211">
        <f>P72*各係数!DI70</f>
        <v>0</v>
      </c>
      <c r="X72" s="6"/>
      <c r="Y72" s="6"/>
      <c r="Z72" s="6"/>
      <c r="AA72" s="6"/>
      <c r="AB72" s="6"/>
      <c r="AC72" s="6"/>
      <c r="AD72" s="6"/>
      <c r="AE72" s="6"/>
      <c r="AF72" s="6"/>
      <c r="AG72" s="6"/>
      <c r="AH72" s="6"/>
    </row>
    <row r="73" spans="2:34" ht="12" customHeight="1" x14ac:dyDescent="0.15">
      <c r="B73" s="35">
        <v>462</v>
      </c>
      <c r="C73" s="36" t="s">
        <v>42</v>
      </c>
      <c r="D73" s="37">
        <f>'生産者価格への変換（計算シート）'!L70</f>
        <v>0</v>
      </c>
      <c r="F73" s="38">
        <f>D73*各係数!DK71</f>
        <v>0</v>
      </c>
      <c r="H73" s="39">
        <v>0</v>
      </c>
      <c r="J73" s="40">
        <f>H73*各係数!DG71</f>
        <v>0</v>
      </c>
      <c r="L73" s="41">
        <f>H73*各係数!DH71*100</f>
        <v>0</v>
      </c>
      <c r="N73" s="42">
        <f>H73*各係数!DI71</f>
        <v>0</v>
      </c>
      <c r="P73" s="43">
        <f>$N$4*$P$1*各係数!DJ71</f>
        <v>0</v>
      </c>
      <c r="R73" s="44">
        <f>P73*各係数!DG71</f>
        <v>0</v>
      </c>
      <c r="T73" s="45">
        <f>P73*各係数!DH71*100</f>
        <v>0</v>
      </c>
      <c r="V73" s="46">
        <f>P73*各係数!DI71</f>
        <v>0</v>
      </c>
      <c r="X73" s="6"/>
      <c r="Y73" s="6"/>
      <c r="Z73" s="6"/>
      <c r="AA73" s="6"/>
      <c r="AB73" s="6"/>
      <c r="AC73" s="6"/>
      <c r="AD73" s="6"/>
      <c r="AE73" s="6"/>
      <c r="AF73" s="6"/>
      <c r="AG73" s="6"/>
      <c r="AH73" s="6"/>
    </row>
    <row r="74" spans="2:34" ht="12" customHeight="1" x14ac:dyDescent="0.15">
      <c r="B74" s="35">
        <v>471</v>
      </c>
      <c r="C74" s="36" t="s">
        <v>43</v>
      </c>
      <c r="D74" s="37">
        <f>'生産者価格への変換（計算シート）'!L71</f>
        <v>0</v>
      </c>
      <c r="F74" s="38">
        <f>D74*各係数!DK72</f>
        <v>0</v>
      </c>
      <c r="H74" s="39">
        <v>0</v>
      </c>
      <c r="J74" s="40">
        <f>H74*各係数!DG72</f>
        <v>0</v>
      </c>
      <c r="L74" s="41">
        <f>H74*各係数!DH72*100</f>
        <v>0</v>
      </c>
      <c r="N74" s="42">
        <f>H74*各係数!DI72</f>
        <v>0</v>
      </c>
      <c r="P74" s="43">
        <f>$N$4*$P$1*各係数!DJ72</f>
        <v>0</v>
      </c>
      <c r="R74" s="44">
        <f>P74*各係数!DG72</f>
        <v>0</v>
      </c>
      <c r="T74" s="45">
        <f>P74*各係数!DH72*100</f>
        <v>0</v>
      </c>
      <c r="V74" s="46">
        <f>P74*各係数!DI72</f>
        <v>0</v>
      </c>
      <c r="X74" s="6"/>
      <c r="Y74" s="6"/>
      <c r="Z74" s="6"/>
      <c r="AA74" s="6"/>
      <c r="AB74" s="6"/>
      <c r="AC74" s="6"/>
      <c r="AD74" s="6"/>
      <c r="AE74" s="6"/>
      <c r="AF74" s="6"/>
      <c r="AG74" s="6"/>
      <c r="AH74" s="6"/>
    </row>
    <row r="75" spans="2:34" ht="12" customHeight="1" x14ac:dyDescent="0.15">
      <c r="B75" s="35">
        <v>481</v>
      </c>
      <c r="C75" s="36" t="s">
        <v>44</v>
      </c>
      <c r="D75" s="37">
        <f>'生産者価格への変換（計算シート）'!L72</f>
        <v>0</v>
      </c>
      <c r="F75" s="38">
        <f>D75*各係数!DK73</f>
        <v>0</v>
      </c>
      <c r="H75" s="39">
        <v>0</v>
      </c>
      <c r="J75" s="40">
        <f>H75*各係数!DG73</f>
        <v>0</v>
      </c>
      <c r="L75" s="41">
        <f>H75*各係数!DH73*100</f>
        <v>0</v>
      </c>
      <c r="N75" s="42">
        <f>H75*各係数!DI73</f>
        <v>0</v>
      </c>
      <c r="P75" s="43">
        <f>$N$4*$P$1*各係数!DJ73</f>
        <v>0</v>
      </c>
      <c r="R75" s="44">
        <f>P75*各係数!DG73</f>
        <v>0</v>
      </c>
      <c r="T75" s="45">
        <f>P75*各係数!DH73*100</f>
        <v>0</v>
      </c>
      <c r="V75" s="46">
        <f>P75*各係数!DI73</f>
        <v>0</v>
      </c>
      <c r="X75" s="6"/>
      <c r="Y75" s="6"/>
      <c r="Z75" s="6"/>
      <c r="AA75" s="6"/>
      <c r="AB75" s="6"/>
      <c r="AC75" s="6"/>
      <c r="AD75" s="6"/>
      <c r="AE75" s="6"/>
      <c r="AF75" s="6"/>
      <c r="AG75" s="6"/>
      <c r="AH75" s="6"/>
    </row>
    <row r="76" spans="2:34" ht="12" customHeight="1" x14ac:dyDescent="0.15">
      <c r="B76" s="48">
        <v>511</v>
      </c>
      <c r="C76" s="49" t="s">
        <v>45</v>
      </c>
      <c r="D76" s="66">
        <f>'生産者価格への変換（計算シート）'!L73</f>
        <v>0</v>
      </c>
      <c r="F76" s="189">
        <f>D76*各係数!DK74</f>
        <v>0</v>
      </c>
      <c r="H76" s="50">
        <v>0</v>
      </c>
      <c r="J76" s="192">
        <f>H76*各係数!DG74</f>
        <v>0</v>
      </c>
      <c r="L76" s="198">
        <f>H76*各係数!DH74*100</f>
        <v>0</v>
      </c>
      <c r="N76" s="200">
        <f>H76*各係数!DI74</f>
        <v>0</v>
      </c>
      <c r="P76" s="218">
        <f>$N$4*$P$1*各係数!DJ74</f>
        <v>0</v>
      </c>
      <c r="R76" s="217">
        <f>P76*各係数!DG74</f>
        <v>0</v>
      </c>
      <c r="T76" s="213">
        <f>P76*各係数!DH74*100</f>
        <v>0</v>
      </c>
      <c r="V76" s="210">
        <f>P76*各係数!DI74</f>
        <v>0</v>
      </c>
      <c r="X76" s="6"/>
      <c r="Y76" s="6"/>
      <c r="Z76" s="6"/>
      <c r="AA76" s="6"/>
      <c r="AB76" s="6"/>
      <c r="AC76" s="6"/>
      <c r="AD76" s="6"/>
      <c r="AE76" s="6"/>
      <c r="AF76" s="6"/>
      <c r="AG76" s="6"/>
      <c r="AH76" s="6"/>
    </row>
    <row r="77" spans="2:34" ht="12" customHeight="1" x14ac:dyDescent="0.15">
      <c r="B77" s="51">
        <v>531</v>
      </c>
      <c r="C77" s="52" t="s">
        <v>46</v>
      </c>
      <c r="D77" s="68">
        <f>'生産者価格への変換（計算シート）'!L74</f>
        <v>0</v>
      </c>
      <c r="F77" s="190">
        <f>D77*各係数!DK75</f>
        <v>0</v>
      </c>
      <c r="H77" s="53">
        <v>0</v>
      </c>
      <c r="J77" s="193">
        <f>H77*各係数!DG75</f>
        <v>0</v>
      </c>
      <c r="L77" s="197">
        <f>H77*各係数!DH75*100</f>
        <v>0</v>
      </c>
      <c r="N77" s="201">
        <f>H77*各係数!DI75</f>
        <v>0</v>
      </c>
      <c r="P77" s="219">
        <f>$N$4*$P$1*各係数!DJ75</f>
        <v>0</v>
      </c>
      <c r="R77" s="216">
        <f>P77*各係数!DG75</f>
        <v>0</v>
      </c>
      <c r="T77" s="212">
        <f>P77*各係数!DH75*100</f>
        <v>0</v>
      </c>
      <c r="V77" s="211">
        <f>P77*各係数!DI75</f>
        <v>0</v>
      </c>
      <c r="X77" s="6"/>
      <c r="Y77" s="6"/>
      <c r="Z77" s="6"/>
      <c r="AA77" s="6"/>
      <c r="AB77" s="6"/>
      <c r="AC77" s="6"/>
      <c r="AD77" s="6"/>
      <c r="AE77" s="6"/>
      <c r="AF77" s="6"/>
      <c r="AG77" s="6"/>
      <c r="AH77" s="6"/>
    </row>
    <row r="78" spans="2:34" ht="12" customHeight="1" x14ac:dyDescent="0.15">
      <c r="B78" s="35">
        <v>551</v>
      </c>
      <c r="C78" s="36" t="s">
        <v>47</v>
      </c>
      <c r="D78" s="37">
        <f>'生産者価格への変換（計算シート）'!L75</f>
        <v>0</v>
      </c>
      <c r="F78" s="38">
        <f>D78*各係数!DK76</f>
        <v>0</v>
      </c>
      <c r="H78" s="39">
        <v>0</v>
      </c>
      <c r="J78" s="40">
        <f>H78*各係数!DG76</f>
        <v>0</v>
      </c>
      <c r="L78" s="41">
        <f>H78*各係数!DH76*100</f>
        <v>0</v>
      </c>
      <c r="N78" s="42">
        <f>H78*各係数!DI76</f>
        <v>0</v>
      </c>
      <c r="P78" s="43">
        <f>$N$4*$P$1*各係数!DJ76</f>
        <v>0</v>
      </c>
      <c r="R78" s="44">
        <f>P78*各係数!DG76</f>
        <v>0</v>
      </c>
      <c r="T78" s="45">
        <f>P78*各係数!DH76*100</f>
        <v>0</v>
      </c>
      <c r="V78" s="46">
        <f>P78*各係数!DI76</f>
        <v>0</v>
      </c>
      <c r="X78" s="6"/>
      <c r="Y78" s="6"/>
      <c r="Z78" s="6"/>
      <c r="AA78" s="6"/>
      <c r="AB78" s="6"/>
      <c r="AC78" s="6"/>
      <c r="AD78" s="6"/>
      <c r="AE78" s="6"/>
      <c r="AF78" s="6"/>
      <c r="AG78" s="6"/>
      <c r="AH78" s="6"/>
    </row>
    <row r="79" spans="2:34" ht="12" customHeight="1" x14ac:dyDescent="0.15">
      <c r="B79" s="35">
        <v>552</v>
      </c>
      <c r="C79" s="36" t="s">
        <v>48</v>
      </c>
      <c r="D79" s="37">
        <f>'生産者価格への変換（計算シート）'!L76</f>
        <v>0</v>
      </c>
      <c r="F79" s="38">
        <f>D79*各係数!DK77</f>
        <v>0</v>
      </c>
      <c r="H79" s="39">
        <v>0</v>
      </c>
      <c r="J79" s="40">
        <f>H79*各係数!DG77</f>
        <v>0</v>
      </c>
      <c r="L79" s="41">
        <f>H79*各係数!DH77*100</f>
        <v>0</v>
      </c>
      <c r="N79" s="42">
        <f>H79*各係数!DI77</f>
        <v>0</v>
      </c>
      <c r="P79" s="43">
        <f>$N$4*$P$1*各係数!DJ77</f>
        <v>0</v>
      </c>
      <c r="R79" s="44">
        <f>P79*各係数!DG77</f>
        <v>0</v>
      </c>
      <c r="T79" s="45">
        <f>P79*各係数!DH77*100</f>
        <v>0</v>
      </c>
      <c r="V79" s="46">
        <f>P79*各係数!DI77</f>
        <v>0</v>
      </c>
      <c r="X79" s="6"/>
      <c r="Y79" s="6"/>
      <c r="Z79" s="6"/>
      <c r="AA79" s="6"/>
      <c r="AB79" s="6"/>
      <c r="AC79" s="6"/>
      <c r="AD79" s="6"/>
      <c r="AE79" s="6"/>
      <c r="AF79" s="6"/>
      <c r="AG79" s="6"/>
      <c r="AH79" s="6"/>
    </row>
    <row r="80" spans="2:34" ht="12" customHeight="1" x14ac:dyDescent="0.15">
      <c r="B80" s="35">
        <v>553</v>
      </c>
      <c r="C80" s="36" t="s">
        <v>108</v>
      </c>
      <c r="D80" s="37">
        <f>'生産者価格への変換（計算シート）'!L77</f>
        <v>0</v>
      </c>
      <c r="F80" s="38">
        <f>D80*各係数!DK78</f>
        <v>0</v>
      </c>
      <c r="H80" s="39">
        <v>0</v>
      </c>
      <c r="J80" s="40">
        <f>H80*各係数!DG78</f>
        <v>0</v>
      </c>
      <c r="L80" s="41">
        <f>H80*各係数!DH78*100</f>
        <v>0</v>
      </c>
      <c r="N80" s="42">
        <f>H80*各係数!DI78</f>
        <v>0</v>
      </c>
      <c r="P80" s="43">
        <f>$N$4*$P$1*各係数!DJ78</f>
        <v>0</v>
      </c>
      <c r="R80" s="44">
        <f>P80*各係数!DG78</f>
        <v>0</v>
      </c>
      <c r="T80" s="45">
        <f>P80*各係数!DH78*100</f>
        <v>0</v>
      </c>
      <c r="V80" s="46">
        <f>P80*各係数!DI78</f>
        <v>0</v>
      </c>
      <c r="X80" s="6"/>
      <c r="Y80" s="6"/>
      <c r="Z80" s="6"/>
      <c r="AA80" s="6"/>
      <c r="AB80" s="6"/>
      <c r="AC80" s="6"/>
      <c r="AD80" s="6"/>
      <c r="AE80" s="6"/>
      <c r="AF80" s="6"/>
      <c r="AG80" s="6"/>
      <c r="AH80" s="6"/>
    </row>
    <row r="81" spans="2:34" ht="12" customHeight="1" x14ac:dyDescent="0.15">
      <c r="B81" s="48">
        <v>571</v>
      </c>
      <c r="C81" s="49" t="s">
        <v>49</v>
      </c>
      <c r="D81" s="66">
        <f>'生産者価格への変換（計算シート）'!L78</f>
        <v>0</v>
      </c>
      <c r="F81" s="189">
        <f>D81*各係数!DK79</f>
        <v>0</v>
      </c>
      <c r="H81" s="50">
        <v>0</v>
      </c>
      <c r="J81" s="192">
        <f>H81*各係数!DG79</f>
        <v>0</v>
      </c>
      <c r="L81" s="195">
        <f>H81*各係数!DH79*100</f>
        <v>0</v>
      </c>
      <c r="N81" s="200">
        <f>H81*各係数!DI79</f>
        <v>0</v>
      </c>
      <c r="P81" s="218">
        <f>$N$4*$P$1*各係数!DJ79</f>
        <v>0</v>
      </c>
      <c r="R81" s="217">
        <f>P81*各係数!DG79</f>
        <v>0</v>
      </c>
      <c r="T81" s="206">
        <f>P81*各係数!DH79*100</f>
        <v>0</v>
      </c>
      <c r="V81" s="210">
        <f>P81*各係数!DI79</f>
        <v>0</v>
      </c>
      <c r="X81" s="6"/>
      <c r="Y81" s="6"/>
      <c r="Z81" s="6"/>
      <c r="AA81" s="6"/>
      <c r="AB81" s="6"/>
      <c r="AC81" s="6"/>
      <c r="AD81" s="6"/>
      <c r="AE81" s="6"/>
      <c r="AF81" s="6"/>
      <c r="AG81" s="6"/>
      <c r="AH81" s="6"/>
    </row>
    <row r="82" spans="2:34" ht="12" customHeight="1" x14ac:dyDescent="0.15">
      <c r="B82" s="51">
        <v>572</v>
      </c>
      <c r="C82" s="52" t="s">
        <v>109</v>
      </c>
      <c r="D82" s="68">
        <f>'生産者価格への変換（計算シート）'!L79</f>
        <v>0</v>
      </c>
      <c r="F82" s="190">
        <f>D82*各係数!DK80</f>
        <v>0</v>
      </c>
      <c r="H82" s="53">
        <v>0</v>
      </c>
      <c r="J82" s="193">
        <f>H82*各係数!DG80</f>
        <v>0</v>
      </c>
      <c r="L82" s="196">
        <f>H82*各係数!DH80*100</f>
        <v>0</v>
      </c>
      <c r="N82" s="201">
        <f>H82*各係数!DI80</f>
        <v>0</v>
      </c>
      <c r="P82" s="219">
        <f>$N$4*$P$1*各係数!DJ80</f>
        <v>0</v>
      </c>
      <c r="R82" s="216">
        <f>P82*各係数!DG80</f>
        <v>0</v>
      </c>
      <c r="T82" s="207">
        <f>P82*各係数!DH80*100</f>
        <v>0</v>
      </c>
      <c r="V82" s="211">
        <f>P82*各係数!DI80</f>
        <v>0</v>
      </c>
      <c r="X82" s="6"/>
      <c r="Y82" s="6"/>
      <c r="Z82" s="6"/>
      <c r="AA82" s="6"/>
      <c r="AB82" s="6"/>
      <c r="AC82" s="6"/>
      <c r="AD82" s="6"/>
      <c r="AE82" s="6"/>
      <c r="AF82" s="6"/>
      <c r="AG82" s="6"/>
      <c r="AH82" s="6"/>
    </row>
    <row r="83" spans="2:34" ht="12" customHeight="1" x14ac:dyDescent="0.15">
      <c r="B83" s="35">
        <v>573</v>
      </c>
      <c r="C83" s="36" t="s">
        <v>50</v>
      </c>
      <c r="D83" s="37">
        <f>'生産者価格への変換（計算シート）'!L80</f>
        <v>0</v>
      </c>
      <c r="F83" s="38">
        <f>D83*各係数!DK81</f>
        <v>0</v>
      </c>
      <c r="H83" s="39">
        <v>0</v>
      </c>
      <c r="J83" s="40">
        <f>H83*各係数!DG81</f>
        <v>0</v>
      </c>
      <c r="L83" s="41">
        <f>H83*各係数!DH81*100</f>
        <v>0</v>
      </c>
      <c r="N83" s="42">
        <f>H83*各係数!DI81</f>
        <v>0</v>
      </c>
      <c r="P83" s="43">
        <f>$N$4*$P$1*各係数!DJ81</f>
        <v>0</v>
      </c>
      <c r="R83" s="44">
        <f>P83*各係数!DG81</f>
        <v>0</v>
      </c>
      <c r="T83" s="45">
        <f>P83*各係数!DH81*100</f>
        <v>0</v>
      </c>
      <c r="V83" s="46">
        <f>P83*各係数!DI81</f>
        <v>0</v>
      </c>
      <c r="X83" s="6"/>
      <c r="Y83" s="6"/>
      <c r="Z83" s="6"/>
      <c r="AA83" s="6"/>
      <c r="AB83" s="6"/>
      <c r="AC83" s="6"/>
      <c r="AD83" s="6"/>
      <c r="AE83" s="6"/>
      <c r="AF83" s="6"/>
      <c r="AG83" s="6"/>
      <c r="AH83" s="6"/>
    </row>
    <row r="84" spans="2:34" ht="12" customHeight="1" x14ac:dyDescent="0.15">
      <c r="B84" s="35">
        <v>574</v>
      </c>
      <c r="C84" s="36" t="s">
        <v>51</v>
      </c>
      <c r="D84" s="37">
        <f>'生産者価格への変換（計算シート）'!L81</f>
        <v>0</v>
      </c>
      <c r="F84" s="38">
        <f>D84*各係数!DK82</f>
        <v>0</v>
      </c>
      <c r="H84" s="39">
        <v>0</v>
      </c>
      <c r="J84" s="40">
        <f>H84*各係数!DG82</f>
        <v>0</v>
      </c>
      <c r="L84" s="41">
        <f>H84*各係数!DH82*100</f>
        <v>0</v>
      </c>
      <c r="N84" s="42">
        <f>H84*各係数!DI82</f>
        <v>0</v>
      </c>
      <c r="P84" s="43">
        <f>$N$4*$P$1*各係数!DJ82</f>
        <v>0</v>
      </c>
      <c r="R84" s="44">
        <f>P84*各係数!DG82</f>
        <v>0</v>
      </c>
      <c r="T84" s="45">
        <f>P84*各係数!DH82*100</f>
        <v>0</v>
      </c>
      <c r="V84" s="46">
        <f>P84*各係数!DI82</f>
        <v>0</v>
      </c>
      <c r="X84" s="6"/>
      <c r="Y84" s="6"/>
      <c r="Z84" s="6"/>
      <c r="AA84" s="6"/>
      <c r="AB84" s="6"/>
      <c r="AC84" s="6"/>
      <c r="AD84" s="6"/>
      <c r="AE84" s="6"/>
      <c r="AF84" s="6"/>
      <c r="AG84" s="6"/>
      <c r="AH84" s="6"/>
    </row>
    <row r="85" spans="2:34" ht="12" customHeight="1" x14ac:dyDescent="0.15">
      <c r="B85" s="35">
        <v>575</v>
      </c>
      <c r="C85" s="36" t="s">
        <v>52</v>
      </c>
      <c r="D85" s="37">
        <f>'生産者価格への変換（計算シート）'!L82</f>
        <v>0</v>
      </c>
      <c r="F85" s="38">
        <f>D85*各係数!DK83</f>
        <v>0</v>
      </c>
      <c r="H85" s="39">
        <v>0</v>
      </c>
      <c r="J85" s="40">
        <f>H85*各係数!DG83</f>
        <v>0</v>
      </c>
      <c r="L85" s="41">
        <f>H85*各係数!DH83*100</f>
        <v>0</v>
      </c>
      <c r="N85" s="42">
        <f>H85*各係数!DI83</f>
        <v>0</v>
      </c>
      <c r="P85" s="43">
        <f>$N$4*$P$1*各係数!DJ83</f>
        <v>0</v>
      </c>
      <c r="R85" s="44">
        <f>P85*各係数!DG83</f>
        <v>0</v>
      </c>
      <c r="T85" s="45">
        <f>P85*各係数!DH83*100</f>
        <v>0</v>
      </c>
      <c r="V85" s="46">
        <f>P85*各係数!DI83</f>
        <v>0</v>
      </c>
      <c r="X85" s="6"/>
      <c r="Y85" s="6"/>
      <c r="Z85" s="6"/>
      <c r="AA85" s="6"/>
      <c r="AB85" s="6"/>
      <c r="AC85" s="6"/>
      <c r="AD85" s="6"/>
      <c r="AE85" s="6"/>
      <c r="AF85" s="6"/>
      <c r="AG85" s="6"/>
      <c r="AH85" s="6"/>
    </row>
    <row r="86" spans="2:34" ht="12" customHeight="1" x14ac:dyDescent="0.15">
      <c r="B86" s="48">
        <v>576</v>
      </c>
      <c r="C86" s="49" t="s">
        <v>110</v>
      </c>
      <c r="D86" s="66">
        <f>'生産者価格への変換（計算シート）'!L83</f>
        <v>0</v>
      </c>
      <c r="F86" s="189">
        <f>D86*各係数!DK84</f>
        <v>0</v>
      </c>
      <c r="H86" s="50">
        <v>0</v>
      </c>
      <c r="J86" s="192">
        <f>H86*各係数!DG84</f>
        <v>0</v>
      </c>
      <c r="L86" s="195">
        <f>H86*各係数!DH84*100</f>
        <v>0</v>
      </c>
      <c r="N86" s="200">
        <f>H86*各係数!DI84</f>
        <v>0</v>
      </c>
      <c r="P86" s="218">
        <f>$N$4*$P$1*各係数!DJ84</f>
        <v>0</v>
      </c>
      <c r="R86" s="204">
        <f>P86*各係数!DG84</f>
        <v>0</v>
      </c>
      <c r="T86" s="206">
        <f>P86*各係数!DH84*100</f>
        <v>0</v>
      </c>
      <c r="V86" s="210">
        <f>P86*各係数!DI84</f>
        <v>0</v>
      </c>
      <c r="X86" s="6"/>
      <c r="Y86" s="6"/>
      <c r="Z86" s="6"/>
      <c r="AA86" s="6"/>
      <c r="AB86" s="6"/>
      <c r="AC86" s="6"/>
      <c r="AD86" s="6"/>
      <c r="AE86" s="6"/>
      <c r="AF86" s="6"/>
      <c r="AG86" s="6"/>
      <c r="AH86" s="6"/>
    </row>
    <row r="87" spans="2:34" ht="12" customHeight="1" x14ac:dyDescent="0.15">
      <c r="B87" s="51">
        <v>577</v>
      </c>
      <c r="C87" s="52" t="s">
        <v>53</v>
      </c>
      <c r="D87" s="68">
        <f>'生産者価格への変換（計算シート）'!L84</f>
        <v>0</v>
      </c>
      <c r="F87" s="190">
        <f>D87*各係数!DK85</f>
        <v>0</v>
      </c>
      <c r="H87" s="53">
        <v>0</v>
      </c>
      <c r="J87" s="193">
        <f>H87*各係数!DG85</f>
        <v>0</v>
      </c>
      <c r="L87" s="196">
        <f>H87*各係数!DH85*100</f>
        <v>0</v>
      </c>
      <c r="N87" s="201">
        <f>H87*各係数!DI85</f>
        <v>0</v>
      </c>
      <c r="P87" s="219">
        <f>$N$4*$P$1*各係数!DJ85</f>
        <v>0</v>
      </c>
      <c r="R87" s="205">
        <f>P87*各係数!DG85</f>
        <v>0</v>
      </c>
      <c r="T87" s="207">
        <f>P87*各係数!DH85*100</f>
        <v>0</v>
      </c>
      <c r="V87" s="211">
        <f>P87*各係数!DI85</f>
        <v>0</v>
      </c>
      <c r="X87" s="6"/>
      <c r="Y87" s="6"/>
      <c r="Z87" s="6"/>
      <c r="AA87" s="6"/>
      <c r="AB87" s="6"/>
      <c r="AC87" s="6"/>
      <c r="AD87" s="6"/>
      <c r="AE87" s="6"/>
      <c r="AF87" s="6"/>
      <c r="AG87" s="6"/>
      <c r="AH87" s="6"/>
    </row>
    <row r="88" spans="2:34" ht="12" customHeight="1" x14ac:dyDescent="0.15">
      <c r="B88" s="35">
        <v>578</v>
      </c>
      <c r="C88" s="36" t="s">
        <v>111</v>
      </c>
      <c r="D88" s="37">
        <f>'生産者価格への変換（計算シート）'!L85</f>
        <v>0</v>
      </c>
      <c r="F88" s="38">
        <f>D88*各係数!DK86</f>
        <v>0</v>
      </c>
      <c r="H88" s="39">
        <v>0</v>
      </c>
      <c r="J88" s="40">
        <f>H88*各係数!DG86</f>
        <v>0</v>
      </c>
      <c r="L88" s="41">
        <f>H88*各係数!DH86*100</f>
        <v>0</v>
      </c>
      <c r="N88" s="42">
        <f>H88*各係数!DI86</f>
        <v>0</v>
      </c>
      <c r="P88" s="43">
        <f>$N$4*$P$1*各係数!DJ86</f>
        <v>0</v>
      </c>
      <c r="R88" s="44">
        <f>P88*各係数!DG86</f>
        <v>0</v>
      </c>
      <c r="T88" s="45">
        <f>P88*各係数!DH86*100</f>
        <v>0</v>
      </c>
      <c r="V88" s="46">
        <f>P88*各係数!DI86</f>
        <v>0</v>
      </c>
      <c r="X88" s="6"/>
      <c r="Y88" s="6"/>
      <c r="Z88" s="6"/>
      <c r="AA88" s="6"/>
      <c r="AB88" s="6"/>
      <c r="AC88" s="6"/>
      <c r="AD88" s="6"/>
      <c r="AE88" s="6"/>
      <c r="AF88" s="6"/>
      <c r="AG88" s="6"/>
      <c r="AH88" s="6"/>
    </row>
    <row r="89" spans="2:34" ht="12" customHeight="1" x14ac:dyDescent="0.15">
      <c r="B89" s="35">
        <v>579</v>
      </c>
      <c r="C89" s="36" t="s">
        <v>112</v>
      </c>
      <c r="D89" s="37">
        <f>'生産者価格への変換（計算シート）'!L86</f>
        <v>0</v>
      </c>
      <c r="F89" s="38">
        <f>D89*各係数!DK87</f>
        <v>0</v>
      </c>
      <c r="H89" s="39">
        <v>0</v>
      </c>
      <c r="J89" s="40">
        <f>H89*各係数!DG87</f>
        <v>0</v>
      </c>
      <c r="L89" s="41">
        <f>H89*各係数!DH87*100</f>
        <v>0</v>
      </c>
      <c r="N89" s="42">
        <f>H89*各係数!DI87</f>
        <v>0</v>
      </c>
      <c r="P89" s="43">
        <f>$N$4*$P$1*各係数!DJ87</f>
        <v>0</v>
      </c>
      <c r="R89" s="44">
        <f>P89*各係数!DG87</f>
        <v>0</v>
      </c>
      <c r="T89" s="45">
        <f>P89*各係数!DH87*100</f>
        <v>0</v>
      </c>
      <c r="V89" s="46">
        <f>P89*各係数!DI87</f>
        <v>0</v>
      </c>
      <c r="X89" s="6"/>
      <c r="Y89" s="6"/>
      <c r="Z89" s="6"/>
      <c r="AA89" s="6"/>
      <c r="AB89" s="6"/>
      <c r="AC89" s="6"/>
      <c r="AD89" s="6"/>
      <c r="AE89" s="6"/>
      <c r="AF89" s="6"/>
      <c r="AG89" s="6"/>
      <c r="AH89" s="6"/>
    </row>
    <row r="90" spans="2:34" ht="12" customHeight="1" x14ac:dyDescent="0.15">
      <c r="B90" s="35">
        <v>591</v>
      </c>
      <c r="C90" s="36" t="s">
        <v>54</v>
      </c>
      <c r="D90" s="37">
        <f>'生産者価格への変換（計算シート）'!L87</f>
        <v>0</v>
      </c>
      <c r="F90" s="38">
        <f>D90*各係数!DK88</f>
        <v>0</v>
      </c>
      <c r="H90" s="39">
        <v>0</v>
      </c>
      <c r="J90" s="40">
        <f>H90*各係数!DG88</f>
        <v>0</v>
      </c>
      <c r="L90" s="41">
        <f>H90*各係数!DH88*100</f>
        <v>0</v>
      </c>
      <c r="N90" s="42">
        <f>H90*各係数!DI88</f>
        <v>0</v>
      </c>
      <c r="P90" s="43">
        <f>$N$4*$P$1*各係数!DJ88</f>
        <v>0</v>
      </c>
      <c r="R90" s="44">
        <f>P90*各係数!DG88</f>
        <v>0</v>
      </c>
      <c r="T90" s="45">
        <f>P90*各係数!DH88*100</f>
        <v>0</v>
      </c>
      <c r="V90" s="46">
        <f>P90*各係数!DI88</f>
        <v>0</v>
      </c>
      <c r="X90" s="6"/>
      <c r="Y90" s="6"/>
      <c r="Z90" s="6"/>
      <c r="AA90" s="6"/>
      <c r="AB90" s="6"/>
      <c r="AC90" s="6"/>
      <c r="AD90" s="6"/>
      <c r="AE90" s="6"/>
      <c r="AF90" s="6"/>
      <c r="AG90" s="6"/>
      <c r="AH90" s="6"/>
    </row>
    <row r="91" spans="2:34" ht="12" customHeight="1" x14ac:dyDescent="0.15">
      <c r="B91" s="48">
        <v>592</v>
      </c>
      <c r="C91" s="49" t="s">
        <v>55</v>
      </c>
      <c r="D91" s="66">
        <f>'生産者価格への変換（計算シート）'!L88</f>
        <v>0</v>
      </c>
      <c r="F91" s="189">
        <f>D91*各係数!DK89</f>
        <v>0</v>
      </c>
      <c r="H91" s="50">
        <v>0</v>
      </c>
      <c r="J91" s="192">
        <f>H91*各係数!DG89</f>
        <v>0</v>
      </c>
      <c r="L91" s="195">
        <f>H91*各係数!DH89*100</f>
        <v>0</v>
      </c>
      <c r="N91" s="200">
        <f>H91*各係数!DI89</f>
        <v>0</v>
      </c>
      <c r="P91" s="218">
        <f>$N$4*$P$1*各係数!DJ89</f>
        <v>0</v>
      </c>
      <c r="R91" s="217">
        <f>P91*各係数!DG89</f>
        <v>0</v>
      </c>
      <c r="T91" s="206">
        <f>P91*各係数!DH89*100</f>
        <v>0</v>
      </c>
      <c r="V91" s="210">
        <f>P91*各係数!DI89</f>
        <v>0</v>
      </c>
      <c r="X91" s="6"/>
      <c r="Y91" s="6"/>
      <c r="Z91" s="6"/>
      <c r="AA91" s="6"/>
      <c r="AB91" s="6"/>
      <c r="AC91" s="6"/>
      <c r="AD91" s="6"/>
      <c r="AE91" s="6"/>
      <c r="AF91" s="6"/>
      <c r="AG91" s="6"/>
      <c r="AH91" s="6"/>
    </row>
    <row r="92" spans="2:34" ht="12" customHeight="1" x14ac:dyDescent="0.15">
      <c r="B92" s="51">
        <v>593</v>
      </c>
      <c r="C92" s="52" t="s">
        <v>113</v>
      </c>
      <c r="D92" s="68">
        <f>'生産者価格への変換（計算シート）'!L89</f>
        <v>0</v>
      </c>
      <c r="F92" s="190">
        <f>D92*各係数!DK90</f>
        <v>0</v>
      </c>
      <c r="H92" s="53">
        <v>0</v>
      </c>
      <c r="J92" s="193">
        <f>H92*各係数!DG90</f>
        <v>0</v>
      </c>
      <c r="L92" s="196">
        <f>H92*各係数!DH90*100</f>
        <v>0</v>
      </c>
      <c r="N92" s="201">
        <f>H92*各係数!DI90</f>
        <v>0</v>
      </c>
      <c r="P92" s="219">
        <f>$N$4*$P$1*各係数!DJ90</f>
        <v>0</v>
      </c>
      <c r="R92" s="216">
        <f>P92*各係数!DG90</f>
        <v>0</v>
      </c>
      <c r="T92" s="207">
        <f>P92*各係数!DH90*100</f>
        <v>0</v>
      </c>
      <c r="V92" s="211">
        <f>P92*各係数!DI90</f>
        <v>0</v>
      </c>
      <c r="X92" s="6"/>
      <c r="Y92" s="6"/>
      <c r="Z92" s="6"/>
      <c r="AA92" s="6"/>
      <c r="AB92" s="6"/>
      <c r="AC92" s="6"/>
      <c r="AD92" s="6"/>
      <c r="AE92" s="6"/>
      <c r="AF92" s="6"/>
      <c r="AG92" s="6"/>
      <c r="AH92" s="6"/>
    </row>
    <row r="93" spans="2:34" ht="12" customHeight="1" x14ac:dyDescent="0.15">
      <c r="B93" s="35">
        <v>594</v>
      </c>
      <c r="C93" s="36" t="s">
        <v>114</v>
      </c>
      <c r="D93" s="37">
        <f>'生産者価格への変換（計算シート）'!L90</f>
        <v>0</v>
      </c>
      <c r="F93" s="38">
        <f>D93*各係数!DK91</f>
        <v>0</v>
      </c>
      <c r="H93" s="39">
        <v>0</v>
      </c>
      <c r="J93" s="40">
        <f>H93*各係数!DG91</f>
        <v>0</v>
      </c>
      <c r="L93" s="41">
        <f>H93*各係数!DH91*100</f>
        <v>0</v>
      </c>
      <c r="N93" s="42">
        <f>H93*各係数!DI91</f>
        <v>0</v>
      </c>
      <c r="P93" s="43">
        <f>$N$4*$P$1*各係数!DJ91</f>
        <v>0</v>
      </c>
      <c r="R93" s="44">
        <f>P93*各係数!DG91</f>
        <v>0</v>
      </c>
      <c r="T93" s="45">
        <f>P93*各係数!DH91*100</f>
        <v>0</v>
      </c>
      <c r="V93" s="46">
        <f>P93*各係数!DI91</f>
        <v>0</v>
      </c>
      <c r="X93" s="6"/>
      <c r="Y93" s="6"/>
      <c r="Z93" s="6"/>
      <c r="AA93" s="6"/>
      <c r="AB93" s="6"/>
      <c r="AC93" s="6"/>
      <c r="AD93" s="6"/>
      <c r="AE93" s="6"/>
      <c r="AF93" s="6"/>
      <c r="AG93" s="6"/>
      <c r="AH93" s="6"/>
    </row>
    <row r="94" spans="2:34" ht="12" customHeight="1" x14ac:dyDescent="0.15">
      <c r="B94" s="35">
        <v>595</v>
      </c>
      <c r="C94" s="36" t="s">
        <v>115</v>
      </c>
      <c r="D94" s="37">
        <f>'生産者価格への変換（計算シート）'!L91</f>
        <v>0</v>
      </c>
      <c r="F94" s="38">
        <f>D94*各係数!DK92</f>
        <v>0</v>
      </c>
      <c r="H94" s="39">
        <v>0</v>
      </c>
      <c r="J94" s="40">
        <f>H94*各係数!DG92</f>
        <v>0</v>
      </c>
      <c r="L94" s="41">
        <f>H94*各係数!DH92*100</f>
        <v>0</v>
      </c>
      <c r="N94" s="42">
        <f>H94*各係数!DI92</f>
        <v>0</v>
      </c>
      <c r="P94" s="43">
        <f>$N$4*$P$1*各係数!DJ92</f>
        <v>0</v>
      </c>
      <c r="R94" s="44">
        <f>P94*各係数!DG92</f>
        <v>0</v>
      </c>
      <c r="T94" s="45">
        <f>P94*各係数!DH92*100</f>
        <v>0</v>
      </c>
      <c r="V94" s="46">
        <f>P94*各係数!DI92</f>
        <v>0</v>
      </c>
      <c r="X94" s="6"/>
      <c r="Y94" s="6"/>
      <c r="Z94" s="6"/>
      <c r="AA94" s="6"/>
      <c r="AB94" s="6"/>
      <c r="AC94" s="6"/>
      <c r="AD94" s="6"/>
      <c r="AE94" s="6"/>
      <c r="AF94" s="6"/>
      <c r="AG94" s="6"/>
      <c r="AH94" s="6"/>
    </row>
    <row r="95" spans="2:34" ht="12" customHeight="1" x14ac:dyDescent="0.15">
      <c r="B95" s="35">
        <v>611</v>
      </c>
      <c r="C95" s="36" t="s">
        <v>56</v>
      </c>
      <c r="D95" s="37">
        <f>'生産者価格への変換（計算シート）'!L92</f>
        <v>0</v>
      </c>
      <c r="F95" s="38">
        <f>D95*各係数!DK93</f>
        <v>0</v>
      </c>
      <c r="H95" s="39">
        <v>0</v>
      </c>
      <c r="J95" s="40">
        <f>H95*各係数!DG93</f>
        <v>0</v>
      </c>
      <c r="L95" s="41">
        <f>H95*各係数!DH93*100</f>
        <v>0</v>
      </c>
      <c r="N95" s="42">
        <f>H95*各係数!DI93</f>
        <v>0</v>
      </c>
      <c r="P95" s="43">
        <f>$N$4*$P$1*各係数!DJ93</f>
        <v>0</v>
      </c>
      <c r="R95" s="44">
        <f>P95*各係数!DG93</f>
        <v>0</v>
      </c>
      <c r="T95" s="45">
        <f>P95*各係数!DH93*100</f>
        <v>0</v>
      </c>
      <c r="V95" s="46">
        <f>P95*各係数!DI93</f>
        <v>0</v>
      </c>
      <c r="X95" s="6"/>
      <c r="Y95" s="6"/>
      <c r="Z95" s="6"/>
      <c r="AA95" s="6"/>
      <c r="AB95" s="6"/>
      <c r="AC95" s="6"/>
      <c r="AD95" s="6"/>
      <c r="AE95" s="6"/>
      <c r="AF95" s="6"/>
      <c r="AG95" s="6"/>
      <c r="AH95" s="6"/>
    </row>
    <row r="96" spans="2:34" ht="12" customHeight="1" x14ac:dyDescent="0.15">
      <c r="B96" s="48">
        <v>631</v>
      </c>
      <c r="C96" s="49" t="s">
        <v>57</v>
      </c>
      <c r="D96" s="66">
        <f>'生産者価格への変換（計算シート）'!L93</f>
        <v>0</v>
      </c>
      <c r="F96" s="189">
        <f>D96*各係数!DK94</f>
        <v>0</v>
      </c>
      <c r="H96" s="50">
        <v>0</v>
      </c>
      <c r="J96" s="192">
        <f>H96*各係数!DG94</f>
        <v>0</v>
      </c>
      <c r="L96" s="195">
        <f>H96*各係数!DH94*100</f>
        <v>0</v>
      </c>
      <c r="N96" s="200">
        <f>H96*各係数!DI94</f>
        <v>0</v>
      </c>
      <c r="P96" s="203">
        <f>$N$4*$P$1*各係数!DJ94</f>
        <v>0</v>
      </c>
      <c r="R96" s="204">
        <f>P96*各係数!DG94</f>
        <v>0</v>
      </c>
      <c r="T96" s="206">
        <f>P96*各係数!DH94*100</f>
        <v>0</v>
      </c>
      <c r="V96" s="210">
        <f>P96*各係数!DI94</f>
        <v>0</v>
      </c>
      <c r="X96" s="6"/>
      <c r="Y96" s="6"/>
      <c r="Z96" s="6"/>
      <c r="AA96" s="6"/>
      <c r="AB96" s="6"/>
      <c r="AC96" s="6"/>
      <c r="AD96" s="6"/>
      <c r="AE96" s="6"/>
      <c r="AF96" s="6"/>
      <c r="AG96" s="6"/>
      <c r="AH96" s="6"/>
    </row>
    <row r="97" spans="2:34" ht="12" customHeight="1" x14ac:dyDescent="0.15">
      <c r="B97" s="51">
        <v>632</v>
      </c>
      <c r="C97" s="52" t="s">
        <v>58</v>
      </c>
      <c r="D97" s="68">
        <f>'生産者価格への変換（計算シート）'!L94</f>
        <v>0</v>
      </c>
      <c r="F97" s="190">
        <f>D97*各係数!DK95</f>
        <v>0</v>
      </c>
      <c r="H97" s="53">
        <v>0</v>
      </c>
      <c r="J97" s="193">
        <f>H97*各係数!DG95</f>
        <v>0</v>
      </c>
      <c r="L97" s="196">
        <f>H97*各係数!DH95*100</f>
        <v>0</v>
      </c>
      <c r="N97" s="201">
        <f>H97*各係数!DI95</f>
        <v>0</v>
      </c>
      <c r="P97" s="202">
        <f>$N$4*$P$1*各係数!DJ95</f>
        <v>0</v>
      </c>
      <c r="R97" s="205">
        <f>P97*各係数!DG95</f>
        <v>0</v>
      </c>
      <c r="T97" s="207">
        <f>P97*各係数!DH95*100</f>
        <v>0</v>
      </c>
      <c r="V97" s="211">
        <f>P97*各係数!DI95</f>
        <v>0</v>
      </c>
      <c r="X97" s="6"/>
      <c r="Y97" s="6"/>
      <c r="Z97" s="6"/>
      <c r="AA97" s="6"/>
      <c r="AB97" s="6"/>
      <c r="AC97" s="6"/>
      <c r="AD97" s="6"/>
      <c r="AE97" s="6"/>
      <c r="AF97" s="6"/>
      <c r="AG97" s="6"/>
      <c r="AH97" s="6"/>
    </row>
    <row r="98" spans="2:34" ht="12" customHeight="1" x14ac:dyDescent="0.15">
      <c r="B98" s="35">
        <v>641</v>
      </c>
      <c r="C98" s="36" t="s">
        <v>116</v>
      </c>
      <c r="D98" s="37">
        <f>'生産者価格への変換（計算シート）'!L95</f>
        <v>0</v>
      </c>
      <c r="F98" s="38">
        <f>D98*各係数!DK96</f>
        <v>0</v>
      </c>
      <c r="H98" s="39">
        <v>0</v>
      </c>
      <c r="J98" s="40">
        <f>H98*各係数!DG96</f>
        <v>0</v>
      </c>
      <c r="L98" s="41">
        <f>H98*各係数!DH96*100</f>
        <v>0</v>
      </c>
      <c r="N98" s="42">
        <f>H98*各係数!DI96</f>
        <v>0</v>
      </c>
      <c r="P98" s="43">
        <f>$N$4*$P$1*各係数!DJ96</f>
        <v>0</v>
      </c>
      <c r="R98" s="44">
        <f>P98*各係数!DG96</f>
        <v>0</v>
      </c>
      <c r="T98" s="45">
        <f>P98*各係数!DH96*100</f>
        <v>0</v>
      </c>
      <c r="V98" s="46">
        <f>P98*各係数!DI96</f>
        <v>0</v>
      </c>
      <c r="X98" s="6"/>
      <c r="Y98" s="6"/>
      <c r="Z98" s="6"/>
      <c r="AA98" s="6"/>
      <c r="AB98" s="6"/>
      <c r="AC98" s="6"/>
      <c r="AD98" s="6"/>
      <c r="AE98" s="6"/>
      <c r="AF98" s="6"/>
      <c r="AG98" s="6"/>
      <c r="AH98" s="6"/>
    </row>
    <row r="99" spans="2:34" ht="12" customHeight="1" x14ac:dyDescent="0.15">
      <c r="B99" s="35">
        <v>642</v>
      </c>
      <c r="C99" s="36" t="s">
        <v>117</v>
      </c>
      <c r="D99" s="37">
        <f>'生産者価格への変換（計算シート）'!L96</f>
        <v>0</v>
      </c>
      <c r="F99" s="38">
        <f>D99*各係数!DK97</f>
        <v>0</v>
      </c>
      <c r="H99" s="39">
        <v>0</v>
      </c>
      <c r="J99" s="40">
        <f>H99*各係数!DG97</f>
        <v>0</v>
      </c>
      <c r="L99" s="41">
        <f>H99*各係数!DH97*100</f>
        <v>0</v>
      </c>
      <c r="N99" s="42">
        <f>H99*各係数!DI97</f>
        <v>0</v>
      </c>
      <c r="P99" s="43">
        <f>$N$4*$P$1*各係数!DJ97</f>
        <v>0</v>
      </c>
      <c r="R99" s="44">
        <f>P99*各係数!DG97</f>
        <v>0</v>
      </c>
      <c r="T99" s="45">
        <f>P99*各係数!DH97*100</f>
        <v>0</v>
      </c>
      <c r="V99" s="46">
        <f>P99*各係数!DI97</f>
        <v>0</v>
      </c>
      <c r="X99" s="6"/>
      <c r="Y99" s="6"/>
      <c r="Z99" s="6"/>
      <c r="AA99" s="6"/>
      <c r="AB99" s="6"/>
      <c r="AC99" s="6"/>
      <c r="AD99" s="6"/>
      <c r="AE99" s="6"/>
      <c r="AF99" s="6"/>
      <c r="AG99" s="6"/>
      <c r="AH99" s="6"/>
    </row>
    <row r="100" spans="2:34" ht="12" customHeight="1" x14ac:dyDescent="0.15">
      <c r="B100" s="35">
        <v>643</v>
      </c>
      <c r="C100" s="36" t="s">
        <v>118</v>
      </c>
      <c r="D100" s="37">
        <f>'生産者価格への変換（計算シート）'!L97</f>
        <v>0</v>
      </c>
      <c r="F100" s="38">
        <f>D100*各係数!DK98</f>
        <v>0</v>
      </c>
      <c r="H100" s="39">
        <v>0</v>
      </c>
      <c r="J100" s="40">
        <f>H100*各係数!DG98</f>
        <v>0</v>
      </c>
      <c r="L100" s="41">
        <f>H100*各係数!DH98*100</f>
        <v>0</v>
      </c>
      <c r="N100" s="42">
        <f>H100*各係数!DI98</f>
        <v>0</v>
      </c>
      <c r="P100" s="43">
        <f>$N$4*$P$1*各係数!DJ98</f>
        <v>0</v>
      </c>
      <c r="R100" s="44">
        <f>P100*各係数!DG98</f>
        <v>0</v>
      </c>
      <c r="T100" s="45">
        <f>P100*各係数!DH98*100</f>
        <v>0</v>
      </c>
      <c r="V100" s="46">
        <f>P100*各係数!DI98</f>
        <v>0</v>
      </c>
      <c r="X100" s="6"/>
      <c r="Y100" s="6"/>
      <c r="Z100" s="6"/>
      <c r="AA100" s="6"/>
      <c r="AB100" s="6"/>
      <c r="AC100" s="6"/>
      <c r="AD100" s="6"/>
      <c r="AE100" s="6"/>
      <c r="AF100" s="6"/>
      <c r="AG100" s="6"/>
      <c r="AH100" s="6"/>
    </row>
    <row r="101" spans="2:34" ht="12" customHeight="1" x14ac:dyDescent="0.15">
      <c r="B101" s="48">
        <v>644</v>
      </c>
      <c r="C101" s="49" t="s">
        <v>59</v>
      </c>
      <c r="D101" s="66">
        <f>'生産者価格への変換（計算シート）'!L98</f>
        <v>0</v>
      </c>
      <c r="F101" s="189">
        <f>D101*各係数!DK99</f>
        <v>0</v>
      </c>
      <c r="H101" s="50">
        <v>0</v>
      </c>
      <c r="J101" s="192">
        <f>H101*各係数!DG99</f>
        <v>0</v>
      </c>
      <c r="L101" s="198">
        <f>H101*各係数!DH99*100</f>
        <v>0</v>
      </c>
      <c r="N101" s="215">
        <f>H101*各係数!DI99</f>
        <v>0</v>
      </c>
      <c r="P101" s="203">
        <f>$N$4*$P$1*各係数!DJ99</f>
        <v>0</v>
      </c>
      <c r="R101" s="217">
        <f>P101*各係数!DG99</f>
        <v>0</v>
      </c>
      <c r="T101" s="206">
        <f>P101*各係数!DH99*100</f>
        <v>0</v>
      </c>
      <c r="V101" s="210">
        <f>P101*各係数!DI99</f>
        <v>0</v>
      </c>
      <c r="X101" s="6"/>
      <c r="Y101" s="6"/>
      <c r="Z101" s="6"/>
      <c r="AA101" s="6"/>
      <c r="AB101" s="6"/>
      <c r="AC101" s="6"/>
      <c r="AD101" s="6"/>
      <c r="AE101" s="6"/>
      <c r="AF101" s="6"/>
      <c r="AG101" s="6"/>
      <c r="AH101" s="6"/>
    </row>
    <row r="102" spans="2:34" ht="12" customHeight="1" x14ac:dyDescent="0.15">
      <c r="B102" s="51">
        <v>659</v>
      </c>
      <c r="C102" s="52" t="s">
        <v>135</v>
      </c>
      <c r="D102" s="68">
        <f>'生産者価格への変換（計算シート）'!L99</f>
        <v>0</v>
      </c>
      <c r="F102" s="190">
        <f>D102*各係数!DK100</f>
        <v>0</v>
      </c>
      <c r="H102" s="53">
        <v>0</v>
      </c>
      <c r="J102" s="193">
        <f>H102*各係数!DG100</f>
        <v>0</v>
      </c>
      <c r="L102" s="197">
        <f>H102*各係数!DH100*100</f>
        <v>0</v>
      </c>
      <c r="N102" s="214">
        <f>H102*各係数!DI100</f>
        <v>0</v>
      </c>
      <c r="P102" s="202">
        <f>$N$4*$P$1*各係数!DJ100</f>
        <v>0</v>
      </c>
      <c r="R102" s="216">
        <f>P102*各係数!DG100</f>
        <v>0</v>
      </c>
      <c r="T102" s="207">
        <f>P102*各係数!DH100*100</f>
        <v>0</v>
      </c>
      <c r="V102" s="211">
        <f>P102*各係数!DI100</f>
        <v>0</v>
      </c>
      <c r="X102" s="6"/>
      <c r="Y102" s="6"/>
      <c r="Z102" s="6"/>
      <c r="AA102" s="6"/>
      <c r="AB102" s="6"/>
      <c r="AC102" s="6"/>
      <c r="AD102" s="6"/>
      <c r="AE102" s="6"/>
      <c r="AF102" s="6"/>
      <c r="AG102" s="6"/>
      <c r="AH102" s="6"/>
    </row>
    <row r="103" spans="2:34" ht="12" customHeight="1" x14ac:dyDescent="0.15">
      <c r="B103" s="35">
        <v>661</v>
      </c>
      <c r="C103" s="36" t="s">
        <v>60</v>
      </c>
      <c r="D103" s="37">
        <f>'生産者価格への変換（計算シート）'!L100</f>
        <v>0</v>
      </c>
      <c r="F103" s="38">
        <f>D103*各係数!DK101</f>
        <v>0</v>
      </c>
      <c r="H103" s="39">
        <v>0</v>
      </c>
      <c r="J103" s="40">
        <f>H103*各係数!DG101</f>
        <v>0</v>
      </c>
      <c r="L103" s="41">
        <f>H103*各係数!DH101*100</f>
        <v>0</v>
      </c>
      <c r="N103" s="42">
        <f>H103*各係数!DI101</f>
        <v>0</v>
      </c>
      <c r="P103" s="43">
        <f>$N$4*$P$1*各係数!DJ101</f>
        <v>0</v>
      </c>
      <c r="R103" s="44">
        <f>P103*各係数!DG101</f>
        <v>0</v>
      </c>
      <c r="T103" s="45">
        <f>P103*各係数!DH101*100</f>
        <v>0</v>
      </c>
      <c r="V103" s="46">
        <f>P103*各係数!DI101</f>
        <v>0</v>
      </c>
      <c r="X103" s="6"/>
      <c r="Y103" s="6"/>
      <c r="Z103" s="6"/>
      <c r="AA103" s="6"/>
      <c r="AB103" s="6"/>
      <c r="AC103" s="6"/>
      <c r="AD103" s="6"/>
      <c r="AE103" s="6"/>
      <c r="AF103" s="6"/>
      <c r="AG103" s="6"/>
      <c r="AH103" s="6"/>
    </row>
    <row r="104" spans="2:34" ht="12" customHeight="1" x14ac:dyDescent="0.15">
      <c r="B104" s="35">
        <v>662</v>
      </c>
      <c r="C104" s="36" t="s">
        <v>119</v>
      </c>
      <c r="D104" s="37">
        <f>'生産者価格への変換（計算シート）'!L101</f>
        <v>0</v>
      </c>
      <c r="F104" s="38">
        <f>D104*各係数!DK102</f>
        <v>0</v>
      </c>
      <c r="H104" s="39">
        <v>0</v>
      </c>
      <c r="J104" s="40">
        <f>H104*各係数!DG102</f>
        <v>0</v>
      </c>
      <c r="L104" s="41">
        <f>H104*各係数!DH102*100</f>
        <v>0</v>
      </c>
      <c r="N104" s="42">
        <f>H104*各係数!DI102</f>
        <v>0</v>
      </c>
      <c r="P104" s="43">
        <f>$N$4*$P$1*各係数!DJ102</f>
        <v>0</v>
      </c>
      <c r="R104" s="44">
        <f>P104*各係数!DG102</f>
        <v>0</v>
      </c>
      <c r="T104" s="45">
        <f>P104*各係数!DH102*100</f>
        <v>0</v>
      </c>
      <c r="V104" s="46">
        <f>P104*各係数!DI102</f>
        <v>0</v>
      </c>
      <c r="X104" s="6"/>
      <c r="Y104" s="6"/>
      <c r="Z104" s="6"/>
      <c r="AA104" s="6"/>
      <c r="AB104" s="6"/>
      <c r="AC104" s="6"/>
      <c r="AD104" s="6"/>
      <c r="AE104" s="6"/>
      <c r="AF104" s="6"/>
      <c r="AG104" s="6"/>
      <c r="AH104" s="6"/>
    </row>
    <row r="105" spans="2:34" ht="12" customHeight="1" x14ac:dyDescent="0.15">
      <c r="B105" s="35">
        <v>663</v>
      </c>
      <c r="C105" s="36" t="s">
        <v>120</v>
      </c>
      <c r="D105" s="37">
        <f>'生産者価格への変換（計算シート）'!L102</f>
        <v>0</v>
      </c>
      <c r="F105" s="38">
        <f>D105*各係数!DK103</f>
        <v>0</v>
      </c>
      <c r="H105" s="39">
        <v>0</v>
      </c>
      <c r="J105" s="40">
        <f>H105*各係数!DG103</f>
        <v>0</v>
      </c>
      <c r="L105" s="41">
        <f>H105*各係数!DH103*100</f>
        <v>0</v>
      </c>
      <c r="N105" s="42">
        <f>H105*各係数!DI103</f>
        <v>0</v>
      </c>
      <c r="P105" s="43">
        <f>$N$4*$P$1*各係数!DJ103</f>
        <v>0</v>
      </c>
      <c r="R105" s="44">
        <f>P105*各係数!DG103</f>
        <v>0</v>
      </c>
      <c r="T105" s="45">
        <f>P105*各係数!DH103*100</f>
        <v>0</v>
      </c>
      <c r="V105" s="46">
        <f>P105*各係数!DI103</f>
        <v>0</v>
      </c>
      <c r="X105" s="6"/>
      <c r="Y105" s="6"/>
      <c r="Z105" s="6"/>
      <c r="AA105" s="6"/>
      <c r="AB105" s="6"/>
      <c r="AC105" s="6"/>
      <c r="AD105" s="6"/>
      <c r="AE105" s="6"/>
      <c r="AF105" s="6"/>
      <c r="AG105" s="6"/>
      <c r="AH105" s="6"/>
    </row>
    <row r="106" spans="2:34" ht="12" customHeight="1" x14ac:dyDescent="0.15">
      <c r="B106" s="48">
        <v>669</v>
      </c>
      <c r="C106" s="49" t="s">
        <v>61</v>
      </c>
      <c r="D106" s="66">
        <f>'生産者価格への変換（計算シート）'!L103</f>
        <v>0</v>
      </c>
      <c r="F106" s="189">
        <f>D106*各係数!DK104</f>
        <v>0</v>
      </c>
      <c r="H106" s="50">
        <v>0</v>
      </c>
      <c r="J106" s="192">
        <f>H106*各係数!DG104</f>
        <v>0</v>
      </c>
      <c r="L106" s="195">
        <f>H106*各係数!DH104*100</f>
        <v>0</v>
      </c>
      <c r="N106" s="200">
        <f>H106*各係数!DI104</f>
        <v>0</v>
      </c>
      <c r="P106" s="203">
        <f>$N$4*$P$1*各係数!DJ104</f>
        <v>0</v>
      </c>
      <c r="R106" s="204">
        <f>P106*各係数!DG104</f>
        <v>0</v>
      </c>
      <c r="T106" s="213">
        <f>P106*各係数!DH104*100</f>
        <v>0</v>
      </c>
      <c r="V106" s="210">
        <f>P106*各係数!DI104</f>
        <v>0</v>
      </c>
      <c r="X106" s="6"/>
      <c r="Y106" s="6"/>
      <c r="Z106" s="6"/>
      <c r="AA106" s="6"/>
      <c r="AB106" s="6"/>
      <c r="AC106" s="6"/>
      <c r="AD106" s="6"/>
      <c r="AE106" s="6"/>
      <c r="AF106" s="6"/>
      <c r="AG106" s="6"/>
      <c r="AH106" s="6"/>
    </row>
    <row r="107" spans="2:34" ht="12" customHeight="1" x14ac:dyDescent="0.15">
      <c r="B107" s="51">
        <v>671</v>
      </c>
      <c r="C107" s="52" t="s">
        <v>121</v>
      </c>
      <c r="D107" s="68">
        <f>'生産者価格への変換（計算シート）'!L104</f>
        <v>0</v>
      </c>
      <c r="F107" s="190">
        <f>D107*各係数!DK105</f>
        <v>0</v>
      </c>
      <c r="H107" s="53">
        <v>0</v>
      </c>
      <c r="J107" s="193">
        <f>H107*各係数!DG105</f>
        <v>0</v>
      </c>
      <c r="L107" s="196">
        <f>H107*各係数!DH105*100</f>
        <v>0</v>
      </c>
      <c r="N107" s="201">
        <f>H107*各係数!DI105</f>
        <v>0</v>
      </c>
      <c r="P107" s="202">
        <f>$N$4*$P$1*各係数!DJ105</f>
        <v>0</v>
      </c>
      <c r="R107" s="205">
        <f>P107*各係数!DG105</f>
        <v>0</v>
      </c>
      <c r="T107" s="212">
        <f>P107*各係数!DH105*100</f>
        <v>0</v>
      </c>
      <c r="V107" s="211">
        <f>P107*各係数!DI105</f>
        <v>0</v>
      </c>
      <c r="X107" s="6"/>
      <c r="Y107" s="6"/>
      <c r="Z107" s="6"/>
      <c r="AA107" s="6"/>
      <c r="AB107" s="6"/>
      <c r="AC107" s="6"/>
      <c r="AD107" s="6"/>
      <c r="AE107" s="6"/>
      <c r="AF107" s="6"/>
      <c r="AG107" s="6"/>
      <c r="AH107" s="6"/>
    </row>
    <row r="108" spans="2:34" ht="12" customHeight="1" x14ac:dyDescent="0.15">
      <c r="B108" s="35">
        <v>672</v>
      </c>
      <c r="C108" s="36" t="s">
        <v>122</v>
      </c>
      <c r="D108" s="37">
        <f>'生産者価格への変換（計算シート）'!L105</f>
        <v>0</v>
      </c>
      <c r="F108" s="38">
        <f>D108*各係数!DK106</f>
        <v>0</v>
      </c>
      <c r="H108" s="39">
        <v>0</v>
      </c>
      <c r="J108" s="40">
        <f>H108*各係数!DG106</f>
        <v>0</v>
      </c>
      <c r="L108" s="41">
        <f>H108*各係数!DH106*100</f>
        <v>0</v>
      </c>
      <c r="N108" s="42">
        <f>H108*各係数!DI106</f>
        <v>0</v>
      </c>
      <c r="P108" s="43">
        <f>$N$4*$P$1*各係数!DJ106</f>
        <v>0</v>
      </c>
      <c r="R108" s="44">
        <f>P108*各係数!DG106</f>
        <v>0</v>
      </c>
      <c r="T108" s="45">
        <f>P108*各係数!DH106*100</f>
        <v>0</v>
      </c>
      <c r="V108" s="46">
        <f>P108*各係数!DI106</f>
        <v>0</v>
      </c>
      <c r="X108" s="6"/>
      <c r="Y108" s="6"/>
      <c r="Z108" s="6"/>
      <c r="AA108" s="6"/>
      <c r="AB108" s="6"/>
      <c r="AC108" s="6"/>
      <c r="AD108" s="6"/>
      <c r="AE108" s="6"/>
      <c r="AF108" s="6"/>
      <c r="AG108" s="6"/>
      <c r="AH108" s="6"/>
    </row>
    <row r="109" spans="2:34" ht="12" customHeight="1" x14ac:dyDescent="0.15">
      <c r="B109" s="35">
        <v>673</v>
      </c>
      <c r="C109" s="36" t="s">
        <v>123</v>
      </c>
      <c r="D109" s="37">
        <f>'生産者価格への変換（計算シート）'!L106</f>
        <v>0</v>
      </c>
      <c r="F109" s="38">
        <f>D109*各係数!DK107</f>
        <v>0</v>
      </c>
      <c r="H109" s="39">
        <v>0</v>
      </c>
      <c r="J109" s="40">
        <f>H109*各係数!DG107</f>
        <v>0</v>
      </c>
      <c r="L109" s="41">
        <f>H109*各係数!DH107*100</f>
        <v>0</v>
      </c>
      <c r="N109" s="42">
        <f>H109*各係数!DI107</f>
        <v>0</v>
      </c>
      <c r="P109" s="43">
        <f>$N$4*$P$1*各係数!DJ107</f>
        <v>0</v>
      </c>
      <c r="R109" s="44">
        <f>P109*各係数!DG107</f>
        <v>0</v>
      </c>
      <c r="T109" s="45">
        <f>P109*各係数!DH107*100</f>
        <v>0</v>
      </c>
      <c r="V109" s="46">
        <f>P109*各係数!DI107</f>
        <v>0</v>
      </c>
      <c r="X109" s="6"/>
      <c r="Y109" s="6"/>
      <c r="Z109" s="6"/>
      <c r="AA109" s="6"/>
      <c r="AB109" s="6"/>
      <c r="AC109" s="6"/>
      <c r="AD109" s="6"/>
      <c r="AE109" s="6"/>
      <c r="AF109" s="6"/>
      <c r="AG109" s="6"/>
      <c r="AH109" s="6"/>
    </row>
    <row r="110" spans="2:34" ht="12" customHeight="1" x14ac:dyDescent="0.15">
      <c r="B110" s="35">
        <v>674</v>
      </c>
      <c r="C110" s="36" t="s">
        <v>62</v>
      </c>
      <c r="D110" s="37">
        <f>'生産者価格への変換（計算シート）'!L107</f>
        <v>0</v>
      </c>
      <c r="F110" s="194">
        <f>D110*各係数!DK108</f>
        <v>0</v>
      </c>
      <c r="H110" s="39">
        <v>0</v>
      </c>
      <c r="J110" s="40">
        <f>H110*各係数!DG108</f>
        <v>0</v>
      </c>
      <c r="L110" s="41">
        <f>H110*各係数!DH108*100</f>
        <v>0</v>
      </c>
      <c r="N110" s="42">
        <f>H110*各係数!DI108</f>
        <v>0</v>
      </c>
      <c r="P110" s="43">
        <f>$N$4*$P$1*各係数!DJ108</f>
        <v>0</v>
      </c>
      <c r="R110" s="44">
        <f>P110*各係数!DG108</f>
        <v>0</v>
      </c>
      <c r="T110" s="45">
        <f>P110*各係数!DH108*100</f>
        <v>0</v>
      </c>
      <c r="V110" s="46">
        <f>P110*各係数!DI108</f>
        <v>0</v>
      </c>
      <c r="X110" s="6"/>
      <c r="Y110" s="6"/>
      <c r="Z110" s="6"/>
      <c r="AA110" s="6"/>
      <c r="AB110" s="6"/>
      <c r="AC110" s="6"/>
      <c r="AD110" s="6"/>
      <c r="AE110" s="6"/>
      <c r="AF110" s="6"/>
      <c r="AG110" s="6"/>
      <c r="AH110" s="6"/>
    </row>
    <row r="111" spans="2:34" ht="12" customHeight="1" x14ac:dyDescent="0.15">
      <c r="B111" s="48">
        <v>679</v>
      </c>
      <c r="C111" s="49" t="s">
        <v>63</v>
      </c>
      <c r="D111" s="66">
        <f>'生産者価格への変換（計算シート）'!L108</f>
        <v>0</v>
      </c>
      <c r="F111" s="194">
        <f>D111*各係数!DK109</f>
        <v>0</v>
      </c>
      <c r="H111" s="50">
        <v>0</v>
      </c>
      <c r="J111" s="192">
        <f>H111*各係数!DG109</f>
        <v>0</v>
      </c>
      <c r="L111" s="195">
        <f>H111*各係数!DH109*100</f>
        <v>0</v>
      </c>
      <c r="N111" s="200">
        <f>H111*各係数!DI109</f>
        <v>0</v>
      </c>
      <c r="P111" s="203">
        <f>$N$4*$P$1*各係数!DJ109</f>
        <v>0</v>
      </c>
      <c r="R111" s="204">
        <f>P111*各係数!DG109</f>
        <v>0</v>
      </c>
      <c r="T111" s="206">
        <f>P111*各係数!DH109*100</f>
        <v>0</v>
      </c>
      <c r="V111" s="209">
        <f>P111*各係数!DI109</f>
        <v>0</v>
      </c>
      <c r="X111" s="6"/>
      <c r="Y111" s="6"/>
      <c r="Z111" s="6"/>
      <c r="AA111" s="6"/>
      <c r="AB111" s="6"/>
      <c r="AC111" s="6"/>
      <c r="AD111" s="6"/>
      <c r="AE111" s="6"/>
      <c r="AF111" s="6"/>
      <c r="AG111" s="6"/>
      <c r="AH111" s="6"/>
    </row>
    <row r="112" spans="2:34" ht="12" customHeight="1" x14ac:dyDescent="0.15">
      <c r="B112" s="51">
        <v>681</v>
      </c>
      <c r="C112" s="52" t="s">
        <v>64</v>
      </c>
      <c r="D112" s="68">
        <f>'生産者価格への変換（計算シート）'!L109</f>
        <v>0</v>
      </c>
      <c r="F112" s="190">
        <f>D112*各係数!DK110</f>
        <v>0</v>
      </c>
      <c r="H112" s="53">
        <v>0</v>
      </c>
      <c r="J112" s="191">
        <f>H112*各係数!DG110</f>
        <v>0</v>
      </c>
      <c r="L112" s="196">
        <f>H112*各係数!DH110*100</f>
        <v>0</v>
      </c>
      <c r="N112" s="201">
        <f>H112*各係数!DI110</f>
        <v>0</v>
      </c>
      <c r="P112" s="202">
        <f>$N$4*$P$1*各係数!DJ110</f>
        <v>0</v>
      </c>
      <c r="R112" s="205">
        <f>P112*各係数!DG110</f>
        <v>0</v>
      </c>
      <c r="T112" s="207">
        <f>P112*各係数!DH110*100</f>
        <v>0</v>
      </c>
      <c r="V112" s="208">
        <f>P112*各係数!DI110</f>
        <v>0</v>
      </c>
      <c r="X112" s="6"/>
      <c r="Y112" s="6"/>
      <c r="Z112" s="6"/>
      <c r="AA112" s="6"/>
      <c r="AB112" s="6"/>
      <c r="AC112" s="6"/>
      <c r="AD112" s="6"/>
      <c r="AE112" s="6"/>
      <c r="AF112" s="6"/>
      <c r="AG112" s="6"/>
      <c r="AH112" s="6"/>
    </row>
    <row r="113" spans="2:34" ht="12" customHeight="1" thickBot="1" x14ac:dyDescent="0.2">
      <c r="B113" s="70">
        <v>691</v>
      </c>
      <c r="C113" s="71" t="s">
        <v>65</v>
      </c>
      <c r="D113" s="72">
        <f>'生産者価格への変換（計算シート）'!L110</f>
        <v>0</v>
      </c>
      <c r="F113" s="73">
        <f>D113*各係数!DK111</f>
        <v>0</v>
      </c>
      <c r="H113" s="74">
        <v>0</v>
      </c>
      <c r="J113" s="75">
        <f>H113*各係数!DG111</f>
        <v>0</v>
      </c>
      <c r="L113" s="76">
        <f>H113*各係数!DH111*100</f>
        <v>0</v>
      </c>
      <c r="N113" s="77">
        <f>H113*各係数!DI111</f>
        <v>0</v>
      </c>
      <c r="P113" s="78">
        <f>$N$4*$P$1*各係数!DJ111</f>
        <v>0</v>
      </c>
      <c r="R113" s="79">
        <f>P113*各係数!DG111</f>
        <v>0</v>
      </c>
      <c r="T113" s="80">
        <f>P113*各係数!DH111*100</f>
        <v>0</v>
      </c>
      <c r="V113" s="81">
        <f>P113*各係数!DI111</f>
        <v>0</v>
      </c>
      <c r="X113" s="6"/>
      <c r="Y113" s="6"/>
      <c r="Z113" s="6"/>
      <c r="AA113" s="6"/>
      <c r="AB113" s="6"/>
      <c r="AC113" s="6"/>
      <c r="AD113" s="6"/>
      <c r="AE113" s="6"/>
      <c r="AF113" s="6"/>
      <c r="AG113" s="6"/>
      <c r="AH113" s="6"/>
    </row>
  </sheetData>
  <mergeCells count="40">
    <mergeCell ref="O1:O2"/>
    <mergeCell ref="Z18:Z19"/>
    <mergeCell ref="Z20:Z21"/>
    <mergeCell ref="X4:AA6"/>
    <mergeCell ref="X8:Z9"/>
    <mergeCell ref="AA8:AB9"/>
    <mergeCell ref="X10:Z11"/>
    <mergeCell ref="AA10:AB11"/>
    <mergeCell ref="Z13:AA14"/>
    <mergeCell ref="AB14:AC15"/>
    <mergeCell ref="X16:Y17"/>
    <mergeCell ref="Z16:Z17"/>
    <mergeCell ref="Y18:Y19"/>
    <mergeCell ref="Y20:Y21"/>
    <mergeCell ref="AC10:AC11"/>
    <mergeCell ref="AF20:AF21"/>
    <mergeCell ref="AG20:AG21"/>
    <mergeCell ref="AA20:AA21"/>
    <mergeCell ref="AB20:AB21"/>
    <mergeCell ref="AC20:AC21"/>
    <mergeCell ref="AD20:AD21"/>
    <mergeCell ref="AE20:AE21"/>
    <mergeCell ref="AF18:AF19"/>
    <mergeCell ref="AG18:AG19"/>
    <mergeCell ref="AA16:AA17"/>
    <mergeCell ref="AB16:AB17"/>
    <mergeCell ref="AC16:AC17"/>
    <mergeCell ref="AD16:AD17"/>
    <mergeCell ref="AE16:AE17"/>
    <mergeCell ref="AA18:AA19"/>
    <mergeCell ref="AB18:AB19"/>
    <mergeCell ref="AC18:AC19"/>
    <mergeCell ref="AD18:AD19"/>
    <mergeCell ref="AE18:AE19"/>
    <mergeCell ref="AF13:AG15"/>
    <mergeCell ref="AD15:AE15"/>
    <mergeCell ref="P1:P2"/>
    <mergeCell ref="AC8:AC9"/>
    <mergeCell ref="AF16:AF17"/>
    <mergeCell ref="AG16:AG17"/>
  </mergeCells>
  <phoneticPr fontId="4"/>
  <dataValidations count="1">
    <dataValidation type="decimal" imeMode="off" allowBlank="1" showInputMessage="1" showErrorMessage="1" sqref="P1:P2">
      <formula1>0</formula1>
      <formula2>1</formula2>
    </dataValidation>
  </dataValidations>
  <pageMargins left="0.51181102362204722" right="0.19685039370078741" top="0.31496062992125984" bottom="0.19685039370078741" header="0.31496062992125984" footer="0.31496062992125984"/>
  <pageSetup paperSize="8"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786"/>
  <sheetViews>
    <sheetView zoomScaleNormal="10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8.75" x14ac:dyDescent="0.15"/>
  <cols>
    <col min="1" max="1" width="3.75" style="84" customWidth="1"/>
    <col min="2" max="2" width="35.5" style="84" bestFit="1" customWidth="1"/>
    <col min="3" max="109" width="13.875" style="84" customWidth="1"/>
    <col min="110" max="110" width="9" style="6"/>
    <col min="111" max="111" width="12.375" style="6" bestFit="1" customWidth="1"/>
    <col min="112" max="112" width="9.375" style="6" bestFit="1" customWidth="1"/>
    <col min="113" max="113" width="12.25" style="6" bestFit="1" customWidth="1"/>
    <col min="114" max="114" width="15.5" style="6" customWidth="1"/>
    <col min="115" max="115" width="10.25" style="6" bestFit="1" customWidth="1"/>
    <col min="116" max="116" width="9" style="6"/>
    <col min="117" max="16384" width="9" style="84"/>
  </cols>
  <sheetData>
    <row r="1" spans="1:117" ht="30" customHeight="1" x14ac:dyDescent="0.15">
      <c r="A1" s="82" t="s">
        <v>127</v>
      </c>
      <c r="B1" s="83"/>
      <c r="C1" s="83"/>
      <c r="D1" s="83"/>
      <c r="E1" s="83"/>
      <c r="F1" s="83"/>
      <c r="G1" s="83"/>
      <c r="H1" s="83"/>
      <c r="I1" s="83"/>
      <c r="J1" s="83"/>
      <c r="K1" s="83"/>
      <c r="DF1" s="84"/>
      <c r="DG1" s="84"/>
      <c r="DH1" s="84"/>
      <c r="DI1" s="84"/>
      <c r="DJ1" s="84"/>
      <c r="DK1" s="84"/>
      <c r="DL1" s="84"/>
    </row>
    <row r="2" spans="1:117" ht="30" customHeight="1" x14ac:dyDescent="0.15">
      <c r="A2" s="83"/>
      <c r="B2" s="85" t="s">
        <v>90</v>
      </c>
      <c r="C2" s="83"/>
      <c r="D2" s="83"/>
      <c r="E2" s="83"/>
      <c r="F2" s="83"/>
      <c r="G2" s="83"/>
      <c r="H2" s="83"/>
      <c r="I2" s="83"/>
      <c r="J2" s="83"/>
      <c r="K2" s="83"/>
      <c r="DF2" s="84"/>
      <c r="DG2" s="84"/>
      <c r="DH2" s="84"/>
      <c r="DI2" s="84"/>
      <c r="DJ2" s="84"/>
      <c r="DK2" s="84"/>
      <c r="DL2" s="84"/>
    </row>
    <row r="3" spans="1:117" ht="18" customHeight="1" x14ac:dyDescent="0.15">
      <c r="A3" s="86"/>
      <c r="B3" s="87"/>
      <c r="C3" s="88">
        <v>11</v>
      </c>
      <c r="D3" s="88">
        <v>12</v>
      </c>
      <c r="E3" s="88">
        <v>13</v>
      </c>
      <c r="F3" s="88">
        <v>15</v>
      </c>
      <c r="G3" s="88">
        <v>17</v>
      </c>
      <c r="H3" s="88">
        <v>61</v>
      </c>
      <c r="I3" s="88">
        <v>62</v>
      </c>
      <c r="J3" s="88">
        <v>111</v>
      </c>
      <c r="K3" s="88">
        <v>112</v>
      </c>
      <c r="L3" s="88">
        <v>113</v>
      </c>
      <c r="M3" s="88">
        <v>114</v>
      </c>
      <c r="N3" s="88">
        <v>151</v>
      </c>
      <c r="O3" s="88">
        <v>152</v>
      </c>
      <c r="P3" s="88">
        <v>161</v>
      </c>
      <c r="Q3" s="88">
        <v>162</v>
      </c>
      <c r="R3" s="88">
        <v>163</v>
      </c>
      <c r="S3" s="88">
        <v>164</v>
      </c>
      <c r="T3" s="88">
        <v>191</v>
      </c>
      <c r="U3" s="88">
        <v>201</v>
      </c>
      <c r="V3" s="88">
        <v>202</v>
      </c>
      <c r="W3" s="88">
        <v>203</v>
      </c>
      <c r="X3" s="88">
        <v>204</v>
      </c>
      <c r="Y3" s="88">
        <v>205</v>
      </c>
      <c r="Z3" s="88">
        <v>206</v>
      </c>
      <c r="AA3" s="88">
        <v>207</v>
      </c>
      <c r="AB3" s="88">
        <v>208</v>
      </c>
      <c r="AC3" s="88">
        <v>211</v>
      </c>
      <c r="AD3" s="88">
        <v>212</v>
      </c>
      <c r="AE3" s="88">
        <v>221</v>
      </c>
      <c r="AF3" s="88">
        <v>222</v>
      </c>
      <c r="AG3" s="88">
        <v>231</v>
      </c>
      <c r="AH3" s="88">
        <v>251</v>
      </c>
      <c r="AI3" s="88">
        <v>252</v>
      </c>
      <c r="AJ3" s="88">
        <v>253</v>
      </c>
      <c r="AK3" s="88">
        <v>259</v>
      </c>
      <c r="AL3" s="88">
        <v>261</v>
      </c>
      <c r="AM3" s="88">
        <v>262</v>
      </c>
      <c r="AN3" s="88">
        <v>263</v>
      </c>
      <c r="AO3" s="88">
        <v>269</v>
      </c>
      <c r="AP3" s="88">
        <v>271</v>
      </c>
      <c r="AQ3" s="88">
        <v>272</v>
      </c>
      <c r="AR3" s="88">
        <v>281</v>
      </c>
      <c r="AS3" s="88">
        <v>289</v>
      </c>
      <c r="AT3" s="88">
        <v>291</v>
      </c>
      <c r="AU3" s="88">
        <v>301</v>
      </c>
      <c r="AV3" s="88">
        <v>311</v>
      </c>
      <c r="AW3" s="88">
        <v>321</v>
      </c>
      <c r="AX3" s="88">
        <v>329</v>
      </c>
      <c r="AY3" s="88">
        <v>331</v>
      </c>
      <c r="AZ3" s="88">
        <v>332</v>
      </c>
      <c r="BA3" s="88">
        <v>333</v>
      </c>
      <c r="BB3" s="88">
        <v>339</v>
      </c>
      <c r="BC3" s="88">
        <v>341</v>
      </c>
      <c r="BD3" s="88">
        <v>342</v>
      </c>
      <c r="BE3" s="88">
        <v>351</v>
      </c>
      <c r="BF3" s="88">
        <v>352</v>
      </c>
      <c r="BG3" s="88">
        <v>353</v>
      </c>
      <c r="BH3" s="88">
        <v>354</v>
      </c>
      <c r="BI3" s="88">
        <v>359</v>
      </c>
      <c r="BJ3" s="88">
        <v>391</v>
      </c>
      <c r="BK3" s="88">
        <v>392</v>
      </c>
      <c r="BL3" s="88">
        <v>411</v>
      </c>
      <c r="BM3" s="88">
        <v>412</v>
      </c>
      <c r="BN3" s="88">
        <v>413</v>
      </c>
      <c r="BO3" s="88">
        <v>419</v>
      </c>
      <c r="BP3" s="88">
        <v>461</v>
      </c>
      <c r="BQ3" s="88">
        <v>462</v>
      </c>
      <c r="BR3" s="88">
        <v>471</v>
      </c>
      <c r="BS3" s="88">
        <v>481</v>
      </c>
      <c r="BT3" s="88">
        <v>511</v>
      </c>
      <c r="BU3" s="88">
        <v>531</v>
      </c>
      <c r="BV3" s="88">
        <v>551</v>
      </c>
      <c r="BW3" s="88">
        <v>552</v>
      </c>
      <c r="BX3" s="88">
        <v>553</v>
      </c>
      <c r="BY3" s="88">
        <v>571</v>
      </c>
      <c r="BZ3" s="88">
        <v>572</v>
      </c>
      <c r="CA3" s="88">
        <v>573</v>
      </c>
      <c r="CB3" s="88">
        <v>574</v>
      </c>
      <c r="CC3" s="88">
        <v>575</v>
      </c>
      <c r="CD3" s="88">
        <v>576</v>
      </c>
      <c r="CE3" s="88">
        <v>577</v>
      </c>
      <c r="CF3" s="88">
        <v>578</v>
      </c>
      <c r="CG3" s="88">
        <v>579</v>
      </c>
      <c r="CH3" s="88">
        <v>591</v>
      </c>
      <c r="CI3" s="88">
        <v>592</v>
      </c>
      <c r="CJ3" s="88">
        <v>593</v>
      </c>
      <c r="CK3" s="88">
        <v>594</v>
      </c>
      <c r="CL3" s="88">
        <v>595</v>
      </c>
      <c r="CM3" s="88">
        <v>611</v>
      </c>
      <c r="CN3" s="88">
        <v>631</v>
      </c>
      <c r="CO3" s="88">
        <v>632</v>
      </c>
      <c r="CP3" s="88">
        <v>641</v>
      </c>
      <c r="CQ3" s="88">
        <v>642</v>
      </c>
      <c r="CR3" s="88">
        <v>643</v>
      </c>
      <c r="CS3" s="88">
        <v>644</v>
      </c>
      <c r="CT3" s="88">
        <v>659</v>
      </c>
      <c r="CU3" s="88">
        <v>661</v>
      </c>
      <c r="CV3" s="88">
        <v>662</v>
      </c>
      <c r="CW3" s="88">
        <v>663</v>
      </c>
      <c r="CX3" s="88">
        <v>669</v>
      </c>
      <c r="CY3" s="88">
        <v>671</v>
      </c>
      <c r="CZ3" s="88">
        <v>672</v>
      </c>
      <c r="DA3" s="88">
        <v>673</v>
      </c>
      <c r="DB3" s="88">
        <v>674</v>
      </c>
      <c r="DC3" s="88">
        <v>679</v>
      </c>
      <c r="DD3" s="88">
        <v>681</v>
      </c>
      <c r="DE3" s="89">
        <v>691</v>
      </c>
      <c r="DF3" s="84"/>
      <c r="DG3" s="84"/>
      <c r="DH3" s="84"/>
      <c r="DI3" s="84"/>
      <c r="DJ3" s="84"/>
      <c r="DK3" s="84"/>
      <c r="DL3" s="84"/>
    </row>
    <row r="4" spans="1:117" ht="42" customHeight="1" x14ac:dyDescent="0.15">
      <c r="A4" s="90"/>
      <c r="B4" s="91"/>
      <c r="C4" s="92" t="s">
        <v>0</v>
      </c>
      <c r="D4" s="92" t="s">
        <v>1</v>
      </c>
      <c r="E4" s="92" t="s">
        <v>2</v>
      </c>
      <c r="F4" s="92" t="s">
        <v>3</v>
      </c>
      <c r="G4" s="92" t="s">
        <v>4</v>
      </c>
      <c r="H4" s="92" t="s">
        <v>91</v>
      </c>
      <c r="I4" s="92" t="s">
        <v>128</v>
      </c>
      <c r="J4" s="92" t="s">
        <v>5</v>
      </c>
      <c r="K4" s="92" t="s">
        <v>6</v>
      </c>
      <c r="L4" s="92" t="s">
        <v>92</v>
      </c>
      <c r="M4" s="92" t="s">
        <v>7</v>
      </c>
      <c r="N4" s="92" t="s">
        <v>8</v>
      </c>
      <c r="O4" s="92" t="s">
        <v>9</v>
      </c>
      <c r="P4" s="92" t="s">
        <v>93</v>
      </c>
      <c r="Q4" s="92" t="s">
        <v>10</v>
      </c>
      <c r="R4" s="92" t="s">
        <v>11</v>
      </c>
      <c r="S4" s="92" t="s">
        <v>12</v>
      </c>
      <c r="T4" s="92" t="s">
        <v>94</v>
      </c>
      <c r="U4" s="92" t="s">
        <v>13</v>
      </c>
      <c r="V4" s="92" t="s">
        <v>95</v>
      </c>
      <c r="W4" s="92" t="s">
        <v>129</v>
      </c>
      <c r="X4" s="92" t="s">
        <v>130</v>
      </c>
      <c r="Y4" s="92" t="s">
        <v>14</v>
      </c>
      <c r="Z4" s="92" t="s">
        <v>15</v>
      </c>
      <c r="AA4" s="92" t="s">
        <v>16</v>
      </c>
      <c r="AB4" s="92" t="s">
        <v>96</v>
      </c>
      <c r="AC4" s="92" t="s">
        <v>17</v>
      </c>
      <c r="AD4" s="92" t="s">
        <v>18</v>
      </c>
      <c r="AE4" s="92" t="s">
        <v>19</v>
      </c>
      <c r="AF4" s="92" t="s">
        <v>20</v>
      </c>
      <c r="AG4" s="92" t="s">
        <v>131</v>
      </c>
      <c r="AH4" s="92" t="s">
        <v>21</v>
      </c>
      <c r="AI4" s="92" t="s">
        <v>22</v>
      </c>
      <c r="AJ4" s="92" t="s">
        <v>23</v>
      </c>
      <c r="AK4" s="92" t="s">
        <v>24</v>
      </c>
      <c r="AL4" s="92" t="s">
        <v>25</v>
      </c>
      <c r="AM4" s="92" t="s">
        <v>26</v>
      </c>
      <c r="AN4" s="92" t="s">
        <v>132</v>
      </c>
      <c r="AO4" s="92" t="s">
        <v>27</v>
      </c>
      <c r="AP4" s="92" t="s">
        <v>28</v>
      </c>
      <c r="AQ4" s="92" t="s">
        <v>29</v>
      </c>
      <c r="AR4" s="92" t="s">
        <v>133</v>
      </c>
      <c r="AS4" s="92" t="s">
        <v>30</v>
      </c>
      <c r="AT4" s="92" t="s">
        <v>97</v>
      </c>
      <c r="AU4" s="92" t="s">
        <v>98</v>
      </c>
      <c r="AV4" s="92" t="s">
        <v>99</v>
      </c>
      <c r="AW4" s="92" t="s">
        <v>100</v>
      </c>
      <c r="AX4" s="92" t="s">
        <v>101</v>
      </c>
      <c r="AY4" s="92" t="s">
        <v>102</v>
      </c>
      <c r="AZ4" s="92" t="s">
        <v>103</v>
      </c>
      <c r="BA4" s="92" t="s">
        <v>104</v>
      </c>
      <c r="BB4" s="92" t="s">
        <v>105</v>
      </c>
      <c r="BC4" s="92" t="s">
        <v>134</v>
      </c>
      <c r="BD4" s="92" t="s">
        <v>106</v>
      </c>
      <c r="BE4" s="92" t="s">
        <v>31</v>
      </c>
      <c r="BF4" s="92" t="s">
        <v>32</v>
      </c>
      <c r="BG4" s="92" t="s">
        <v>107</v>
      </c>
      <c r="BH4" s="92" t="s">
        <v>33</v>
      </c>
      <c r="BI4" s="92" t="s">
        <v>34</v>
      </c>
      <c r="BJ4" s="92" t="s">
        <v>35</v>
      </c>
      <c r="BK4" s="92" t="s">
        <v>36</v>
      </c>
      <c r="BL4" s="92" t="s">
        <v>37</v>
      </c>
      <c r="BM4" s="92" t="s">
        <v>38</v>
      </c>
      <c r="BN4" s="92" t="s">
        <v>39</v>
      </c>
      <c r="BO4" s="92" t="s">
        <v>40</v>
      </c>
      <c r="BP4" s="92" t="s">
        <v>41</v>
      </c>
      <c r="BQ4" s="92" t="s">
        <v>42</v>
      </c>
      <c r="BR4" s="92" t="s">
        <v>43</v>
      </c>
      <c r="BS4" s="92" t="s">
        <v>44</v>
      </c>
      <c r="BT4" s="92" t="s">
        <v>45</v>
      </c>
      <c r="BU4" s="92" t="s">
        <v>46</v>
      </c>
      <c r="BV4" s="92" t="s">
        <v>47</v>
      </c>
      <c r="BW4" s="92" t="s">
        <v>48</v>
      </c>
      <c r="BX4" s="92" t="s">
        <v>108</v>
      </c>
      <c r="BY4" s="92" t="s">
        <v>49</v>
      </c>
      <c r="BZ4" s="92" t="s">
        <v>109</v>
      </c>
      <c r="CA4" s="92" t="s">
        <v>50</v>
      </c>
      <c r="CB4" s="92" t="s">
        <v>51</v>
      </c>
      <c r="CC4" s="92" t="s">
        <v>52</v>
      </c>
      <c r="CD4" s="92" t="s">
        <v>110</v>
      </c>
      <c r="CE4" s="92" t="s">
        <v>53</v>
      </c>
      <c r="CF4" s="92" t="s">
        <v>111</v>
      </c>
      <c r="CG4" s="92" t="s">
        <v>112</v>
      </c>
      <c r="CH4" s="92" t="s">
        <v>54</v>
      </c>
      <c r="CI4" s="92" t="s">
        <v>55</v>
      </c>
      <c r="CJ4" s="92" t="s">
        <v>113</v>
      </c>
      <c r="CK4" s="92" t="s">
        <v>114</v>
      </c>
      <c r="CL4" s="92" t="s">
        <v>115</v>
      </c>
      <c r="CM4" s="92" t="s">
        <v>56</v>
      </c>
      <c r="CN4" s="92" t="s">
        <v>57</v>
      </c>
      <c r="CO4" s="92" t="s">
        <v>58</v>
      </c>
      <c r="CP4" s="92" t="s">
        <v>116</v>
      </c>
      <c r="CQ4" s="92" t="s">
        <v>117</v>
      </c>
      <c r="CR4" s="92" t="s">
        <v>118</v>
      </c>
      <c r="CS4" s="92" t="s">
        <v>59</v>
      </c>
      <c r="CT4" s="92" t="s">
        <v>135</v>
      </c>
      <c r="CU4" s="92" t="s">
        <v>60</v>
      </c>
      <c r="CV4" s="92" t="s">
        <v>119</v>
      </c>
      <c r="CW4" s="92" t="s">
        <v>120</v>
      </c>
      <c r="CX4" s="92" t="s">
        <v>61</v>
      </c>
      <c r="CY4" s="92" t="s">
        <v>121</v>
      </c>
      <c r="CZ4" s="92" t="s">
        <v>122</v>
      </c>
      <c r="DA4" s="92" t="s">
        <v>123</v>
      </c>
      <c r="DB4" s="92" t="s">
        <v>62</v>
      </c>
      <c r="DC4" s="92" t="s">
        <v>63</v>
      </c>
      <c r="DD4" s="92" t="s">
        <v>64</v>
      </c>
      <c r="DE4" s="93" t="s">
        <v>65</v>
      </c>
      <c r="DF4" s="84"/>
      <c r="DG4" s="94" t="s">
        <v>76</v>
      </c>
      <c r="DH4" s="95" t="s">
        <v>124</v>
      </c>
      <c r="DI4" s="94" t="s">
        <v>77</v>
      </c>
      <c r="DJ4" s="96" t="s">
        <v>78</v>
      </c>
      <c r="DK4" s="95" t="s">
        <v>79</v>
      </c>
      <c r="DL4" s="84"/>
    </row>
    <row r="5" spans="1:117" ht="18" customHeight="1" x14ac:dyDescent="0.15">
      <c r="A5" s="97">
        <v>11</v>
      </c>
      <c r="B5" s="98" t="s">
        <v>0</v>
      </c>
      <c r="C5" s="99">
        <v>1.0014959999999999</v>
      </c>
      <c r="D5" s="99">
        <v>6.5970000000000004E-3</v>
      </c>
      <c r="E5" s="99">
        <v>3.0200000000000002E-4</v>
      </c>
      <c r="F5" s="99">
        <v>8.7000000000000001E-5</v>
      </c>
      <c r="G5" s="99">
        <v>2.0999999999999999E-5</v>
      </c>
      <c r="H5" s="99">
        <v>0</v>
      </c>
      <c r="I5" s="99">
        <v>1.9999999999999999E-6</v>
      </c>
      <c r="J5" s="99">
        <v>3.7880000000000001E-3</v>
      </c>
      <c r="K5" s="99">
        <v>9.1299999999999997E-4</v>
      </c>
      <c r="L5" s="99">
        <v>1.0119E-2</v>
      </c>
      <c r="M5" s="99">
        <v>0</v>
      </c>
      <c r="N5" s="99">
        <v>1.206E-3</v>
      </c>
      <c r="O5" s="99">
        <v>1.75E-4</v>
      </c>
      <c r="P5" s="99">
        <v>6.0000000000000002E-6</v>
      </c>
      <c r="Q5" s="99">
        <v>3.9999999999999998E-6</v>
      </c>
      <c r="R5" s="99">
        <v>3.9999999999999998E-6</v>
      </c>
      <c r="S5" s="99">
        <v>9.9999999999999995E-7</v>
      </c>
      <c r="T5" s="99">
        <v>9.9999999999999995E-7</v>
      </c>
      <c r="U5" s="99">
        <v>9.9999999999999995E-7</v>
      </c>
      <c r="V5" s="99">
        <v>9.9999999999999995E-7</v>
      </c>
      <c r="W5" s="99">
        <v>0</v>
      </c>
      <c r="X5" s="99">
        <v>5.0000000000000004E-6</v>
      </c>
      <c r="Y5" s="99">
        <v>9.9999999999999995E-7</v>
      </c>
      <c r="Z5" s="99">
        <v>5.8E-5</v>
      </c>
      <c r="AA5" s="99">
        <v>1.3300000000000001E-4</v>
      </c>
      <c r="AB5" s="99">
        <v>2.5999999999999998E-5</v>
      </c>
      <c r="AC5" s="99">
        <v>0</v>
      </c>
      <c r="AD5" s="99">
        <v>9.9999999999999995E-7</v>
      </c>
      <c r="AE5" s="99">
        <v>9.9999999999999995E-7</v>
      </c>
      <c r="AF5" s="99">
        <v>1.127E-3</v>
      </c>
      <c r="AG5" s="99">
        <v>4.3999999999999999E-5</v>
      </c>
      <c r="AH5" s="99">
        <v>9.9999999999999995E-7</v>
      </c>
      <c r="AI5" s="99">
        <v>0</v>
      </c>
      <c r="AJ5" s="99">
        <v>9.9999999999999995E-7</v>
      </c>
      <c r="AK5" s="99">
        <v>3.1999999999999999E-5</v>
      </c>
      <c r="AL5" s="99">
        <v>9.9999999999999995E-7</v>
      </c>
      <c r="AM5" s="99">
        <v>0</v>
      </c>
      <c r="AN5" s="99">
        <v>9.9999999999999995E-7</v>
      </c>
      <c r="AO5" s="99">
        <v>0</v>
      </c>
      <c r="AP5" s="99">
        <v>0</v>
      </c>
      <c r="AQ5" s="99">
        <v>1.9999999999999999E-6</v>
      </c>
      <c r="AR5" s="99">
        <v>9.9999999999999995E-7</v>
      </c>
      <c r="AS5" s="99">
        <v>9.9999999999999995E-7</v>
      </c>
      <c r="AT5" s="99">
        <v>1.9999999999999999E-6</v>
      </c>
      <c r="AU5" s="99">
        <v>5.0000000000000004E-6</v>
      </c>
      <c r="AV5" s="99">
        <v>1.9999999999999999E-6</v>
      </c>
      <c r="AW5" s="99">
        <v>9.9999999999999995E-7</v>
      </c>
      <c r="AX5" s="99">
        <v>1.9999999999999999E-6</v>
      </c>
      <c r="AY5" s="99">
        <v>1.9999999999999999E-6</v>
      </c>
      <c r="AZ5" s="99">
        <v>3.0000000000000001E-6</v>
      </c>
      <c r="BA5" s="99">
        <v>9.9999999999999995E-7</v>
      </c>
      <c r="BB5" s="99">
        <v>9.9999999999999995E-7</v>
      </c>
      <c r="BC5" s="99">
        <v>1.9999999999999999E-6</v>
      </c>
      <c r="BD5" s="99">
        <v>9.9999999999999995E-7</v>
      </c>
      <c r="BE5" s="99">
        <v>3.0000000000000001E-6</v>
      </c>
      <c r="BF5" s="99">
        <v>3.9999999999999998E-6</v>
      </c>
      <c r="BG5" s="99">
        <v>3.0000000000000001E-6</v>
      </c>
      <c r="BH5" s="99">
        <v>3.0000000000000001E-6</v>
      </c>
      <c r="BI5" s="99">
        <v>3.0000000000000001E-6</v>
      </c>
      <c r="BJ5" s="99">
        <v>1.2300000000000001E-4</v>
      </c>
      <c r="BK5" s="99">
        <v>1.9999999999999999E-6</v>
      </c>
      <c r="BL5" s="99">
        <v>6.9999999999999999E-6</v>
      </c>
      <c r="BM5" s="99">
        <v>1.9999999999999999E-6</v>
      </c>
      <c r="BN5" s="99">
        <v>2.4000000000000001E-5</v>
      </c>
      <c r="BO5" s="99">
        <v>1.7E-5</v>
      </c>
      <c r="BP5" s="99">
        <v>0</v>
      </c>
      <c r="BQ5" s="99">
        <v>0</v>
      </c>
      <c r="BR5" s="99">
        <v>9.9999999999999995E-7</v>
      </c>
      <c r="BS5" s="99">
        <v>3.9999999999999998E-6</v>
      </c>
      <c r="BT5" s="99">
        <v>9.9999999999999995E-7</v>
      </c>
      <c r="BU5" s="99">
        <v>0</v>
      </c>
      <c r="BV5" s="99">
        <v>0</v>
      </c>
      <c r="BW5" s="99">
        <v>0</v>
      </c>
      <c r="BX5" s="99">
        <v>0</v>
      </c>
      <c r="BY5" s="99">
        <v>1.9999999999999999E-6</v>
      </c>
      <c r="BZ5" s="99">
        <v>9.9999999999999995E-7</v>
      </c>
      <c r="CA5" s="99">
        <v>3.9999999999999998E-6</v>
      </c>
      <c r="CB5" s="99">
        <v>1.9999999999999999E-6</v>
      </c>
      <c r="CC5" s="99">
        <v>5.0000000000000004E-6</v>
      </c>
      <c r="CD5" s="99">
        <v>9.9999999999999995E-7</v>
      </c>
      <c r="CE5" s="99">
        <v>9.9999999999999995E-7</v>
      </c>
      <c r="CF5" s="99">
        <v>2.1999999999999999E-5</v>
      </c>
      <c r="CG5" s="99">
        <v>0</v>
      </c>
      <c r="CH5" s="99">
        <v>9.9999999999999995E-7</v>
      </c>
      <c r="CI5" s="99">
        <v>6.0000000000000002E-6</v>
      </c>
      <c r="CJ5" s="99">
        <v>9.9999999999999995E-7</v>
      </c>
      <c r="CK5" s="99">
        <v>1.9999999999999999E-6</v>
      </c>
      <c r="CL5" s="99">
        <v>5.0000000000000004E-6</v>
      </c>
      <c r="CM5" s="99">
        <v>3.0000000000000001E-6</v>
      </c>
      <c r="CN5" s="99">
        <v>9.2999999999999997E-5</v>
      </c>
      <c r="CO5" s="99">
        <v>1.9999999999999999E-6</v>
      </c>
      <c r="CP5" s="99">
        <v>6.2000000000000003E-5</v>
      </c>
      <c r="CQ5" s="99">
        <v>9.9999999999999995E-7</v>
      </c>
      <c r="CR5" s="99">
        <v>1.63E-4</v>
      </c>
      <c r="CS5" s="99">
        <v>2.9300000000000002E-4</v>
      </c>
      <c r="CT5" s="99">
        <v>7.8999999999999996E-5</v>
      </c>
      <c r="CU5" s="99">
        <v>1.9999999999999999E-6</v>
      </c>
      <c r="CV5" s="99">
        <v>3.0000000000000001E-6</v>
      </c>
      <c r="CW5" s="99">
        <v>5.0000000000000004E-6</v>
      </c>
      <c r="CX5" s="99">
        <v>9.9999999999999995E-7</v>
      </c>
      <c r="CY5" s="99">
        <v>5.9100000000000005E-4</v>
      </c>
      <c r="CZ5" s="99">
        <v>1.343E-3</v>
      </c>
      <c r="DA5" s="99">
        <v>1.9999999999999999E-6</v>
      </c>
      <c r="DB5" s="99">
        <v>1E-4</v>
      </c>
      <c r="DC5" s="99">
        <v>8.3999999999999995E-5</v>
      </c>
      <c r="DD5" s="99">
        <v>1.1E-5</v>
      </c>
      <c r="DE5" s="100">
        <v>1.9999999999999999E-6</v>
      </c>
      <c r="DF5" s="84"/>
      <c r="DG5" s="101">
        <v>0.589812</v>
      </c>
      <c r="DH5" s="101">
        <v>0.36800500000000003</v>
      </c>
      <c r="DI5" s="102">
        <v>7.2627999999999998E-2</v>
      </c>
      <c r="DJ5" s="102">
        <v>5.6999999999999998E-4</v>
      </c>
      <c r="DK5" s="102">
        <v>4.9757999999999997E-2</v>
      </c>
      <c r="DL5" s="84"/>
      <c r="DM5"/>
    </row>
    <row r="6" spans="1:117" s="83" customFormat="1" ht="18" customHeight="1" x14ac:dyDescent="0.15">
      <c r="A6" s="103">
        <v>12</v>
      </c>
      <c r="B6" s="104" t="s">
        <v>1</v>
      </c>
      <c r="C6" s="105">
        <v>6.0000000000000002E-5</v>
      </c>
      <c r="D6" s="105">
        <v>1.000956</v>
      </c>
      <c r="E6" s="105">
        <v>2.3E-5</v>
      </c>
      <c r="F6" s="105">
        <v>3.0000000000000001E-6</v>
      </c>
      <c r="G6" s="105">
        <v>3.9999999999999998E-6</v>
      </c>
      <c r="H6" s="105">
        <v>0</v>
      </c>
      <c r="I6" s="105">
        <v>0</v>
      </c>
      <c r="J6" s="105">
        <v>1.1670000000000001E-3</v>
      </c>
      <c r="K6" s="105">
        <v>3.9999999999999998E-6</v>
      </c>
      <c r="L6" s="105">
        <v>9.7E-5</v>
      </c>
      <c r="M6" s="105">
        <v>0</v>
      </c>
      <c r="N6" s="105">
        <v>4.6E-5</v>
      </c>
      <c r="O6" s="105">
        <v>1.7E-5</v>
      </c>
      <c r="P6" s="105">
        <v>0</v>
      </c>
      <c r="Q6" s="105">
        <v>0</v>
      </c>
      <c r="R6" s="105">
        <v>9.9999999999999995E-7</v>
      </c>
      <c r="S6" s="105">
        <v>0</v>
      </c>
      <c r="T6" s="105">
        <v>0</v>
      </c>
      <c r="U6" s="105">
        <v>0</v>
      </c>
      <c r="V6" s="105">
        <v>0</v>
      </c>
      <c r="W6" s="105">
        <v>0</v>
      </c>
      <c r="X6" s="105">
        <v>0</v>
      </c>
      <c r="Y6" s="105">
        <v>0</v>
      </c>
      <c r="Z6" s="105">
        <v>0</v>
      </c>
      <c r="AA6" s="105">
        <v>9.9999999999999995E-7</v>
      </c>
      <c r="AB6" s="105">
        <v>3.0000000000000001E-6</v>
      </c>
      <c r="AC6" s="105">
        <v>0</v>
      </c>
      <c r="AD6" s="105">
        <v>0</v>
      </c>
      <c r="AE6" s="105">
        <v>0</v>
      </c>
      <c r="AF6" s="105">
        <v>0</v>
      </c>
      <c r="AG6" s="105">
        <v>3.6099999999999999E-4</v>
      </c>
      <c r="AH6" s="105">
        <v>0</v>
      </c>
      <c r="AI6" s="105">
        <v>0</v>
      </c>
      <c r="AJ6" s="105">
        <v>0</v>
      </c>
      <c r="AK6" s="105">
        <v>0</v>
      </c>
      <c r="AL6" s="105">
        <v>0</v>
      </c>
      <c r="AM6" s="105">
        <v>0</v>
      </c>
      <c r="AN6" s="105">
        <v>0</v>
      </c>
      <c r="AO6" s="105">
        <v>0</v>
      </c>
      <c r="AP6" s="105">
        <v>0</v>
      </c>
      <c r="AQ6" s="105">
        <v>0</v>
      </c>
      <c r="AR6" s="105">
        <v>0</v>
      </c>
      <c r="AS6" s="105">
        <v>0</v>
      </c>
      <c r="AT6" s="105">
        <v>0</v>
      </c>
      <c r="AU6" s="105">
        <v>0</v>
      </c>
      <c r="AV6" s="105">
        <v>0</v>
      </c>
      <c r="AW6" s="105">
        <v>0</v>
      </c>
      <c r="AX6" s="105">
        <v>0</v>
      </c>
      <c r="AY6" s="105">
        <v>0</v>
      </c>
      <c r="AZ6" s="105">
        <v>0</v>
      </c>
      <c r="BA6" s="105">
        <v>0</v>
      </c>
      <c r="BB6" s="105">
        <v>0</v>
      </c>
      <c r="BC6" s="105">
        <v>0</v>
      </c>
      <c r="BD6" s="105">
        <v>0</v>
      </c>
      <c r="BE6" s="105">
        <v>0</v>
      </c>
      <c r="BF6" s="105">
        <v>0</v>
      </c>
      <c r="BG6" s="105">
        <v>0</v>
      </c>
      <c r="BH6" s="105">
        <v>0</v>
      </c>
      <c r="BI6" s="105">
        <v>0</v>
      </c>
      <c r="BJ6" s="105">
        <v>3.9999999999999998E-6</v>
      </c>
      <c r="BK6" s="105">
        <v>0</v>
      </c>
      <c r="BL6" s="105">
        <v>0</v>
      </c>
      <c r="BM6" s="105">
        <v>0</v>
      </c>
      <c r="BN6" s="105">
        <v>0</v>
      </c>
      <c r="BO6" s="105">
        <v>0</v>
      </c>
      <c r="BP6" s="105">
        <v>0</v>
      </c>
      <c r="BQ6" s="105">
        <v>0</v>
      </c>
      <c r="BR6" s="105">
        <v>0</v>
      </c>
      <c r="BS6" s="105">
        <v>0</v>
      </c>
      <c r="BT6" s="105">
        <v>0</v>
      </c>
      <c r="BU6" s="105">
        <v>0</v>
      </c>
      <c r="BV6" s="105">
        <v>0</v>
      </c>
      <c r="BW6" s="105">
        <v>0</v>
      </c>
      <c r="BX6" s="105">
        <v>0</v>
      </c>
      <c r="BY6" s="105">
        <v>0</v>
      </c>
      <c r="BZ6" s="105">
        <v>0</v>
      </c>
      <c r="CA6" s="105">
        <v>0</v>
      </c>
      <c r="CB6" s="105">
        <v>0</v>
      </c>
      <c r="CC6" s="105">
        <v>0</v>
      </c>
      <c r="CD6" s="105">
        <v>0</v>
      </c>
      <c r="CE6" s="105">
        <v>0</v>
      </c>
      <c r="CF6" s="105">
        <v>0</v>
      </c>
      <c r="CG6" s="105">
        <v>0</v>
      </c>
      <c r="CH6" s="105">
        <v>0</v>
      </c>
      <c r="CI6" s="105">
        <v>0</v>
      </c>
      <c r="CJ6" s="105">
        <v>0</v>
      </c>
      <c r="CK6" s="105">
        <v>0</v>
      </c>
      <c r="CL6" s="105">
        <v>0</v>
      </c>
      <c r="CM6" s="105">
        <v>0</v>
      </c>
      <c r="CN6" s="105">
        <v>9.9999999999999995E-7</v>
      </c>
      <c r="CO6" s="105">
        <v>3.8000000000000002E-5</v>
      </c>
      <c r="CP6" s="105">
        <v>9.9999999999999995E-7</v>
      </c>
      <c r="CQ6" s="105">
        <v>0</v>
      </c>
      <c r="CR6" s="105">
        <v>1.9999999999999999E-6</v>
      </c>
      <c r="CS6" s="105">
        <v>5.0000000000000004E-6</v>
      </c>
      <c r="CT6" s="105">
        <v>0</v>
      </c>
      <c r="CU6" s="105">
        <v>0</v>
      </c>
      <c r="CV6" s="105">
        <v>0</v>
      </c>
      <c r="CW6" s="105">
        <v>0</v>
      </c>
      <c r="CX6" s="105">
        <v>0</v>
      </c>
      <c r="CY6" s="105">
        <v>1.0000000000000001E-5</v>
      </c>
      <c r="CZ6" s="105">
        <v>3.4E-5</v>
      </c>
      <c r="DA6" s="105">
        <v>0</v>
      </c>
      <c r="DB6" s="105">
        <v>0</v>
      </c>
      <c r="DC6" s="105">
        <v>9.9999999999999995E-7</v>
      </c>
      <c r="DD6" s="105">
        <v>0</v>
      </c>
      <c r="DE6" s="106">
        <v>0</v>
      </c>
      <c r="DF6" s="84"/>
      <c r="DG6" s="101">
        <v>0.38115100000000002</v>
      </c>
      <c r="DH6" s="101">
        <v>0.110509</v>
      </c>
      <c r="DI6" s="102">
        <v>5.5879999999999999E-2</v>
      </c>
      <c r="DJ6" s="102">
        <v>1.5E-5</v>
      </c>
      <c r="DK6" s="102">
        <v>2.3484999999999999E-2</v>
      </c>
      <c r="DL6" s="84"/>
      <c r="DM6"/>
    </row>
    <row r="7" spans="1:117" s="83" customFormat="1" ht="18" customHeight="1" x14ac:dyDescent="0.15">
      <c r="A7" s="103">
        <v>13</v>
      </c>
      <c r="B7" s="104" t="s">
        <v>2</v>
      </c>
      <c r="C7" s="105">
        <v>5.0735000000000002E-2</v>
      </c>
      <c r="D7" s="105">
        <v>3.0804999999999999E-2</v>
      </c>
      <c r="E7" s="105">
        <v>1.000016</v>
      </c>
      <c r="F7" s="105">
        <v>5.0000000000000004E-6</v>
      </c>
      <c r="G7" s="105">
        <v>9.9999999999999995E-7</v>
      </c>
      <c r="H7" s="105">
        <v>0</v>
      </c>
      <c r="I7" s="105">
        <v>0</v>
      </c>
      <c r="J7" s="105">
        <v>2.2800000000000001E-4</v>
      </c>
      <c r="K7" s="105">
        <v>4.6999999999999997E-5</v>
      </c>
      <c r="L7" s="105">
        <v>5.1599999999999997E-4</v>
      </c>
      <c r="M7" s="105">
        <v>0</v>
      </c>
      <c r="N7" s="105">
        <v>6.3E-5</v>
      </c>
      <c r="O7" s="105">
        <v>9.0000000000000002E-6</v>
      </c>
      <c r="P7" s="105">
        <v>0</v>
      </c>
      <c r="Q7" s="105">
        <v>9.9999999999999995E-7</v>
      </c>
      <c r="R7" s="105">
        <v>0</v>
      </c>
      <c r="S7" s="105">
        <v>0</v>
      </c>
      <c r="T7" s="105">
        <v>0</v>
      </c>
      <c r="U7" s="105">
        <v>0</v>
      </c>
      <c r="V7" s="105">
        <v>0</v>
      </c>
      <c r="W7" s="105">
        <v>0</v>
      </c>
      <c r="X7" s="105">
        <v>0</v>
      </c>
      <c r="Y7" s="105">
        <v>0</v>
      </c>
      <c r="Z7" s="105">
        <v>3.0000000000000001E-6</v>
      </c>
      <c r="AA7" s="105">
        <v>6.9999999999999999E-6</v>
      </c>
      <c r="AB7" s="105">
        <v>1.9999999999999999E-6</v>
      </c>
      <c r="AC7" s="105">
        <v>0</v>
      </c>
      <c r="AD7" s="105">
        <v>0</v>
      </c>
      <c r="AE7" s="105">
        <v>0</v>
      </c>
      <c r="AF7" s="105">
        <v>5.7000000000000003E-5</v>
      </c>
      <c r="AG7" s="105">
        <v>1.2999999999999999E-5</v>
      </c>
      <c r="AH7" s="105">
        <v>0</v>
      </c>
      <c r="AI7" s="105">
        <v>0</v>
      </c>
      <c r="AJ7" s="105">
        <v>0</v>
      </c>
      <c r="AK7" s="105">
        <v>1.9999999999999999E-6</v>
      </c>
      <c r="AL7" s="105">
        <v>0</v>
      </c>
      <c r="AM7" s="105">
        <v>0</v>
      </c>
      <c r="AN7" s="105">
        <v>0</v>
      </c>
      <c r="AO7" s="105">
        <v>0</v>
      </c>
      <c r="AP7" s="105">
        <v>0</v>
      </c>
      <c r="AQ7" s="105">
        <v>0</v>
      </c>
      <c r="AR7" s="105">
        <v>0</v>
      </c>
      <c r="AS7" s="105">
        <v>0</v>
      </c>
      <c r="AT7" s="105">
        <v>9.9999999999999995E-7</v>
      </c>
      <c r="AU7" s="105">
        <v>9.9999999999999995E-7</v>
      </c>
      <c r="AV7" s="105">
        <v>0</v>
      </c>
      <c r="AW7" s="105">
        <v>0</v>
      </c>
      <c r="AX7" s="105">
        <v>1.9999999999999999E-6</v>
      </c>
      <c r="AY7" s="105">
        <v>0</v>
      </c>
      <c r="AZ7" s="105">
        <v>0</v>
      </c>
      <c r="BA7" s="105">
        <v>0</v>
      </c>
      <c r="BB7" s="105">
        <v>0</v>
      </c>
      <c r="BC7" s="105">
        <v>9.9999999999999995E-7</v>
      </c>
      <c r="BD7" s="105">
        <v>9.9999999999999995E-7</v>
      </c>
      <c r="BE7" s="105">
        <v>0</v>
      </c>
      <c r="BF7" s="105">
        <v>9.9999999999999995E-7</v>
      </c>
      <c r="BG7" s="105">
        <v>9.9999999999999995E-7</v>
      </c>
      <c r="BH7" s="105">
        <v>9.9999999999999995E-7</v>
      </c>
      <c r="BI7" s="105">
        <v>0</v>
      </c>
      <c r="BJ7" s="105">
        <v>6.9999999999999999E-6</v>
      </c>
      <c r="BK7" s="105">
        <v>0</v>
      </c>
      <c r="BL7" s="105">
        <v>9.9999999999999995E-7</v>
      </c>
      <c r="BM7" s="105">
        <v>0</v>
      </c>
      <c r="BN7" s="105">
        <v>9.9999999999999995E-7</v>
      </c>
      <c r="BO7" s="105">
        <v>9.9999999999999995E-7</v>
      </c>
      <c r="BP7" s="105">
        <v>0</v>
      </c>
      <c r="BQ7" s="105">
        <v>0</v>
      </c>
      <c r="BR7" s="105">
        <v>0</v>
      </c>
      <c r="BS7" s="105">
        <v>0</v>
      </c>
      <c r="BT7" s="105">
        <v>0</v>
      </c>
      <c r="BU7" s="105">
        <v>9.9999999999999995E-7</v>
      </c>
      <c r="BV7" s="105">
        <v>0</v>
      </c>
      <c r="BW7" s="105">
        <v>0</v>
      </c>
      <c r="BX7" s="105">
        <v>0</v>
      </c>
      <c r="BY7" s="105">
        <v>1.9999999999999999E-6</v>
      </c>
      <c r="BZ7" s="105">
        <v>0</v>
      </c>
      <c r="CA7" s="105">
        <v>0</v>
      </c>
      <c r="CB7" s="105">
        <v>0</v>
      </c>
      <c r="CC7" s="105">
        <v>0</v>
      </c>
      <c r="CD7" s="105">
        <v>0</v>
      </c>
      <c r="CE7" s="105">
        <v>0</v>
      </c>
      <c r="CF7" s="105">
        <v>9.9999999999999995E-7</v>
      </c>
      <c r="CG7" s="105">
        <v>0</v>
      </c>
      <c r="CH7" s="105">
        <v>1.9999999999999999E-6</v>
      </c>
      <c r="CI7" s="105">
        <v>3.1000000000000001E-5</v>
      </c>
      <c r="CJ7" s="105">
        <v>9.9999999999999995E-7</v>
      </c>
      <c r="CK7" s="105">
        <v>6.9999999999999999E-6</v>
      </c>
      <c r="CL7" s="105">
        <v>2.4000000000000001E-5</v>
      </c>
      <c r="CM7" s="105">
        <v>0</v>
      </c>
      <c r="CN7" s="105">
        <v>2.4600000000000002E-4</v>
      </c>
      <c r="CO7" s="105">
        <v>1.9999999999999999E-6</v>
      </c>
      <c r="CP7" s="105">
        <v>3.0000000000000001E-6</v>
      </c>
      <c r="CQ7" s="105">
        <v>0</v>
      </c>
      <c r="CR7" s="105">
        <v>9.0000000000000002E-6</v>
      </c>
      <c r="CS7" s="105">
        <v>1.5E-5</v>
      </c>
      <c r="CT7" s="105">
        <v>3.9999999999999998E-6</v>
      </c>
      <c r="CU7" s="105">
        <v>0</v>
      </c>
      <c r="CV7" s="105">
        <v>1.2E-5</v>
      </c>
      <c r="CW7" s="105">
        <v>0</v>
      </c>
      <c r="CX7" s="105">
        <v>0</v>
      </c>
      <c r="CY7" s="105">
        <v>3.1999999999999999E-5</v>
      </c>
      <c r="CZ7" s="105">
        <v>6.9999999999999994E-5</v>
      </c>
      <c r="DA7" s="105">
        <v>9.9999999999999995E-7</v>
      </c>
      <c r="DB7" s="105">
        <v>6.0700000000000001E-4</v>
      </c>
      <c r="DC7" s="105">
        <v>5.0000000000000004E-6</v>
      </c>
      <c r="DD7" s="105">
        <v>9.9999999999999995E-7</v>
      </c>
      <c r="DE7" s="106">
        <v>9.9999999999999995E-7</v>
      </c>
      <c r="DF7" s="84"/>
      <c r="DG7" s="101">
        <v>0.66413299999999997</v>
      </c>
      <c r="DH7" s="101">
        <v>7.0319999999999994E-2</v>
      </c>
      <c r="DI7" s="102">
        <v>0.40634300000000001</v>
      </c>
      <c r="DJ7" s="102">
        <v>1.3990000000000001E-3</v>
      </c>
      <c r="DK7" s="102">
        <v>1</v>
      </c>
      <c r="DL7" s="84"/>
      <c r="DM7"/>
    </row>
    <row r="8" spans="1:117" s="83" customFormat="1" ht="18" customHeight="1" x14ac:dyDescent="0.15">
      <c r="A8" s="103">
        <v>15</v>
      </c>
      <c r="B8" s="104" t="s">
        <v>3</v>
      </c>
      <c r="C8" s="105">
        <v>1.9999999999999999E-6</v>
      </c>
      <c r="D8" s="105">
        <v>0</v>
      </c>
      <c r="E8" s="105">
        <v>0</v>
      </c>
      <c r="F8" s="105">
        <v>1.0006170000000001</v>
      </c>
      <c r="G8" s="105">
        <v>0</v>
      </c>
      <c r="H8" s="105">
        <v>0</v>
      </c>
      <c r="I8" s="105">
        <v>0</v>
      </c>
      <c r="J8" s="105">
        <v>3.9999999999999998E-6</v>
      </c>
      <c r="K8" s="105">
        <v>0</v>
      </c>
      <c r="L8" s="105">
        <v>5.0000000000000004E-6</v>
      </c>
      <c r="M8" s="105">
        <v>0</v>
      </c>
      <c r="N8" s="105">
        <v>0</v>
      </c>
      <c r="O8" s="105">
        <v>0</v>
      </c>
      <c r="P8" s="105">
        <v>5.2099999999999998E-4</v>
      </c>
      <c r="Q8" s="105">
        <v>7.9999999999999996E-6</v>
      </c>
      <c r="R8" s="105">
        <v>0</v>
      </c>
      <c r="S8" s="105">
        <v>0</v>
      </c>
      <c r="T8" s="105">
        <v>0</v>
      </c>
      <c r="U8" s="105">
        <v>0</v>
      </c>
      <c r="V8" s="105">
        <v>3.9999999999999998E-6</v>
      </c>
      <c r="W8" s="105">
        <v>0</v>
      </c>
      <c r="X8" s="105">
        <v>0</v>
      </c>
      <c r="Y8" s="105">
        <v>0</v>
      </c>
      <c r="Z8" s="105">
        <v>0</v>
      </c>
      <c r="AA8" s="105">
        <v>0</v>
      </c>
      <c r="AB8" s="105">
        <v>6.0000000000000002E-6</v>
      </c>
      <c r="AC8" s="105">
        <v>0</v>
      </c>
      <c r="AD8" s="105">
        <v>0</v>
      </c>
      <c r="AE8" s="105">
        <v>0</v>
      </c>
      <c r="AF8" s="105">
        <v>0</v>
      </c>
      <c r="AG8" s="105">
        <v>2.8E-5</v>
      </c>
      <c r="AH8" s="105">
        <v>0</v>
      </c>
      <c r="AI8" s="105">
        <v>0</v>
      </c>
      <c r="AJ8" s="105">
        <v>1.9999999999999999E-6</v>
      </c>
      <c r="AK8" s="105">
        <v>0</v>
      </c>
      <c r="AL8" s="105">
        <v>0</v>
      </c>
      <c r="AM8" s="105">
        <v>0</v>
      </c>
      <c r="AN8" s="105">
        <v>0</v>
      </c>
      <c r="AO8" s="105">
        <v>0</v>
      </c>
      <c r="AP8" s="105">
        <v>0</v>
      </c>
      <c r="AQ8" s="105">
        <v>0</v>
      </c>
      <c r="AR8" s="105">
        <v>0</v>
      </c>
      <c r="AS8" s="105">
        <v>0</v>
      </c>
      <c r="AT8" s="105">
        <v>0</v>
      </c>
      <c r="AU8" s="105">
        <v>0</v>
      </c>
      <c r="AV8" s="105">
        <v>0</v>
      </c>
      <c r="AW8" s="105">
        <v>0</v>
      </c>
      <c r="AX8" s="105">
        <v>0</v>
      </c>
      <c r="AY8" s="105">
        <v>0</v>
      </c>
      <c r="AZ8" s="105">
        <v>0</v>
      </c>
      <c r="BA8" s="105">
        <v>0</v>
      </c>
      <c r="BB8" s="105">
        <v>0</v>
      </c>
      <c r="BC8" s="105">
        <v>0</v>
      </c>
      <c r="BD8" s="105">
        <v>0</v>
      </c>
      <c r="BE8" s="105">
        <v>0</v>
      </c>
      <c r="BF8" s="105">
        <v>0</v>
      </c>
      <c r="BG8" s="105">
        <v>0</v>
      </c>
      <c r="BH8" s="105">
        <v>9.9999999999999995E-7</v>
      </c>
      <c r="BI8" s="105">
        <v>0</v>
      </c>
      <c r="BJ8" s="105">
        <v>5.0000000000000004E-6</v>
      </c>
      <c r="BK8" s="105">
        <v>0</v>
      </c>
      <c r="BL8" s="105">
        <v>3.9999999999999998E-6</v>
      </c>
      <c r="BM8" s="105">
        <v>9.9999999999999995E-7</v>
      </c>
      <c r="BN8" s="105">
        <v>0</v>
      </c>
      <c r="BO8" s="105">
        <v>9.9999999999999995E-7</v>
      </c>
      <c r="BP8" s="105">
        <v>0</v>
      </c>
      <c r="BQ8" s="105">
        <v>0</v>
      </c>
      <c r="BR8" s="105">
        <v>0</v>
      </c>
      <c r="BS8" s="105">
        <v>0</v>
      </c>
      <c r="BT8" s="105">
        <v>0</v>
      </c>
      <c r="BU8" s="105">
        <v>0</v>
      </c>
      <c r="BV8" s="105">
        <v>0</v>
      </c>
      <c r="BW8" s="105">
        <v>0</v>
      </c>
      <c r="BX8" s="105">
        <v>0</v>
      </c>
      <c r="BY8" s="105">
        <v>0</v>
      </c>
      <c r="BZ8" s="105">
        <v>0</v>
      </c>
      <c r="CA8" s="105">
        <v>0</v>
      </c>
      <c r="CB8" s="105">
        <v>0</v>
      </c>
      <c r="CC8" s="105">
        <v>0</v>
      </c>
      <c r="CD8" s="105">
        <v>0</v>
      </c>
      <c r="CE8" s="105">
        <v>0</v>
      </c>
      <c r="CF8" s="105">
        <v>0</v>
      </c>
      <c r="CG8" s="105">
        <v>0</v>
      </c>
      <c r="CH8" s="105">
        <v>0</v>
      </c>
      <c r="CI8" s="105">
        <v>0</v>
      </c>
      <c r="CJ8" s="105">
        <v>0</v>
      </c>
      <c r="CK8" s="105">
        <v>0</v>
      </c>
      <c r="CL8" s="105">
        <v>0</v>
      </c>
      <c r="CM8" s="105">
        <v>0</v>
      </c>
      <c r="CN8" s="105">
        <v>9.9999999999999995E-7</v>
      </c>
      <c r="CO8" s="105">
        <v>0</v>
      </c>
      <c r="CP8" s="105">
        <v>0</v>
      </c>
      <c r="CQ8" s="105">
        <v>0</v>
      </c>
      <c r="CR8" s="105">
        <v>9.9999999999999995E-7</v>
      </c>
      <c r="CS8" s="105">
        <v>1.9999999999999999E-6</v>
      </c>
      <c r="CT8" s="105">
        <v>0</v>
      </c>
      <c r="CU8" s="105">
        <v>0</v>
      </c>
      <c r="CV8" s="105">
        <v>0</v>
      </c>
      <c r="CW8" s="105">
        <v>0</v>
      </c>
      <c r="CX8" s="105">
        <v>0</v>
      </c>
      <c r="CY8" s="105">
        <v>7.9999999999999996E-6</v>
      </c>
      <c r="CZ8" s="105">
        <v>1.5999999999999999E-5</v>
      </c>
      <c r="DA8" s="105">
        <v>0</v>
      </c>
      <c r="DB8" s="105">
        <v>0</v>
      </c>
      <c r="DC8" s="105">
        <v>9.9999999999999995E-7</v>
      </c>
      <c r="DD8" s="105">
        <v>0</v>
      </c>
      <c r="DE8" s="106">
        <v>0</v>
      </c>
      <c r="DF8" s="84"/>
      <c r="DG8" s="101">
        <v>0.74302500000000005</v>
      </c>
      <c r="DH8" s="101">
        <v>0.35242299999999999</v>
      </c>
      <c r="DI8" s="102">
        <v>0.25257000000000002</v>
      </c>
      <c r="DJ8" s="102">
        <v>6.0000000000000002E-6</v>
      </c>
      <c r="DK8" s="102">
        <v>7.9179999999999997E-3</v>
      </c>
      <c r="DL8" s="84"/>
      <c r="DM8"/>
    </row>
    <row r="9" spans="1:117" s="83" customFormat="1" ht="18" customHeight="1" x14ac:dyDescent="0.15">
      <c r="A9" s="107">
        <v>17</v>
      </c>
      <c r="B9" s="108" t="s">
        <v>4</v>
      </c>
      <c r="C9" s="109">
        <v>0</v>
      </c>
      <c r="D9" s="110">
        <v>3.0000000000000001E-6</v>
      </c>
      <c r="E9" s="110">
        <v>0</v>
      </c>
      <c r="F9" s="110">
        <v>3.0000000000000001E-6</v>
      </c>
      <c r="G9" s="110">
        <v>1.0007459999999999</v>
      </c>
      <c r="H9" s="110">
        <v>0</v>
      </c>
      <c r="I9" s="110">
        <v>0</v>
      </c>
      <c r="J9" s="110">
        <v>8.4999999999999995E-4</v>
      </c>
      <c r="K9" s="110">
        <v>3.0000000000000001E-6</v>
      </c>
      <c r="L9" s="110">
        <v>8.7000000000000001E-5</v>
      </c>
      <c r="M9" s="110">
        <v>0</v>
      </c>
      <c r="N9" s="110">
        <v>0</v>
      </c>
      <c r="O9" s="110">
        <v>1.9999999999999999E-6</v>
      </c>
      <c r="P9" s="110">
        <v>9.9999999999999995E-7</v>
      </c>
      <c r="Q9" s="110">
        <v>9.9999999999999995E-7</v>
      </c>
      <c r="R9" s="110">
        <v>9.9999999999999995E-7</v>
      </c>
      <c r="S9" s="110">
        <v>0</v>
      </c>
      <c r="T9" s="110">
        <v>0</v>
      </c>
      <c r="U9" s="110">
        <v>3.0000000000000001E-6</v>
      </c>
      <c r="V9" s="110">
        <v>0</v>
      </c>
      <c r="W9" s="110">
        <v>0</v>
      </c>
      <c r="X9" s="110">
        <v>0</v>
      </c>
      <c r="Y9" s="110">
        <v>0</v>
      </c>
      <c r="Z9" s="110">
        <v>0</v>
      </c>
      <c r="AA9" s="110">
        <v>3.9999999999999998E-6</v>
      </c>
      <c r="AB9" s="110">
        <v>1.9999999999999999E-6</v>
      </c>
      <c r="AC9" s="110">
        <v>0</v>
      </c>
      <c r="AD9" s="110">
        <v>0</v>
      </c>
      <c r="AE9" s="110">
        <v>0</v>
      </c>
      <c r="AF9" s="110">
        <v>0</v>
      </c>
      <c r="AG9" s="110">
        <v>6.9999999999999999E-6</v>
      </c>
      <c r="AH9" s="110">
        <v>0</v>
      </c>
      <c r="AI9" s="110">
        <v>0</v>
      </c>
      <c r="AJ9" s="110">
        <v>9.9999999999999995E-7</v>
      </c>
      <c r="AK9" s="110">
        <v>0</v>
      </c>
      <c r="AL9" s="110">
        <v>0</v>
      </c>
      <c r="AM9" s="110">
        <v>0</v>
      </c>
      <c r="AN9" s="110">
        <v>0</v>
      </c>
      <c r="AO9" s="110">
        <v>0</v>
      </c>
      <c r="AP9" s="110">
        <v>0</v>
      </c>
      <c r="AQ9" s="110">
        <v>0</v>
      </c>
      <c r="AR9" s="110">
        <v>0</v>
      </c>
      <c r="AS9" s="110">
        <v>0</v>
      </c>
      <c r="AT9" s="110">
        <v>0</v>
      </c>
      <c r="AU9" s="110">
        <v>0</v>
      </c>
      <c r="AV9" s="110">
        <v>0</v>
      </c>
      <c r="AW9" s="110">
        <v>0</v>
      </c>
      <c r="AX9" s="110">
        <v>0</v>
      </c>
      <c r="AY9" s="110">
        <v>0</v>
      </c>
      <c r="AZ9" s="110">
        <v>0</v>
      </c>
      <c r="BA9" s="110">
        <v>0</v>
      </c>
      <c r="BB9" s="110">
        <v>0</v>
      </c>
      <c r="BC9" s="110">
        <v>0</v>
      </c>
      <c r="BD9" s="110">
        <v>0</v>
      </c>
      <c r="BE9" s="110">
        <v>0</v>
      </c>
      <c r="BF9" s="110">
        <v>0</v>
      </c>
      <c r="BG9" s="110">
        <v>0</v>
      </c>
      <c r="BH9" s="110">
        <v>0</v>
      </c>
      <c r="BI9" s="110">
        <v>0</v>
      </c>
      <c r="BJ9" s="110">
        <v>4.5300000000000001E-4</v>
      </c>
      <c r="BK9" s="110">
        <v>0</v>
      </c>
      <c r="BL9" s="110">
        <v>0</v>
      </c>
      <c r="BM9" s="110">
        <v>9.9999999999999995E-7</v>
      </c>
      <c r="BN9" s="110">
        <v>0</v>
      </c>
      <c r="BO9" s="110">
        <v>0</v>
      </c>
      <c r="BP9" s="110">
        <v>0</v>
      </c>
      <c r="BQ9" s="110">
        <v>0</v>
      </c>
      <c r="BR9" s="110">
        <v>0</v>
      </c>
      <c r="BS9" s="110">
        <v>0</v>
      </c>
      <c r="BT9" s="110">
        <v>0</v>
      </c>
      <c r="BU9" s="110">
        <v>0</v>
      </c>
      <c r="BV9" s="110">
        <v>0</v>
      </c>
      <c r="BW9" s="110">
        <v>0</v>
      </c>
      <c r="BX9" s="110">
        <v>0</v>
      </c>
      <c r="BY9" s="110">
        <v>0</v>
      </c>
      <c r="BZ9" s="110">
        <v>0</v>
      </c>
      <c r="CA9" s="110">
        <v>0</v>
      </c>
      <c r="CB9" s="110">
        <v>0</v>
      </c>
      <c r="CC9" s="110">
        <v>9.9999999999999995E-7</v>
      </c>
      <c r="CD9" s="110">
        <v>0</v>
      </c>
      <c r="CE9" s="110">
        <v>0</v>
      </c>
      <c r="CF9" s="110">
        <v>1.9999999999999999E-6</v>
      </c>
      <c r="CG9" s="110">
        <v>0</v>
      </c>
      <c r="CH9" s="110">
        <v>0</v>
      </c>
      <c r="CI9" s="110">
        <v>0</v>
      </c>
      <c r="CJ9" s="110">
        <v>0</v>
      </c>
      <c r="CK9" s="110">
        <v>0</v>
      </c>
      <c r="CL9" s="110">
        <v>0</v>
      </c>
      <c r="CM9" s="110">
        <v>9.9999999999999995E-7</v>
      </c>
      <c r="CN9" s="110">
        <v>5.0000000000000004E-6</v>
      </c>
      <c r="CO9" s="110">
        <v>9.9999999999999995E-7</v>
      </c>
      <c r="CP9" s="110">
        <v>1.1E-5</v>
      </c>
      <c r="CQ9" s="110">
        <v>0</v>
      </c>
      <c r="CR9" s="110">
        <v>3.1000000000000001E-5</v>
      </c>
      <c r="CS9" s="110">
        <v>7.1000000000000005E-5</v>
      </c>
      <c r="CT9" s="110">
        <v>9.9999999999999995E-7</v>
      </c>
      <c r="CU9" s="110">
        <v>9.9999999999999995E-7</v>
      </c>
      <c r="CV9" s="110">
        <v>0</v>
      </c>
      <c r="CW9" s="110">
        <v>0</v>
      </c>
      <c r="CX9" s="110">
        <v>0</v>
      </c>
      <c r="CY9" s="110">
        <v>1.5200000000000001E-4</v>
      </c>
      <c r="CZ9" s="110">
        <v>2.7700000000000001E-4</v>
      </c>
      <c r="DA9" s="110">
        <v>9.9999999999999995E-7</v>
      </c>
      <c r="DB9" s="110">
        <v>1.9999999999999999E-6</v>
      </c>
      <c r="DC9" s="110">
        <v>1.5E-5</v>
      </c>
      <c r="DD9" s="110">
        <v>1.4E-5</v>
      </c>
      <c r="DE9" s="111">
        <v>0</v>
      </c>
      <c r="DF9" s="84"/>
      <c r="DG9" s="101">
        <v>0.68016100000000002</v>
      </c>
      <c r="DH9" s="101">
        <v>0.119033</v>
      </c>
      <c r="DI9" s="102">
        <v>0.20644499999999999</v>
      </c>
      <c r="DJ9" s="102">
        <v>6.8999999999999997E-5</v>
      </c>
      <c r="DK9" s="102">
        <v>3.6840999999999999E-2</v>
      </c>
      <c r="DL9" s="84"/>
      <c r="DM9"/>
    </row>
    <row r="10" spans="1:117" s="83" customFormat="1" ht="18" customHeight="1" x14ac:dyDescent="0.15">
      <c r="A10" s="103">
        <v>61</v>
      </c>
      <c r="B10" s="104" t="s">
        <v>91</v>
      </c>
      <c r="C10" s="105">
        <v>0</v>
      </c>
      <c r="D10" s="105">
        <v>0</v>
      </c>
      <c r="E10" s="105">
        <v>0</v>
      </c>
      <c r="F10" s="105">
        <v>0</v>
      </c>
      <c r="G10" s="105">
        <v>0</v>
      </c>
      <c r="H10" s="105">
        <v>1</v>
      </c>
      <c r="I10" s="105">
        <v>0</v>
      </c>
      <c r="J10" s="105">
        <v>0</v>
      </c>
      <c r="K10" s="105">
        <v>0</v>
      </c>
      <c r="L10" s="105">
        <v>0</v>
      </c>
      <c r="M10" s="105">
        <v>0</v>
      </c>
      <c r="N10" s="105">
        <v>0</v>
      </c>
      <c r="O10" s="105">
        <v>0</v>
      </c>
      <c r="P10" s="105">
        <v>0</v>
      </c>
      <c r="Q10" s="105">
        <v>0</v>
      </c>
      <c r="R10" s="105">
        <v>0</v>
      </c>
      <c r="S10" s="105">
        <v>0</v>
      </c>
      <c r="T10" s="105">
        <v>0</v>
      </c>
      <c r="U10" s="105">
        <v>0</v>
      </c>
      <c r="V10" s="105">
        <v>0</v>
      </c>
      <c r="W10" s="105">
        <v>0</v>
      </c>
      <c r="X10" s="105">
        <v>0</v>
      </c>
      <c r="Y10" s="105">
        <v>0</v>
      </c>
      <c r="Z10" s="105">
        <v>0</v>
      </c>
      <c r="AA10" s="105">
        <v>0</v>
      </c>
      <c r="AB10" s="105">
        <v>0</v>
      </c>
      <c r="AC10" s="105">
        <v>0</v>
      </c>
      <c r="AD10" s="105">
        <v>0</v>
      </c>
      <c r="AE10" s="105">
        <v>0</v>
      </c>
      <c r="AF10" s="105">
        <v>0</v>
      </c>
      <c r="AG10" s="105">
        <v>0</v>
      </c>
      <c r="AH10" s="105">
        <v>0</v>
      </c>
      <c r="AI10" s="105">
        <v>0</v>
      </c>
      <c r="AJ10" s="105">
        <v>0</v>
      </c>
      <c r="AK10" s="105">
        <v>0</v>
      </c>
      <c r="AL10" s="105">
        <v>0</v>
      </c>
      <c r="AM10" s="105">
        <v>0</v>
      </c>
      <c r="AN10" s="105">
        <v>0</v>
      </c>
      <c r="AO10" s="105">
        <v>0</v>
      </c>
      <c r="AP10" s="105">
        <v>0</v>
      </c>
      <c r="AQ10" s="105">
        <v>0</v>
      </c>
      <c r="AR10" s="105">
        <v>0</v>
      </c>
      <c r="AS10" s="105">
        <v>0</v>
      </c>
      <c r="AT10" s="105">
        <v>0</v>
      </c>
      <c r="AU10" s="105">
        <v>0</v>
      </c>
      <c r="AV10" s="105">
        <v>0</v>
      </c>
      <c r="AW10" s="105">
        <v>0</v>
      </c>
      <c r="AX10" s="105">
        <v>0</v>
      </c>
      <c r="AY10" s="105">
        <v>0</v>
      </c>
      <c r="AZ10" s="105">
        <v>0</v>
      </c>
      <c r="BA10" s="105">
        <v>0</v>
      </c>
      <c r="BB10" s="105">
        <v>0</v>
      </c>
      <c r="BC10" s="105">
        <v>0</v>
      </c>
      <c r="BD10" s="105">
        <v>0</v>
      </c>
      <c r="BE10" s="105">
        <v>0</v>
      </c>
      <c r="BF10" s="105">
        <v>0</v>
      </c>
      <c r="BG10" s="105">
        <v>0</v>
      </c>
      <c r="BH10" s="105">
        <v>0</v>
      </c>
      <c r="BI10" s="105">
        <v>0</v>
      </c>
      <c r="BJ10" s="105">
        <v>0</v>
      </c>
      <c r="BK10" s="105">
        <v>0</v>
      </c>
      <c r="BL10" s="105">
        <v>0</v>
      </c>
      <c r="BM10" s="105">
        <v>0</v>
      </c>
      <c r="BN10" s="105">
        <v>0</v>
      </c>
      <c r="BO10" s="105">
        <v>0</v>
      </c>
      <c r="BP10" s="105">
        <v>0</v>
      </c>
      <c r="BQ10" s="105">
        <v>0</v>
      </c>
      <c r="BR10" s="105">
        <v>0</v>
      </c>
      <c r="BS10" s="105">
        <v>0</v>
      </c>
      <c r="BT10" s="105">
        <v>0</v>
      </c>
      <c r="BU10" s="105">
        <v>0</v>
      </c>
      <c r="BV10" s="105">
        <v>0</v>
      </c>
      <c r="BW10" s="105">
        <v>0</v>
      </c>
      <c r="BX10" s="105">
        <v>0</v>
      </c>
      <c r="BY10" s="105">
        <v>0</v>
      </c>
      <c r="BZ10" s="105">
        <v>0</v>
      </c>
      <c r="CA10" s="105">
        <v>0</v>
      </c>
      <c r="CB10" s="105">
        <v>0</v>
      </c>
      <c r="CC10" s="105">
        <v>0</v>
      </c>
      <c r="CD10" s="105">
        <v>0</v>
      </c>
      <c r="CE10" s="105">
        <v>0</v>
      </c>
      <c r="CF10" s="105">
        <v>0</v>
      </c>
      <c r="CG10" s="105">
        <v>0</v>
      </c>
      <c r="CH10" s="105">
        <v>0</v>
      </c>
      <c r="CI10" s="105">
        <v>0</v>
      </c>
      <c r="CJ10" s="105">
        <v>0</v>
      </c>
      <c r="CK10" s="105">
        <v>0</v>
      </c>
      <c r="CL10" s="105">
        <v>0</v>
      </c>
      <c r="CM10" s="105">
        <v>0</v>
      </c>
      <c r="CN10" s="105">
        <v>0</v>
      </c>
      <c r="CO10" s="105">
        <v>0</v>
      </c>
      <c r="CP10" s="105">
        <v>0</v>
      </c>
      <c r="CQ10" s="105">
        <v>0</v>
      </c>
      <c r="CR10" s="105">
        <v>0</v>
      </c>
      <c r="CS10" s="105">
        <v>0</v>
      </c>
      <c r="CT10" s="105">
        <v>0</v>
      </c>
      <c r="CU10" s="105">
        <v>0</v>
      </c>
      <c r="CV10" s="105">
        <v>0</v>
      </c>
      <c r="CW10" s="105">
        <v>0</v>
      </c>
      <c r="CX10" s="105">
        <v>0</v>
      </c>
      <c r="CY10" s="105">
        <v>0</v>
      </c>
      <c r="CZ10" s="105">
        <v>0</v>
      </c>
      <c r="DA10" s="105">
        <v>0</v>
      </c>
      <c r="DB10" s="105">
        <v>0</v>
      </c>
      <c r="DC10" s="105">
        <v>0</v>
      </c>
      <c r="DD10" s="105">
        <v>0</v>
      </c>
      <c r="DE10" s="106">
        <v>0</v>
      </c>
      <c r="DF10" s="84"/>
      <c r="DG10" s="101">
        <v>0</v>
      </c>
      <c r="DH10" s="101">
        <v>0</v>
      </c>
      <c r="DI10" s="102">
        <v>0</v>
      </c>
      <c r="DJ10" s="102">
        <v>0</v>
      </c>
      <c r="DK10" s="102">
        <v>0</v>
      </c>
      <c r="DL10" s="84"/>
      <c r="DM10"/>
    </row>
    <row r="11" spans="1:117" s="83" customFormat="1" ht="18" customHeight="1" x14ac:dyDescent="0.15">
      <c r="A11" s="103">
        <v>62</v>
      </c>
      <c r="B11" s="104" t="s">
        <v>128</v>
      </c>
      <c r="C11" s="105">
        <v>9.9999999999999995E-7</v>
      </c>
      <c r="D11" s="105">
        <v>0</v>
      </c>
      <c r="E11" s="105">
        <v>0</v>
      </c>
      <c r="F11" s="105">
        <v>0</v>
      </c>
      <c r="G11" s="105">
        <v>0</v>
      </c>
      <c r="H11" s="105">
        <v>0</v>
      </c>
      <c r="I11" s="105">
        <v>1</v>
      </c>
      <c r="J11" s="105">
        <v>0</v>
      </c>
      <c r="K11" s="105">
        <v>0</v>
      </c>
      <c r="L11" s="105">
        <v>1.9999999999999999E-6</v>
      </c>
      <c r="M11" s="105">
        <v>0</v>
      </c>
      <c r="N11" s="105">
        <v>9.9999999999999995E-7</v>
      </c>
      <c r="O11" s="105">
        <v>0</v>
      </c>
      <c r="P11" s="105">
        <v>0</v>
      </c>
      <c r="Q11" s="105">
        <v>9.9999999999999995E-7</v>
      </c>
      <c r="R11" s="105">
        <v>5.0000000000000004E-6</v>
      </c>
      <c r="S11" s="105">
        <v>0</v>
      </c>
      <c r="T11" s="105">
        <v>0</v>
      </c>
      <c r="U11" s="105">
        <v>1.8E-5</v>
      </c>
      <c r="V11" s="105">
        <v>1.5300000000000001E-4</v>
      </c>
      <c r="W11" s="105">
        <v>0</v>
      </c>
      <c r="X11" s="105">
        <v>1.9999999999999999E-6</v>
      </c>
      <c r="Y11" s="105">
        <v>9.9999999999999995E-7</v>
      </c>
      <c r="Z11" s="105">
        <v>0</v>
      </c>
      <c r="AA11" s="105">
        <v>9.9999999999999995E-7</v>
      </c>
      <c r="AB11" s="105">
        <v>1.9999999999999999E-6</v>
      </c>
      <c r="AC11" s="105">
        <v>-3.0000000000000001E-6</v>
      </c>
      <c r="AD11" s="105">
        <v>4.3000000000000002E-5</v>
      </c>
      <c r="AE11" s="105">
        <v>0</v>
      </c>
      <c r="AF11" s="105">
        <v>1.9999999999999999E-6</v>
      </c>
      <c r="AG11" s="105">
        <v>0</v>
      </c>
      <c r="AH11" s="105">
        <v>9.7E-5</v>
      </c>
      <c r="AI11" s="105">
        <v>8.8999999999999995E-5</v>
      </c>
      <c r="AJ11" s="105">
        <v>1.0399999999999999E-4</v>
      </c>
      <c r="AK11" s="105">
        <v>1.2E-4</v>
      </c>
      <c r="AL11" s="105">
        <v>3.9999999999999998E-6</v>
      </c>
      <c r="AM11" s="105">
        <v>1.9999999999999999E-6</v>
      </c>
      <c r="AN11" s="105">
        <v>9.9999999999999995E-7</v>
      </c>
      <c r="AO11" s="105">
        <v>0</v>
      </c>
      <c r="AP11" s="105">
        <v>1.2099999999999999E-3</v>
      </c>
      <c r="AQ11" s="105">
        <v>2.3E-5</v>
      </c>
      <c r="AR11" s="105">
        <v>9.9999999999999995E-7</v>
      </c>
      <c r="AS11" s="105">
        <v>9.9999999999999995E-7</v>
      </c>
      <c r="AT11" s="105">
        <v>0</v>
      </c>
      <c r="AU11" s="105">
        <v>0</v>
      </c>
      <c r="AV11" s="105">
        <v>9.9999999999999995E-7</v>
      </c>
      <c r="AW11" s="105">
        <v>9.9999999999999995E-7</v>
      </c>
      <c r="AX11" s="105">
        <v>1.9999999999999999E-6</v>
      </c>
      <c r="AY11" s="105">
        <v>9.9999999999999995E-7</v>
      </c>
      <c r="AZ11" s="105">
        <v>0</v>
      </c>
      <c r="BA11" s="105">
        <v>0</v>
      </c>
      <c r="BB11" s="105">
        <v>3.0000000000000001E-6</v>
      </c>
      <c r="BC11" s="105">
        <v>0</v>
      </c>
      <c r="BD11" s="105">
        <v>0</v>
      </c>
      <c r="BE11" s="105">
        <v>0</v>
      </c>
      <c r="BF11" s="105">
        <v>0</v>
      </c>
      <c r="BG11" s="105">
        <v>0</v>
      </c>
      <c r="BH11" s="105">
        <v>0</v>
      </c>
      <c r="BI11" s="105">
        <v>0</v>
      </c>
      <c r="BJ11" s="105">
        <v>3.9999999999999998E-6</v>
      </c>
      <c r="BK11" s="105">
        <v>0</v>
      </c>
      <c r="BL11" s="105">
        <v>3.9999999999999998E-6</v>
      </c>
      <c r="BM11" s="105">
        <v>1.9999999999999999E-6</v>
      </c>
      <c r="BN11" s="105">
        <v>1.7E-5</v>
      </c>
      <c r="BO11" s="105">
        <v>1.5999999999999999E-5</v>
      </c>
      <c r="BP11" s="105">
        <v>0</v>
      </c>
      <c r="BQ11" s="105">
        <v>0</v>
      </c>
      <c r="BR11" s="105">
        <v>0</v>
      </c>
      <c r="BS11" s="105">
        <v>0</v>
      </c>
      <c r="BT11" s="105">
        <v>0</v>
      </c>
      <c r="BU11" s="105">
        <v>0</v>
      </c>
      <c r="BV11" s="105">
        <v>0</v>
      </c>
      <c r="BW11" s="105">
        <v>0</v>
      </c>
      <c r="BX11" s="105">
        <v>0</v>
      </c>
      <c r="BY11" s="105">
        <v>0</v>
      </c>
      <c r="BZ11" s="105">
        <v>0</v>
      </c>
      <c r="CA11" s="105">
        <v>0</v>
      </c>
      <c r="CB11" s="105">
        <v>0</v>
      </c>
      <c r="CC11" s="105">
        <v>0</v>
      </c>
      <c r="CD11" s="105">
        <v>0</v>
      </c>
      <c r="CE11" s="105">
        <v>0</v>
      </c>
      <c r="CF11" s="105">
        <v>0</v>
      </c>
      <c r="CG11" s="105">
        <v>0</v>
      </c>
      <c r="CH11" s="105">
        <v>0</v>
      </c>
      <c r="CI11" s="105">
        <v>0</v>
      </c>
      <c r="CJ11" s="105">
        <v>0</v>
      </c>
      <c r="CK11" s="105">
        <v>0</v>
      </c>
      <c r="CL11" s="105">
        <v>0</v>
      </c>
      <c r="CM11" s="105">
        <v>0</v>
      </c>
      <c r="CN11" s="105">
        <v>0</v>
      </c>
      <c r="CO11" s="105">
        <v>0</v>
      </c>
      <c r="CP11" s="105">
        <v>0</v>
      </c>
      <c r="CQ11" s="105">
        <v>9.9999999999999995E-7</v>
      </c>
      <c r="CR11" s="105">
        <v>0</v>
      </c>
      <c r="CS11" s="105">
        <v>0</v>
      </c>
      <c r="CT11" s="105">
        <v>0</v>
      </c>
      <c r="CU11" s="105">
        <v>0</v>
      </c>
      <c r="CV11" s="105">
        <v>0</v>
      </c>
      <c r="CW11" s="105">
        <v>0</v>
      </c>
      <c r="CX11" s="105">
        <v>0</v>
      </c>
      <c r="CY11" s="105">
        <v>0</v>
      </c>
      <c r="CZ11" s="105">
        <v>0</v>
      </c>
      <c r="DA11" s="105">
        <v>0</v>
      </c>
      <c r="DB11" s="105">
        <v>0</v>
      </c>
      <c r="DC11" s="105">
        <v>0</v>
      </c>
      <c r="DD11" s="105">
        <v>0</v>
      </c>
      <c r="DE11" s="106">
        <v>9.9999999999999995E-7</v>
      </c>
      <c r="DF11" s="84"/>
      <c r="DG11" s="101">
        <v>0.51620500000000002</v>
      </c>
      <c r="DH11" s="101">
        <v>5.1501999999999999E-2</v>
      </c>
      <c r="DI11" s="102">
        <v>0.26668599999999998</v>
      </c>
      <c r="DJ11" s="102">
        <v>0</v>
      </c>
      <c r="DK11" s="102">
        <v>2.647E-3</v>
      </c>
      <c r="DL11" s="84"/>
      <c r="DM11"/>
    </row>
    <row r="12" spans="1:117" s="83" customFormat="1" ht="18" customHeight="1" x14ac:dyDescent="0.15">
      <c r="A12" s="103">
        <v>111</v>
      </c>
      <c r="B12" s="104" t="s">
        <v>5</v>
      </c>
      <c r="C12" s="105">
        <v>2.4000000000000001E-5</v>
      </c>
      <c r="D12" s="105">
        <v>3.4819999999999999E-3</v>
      </c>
      <c r="E12" s="105">
        <v>1.9000000000000001E-5</v>
      </c>
      <c r="F12" s="105">
        <v>3.0370000000000002E-3</v>
      </c>
      <c r="G12" s="105">
        <v>2.9650000000000002E-3</v>
      </c>
      <c r="H12" s="105">
        <v>0</v>
      </c>
      <c r="I12" s="105">
        <v>1.1E-5</v>
      </c>
      <c r="J12" s="105">
        <v>1.0360339999999999</v>
      </c>
      <c r="K12" s="105">
        <v>3.6640000000000002E-3</v>
      </c>
      <c r="L12" s="105">
        <v>3.5128E-2</v>
      </c>
      <c r="M12" s="105">
        <v>0</v>
      </c>
      <c r="N12" s="105">
        <v>1.63E-4</v>
      </c>
      <c r="O12" s="105">
        <v>7.5100000000000004E-4</v>
      </c>
      <c r="P12" s="105">
        <v>2.9599999999999998E-4</v>
      </c>
      <c r="Q12" s="105">
        <v>1.5999999999999999E-5</v>
      </c>
      <c r="R12" s="105">
        <v>6.5499999999999998E-4</v>
      </c>
      <c r="S12" s="105">
        <v>2.5999999999999998E-5</v>
      </c>
      <c r="T12" s="105">
        <v>1.5999999999999999E-5</v>
      </c>
      <c r="U12" s="105">
        <v>2.9E-5</v>
      </c>
      <c r="V12" s="105">
        <v>8.1000000000000004E-5</v>
      </c>
      <c r="W12" s="105">
        <v>3.0000000000000001E-6</v>
      </c>
      <c r="X12" s="105">
        <v>2.99E-4</v>
      </c>
      <c r="Y12" s="105">
        <v>2.1999999999999999E-5</v>
      </c>
      <c r="Z12" s="105">
        <v>9.0000000000000002E-6</v>
      </c>
      <c r="AA12" s="105">
        <v>1.0139999999999999E-3</v>
      </c>
      <c r="AB12" s="105">
        <v>2.2699999999999999E-3</v>
      </c>
      <c r="AC12" s="105">
        <v>9.9999999999999995E-7</v>
      </c>
      <c r="AD12" s="105">
        <v>7.9999999999999996E-6</v>
      </c>
      <c r="AE12" s="105">
        <v>7.9999999999999996E-6</v>
      </c>
      <c r="AF12" s="105">
        <v>1.1E-5</v>
      </c>
      <c r="AG12" s="105">
        <v>8.0890000000000007E-3</v>
      </c>
      <c r="AH12" s="105">
        <v>1.1E-5</v>
      </c>
      <c r="AI12" s="105">
        <v>3.0000000000000001E-6</v>
      </c>
      <c r="AJ12" s="105">
        <v>1.2899999999999999E-4</v>
      </c>
      <c r="AK12" s="105">
        <v>3.28E-4</v>
      </c>
      <c r="AL12" s="105">
        <v>1.9999999999999999E-6</v>
      </c>
      <c r="AM12" s="105">
        <v>1.9999999999999999E-6</v>
      </c>
      <c r="AN12" s="105">
        <v>3.9999999999999998E-6</v>
      </c>
      <c r="AO12" s="105">
        <v>9.9999999999999995E-7</v>
      </c>
      <c r="AP12" s="105">
        <v>9.9999999999999995E-7</v>
      </c>
      <c r="AQ12" s="105">
        <v>1.9999999999999999E-6</v>
      </c>
      <c r="AR12" s="105">
        <v>3.9999999999999998E-6</v>
      </c>
      <c r="AS12" s="105">
        <v>3.0000000000000001E-6</v>
      </c>
      <c r="AT12" s="105">
        <v>3.9999999999999998E-6</v>
      </c>
      <c r="AU12" s="105">
        <v>3.0000000000000001E-6</v>
      </c>
      <c r="AV12" s="105">
        <v>6.9999999999999999E-6</v>
      </c>
      <c r="AW12" s="105">
        <v>3.0000000000000001E-6</v>
      </c>
      <c r="AX12" s="105">
        <v>1.1E-5</v>
      </c>
      <c r="AY12" s="105">
        <v>3.9999999999999998E-6</v>
      </c>
      <c r="AZ12" s="105">
        <v>3.0000000000000001E-6</v>
      </c>
      <c r="BA12" s="105">
        <v>3.0000000000000001E-6</v>
      </c>
      <c r="BB12" s="105">
        <v>3.9999999999999998E-6</v>
      </c>
      <c r="BC12" s="105">
        <v>3.0000000000000001E-6</v>
      </c>
      <c r="BD12" s="105">
        <v>3.9999999999999998E-6</v>
      </c>
      <c r="BE12" s="105">
        <v>3.9999999999999998E-6</v>
      </c>
      <c r="BF12" s="105">
        <v>5.0000000000000004E-6</v>
      </c>
      <c r="BG12" s="105">
        <v>6.0000000000000002E-6</v>
      </c>
      <c r="BH12" s="105">
        <v>7.9999999999999996E-6</v>
      </c>
      <c r="BI12" s="105">
        <v>3.0000000000000001E-6</v>
      </c>
      <c r="BJ12" s="105">
        <v>5.53E-4</v>
      </c>
      <c r="BK12" s="105">
        <v>1.9999999999999999E-6</v>
      </c>
      <c r="BL12" s="105">
        <v>6.0000000000000002E-6</v>
      </c>
      <c r="BM12" s="105">
        <v>6.0000000000000002E-6</v>
      </c>
      <c r="BN12" s="105">
        <v>3.0000000000000001E-6</v>
      </c>
      <c r="BO12" s="105">
        <v>3.0000000000000001E-6</v>
      </c>
      <c r="BP12" s="105">
        <v>9.9999999999999995E-7</v>
      </c>
      <c r="BQ12" s="105">
        <v>3.9999999999999998E-6</v>
      </c>
      <c r="BR12" s="105">
        <v>3.0000000000000001E-6</v>
      </c>
      <c r="BS12" s="105">
        <v>3.0000000000000001E-6</v>
      </c>
      <c r="BT12" s="105">
        <v>3.0000000000000001E-6</v>
      </c>
      <c r="BU12" s="105">
        <v>1.9999999999999999E-6</v>
      </c>
      <c r="BV12" s="105">
        <v>9.9999999999999995E-7</v>
      </c>
      <c r="BW12" s="105">
        <v>9.9999999999999995E-7</v>
      </c>
      <c r="BX12" s="105">
        <v>0</v>
      </c>
      <c r="BY12" s="105">
        <v>1.2E-5</v>
      </c>
      <c r="BZ12" s="105">
        <v>3.9999999999999998E-6</v>
      </c>
      <c r="CA12" s="105">
        <v>1.4E-5</v>
      </c>
      <c r="CB12" s="105">
        <v>6.0000000000000002E-6</v>
      </c>
      <c r="CC12" s="105">
        <v>2.9E-5</v>
      </c>
      <c r="CD12" s="105">
        <v>5.0000000000000004E-6</v>
      </c>
      <c r="CE12" s="105">
        <v>3.0000000000000001E-6</v>
      </c>
      <c r="CF12" s="105">
        <v>1.4300000000000001E-4</v>
      </c>
      <c r="CG12" s="105">
        <v>1.9999999999999999E-6</v>
      </c>
      <c r="CH12" s="105">
        <v>1.0000000000000001E-5</v>
      </c>
      <c r="CI12" s="105">
        <v>6.0000000000000002E-6</v>
      </c>
      <c r="CJ12" s="105">
        <v>6.9999999999999999E-6</v>
      </c>
      <c r="CK12" s="105">
        <v>1.1E-5</v>
      </c>
      <c r="CL12" s="105">
        <v>1.2999999999999999E-5</v>
      </c>
      <c r="CM12" s="105">
        <v>5.3000000000000001E-5</v>
      </c>
      <c r="CN12" s="105">
        <v>9.9299999999999996E-4</v>
      </c>
      <c r="CO12" s="105">
        <v>1.1E-5</v>
      </c>
      <c r="CP12" s="105">
        <v>6.5899999999999997E-4</v>
      </c>
      <c r="CQ12" s="105">
        <v>6.0000000000000002E-6</v>
      </c>
      <c r="CR12" s="105">
        <v>1.7179999999999999E-3</v>
      </c>
      <c r="CS12" s="105">
        <v>3.3939999999999999E-3</v>
      </c>
      <c r="CT12" s="105">
        <v>2.0799999999999999E-4</v>
      </c>
      <c r="CU12" s="105">
        <v>5.0000000000000004E-6</v>
      </c>
      <c r="CV12" s="105">
        <v>9.0000000000000002E-6</v>
      </c>
      <c r="CW12" s="105">
        <v>3.0000000000000001E-6</v>
      </c>
      <c r="CX12" s="105">
        <v>3.9999999999999998E-6</v>
      </c>
      <c r="CY12" s="105">
        <v>7.3660000000000002E-3</v>
      </c>
      <c r="CZ12" s="105">
        <v>2.7025E-2</v>
      </c>
      <c r="DA12" s="105">
        <v>1.2E-5</v>
      </c>
      <c r="DB12" s="105">
        <v>1.4E-5</v>
      </c>
      <c r="DC12" s="105">
        <v>6.8999999999999997E-4</v>
      </c>
      <c r="DD12" s="105">
        <v>3.1000000000000001E-5</v>
      </c>
      <c r="DE12" s="106">
        <v>2.3E-5</v>
      </c>
      <c r="DF12" s="84"/>
      <c r="DG12" s="101">
        <v>0.35980899999999999</v>
      </c>
      <c r="DH12" s="101">
        <v>5.5825E-2</v>
      </c>
      <c r="DI12" s="102">
        <v>0.18466199999999999</v>
      </c>
      <c r="DJ12" s="102">
        <v>1.2237E-2</v>
      </c>
      <c r="DK12" s="102">
        <v>0.15311900000000001</v>
      </c>
      <c r="DL12" s="84"/>
      <c r="DM12"/>
    </row>
    <row r="13" spans="1:117" s="83" customFormat="1" ht="18" customHeight="1" x14ac:dyDescent="0.15">
      <c r="A13" s="103">
        <v>112</v>
      </c>
      <c r="B13" s="104" t="s">
        <v>6</v>
      </c>
      <c r="C13" s="105">
        <v>6.9999999999999999E-6</v>
      </c>
      <c r="D13" s="105">
        <v>3.0000000000000001E-6</v>
      </c>
      <c r="E13" s="105">
        <v>1.2E-5</v>
      </c>
      <c r="F13" s="105">
        <v>3.0000000000000001E-6</v>
      </c>
      <c r="G13" s="105">
        <v>2.1679999999999998E-3</v>
      </c>
      <c r="H13" s="105">
        <v>0</v>
      </c>
      <c r="I13" s="105">
        <v>1.4E-5</v>
      </c>
      <c r="J13" s="105">
        <v>3.3199999999999999E-4</v>
      </c>
      <c r="K13" s="105">
        <v>1.005652</v>
      </c>
      <c r="L13" s="105">
        <v>3.0000000000000001E-5</v>
      </c>
      <c r="M13" s="105">
        <v>0</v>
      </c>
      <c r="N13" s="105">
        <v>3.0000000000000001E-6</v>
      </c>
      <c r="O13" s="105">
        <v>3.9999999999999998E-6</v>
      </c>
      <c r="P13" s="105">
        <v>6.9999999999999999E-6</v>
      </c>
      <c r="Q13" s="105">
        <v>6.0000000000000002E-6</v>
      </c>
      <c r="R13" s="105">
        <v>5.0000000000000004E-6</v>
      </c>
      <c r="S13" s="105">
        <v>3.0000000000000001E-6</v>
      </c>
      <c r="T13" s="105">
        <v>3.0000000000000001E-6</v>
      </c>
      <c r="U13" s="105">
        <v>1.9999999999999999E-6</v>
      </c>
      <c r="V13" s="105">
        <v>1.9999999999999999E-6</v>
      </c>
      <c r="W13" s="105">
        <v>9.9999999999999995E-7</v>
      </c>
      <c r="X13" s="105">
        <v>3.0000000000000001E-6</v>
      </c>
      <c r="Y13" s="105">
        <v>1.9999999999999999E-6</v>
      </c>
      <c r="Z13" s="105">
        <v>5.0000000000000004E-6</v>
      </c>
      <c r="AA13" s="105">
        <v>7.9999999999999996E-6</v>
      </c>
      <c r="AB13" s="105">
        <v>3.9999999999999998E-6</v>
      </c>
      <c r="AC13" s="105">
        <v>0</v>
      </c>
      <c r="AD13" s="105">
        <v>6.0000000000000002E-6</v>
      </c>
      <c r="AE13" s="105">
        <v>6.0000000000000002E-6</v>
      </c>
      <c r="AF13" s="105">
        <v>3.0000000000000001E-6</v>
      </c>
      <c r="AG13" s="105">
        <v>1.1E-5</v>
      </c>
      <c r="AH13" s="105">
        <v>3.9999999999999998E-6</v>
      </c>
      <c r="AI13" s="105">
        <v>3.0000000000000001E-6</v>
      </c>
      <c r="AJ13" s="105">
        <v>1.9999999999999999E-6</v>
      </c>
      <c r="AK13" s="105">
        <v>6.9999999999999999E-6</v>
      </c>
      <c r="AL13" s="105">
        <v>6.0000000000000002E-6</v>
      </c>
      <c r="AM13" s="105">
        <v>3.0000000000000001E-6</v>
      </c>
      <c r="AN13" s="105">
        <v>9.0000000000000002E-6</v>
      </c>
      <c r="AO13" s="105">
        <v>5.0000000000000004E-6</v>
      </c>
      <c r="AP13" s="105">
        <v>3.0000000000000001E-6</v>
      </c>
      <c r="AQ13" s="105">
        <v>6.9999999999999999E-6</v>
      </c>
      <c r="AR13" s="105">
        <v>3.0000000000000001E-6</v>
      </c>
      <c r="AS13" s="105">
        <v>5.0000000000000004E-6</v>
      </c>
      <c r="AT13" s="105">
        <v>1.0000000000000001E-5</v>
      </c>
      <c r="AU13" s="105">
        <v>6.9999999999999999E-6</v>
      </c>
      <c r="AV13" s="105">
        <v>3.9999999999999998E-6</v>
      </c>
      <c r="AW13" s="105">
        <v>1.9999999999999999E-6</v>
      </c>
      <c r="AX13" s="105">
        <v>5.0000000000000004E-6</v>
      </c>
      <c r="AY13" s="105">
        <v>1.9999999999999999E-6</v>
      </c>
      <c r="AZ13" s="105">
        <v>1.9999999999999999E-6</v>
      </c>
      <c r="BA13" s="105">
        <v>1.9999999999999999E-6</v>
      </c>
      <c r="BB13" s="105">
        <v>5.0000000000000004E-6</v>
      </c>
      <c r="BC13" s="105">
        <v>3.0000000000000001E-6</v>
      </c>
      <c r="BD13" s="105">
        <v>5.0000000000000004E-6</v>
      </c>
      <c r="BE13" s="105">
        <v>1.9999999999999999E-6</v>
      </c>
      <c r="BF13" s="105">
        <v>3.0000000000000001E-6</v>
      </c>
      <c r="BG13" s="105">
        <v>5.0000000000000004E-6</v>
      </c>
      <c r="BH13" s="105">
        <v>1.2E-5</v>
      </c>
      <c r="BI13" s="105">
        <v>1.4E-5</v>
      </c>
      <c r="BJ13" s="105">
        <v>6.0000000000000002E-6</v>
      </c>
      <c r="BK13" s="105">
        <v>5.0000000000000004E-6</v>
      </c>
      <c r="BL13" s="105">
        <v>1.2999999999999999E-5</v>
      </c>
      <c r="BM13" s="105">
        <v>1.4E-5</v>
      </c>
      <c r="BN13" s="105">
        <v>6.0000000000000002E-6</v>
      </c>
      <c r="BO13" s="105">
        <v>7.9999999999999996E-6</v>
      </c>
      <c r="BP13" s="105">
        <v>3.0000000000000001E-6</v>
      </c>
      <c r="BQ13" s="105">
        <v>3.0000000000000001E-6</v>
      </c>
      <c r="BR13" s="105">
        <v>9.0000000000000002E-6</v>
      </c>
      <c r="BS13" s="105">
        <v>1.5E-5</v>
      </c>
      <c r="BT13" s="105">
        <v>1.8E-5</v>
      </c>
      <c r="BU13" s="105">
        <v>3.9999999999999998E-6</v>
      </c>
      <c r="BV13" s="105">
        <v>6.0000000000000002E-6</v>
      </c>
      <c r="BW13" s="105">
        <v>1.9999999999999999E-6</v>
      </c>
      <c r="BX13" s="105">
        <v>0</v>
      </c>
      <c r="BY13" s="105">
        <v>1.2999999999999999E-5</v>
      </c>
      <c r="BZ13" s="105">
        <v>1.2999999999999999E-5</v>
      </c>
      <c r="CA13" s="105">
        <v>2.3E-5</v>
      </c>
      <c r="CB13" s="105">
        <v>1.7E-5</v>
      </c>
      <c r="CC13" s="105">
        <v>4.8999999999999998E-5</v>
      </c>
      <c r="CD13" s="105">
        <v>6.9999999999999999E-6</v>
      </c>
      <c r="CE13" s="105">
        <v>3.9999999999999998E-6</v>
      </c>
      <c r="CF13" s="105">
        <v>2.2599999999999999E-4</v>
      </c>
      <c r="CG13" s="105">
        <v>3.0000000000000001E-6</v>
      </c>
      <c r="CH13" s="105">
        <v>3.9999999999999998E-6</v>
      </c>
      <c r="CI13" s="105">
        <v>1.0000000000000001E-5</v>
      </c>
      <c r="CJ13" s="105">
        <v>3.0000000000000001E-6</v>
      </c>
      <c r="CK13" s="105">
        <v>5.0000000000000004E-6</v>
      </c>
      <c r="CL13" s="105">
        <v>5.0000000000000004E-6</v>
      </c>
      <c r="CM13" s="105">
        <v>9.0000000000000002E-6</v>
      </c>
      <c r="CN13" s="105">
        <v>7.3999999999999996E-5</v>
      </c>
      <c r="CO13" s="105">
        <v>7.9999999999999996E-6</v>
      </c>
      <c r="CP13" s="105">
        <v>1.37E-4</v>
      </c>
      <c r="CQ13" s="105">
        <v>1.1E-5</v>
      </c>
      <c r="CR13" s="105">
        <v>3.0600000000000001E-4</v>
      </c>
      <c r="CS13" s="105">
        <v>6.3299999999999999E-4</v>
      </c>
      <c r="CT13" s="105">
        <v>5.0000000000000004E-6</v>
      </c>
      <c r="CU13" s="105">
        <v>5.0000000000000004E-6</v>
      </c>
      <c r="CV13" s="105">
        <v>5.0000000000000004E-6</v>
      </c>
      <c r="CW13" s="105">
        <v>3.9999999999999998E-6</v>
      </c>
      <c r="CX13" s="105">
        <v>6.0000000000000002E-6</v>
      </c>
      <c r="CY13" s="105">
        <v>5.215E-3</v>
      </c>
      <c r="CZ13" s="105">
        <v>1.8048000000000002E-2</v>
      </c>
      <c r="DA13" s="105">
        <v>6.9999999999999999E-6</v>
      </c>
      <c r="DB13" s="105">
        <v>3.9999999999999998E-6</v>
      </c>
      <c r="DC13" s="105">
        <v>2.5999999999999998E-4</v>
      </c>
      <c r="DD13" s="105">
        <v>3.9999999999999998E-6</v>
      </c>
      <c r="DE13" s="106">
        <v>6.4199999999999999E-4</v>
      </c>
      <c r="DF13" s="84"/>
      <c r="DG13" s="101">
        <v>0.74473500000000004</v>
      </c>
      <c r="DH13" s="101">
        <v>1.2593999999999999E-2</v>
      </c>
      <c r="DI13" s="102">
        <v>6.9847000000000006E-2</v>
      </c>
      <c r="DJ13" s="102">
        <v>4.5079999999999999E-3</v>
      </c>
      <c r="DK13" s="102">
        <v>0.208838</v>
      </c>
      <c r="DL13" s="84"/>
      <c r="DM13"/>
    </row>
    <row r="14" spans="1:117" s="83" customFormat="1" ht="18" customHeight="1" x14ac:dyDescent="0.15">
      <c r="A14" s="107">
        <v>113</v>
      </c>
      <c r="B14" s="108" t="s">
        <v>92</v>
      </c>
      <c r="C14" s="110">
        <v>2.8600000000000001E-4</v>
      </c>
      <c r="D14" s="110">
        <v>8.567E-3</v>
      </c>
      <c r="E14" s="110">
        <v>3.0299999999999999E-4</v>
      </c>
      <c r="F14" s="110">
        <v>1.7899999999999999E-4</v>
      </c>
      <c r="G14" s="110">
        <v>3.0200000000000002E-4</v>
      </c>
      <c r="H14" s="110">
        <v>0</v>
      </c>
      <c r="I14" s="110">
        <v>0</v>
      </c>
      <c r="J14" s="110">
        <v>1.1E-5</v>
      </c>
      <c r="K14" s="110">
        <v>0</v>
      </c>
      <c r="L14" s="110">
        <v>1.0006349999999999</v>
      </c>
      <c r="M14" s="110">
        <v>0</v>
      </c>
      <c r="N14" s="110">
        <v>9.9999999999999995E-7</v>
      </c>
      <c r="O14" s="110">
        <v>0</v>
      </c>
      <c r="P14" s="110">
        <v>0</v>
      </c>
      <c r="Q14" s="110">
        <v>0</v>
      </c>
      <c r="R14" s="110">
        <v>0</v>
      </c>
      <c r="S14" s="110">
        <v>0</v>
      </c>
      <c r="T14" s="110">
        <v>0</v>
      </c>
      <c r="U14" s="110">
        <v>9.0000000000000002E-6</v>
      </c>
      <c r="V14" s="110">
        <v>0</v>
      </c>
      <c r="W14" s="110">
        <v>0</v>
      </c>
      <c r="X14" s="110">
        <v>0</v>
      </c>
      <c r="Y14" s="110">
        <v>0</v>
      </c>
      <c r="Z14" s="110">
        <v>0</v>
      </c>
      <c r="AA14" s="110">
        <v>0</v>
      </c>
      <c r="AB14" s="110">
        <v>0</v>
      </c>
      <c r="AC14" s="110">
        <v>0</v>
      </c>
      <c r="AD14" s="110">
        <v>0</v>
      </c>
      <c r="AE14" s="110">
        <v>0</v>
      </c>
      <c r="AF14" s="110">
        <v>0</v>
      </c>
      <c r="AG14" s="110">
        <v>3.0000000000000001E-6</v>
      </c>
      <c r="AH14" s="110">
        <v>0</v>
      </c>
      <c r="AI14" s="110">
        <v>0</v>
      </c>
      <c r="AJ14" s="110">
        <v>0</v>
      </c>
      <c r="AK14" s="110">
        <v>0</v>
      </c>
      <c r="AL14" s="110">
        <v>0</v>
      </c>
      <c r="AM14" s="110">
        <v>0</v>
      </c>
      <c r="AN14" s="110">
        <v>0</v>
      </c>
      <c r="AO14" s="110">
        <v>0</v>
      </c>
      <c r="AP14" s="110">
        <v>0</v>
      </c>
      <c r="AQ14" s="110">
        <v>0</v>
      </c>
      <c r="AR14" s="110">
        <v>0</v>
      </c>
      <c r="AS14" s="110">
        <v>0</v>
      </c>
      <c r="AT14" s="110">
        <v>0</v>
      </c>
      <c r="AU14" s="110">
        <v>0</v>
      </c>
      <c r="AV14" s="110">
        <v>0</v>
      </c>
      <c r="AW14" s="110">
        <v>0</v>
      </c>
      <c r="AX14" s="110">
        <v>0</v>
      </c>
      <c r="AY14" s="110">
        <v>0</v>
      </c>
      <c r="AZ14" s="110">
        <v>0</v>
      </c>
      <c r="BA14" s="110">
        <v>0</v>
      </c>
      <c r="BB14" s="110">
        <v>0</v>
      </c>
      <c r="BC14" s="110">
        <v>0</v>
      </c>
      <c r="BD14" s="110">
        <v>0</v>
      </c>
      <c r="BE14" s="110">
        <v>0</v>
      </c>
      <c r="BF14" s="110">
        <v>0</v>
      </c>
      <c r="BG14" s="110">
        <v>0</v>
      </c>
      <c r="BH14" s="110">
        <v>0</v>
      </c>
      <c r="BI14" s="110">
        <v>0</v>
      </c>
      <c r="BJ14" s="110">
        <v>0</v>
      </c>
      <c r="BK14" s="110">
        <v>0</v>
      </c>
      <c r="BL14" s="110">
        <v>0</v>
      </c>
      <c r="BM14" s="110">
        <v>0</v>
      </c>
      <c r="BN14" s="110">
        <v>0</v>
      </c>
      <c r="BO14" s="110">
        <v>0</v>
      </c>
      <c r="BP14" s="110">
        <v>0</v>
      </c>
      <c r="BQ14" s="110">
        <v>0</v>
      </c>
      <c r="BR14" s="110">
        <v>0</v>
      </c>
      <c r="BS14" s="110">
        <v>0</v>
      </c>
      <c r="BT14" s="110">
        <v>9.9999999999999995E-7</v>
      </c>
      <c r="BU14" s="110">
        <v>0</v>
      </c>
      <c r="BV14" s="110">
        <v>0</v>
      </c>
      <c r="BW14" s="110">
        <v>0</v>
      </c>
      <c r="BX14" s="110">
        <v>0</v>
      </c>
      <c r="BY14" s="110">
        <v>0</v>
      </c>
      <c r="BZ14" s="110">
        <v>0</v>
      </c>
      <c r="CA14" s="110">
        <v>0</v>
      </c>
      <c r="CB14" s="110">
        <v>0</v>
      </c>
      <c r="CC14" s="110">
        <v>0</v>
      </c>
      <c r="CD14" s="110">
        <v>0</v>
      </c>
      <c r="CE14" s="110">
        <v>0</v>
      </c>
      <c r="CF14" s="110">
        <v>0</v>
      </c>
      <c r="CG14" s="110">
        <v>0</v>
      </c>
      <c r="CH14" s="110">
        <v>0</v>
      </c>
      <c r="CI14" s="110">
        <v>9.9999999999999995E-7</v>
      </c>
      <c r="CJ14" s="110">
        <v>0</v>
      </c>
      <c r="CK14" s="110">
        <v>0</v>
      </c>
      <c r="CL14" s="110">
        <v>9.9999999999999995E-7</v>
      </c>
      <c r="CM14" s="110">
        <v>0</v>
      </c>
      <c r="CN14" s="110">
        <v>5.0000000000000004E-6</v>
      </c>
      <c r="CO14" s="110">
        <v>7.7999999999999999E-5</v>
      </c>
      <c r="CP14" s="110">
        <v>9.9999999999999995E-7</v>
      </c>
      <c r="CQ14" s="110">
        <v>0</v>
      </c>
      <c r="CR14" s="110">
        <v>9.9999999999999995E-7</v>
      </c>
      <c r="CS14" s="110">
        <v>0</v>
      </c>
      <c r="CT14" s="110">
        <v>0</v>
      </c>
      <c r="CU14" s="110">
        <v>0</v>
      </c>
      <c r="CV14" s="110">
        <v>0</v>
      </c>
      <c r="CW14" s="110">
        <v>0</v>
      </c>
      <c r="CX14" s="110">
        <v>0</v>
      </c>
      <c r="CY14" s="110">
        <v>0</v>
      </c>
      <c r="CZ14" s="110">
        <v>9.9999999999999995E-7</v>
      </c>
      <c r="DA14" s="110">
        <v>0</v>
      </c>
      <c r="DB14" s="110">
        <v>1.9000000000000001E-5</v>
      </c>
      <c r="DC14" s="110">
        <v>0</v>
      </c>
      <c r="DD14" s="110">
        <v>0</v>
      </c>
      <c r="DE14" s="111">
        <v>0</v>
      </c>
      <c r="DF14" s="84"/>
      <c r="DG14" s="101">
        <v>0.29759000000000002</v>
      </c>
      <c r="DH14" s="101">
        <v>4.3087E-2</v>
      </c>
      <c r="DI14" s="102">
        <v>8.9338000000000001E-2</v>
      </c>
      <c r="DJ14" s="102">
        <v>1.2999999999999999E-5</v>
      </c>
      <c r="DK14" s="102">
        <v>4.0481999999999997E-2</v>
      </c>
      <c r="DL14" s="84"/>
      <c r="DM14"/>
    </row>
    <row r="15" spans="1:117" s="83" customFormat="1" ht="18" customHeight="1" x14ac:dyDescent="0.15">
      <c r="A15" s="103">
        <v>114</v>
      </c>
      <c r="B15" s="104" t="s">
        <v>7</v>
      </c>
      <c r="C15" s="105">
        <v>0</v>
      </c>
      <c r="D15" s="105">
        <v>0</v>
      </c>
      <c r="E15" s="105">
        <v>0</v>
      </c>
      <c r="F15" s="105">
        <v>0</v>
      </c>
      <c r="G15" s="105">
        <v>0</v>
      </c>
      <c r="H15" s="105">
        <v>0</v>
      </c>
      <c r="I15" s="105">
        <v>0</v>
      </c>
      <c r="J15" s="105">
        <v>0</v>
      </c>
      <c r="K15" s="105">
        <v>0</v>
      </c>
      <c r="L15" s="105">
        <v>0</v>
      </c>
      <c r="M15" s="105">
        <v>1</v>
      </c>
      <c r="N15" s="105">
        <v>0</v>
      </c>
      <c r="O15" s="105">
        <v>0</v>
      </c>
      <c r="P15" s="105">
        <v>0</v>
      </c>
      <c r="Q15" s="105">
        <v>0</v>
      </c>
      <c r="R15" s="105">
        <v>0</v>
      </c>
      <c r="S15" s="105">
        <v>0</v>
      </c>
      <c r="T15" s="105">
        <v>0</v>
      </c>
      <c r="U15" s="105">
        <v>0</v>
      </c>
      <c r="V15" s="105">
        <v>0</v>
      </c>
      <c r="W15" s="105">
        <v>0</v>
      </c>
      <c r="X15" s="105">
        <v>0</v>
      </c>
      <c r="Y15" s="105">
        <v>0</v>
      </c>
      <c r="Z15" s="105">
        <v>0</v>
      </c>
      <c r="AA15" s="105">
        <v>0</v>
      </c>
      <c r="AB15" s="105">
        <v>0</v>
      </c>
      <c r="AC15" s="105">
        <v>0</v>
      </c>
      <c r="AD15" s="105">
        <v>0</v>
      </c>
      <c r="AE15" s="105">
        <v>0</v>
      </c>
      <c r="AF15" s="105">
        <v>0</v>
      </c>
      <c r="AG15" s="105">
        <v>0</v>
      </c>
      <c r="AH15" s="105">
        <v>0</v>
      </c>
      <c r="AI15" s="105">
        <v>0</v>
      </c>
      <c r="AJ15" s="105">
        <v>0</v>
      </c>
      <c r="AK15" s="105">
        <v>0</v>
      </c>
      <c r="AL15" s="105">
        <v>0</v>
      </c>
      <c r="AM15" s="105">
        <v>0</v>
      </c>
      <c r="AN15" s="105">
        <v>0</v>
      </c>
      <c r="AO15" s="105">
        <v>0</v>
      </c>
      <c r="AP15" s="105">
        <v>0</v>
      </c>
      <c r="AQ15" s="105">
        <v>0</v>
      </c>
      <c r="AR15" s="105">
        <v>0</v>
      </c>
      <c r="AS15" s="105">
        <v>0</v>
      </c>
      <c r="AT15" s="105">
        <v>0</v>
      </c>
      <c r="AU15" s="105">
        <v>0</v>
      </c>
      <c r="AV15" s="105">
        <v>0</v>
      </c>
      <c r="AW15" s="105">
        <v>0</v>
      </c>
      <c r="AX15" s="105">
        <v>0</v>
      </c>
      <c r="AY15" s="105">
        <v>0</v>
      </c>
      <c r="AZ15" s="105">
        <v>0</v>
      </c>
      <c r="BA15" s="105">
        <v>0</v>
      </c>
      <c r="BB15" s="105">
        <v>0</v>
      </c>
      <c r="BC15" s="105">
        <v>0</v>
      </c>
      <c r="BD15" s="105">
        <v>0</v>
      </c>
      <c r="BE15" s="105">
        <v>0</v>
      </c>
      <c r="BF15" s="105">
        <v>0</v>
      </c>
      <c r="BG15" s="105">
        <v>0</v>
      </c>
      <c r="BH15" s="105">
        <v>0</v>
      </c>
      <c r="BI15" s="105">
        <v>0</v>
      </c>
      <c r="BJ15" s="105">
        <v>0</v>
      </c>
      <c r="BK15" s="105">
        <v>0</v>
      </c>
      <c r="BL15" s="105">
        <v>0</v>
      </c>
      <c r="BM15" s="105">
        <v>0</v>
      </c>
      <c r="BN15" s="105">
        <v>0</v>
      </c>
      <c r="BO15" s="105">
        <v>0</v>
      </c>
      <c r="BP15" s="105">
        <v>0</v>
      </c>
      <c r="BQ15" s="105">
        <v>0</v>
      </c>
      <c r="BR15" s="105">
        <v>0</v>
      </c>
      <c r="BS15" s="105">
        <v>0</v>
      </c>
      <c r="BT15" s="105">
        <v>0</v>
      </c>
      <c r="BU15" s="105">
        <v>0</v>
      </c>
      <c r="BV15" s="105">
        <v>0</v>
      </c>
      <c r="BW15" s="105">
        <v>0</v>
      </c>
      <c r="BX15" s="105">
        <v>0</v>
      </c>
      <c r="BY15" s="105">
        <v>0</v>
      </c>
      <c r="BZ15" s="105">
        <v>0</v>
      </c>
      <c r="CA15" s="105">
        <v>0</v>
      </c>
      <c r="CB15" s="105">
        <v>0</v>
      </c>
      <c r="CC15" s="105">
        <v>0</v>
      </c>
      <c r="CD15" s="105">
        <v>0</v>
      </c>
      <c r="CE15" s="105">
        <v>0</v>
      </c>
      <c r="CF15" s="105">
        <v>0</v>
      </c>
      <c r="CG15" s="105">
        <v>0</v>
      </c>
      <c r="CH15" s="105">
        <v>0</v>
      </c>
      <c r="CI15" s="105">
        <v>0</v>
      </c>
      <c r="CJ15" s="105">
        <v>0</v>
      </c>
      <c r="CK15" s="105">
        <v>0</v>
      </c>
      <c r="CL15" s="105">
        <v>0</v>
      </c>
      <c r="CM15" s="105">
        <v>0</v>
      </c>
      <c r="CN15" s="105">
        <v>0</v>
      </c>
      <c r="CO15" s="105">
        <v>0</v>
      </c>
      <c r="CP15" s="105">
        <v>0</v>
      </c>
      <c r="CQ15" s="105">
        <v>0</v>
      </c>
      <c r="CR15" s="105">
        <v>0</v>
      </c>
      <c r="CS15" s="105">
        <v>0</v>
      </c>
      <c r="CT15" s="105">
        <v>0</v>
      </c>
      <c r="CU15" s="105">
        <v>0</v>
      </c>
      <c r="CV15" s="105">
        <v>0</v>
      </c>
      <c r="CW15" s="105">
        <v>0</v>
      </c>
      <c r="CX15" s="105">
        <v>0</v>
      </c>
      <c r="CY15" s="105">
        <v>0</v>
      </c>
      <c r="CZ15" s="105">
        <v>0</v>
      </c>
      <c r="DA15" s="105">
        <v>0</v>
      </c>
      <c r="DB15" s="105">
        <v>0</v>
      </c>
      <c r="DC15" s="105">
        <v>0</v>
      </c>
      <c r="DD15" s="105">
        <v>0</v>
      </c>
      <c r="DE15" s="106">
        <v>0</v>
      </c>
      <c r="DF15" s="84"/>
      <c r="DG15" s="101">
        <v>0</v>
      </c>
      <c r="DH15" s="101">
        <v>0</v>
      </c>
      <c r="DI15" s="102">
        <v>0</v>
      </c>
      <c r="DJ15" s="102">
        <v>0</v>
      </c>
      <c r="DK15" s="102">
        <v>0</v>
      </c>
      <c r="DL15" s="84"/>
      <c r="DM15"/>
    </row>
    <row r="16" spans="1:117" s="83" customFormat="1" ht="18" customHeight="1" x14ac:dyDescent="0.15">
      <c r="A16" s="103">
        <v>151</v>
      </c>
      <c r="B16" s="104" t="s">
        <v>8</v>
      </c>
      <c r="C16" s="105">
        <v>8.7000000000000001E-5</v>
      </c>
      <c r="D16" s="105">
        <v>1.4E-5</v>
      </c>
      <c r="E16" s="105">
        <v>6.2000000000000003E-5</v>
      </c>
      <c r="F16" s="105">
        <v>6.7699999999999998E-4</v>
      </c>
      <c r="G16" s="105">
        <v>4.0350000000000004E-3</v>
      </c>
      <c r="H16" s="105">
        <v>0</v>
      </c>
      <c r="I16" s="105">
        <v>3.8000000000000002E-5</v>
      </c>
      <c r="J16" s="105">
        <v>2.6999999999999999E-5</v>
      </c>
      <c r="K16" s="105">
        <v>2.5000000000000001E-5</v>
      </c>
      <c r="L16" s="105">
        <v>1.4E-5</v>
      </c>
      <c r="M16" s="105">
        <v>0</v>
      </c>
      <c r="N16" s="105">
        <v>1.0550839999999999</v>
      </c>
      <c r="O16" s="105">
        <v>5.0340000000000003E-2</v>
      </c>
      <c r="P16" s="105">
        <v>1.05E-4</v>
      </c>
      <c r="Q16" s="105">
        <v>2.369E-3</v>
      </c>
      <c r="R16" s="105">
        <v>7.1599999999999995E-4</v>
      </c>
      <c r="S16" s="105">
        <v>4.55E-4</v>
      </c>
      <c r="T16" s="105">
        <v>1.3100000000000001E-4</v>
      </c>
      <c r="U16" s="105">
        <v>3.0400000000000002E-4</v>
      </c>
      <c r="V16" s="105">
        <v>1.8E-5</v>
      </c>
      <c r="W16" s="105">
        <v>6.0000000000000002E-6</v>
      </c>
      <c r="X16" s="105">
        <v>1.5E-5</v>
      </c>
      <c r="Y16" s="105">
        <v>1.2999999999999999E-5</v>
      </c>
      <c r="Z16" s="105">
        <v>1.467E-3</v>
      </c>
      <c r="AA16" s="105">
        <v>1.4E-5</v>
      </c>
      <c r="AB16" s="105">
        <v>4.0000000000000003E-5</v>
      </c>
      <c r="AC16" s="105">
        <v>1.9999999999999999E-6</v>
      </c>
      <c r="AD16" s="105">
        <v>1.8E-5</v>
      </c>
      <c r="AE16" s="105">
        <v>1.5100000000000001E-4</v>
      </c>
      <c r="AF16" s="105">
        <v>5.2189999999999997E-3</v>
      </c>
      <c r="AG16" s="105">
        <v>4.7959999999999999E-3</v>
      </c>
      <c r="AH16" s="105">
        <v>4.2400000000000001E-4</v>
      </c>
      <c r="AI16" s="105">
        <v>1.4E-5</v>
      </c>
      <c r="AJ16" s="105">
        <v>2.9E-5</v>
      </c>
      <c r="AK16" s="105">
        <v>6.6500000000000001E-4</v>
      </c>
      <c r="AL16" s="105">
        <v>2.1999999999999999E-5</v>
      </c>
      <c r="AM16" s="105">
        <v>1.1E-5</v>
      </c>
      <c r="AN16" s="105">
        <v>2.0000000000000002E-5</v>
      </c>
      <c r="AO16" s="105">
        <v>1.2E-5</v>
      </c>
      <c r="AP16" s="105">
        <v>1.2E-5</v>
      </c>
      <c r="AQ16" s="105">
        <v>2.0900000000000001E-4</v>
      </c>
      <c r="AR16" s="105">
        <v>5.1E-5</v>
      </c>
      <c r="AS16" s="105">
        <v>8.5000000000000006E-5</v>
      </c>
      <c r="AT16" s="105">
        <v>4.0000000000000003E-5</v>
      </c>
      <c r="AU16" s="105">
        <v>6.3999999999999997E-5</v>
      </c>
      <c r="AV16" s="105">
        <v>7.3999999999999996E-5</v>
      </c>
      <c r="AW16" s="105">
        <v>2.4800000000000001E-4</v>
      </c>
      <c r="AX16" s="105">
        <v>6.7000000000000002E-5</v>
      </c>
      <c r="AY16" s="105">
        <v>2.8E-5</v>
      </c>
      <c r="AZ16" s="105">
        <v>5.5800000000000001E-4</v>
      </c>
      <c r="BA16" s="105">
        <v>1.7E-5</v>
      </c>
      <c r="BB16" s="105">
        <v>8.7999999999999998E-5</v>
      </c>
      <c r="BC16" s="105">
        <v>1.95E-4</v>
      </c>
      <c r="BD16" s="105">
        <v>3.6000000000000001E-5</v>
      </c>
      <c r="BE16" s="105">
        <v>2.4000000000000001E-4</v>
      </c>
      <c r="BF16" s="105">
        <v>6.7999999999999999E-5</v>
      </c>
      <c r="BG16" s="105">
        <v>1.63E-4</v>
      </c>
      <c r="BH16" s="105">
        <v>3.7300000000000001E-4</v>
      </c>
      <c r="BI16" s="105">
        <v>1.06E-4</v>
      </c>
      <c r="BJ16" s="105">
        <v>8.0900000000000004E-4</v>
      </c>
      <c r="BK16" s="105">
        <v>4.3000000000000002E-5</v>
      </c>
      <c r="BL16" s="105">
        <v>1.2300000000000001E-4</v>
      </c>
      <c r="BM16" s="105">
        <v>6.6799999999999997E-4</v>
      </c>
      <c r="BN16" s="105">
        <v>6.8999999999999997E-5</v>
      </c>
      <c r="BO16" s="105">
        <v>3.6000000000000001E-5</v>
      </c>
      <c r="BP16" s="105">
        <v>1.8E-5</v>
      </c>
      <c r="BQ16" s="105">
        <v>2.9E-5</v>
      </c>
      <c r="BR16" s="105">
        <v>7.8999999999999996E-5</v>
      </c>
      <c r="BS16" s="105">
        <v>5.5999999999999999E-5</v>
      </c>
      <c r="BT16" s="105">
        <v>9.1000000000000003E-5</v>
      </c>
      <c r="BU16" s="105">
        <v>3.3000000000000003E-5</v>
      </c>
      <c r="BV16" s="105">
        <v>1.5999999999999999E-5</v>
      </c>
      <c r="BW16" s="105">
        <v>1.7E-5</v>
      </c>
      <c r="BX16" s="105">
        <v>7.9999999999999996E-6</v>
      </c>
      <c r="BY16" s="105">
        <v>1.2999999999999999E-4</v>
      </c>
      <c r="BZ16" s="105">
        <v>3.4999999999999997E-5</v>
      </c>
      <c r="CA16" s="105">
        <v>6.0999999999999999E-5</v>
      </c>
      <c r="CB16" s="105">
        <v>5.0299999999999997E-4</v>
      </c>
      <c r="CC16" s="105">
        <v>7.1000000000000005E-5</v>
      </c>
      <c r="CD16" s="105">
        <v>1.6100000000000001E-4</v>
      </c>
      <c r="CE16" s="105">
        <v>1E-4</v>
      </c>
      <c r="CF16" s="105">
        <v>1.8900000000000001E-4</v>
      </c>
      <c r="CG16" s="105">
        <v>3.4E-5</v>
      </c>
      <c r="CH16" s="105">
        <v>3.3000000000000003E-5</v>
      </c>
      <c r="CI16" s="105">
        <v>6.2000000000000003E-5</v>
      </c>
      <c r="CJ16" s="105">
        <v>1.13E-4</v>
      </c>
      <c r="CK16" s="105">
        <v>4.3000000000000002E-5</v>
      </c>
      <c r="CL16" s="105">
        <v>7.4999999999999993E-5</v>
      </c>
      <c r="CM16" s="105">
        <v>6.9999999999999994E-5</v>
      </c>
      <c r="CN16" s="105">
        <v>2.4000000000000001E-5</v>
      </c>
      <c r="CO16" s="105">
        <v>5.0000000000000002E-5</v>
      </c>
      <c r="CP16" s="105">
        <v>4.3999999999999999E-5</v>
      </c>
      <c r="CQ16" s="105">
        <v>6.1300000000000005E-4</v>
      </c>
      <c r="CR16" s="105">
        <v>6.7000000000000002E-5</v>
      </c>
      <c r="CS16" s="105">
        <v>6.3E-5</v>
      </c>
      <c r="CT16" s="105">
        <v>9.2E-5</v>
      </c>
      <c r="CU16" s="105">
        <v>6.2000000000000003E-5</v>
      </c>
      <c r="CV16" s="105">
        <v>3.8999999999999999E-5</v>
      </c>
      <c r="CW16" s="105">
        <v>5.1999999999999997E-5</v>
      </c>
      <c r="CX16" s="105">
        <v>1.02E-4</v>
      </c>
      <c r="CY16" s="105">
        <v>1.8799999999999999E-4</v>
      </c>
      <c r="CZ16" s="105">
        <v>2.6999999999999999E-5</v>
      </c>
      <c r="DA16" s="105">
        <v>7.2000000000000002E-5</v>
      </c>
      <c r="DB16" s="105">
        <v>4.9399999999999997E-4</v>
      </c>
      <c r="DC16" s="105">
        <v>1.1400000000000001E-4</v>
      </c>
      <c r="DD16" s="105">
        <v>3.9230000000000003E-3</v>
      </c>
      <c r="DE16" s="106">
        <v>7.1000000000000005E-5</v>
      </c>
      <c r="DF16" s="84"/>
      <c r="DG16" s="101">
        <v>0.35760599999999998</v>
      </c>
      <c r="DH16" s="101">
        <v>0.124149</v>
      </c>
      <c r="DI16" s="102">
        <v>0.213537</v>
      </c>
      <c r="DJ16" s="102">
        <v>1.3799999999999999E-4</v>
      </c>
      <c r="DK16" s="102">
        <v>0.21421000000000001</v>
      </c>
      <c r="DL16" s="84"/>
      <c r="DM16"/>
    </row>
    <row r="17" spans="1:117" s="83" customFormat="1" ht="18" customHeight="1" x14ac:dyDescent="0.15">
      <c r="A17" s="103">
        <v>152</v>
      </c>
      <c r="B17" s="104" t="s">
        <v>9</v>
      </c>
      <c r="C17" s="105">
        <v>2.0900000000000001E-4</v>
      </c>
      <c r="D17" s="105">
        <v>1.5999999999999999E-5</v>
      </c>
      <c r="E17" s="105">
        <v>1.6799999999999999E-4</v>
      </c>
      <c r="F17" s="105">
        <v>6.9999999999999999E-6</v>
      </c>
      <c r="G17" s="105">
        <v>2.22E-4</v>
      </c>
      <c r="H17" s="105">
        <v>0</v>
      </c>
      <c r="I17" s="105">
        <v>1.6899999999999999E-4</v>
      </c>
      <c r="J17" s="105">
        <v>5.5999999999999999E-5</v>
      </c>
      <c r="K17" s="105">
        <v>1.2E-5</v>
      </c>
      <c r="L17" s="105">
        <v>1.7E-5</v>
      </c>
      <c r="M17" s="105">
        <v>0</v>
      </c>
      <c r="N17" s="105">
        <v>8.2999999999999998E-5</v>
      </c>
      <c r="O17" s="105">
        <v>1.000435</v>
      </c>
      <c r="P17" s="105">
        <v>8.2000000000000001E-5</v>
      </c>
      <c r="Q17" s="105">
        <v>8.6000000000000003E-5</v>
      </c>
      <c r="R17" s="105">
        <v>8.1000000000000004E-5</v>
      </c>
      <c r="S17" s="105">
        <v>6.0999999999999999E-5</v>
      </c>
      <c r="T17" s="105">
        <v>2.3E-5</v>
      </c>
      <c r="U17" s="105">
        <v>1.8900000000000001E-4</v>
      </c>
      <c r="V17" s="105">
        <v>3.6000000000000001E-5</v>
      </c>
      <c r="W17" s="105">
        <v>5.0000000000000004E-6</v>
      </c>
      <c r="X17" s="105">
        <v>2.9E-5</v>
      </c>
      <c r="Y17" s="105">
        <v>1.7E-5</v>
      </c>
      <c r="Z17" s="105">
        <v>1.9000000000000001E-5</v>
      </c>
      <c r="AA17" s="105">
        <v>2.5999999999999998E-5</v>
      </c>
      <c r="AB17" s="105">
        <v>4.0000000000000003E-5</v>
      </c>
      <c r="AC17" s="105">
        <v>1.9999999999999999E-6</v>
      </c>
      <c r="AD17" s="105">
        <v>6.2000000000000003E-5</v>
      </c>
      <c r="AE17" s="105">
        <v>2.4000000000000001E-5</v>
      </c>
      <c r="AF17" s="105">
        <v>1.05E-4</v>
      </c>
      <c r="AG17" s="105">
        <v>5.0000000000000002E-5</v>
      </c>
      <c r="AH17" s="105">
        <v>1.0900000000000001E-4</v>
      </c>
      <c r="AI17" s="105">
        <v>2.8E-5</v>
      </c>
      <c r="AJ17" s="105">
        <v>1.44E-4</v>
      </c>
      <c r="AK17" s="105">
        <v>7.7999999999999999E-5</v>
      </c>
      <c r="AL17" s="105">
        <v>1.0000000000000001E-5</v>
      </c>
      <c r="AM17" s="105">
        <v>1.7E-5</v>
      </c>
      <c r="AN17" s="105">
        <v>4.1999999999999998E-5</v>
      </c>
      <c r="AO17" s="105">
        <v>2.3E-5</v>
      </c>
      <c r="AP17" s="105">
        <v>9.0000000000000002E-6</v>
      </c>
      <c r="AQ17" s="105">
        <v>2.8E-5</v>
      </c>
      <c r="AR17" s="105">
        <v>4.1E-5</v>
      </c>
      <c r="AS17" s="105">
        <v>4.1E-5</v>
      </c>
      <c r="AT17" s="105">
        <v>4.8000000000000001E-5</v>
      </c>
      <c r="AU17" s="105">
        <v>3.4999999999999997E-5</v>
      </c>
      <c r="AV17" s="105">
        <v>3.6000000000000001E-5</v>
      </c>
      <c r="AW17" s="105">
        <v>2.0999999999999999E-5</v>
      </c>
      <c r="AX17" s="105">
        <v>1.0900000000000001E-4</v>
      </c>
      <c r="AY17" s="105">
        <v>7.3999999999999996E-5</v>
      </c>
      <c r="AZ17" s="105">
        <v>1.5699999999999999E-4</v>
      </c>
      <c r="BA17" s="105">
        <v>2.8E-5</v>
      </c>
      <c r="BB17" s="105">
        <v>4.1999999999999998E-5</v>
      </c>
      <c r="BC17" s="105">
        <v>3.8000000000000002E-5</v>
      </c>
      <c r="BD17" s="105">
        <v>4.1E-5</v>
      </c>
      <c r="BE17" s="105">
        <v>8.0000000000000007E-5</v>
      </c>
      <c r="BF17" s="105">
        <v>3.4999999999999997E-5</v>
      </c>
      <c r="BG17" s="105">
        <v>2.6999999999999999E-5</v>
      </c>
      <c r="BH17" s="105">
        <v>4.5000000000000003E-5</v>
      </c>
      <c r="BI17" s="105">
        <v>3.0000000000000001E-5</v>
      </c>
      <c r="BJ17" s="105">
        <v>1.55E-4</v>
      </c>
      <c r="BK17" s="105">
        <v>6.7999999999999999E-5</v>
      </c>
      <c r="BL17" s="105">
        <v>1.26E-4</v>
      </c>
      <c r="BM17" s="105">
        <v>7.2000000000000002E-5</v>
      </c>
      <c r="BN17" s="105">
        <v>5.8999999999999998E-5</v>
      </c>
      <c r="BO17" s="105">
        <v>6.3999999999999997E-5</v>
      </c>
      <c r="BP17" s="105">
        <v>1.0000000000000001E-5</v>
      </c>
      <c r="BQ17" s="105">
        <v>2.0000000000000002E-5</v>
      </c>
      <c r="BR17" s="105">
        <v>4.8999999999999998E-5</v>
      </c>
      <c r="BS17" s="105">
        <v>7.6000000000000004E-5</v>
      </c>
      <c r="BT17" s="105">
        <v>1.2999999999999999E-4</v>
      </c>
      <c r="BU17" s="105">
        <v>5.8999999999999998E-5</v>
      </c>
      <c r="BV17" s="105">
        <v>1.2999999999999999E-5</v>
      </c>
      <c r="BW17" s="105">
        <v>9.0000000000000002E-6</v>
      </c>
      <c r="BX17" s="105">
        <v>3.9999999999999998E-6</v>
      </c>
      <c r="BY17" s="105">
        <v>4.5000000000000003E-5</v>
      </c>
      <c r="BZ17" s="105">
        <v>4.3000000000000002E-5</v>
      </c>
      <c r="CA17" s="105">
        <v>5.8E-5</v>
      </c>
      <c r="CB17" s="105">
        <v>6.7999999999999999E-5</v>
      </c>
      <c r="CC17" s="105">
        <v>8.2000000000000001E-5</v>
      </c>
      <c r="CD17" s="105">
        <v>1.9000000000000001E-5</v>
      </c>
      <c r="CE17" s="105">
        <v>4.0000000000000003E-5</v>
      </c>
      <c r="CF17" s="105">
        <v>6.4999999999999994E-5</v>
      </c>
      <c r="CG17" s="105">
        <v>6.2000000000000003E-5</v>
      </c>
      <c r="CH17" s="105">
        <v>2.6999999999999999E-5</v>
      </c>
      <c r="CI17" s="105">
        <v>5.5999999999999999E-5</v>
      </c>
      <c r="CJ17" s="105">
        <v>4.3999999999999999E-5</v>
      </c>
      <c r="CK17" s="105">
        <v>5.3000000000000001E-5</v>
      </c>
      <c r="CL17" s="105">
        <v>8.0000000000000007E-5</v>
      </c>
      <c r="CM17" s="105">
        <v>1.64E-4</v>
      </c>
      <c r="CN17" s="105">
        <v>1.1E-5</v>
      </c>
      <c r="CO17" s="105">
        <v>4.5000000000000003E-5</v>
      </c>
      <c r="CP17" s="105">
        <v>8.5000000000000006E-5</v>
      </c>
      <c r="CQ17" s="105">
        <v>1.6200000000000001E-4</v>
      </c>
      <c r="CR17" s="105">
        <v>2.0100000000000001E-4</v>
      </c>
      <c r="CS17" s="105">
        <v>1.03E-4</v>
      </c>
      <c r="CT17" s="105">
        <v>6.3400000000000001E-4</v>
      </c>
      <c r="CU17" s="105">
        <v>1.2400000000000001E-4</v>
      </c>
      <c r="CV17" s="105">
        <v>4.1999999999999998E-5</v>
      </c>
      <c r="CW17" s="105">
        <v>4.1E-5</v>
      </c>
      <c r="CX17" s="105">
        <v>6.2000000000000003E-5</v>
      </c>
      <c r="CY17" s="105">
        <v>3.1100000000000002E-4</v>
      </c>
      <c r="CZ17" s="105">
        <v>4.3999999999999999E-5</v>
      </c>
      <c r="DA17" s="105">
        <v>1.92E-4</v>
      </c>
      <c r="DB17" s="105">
        <v>1.36E-4</v>
      </c>
      <c r="DC17" s="105">
        <v>1.34E-4</v>
      </c>
      <c r="DD17" s="105">
        <v>1.25E-4</v>
      </c>
      <c r="DE17" s="106">
        <v>6.9999999999999994E-5</v>
      </c>
      <c r="DF17" s="84"/>
      <c r="DG17" s="101">
        <v>0.42199599999999998</v>
      </c>
      <c r="DH17" s="101">
        <v>0.121598</v>
      </c>
      <c r="DI17" s="102">
        <v>0.25694699999999998</v>
      </c>
      <c r="DJ17" s="102">
        <v>5.8100000000000003E-4</v>
      </c>
      <c r="DK17" s="102">
        <v>3.0934E-2</v>
      </c>
      <c r="DL17" s="84"/>
      <c r="DM17"/>
    </row>
    <row r="18" spans="1:117" s="83" customFormat="1" ht="18" customHeight="1" x14ac:dyDescent="0.15">
      <c r="A18" s="103">
        <v>161</v>
      </c>
      <c r="B18" s="104" t="s">
        <v>93</v>
      </c>
      <c r="C18" s="105">
        <v>5.0000000000000002E-5</v>
      </c>
      <c r="D18" s="105">
        <v>6.0599999999999998E-4</v>
      </c>
      <c r="E18" s="105">
        <v>3.1999999999999999E-5</v>
      </c>
      <c r="F18" s="105">
        <v>1.023E-3</v>
      </c>
      <c r="G18" s="105">
        <v>2.1499999999999999E-4</v>
      </c>
      <c r="H18" s="105">
        <v>0</v>
      </c>
      <c r="I18" s="105">
        <v>1.7100000000000001E-4</v>
      </c>
      <c r="J18" s="105">
        <v>6.9999999999999994E-5</v>
      </c>
      <c r="K18" s="105">
        <v>5.5999999999999999E-5</v>
      </c>
      <c r="L18" s="105">
        <v>1.6299999999999999E-3</v>
      </c>
      <c r="M18" s="105">
        <v>0</v>
      </c>
      <c r="N18" s="105">
        <v>5.3999999999999998E-5</v>
      </c>
      <c r="O18" s="105">
        <v>6.7000000000000002E-5</v>
      </c>
      <c r="P18" s="105">
        <v>1.0369539999999999</v>
      </c>
      <c r="Q18" s="105">
        <v>1.6249E-2</v>
      </c>
      <c r="R18" s="105">
        <v>6.3999999999999997E-5</v>
      </c>
      <c r="S18" s="105">
        <v>4.8899999999999996E-4</v>
      </c>
      <c r="T18" s="105">
        <v>2.8E-5</v>
      </c>
      <c r="U18" s="105">
        <v>6.7999999999999999E-5</v>
      </c>
      <c r="V18" s="105">
        <v>3.6999999999999998E-5</v>
      </c>
      <c r="W18" s="105">
        <v>1.1E-5</v>
      </c>
      <c r="X18" s="105">
        <v>4.1E-5</v>
      </c>
      <c r="Y18" s="105">
        <v>3.4E-5</v>
      </c>
      <c r="Z18" s="105">
        <v>3.6999999999999998E-5</v>
      </c>
      <c r="AA18" s="105">
        <v>1.8E-5</v>
      </c>
      <c r="AB18" s="105">
        <v>6.4999999999999994E-5</v>
      </c>
      <c r="AC18" s="105">
        <v>3.0000000000000001E-6</v>
      </c>
      <c r="AD18" s="105">
        <v>3.1999999999999999E-5</v>
      </c>
      <c r="AE18" s="105">
        <v>6.7999999999999999E-5</v>
      </c>
      <c r="AF18" s="105">
        <v>3.0000000000000001E-5</v>
      </c>
      <c r="AG18" s="105">
        <v>1.8599999999999999E-4</v>
      </c>
      <c r="AH18" s="105">
        <v>8.03E-4</v>
      </c>
      <c r="AI18" s="105">
        <v>2.3E-5</v>
      </c>
      <c r="AJ18" s="105">
        <v>3.0999999999999999E-3</v>
      </c>
      <c r="AK18" s="105">
        <v>3.3399999999999999E-4</v>
      </c>
      <c r="AL18" s="105">
        <v>7.2000000000000002E-5</v>
      </c>
      <c r="AM18" s="105">
        <v>3.8000000000000002E-5</v>
      </c>
      <c r="AN18" s="105">
        <v>1.0399999999999999E-4</v>
      </c>
      <c r="AO18" s="105">
        <v>1.9000000000000001E-5</v>
      </c>
      <c r="AP18" s="105">
        <v>2.1999999999999999E-5</v>
      </c>
      <c r="AQ18" s="105">
        <v>4.6900000000000002E-4</v>
      </c>
      <c r="AR18" s="105">
        <v>1.65E-4</v>
      </c>
      <c r="AS18" s="105">
        <v>1.2300000000000001E-4</v>
      </c>
      <c r="AT18" s="105">
        <v>4.8000000000000001E-5</v>
      </c>
      <c r="AU18" s="105">
        <v>4.1999999999999998E-5</v>
      </c>
      <c r="AV18" s="105">
        <v>1.45E-4</v>
      </c>
      <c r="AW18" s="105">
        <v>3.1999999999999999E-5</v>
      </c>
      <c r="AX18" s="105">
        <v>1.3899999999999999E-4</v>
      </c>
      <c r="AY18" s="105">
        <v>4.0000000000000003E-5</v>
      </c>
      <c r="AZ18" s="105">
        <v>7.2999999999999999E-5</v>
      </c>
      <c r="BA18" s="105">
        <v>3.1000000000000001E-5</v>
      </c>
      <c r="BB18" s="105">
        <v>7.3999999999999996E-5</v>
      </c>
      <c r="BC18" s="105">
        <v>6.7000000000000002E-5</v>
      </c>
      <c r="BD18" s="105">
        <v>2.8E-5</v>
      </c>
      <c r="BE18" s="105">
        <v>3.6000000000000001E-5</v>
      </c>
      <c r="BF18" s="105">
        <v>9.5000000000000005E-5</v>
      </c>
      <c r="BG18" s="105">
        <v>6.3999999999999997E-5</v>
      </c>
      <c r="BH18" s="105">
        <v>6.1799999999999995E-4</v>
      </c>
      <c r="BI18" s="105">
        <v>1.8200000000000001E-4</v>
      </c>
      <c r="BJ18" s="105">
        <v>4.352E-3</v>
      </c>
      <c r="BK18" s="105">
        <v>2.0000000000000002E-5</v>
      </c>
      <c r="BL18" s="105">
        <v>8.1539999999999998E-3</v>
      </c>
      <c r="BM18" s="105">
        <v>2.2339999999999999E-3</v>
      </c>
      <c r="BN18" s="105">
        <v>2.3900000000000001E-4</v>
      </c>
      <c r="BO18" s="105">
        <v>7.45E-4</v>
      </c>
      <c r="BP18" s="105">
        <v>2.9399999999999999E-4</v>
      </c>
      <c r="BQ18" s="105">
        <v>7.3999999999999996E-5</v>
      </c>
      <c r="BR18" s="105">
        <v>1.12E-4</v>
      </c>
      <c r="BS18" s="105">
        <v>3.6000000000000001E-5</v>
      </c>
      <c r="BT18" s="105">
        <v>1.44E-4</v>
      </c>
      <c r="BU18" s="105">
        <v>3.1000000000000001E-5</v>
      </c>
      <c r="BV18" s="105">
        <v>1.9000000000000001E-5</v>
      </c>
      <c r="BW18" s="105">
        <v>3.6000000000000001E-5</v>
      </c>
      <c r="BX18" s="105">
        <v>2.0999999999999999E-5</v>
      </c>
      <c r="BY18" s="105">
        <v>7.4999999999999993E-5</v>
      </c>
      <c r="BZ18" s="105">
        <v>2.5000000000000001E-5</v>
      </c>
      <c r="CA18" s="105">
        <v>1.1900000000000001E-4</v>
      </c>
      <c r="CB18" s="105">
        <v>5.8E-5</v>
      </c>
      <c r="CC18" s="105">
        <v>1.64E-4</v>
      </c>
      <c r="CD18" s="105">
        <v>3.6000000000000001E-5</v>
      </c>
      <c r="CE18" s="105">
        <v>1.15E-4</v>
      </c>
      <c r="CF18" s="105">
        <v>7.8200000000000003E-4</v>
      </c>
      <c r="CG18" s="105">
        <v>1.9000000000000001E-5</v>
      </c>
      <c r="CH18" s="105">
        <v>3.4E-5</v>
      </c>
      <c r="CI18" s="105">
        <v>5.7000000000000003E-5</v>
      </c>
      <c r="CJ18" s="105">
        <v>2.4000000000000001E-5</v>
      </c>
      <c r="CK18" s="105">
        <v>4.6999999999999997E-5</v>
      </c>
      <c r="CL18" s="105">
        <v>5.3999999999999998E-5</v>
      </c>
      <c r="CM18" s="105">
        <v>5.5999999999999999E-5</v>
      </c>
      <c r="CN18" s="105">
        <v>4.1999999999999998E-5</v>
      </c>
      <c r="CO18" s="105">
        <v>5.8E-5</v>
      </c>
      <c r="CP18" s="105">
        <v>2.3E-5</v>
      </c>
      <c r="CQ18" s="105">
        <v>8.6000000000000003E-5</v>
      </c>
      <c r="CR18" s="105">
        <v>4.6999999999999997E-5</v>
      </c>
      <c r="CS18" s="105">
        <v>3.1999999999999999E-5</v>
      </c>
      <c r="CT18" s="105">
        <v>6.7000000000000002E-5</v>
      </c>
      <c r="CU18" s="105">
        <v>3.1000000000000001E-5</v>
      </c>
      <c r="CV18" s="105">
        <v>3.1000000000000001E-5</v>
      </c>
      <c r="CW18" s="105">
        <v>2.5000000000000001E-5</v>
      </c>
      <c r="CX18" s="105">
        <v>4.8999999999999998E-5</v>
      </c>
      <c r="CY18" s="105">
        <v>1.06E-4</v>
      </c>
      <c r="CZ18" s="105">
        <v>1.66E-4</v>
      </c>
      <c r="DA18" s="105">
        <v>7.2999999999999999E-5</v>
      </c>
      <c r="DB18" s="105">
        <v>1.16E-4</v>
      </c>
      <c r="DC18" s="105">
        <v>1.1400000000000001E-4</v>
      </c>
      <c r="DD18" s="105">
        <v>2.31E-4</v>
      </c>
      <c r="DE18" s="106">
        <v>4.1999999999999998E-5</v>
      </c>
      <c r="DF18" s="84"/>
      <c r="DG18" s="101">
        <v>0.37870399999999999</v>
      </c>
      <c r="DH18" s="101">
        <v>4.9230000000000003E-2</v>
      </c>
      <c r="DI18" s="102">
        <v>0.13727300000000001</v>
      </c>
      <c r="DJ18" s="102">
        <v>8.8999999999999995E-5</v>
      </c>
      <c r="DK18" s="102">
        <v>0.13270699999999999</v>
      </c>
      <c r="DL18" s="84"/>
      <c r="DM18"/>
    </row>
    <row r="19" spans="1:117" s="83" customFormat="1" ht="18" customHeight="1" x14ac:dyDescent="0.15">
      <c r="A19" s="107">
        <v>162</v>
      </c>
      <c r="B19" s="108" t="s">
        <v>10</v>
      </c>
      <c r="C19" s="110">
        <v>3.3000000000000003E-5</v>
      </c>
      <c r="D19" s="110">
        <v>2.0000000000000002E-5</v>
      </c>
      <c r="E19" s="110">
        <v>3.3000000000000003E-5</v>
      </c>
      <c r="F19" s="110">
        <v>1.4E-5</v>
      </c>
      <c r="G19" s="110">
        <v>4.0000000000000003E-5</v>
      </c>
      <c r="H19" s="110">
        <v>0</v>
      </c>
      <c r="I19" s="110">
        <v>2.12E-4</v>
      </c>
      <c r="J19" s="110">
        <v>6.7999999999999999E-5</v>
      </c>
      <c r="K19" s="110">
        <v>2.9E-5</v>
      </c>
      <c r="L19" s="110">
        <v>2.8E-5</v>
      </c>
      <c r="M19" s="110">
        <v>0</v>
      </c>
      <c r="N19" s="110">
        <v>1.0399999999999999E-4</v>
      </c>
      <c r="O19" s="110">
        <v>9.0000000000000006E-5</v>
      </c>
      <c r="P19" s="110">
        <v>5.5999999999999999E-5</v>
      </c>
      <c r="Q19" s="110">
        <v>1.0029710000000001</v>
      </c>
      <c r="R19" s="110">
        <v>1.4300000000000001E-4</v>
      </c>
      <c r="S19" s="110">
        <v>1.16E-4</v>
      </c>
      <c r="T19" s="110">
        <v>6.7999999999999999E-5</v>
      </c>
      <c r="U19" s="110">
        <v>1.55E-4</v>
      </c>
      <c r="V19" s="110">
        <v>1.4200000000000001E-4</v>
      </c>
      <c r="W19" s="110">
        <v>1.8E-5</v>
      </c>
      <c r="X19" s="110">
        <v>8.2000000000000001E-5</v>
      </c>
      <c r="Y19" s="110">
        <v>5.3000000000000001E-5</v>
      </c>
      <c r="Z19" s="110">
        <v>3.4999999999999997E-5</v>
      </c>
      <c r="AA19" s="110">
        <v>1.16E-4</v>
      </c>
      <c r="AB19" s="110">
        <v>9.0000000000000006E-5</v>
      </c>
      <c r="AC19" s="110">
        <v>5.0000000000000004E-6</v>
      </c>
      <c r="AD19" s="110">
        <v>1.3799999999999999E-4</v>
      </c>
      <c r="AE19" s="110">
        <v>1.2400000000000001E-4</v>
      </c>
      <c r="AF19" s="110">
        <v>1.94E-4</v>
      </c>
      <c r="AG19" s="110">
        <v>4.5000000000000003E-5</v>
      </c>
      <c r="AH19" s="110">
        <v>5.5000000000000002E-5</v>
      </c>
      <c r="AI19" s="110">
        <v>6.3E-5</v>
      </c>
      <c r="AJ19" s="110">
        <v>4.66E-4</v>
      </c>
      <c r="AK19" s="110">
        <v>1.7100000000000001E-4</v>
      </c>
      <c r="AL19" s="110">
        <v>6.0000000000000002E-5</v>
      </c>
      <c r="AM19" s="110">
        <v>4.1E-5</v>
      </c>
      <c r="AN19" s="110">
        <v>1.11E-4</v>
      </c>
      <c r="AO19" s="110">
        <v>2.0999999999999999E-5</v>
      </c>
      <c r="AP19" s="110">
        <v>2.5000000000000001E-5</v>
      </c>
      <c r="AQ19" s="110">
        <v>5.5999999999999999E-5</v>
      </c>
      <c r="AR19" s="110">
        <v>5.8999999999999998E-5</v>
      </c>
      <c r="AS19" s="110">
        <v>5.3999999999999998E-5</v>
      </c>
      <c r="AT19" s="110">
        <v>6.6000000000000005E-5</v>
      </c>
      <c r="AU19" s="110">
        <v>6.3999999999999997E-5</v>
      </c>
      <c r="AV19" s="110">
        <v>6.0999999999999999E-5</v>
      </c>
      <c r="AW19" s="110">
        <v>9.0000000000000006E-5</v>
      </c>
      <c r="AX19" s="110">
        <v>1.8900000000000001E-4</v>
      </c>
      <c r="AY19" s="110">
        <v>9.2999999999999997E-5</v>
      </c>
      <c r="AZ19" s="110">
        <v>1.3200000000000001E-4</v>
      </c>
      <c r="BA19" s="110">
        <v>8.2999999999999998E-5</v>
      </c>
      <c r="BB19" s="110">
        <v>8.7999999999999998E-5</v>
      </c>
      <c r="BC19" s="110">
        <v>4.6700000000000002E-4</v>
      </c>
      <c r="BD19" s="110">
        <v>1.6200000000000001E-4</v>
      </c>
      <c r="BE19" s="110">
        <v>5.7000000000000003E-5</v>
      </c>
      <c r="BF19" s="110">
        <v>7.8999999999999996E-5</v>
      </c>
      <c r="BG19" s="110">
        <v>7.3999999999999996E-5</v>
      </c>
      <c r="BH19" s="110">
        <v>2.5500000000000002E-4</v>
      </c>
      <c r="BI19" s="110">
        <v>8.2999999999999998E-5</v>
      </c>
      <c r="BJ19" s="110">
        <v>4.1399999999999998E-4</v>
      </c>
      <c r="BK19" s="110">
        <v>4.8999999999999998E-5</v>
      </c>
      <c r="BL19" s="110">
        <v>7.8799999999999996E-4</v>
      </c>
      <c r="BM19" s="110">
        <v>1.983E-3</v>
      </c>
      <c r="BN19" s="110">
        <v>4.6999999999999997E-5</v>
      </c>
      <c r="BO19" s="110">
        <v>4.8000000000000001E-5</v>
      </c>
      <c r="BP19" s="110">
        <v>1.06E-4</v>
      </c>
      <c r="BQ19" s="110">
        <v>1.1400000000000001E-4</v>
      </c>
      <c r="BR19" s="110">
        <v>4.6700000000000002E-4</v>
      </c>
      <c r="BS19" s="110">
        <v>3.2899999999999997E-4</v>
      </c>
      <c r="BT19" s="110">
        <v>1.5799999999999999E-4</v>
      </c>
      <c r="BU19" s="110">
        <v>2.6699999999999998E-4</v>
      </c>
      <c r="BV19" s="110">
        <v>8.2999999999999998E-5</v>
      </c>
      <c r="BW19" s="110">
        <v>1.6200000000000001E-4</v>
      </c>
      <c r="BX19" s="110">
        <v>4.1E-5</v>
      </c>
      <c r="BY19" s="110">
        <v>9.7E-5</v>
      </c>
      <c r="BZ19" s="110">
        <v>5.8999999999999998E-5</v>
      </c>
      <c r="CA19" s="110">
        <v>1.05E-4</v>
      </c>
      <c r="CB19" s="110">
        <v>1.0900000000000001E-4</v>
      </c>
      <c r="CC19" s="110">
        <v>1.45E-4</v>
      </c>
      <c r="CD19" s="110">
        <v>6.7999999999999999E-5</v>
      </c>
      <c r="CE19" s="110">
        <v>2.5999999999999998E-4</v>
      </c>
      <c r="CF19" s="110">
        <v>2.61E-4</v>
      </c>
      <c r="CG19" s="110">
        <v>5.0000000000000002E-5</v>
      </c>
      <c r="CH19" s="110">
        <v>3.4200000000000002E-4</v>
      </c>
      <c r="CI19" s="110">
        <v>1.7799999999999999E-4</v>
      </c>
      <c r="CJ19" s="110">
        <v>4.0299999999999998E-4</v>
      </c>
      <c r="CK19" s="110">
        <v>3.9399999999999998E-4</v>
      </c>
      <c r="CL19" s="110">
        <v>2.5700000000000001E-4</v>
      </c>
      <c r="CM19" s="110">
        <v>1.94E-4</v>
      </c>
      <c r="CN19" s="110">
        <v>2.6899999999999998E-4</v>
      </c>
      <c r="CO19" s="110">
        <v>4.4799999999999999E-4</v>
      </c>
      <c r="CP19" s="110">
        <v>2.0599999999999999E-4</v>
      </c>
      <c r="CQ19" s="110">
        <v>1.15E-4</v>
      </c>
      <c r="CR19" s="110">
        <v>8.4999999999999995E-4</v>
      </c>
      <c r="CS19" s="110">
        <v>4.0999999999999999E-4</v>
      </c>
      <c r="CT19" s="110">
        <v>1.5100000000000001E-3</v>
      </c>
      <c r="CU19" s="110">
        <v>1.75E-4</v>
      </c>
      <c r="CV19" s="110">
        <v>1.5100000000000001E-4</v>
      </c>
      <c r="CW19" s="110">
        <v>5.1E-5</v>
      </c>
      <c r="CX19" s="110">
        <v>2.0900000000000001E-4</v>
      </c>
      <c r="CY19" s="110">
        <v>3.5100000000000002E-4</v>
      </c>
      <c r="CZ19" s="110">
        <v>2.9999999999999997E-4</v>
      </c>
      <c r="DA19" s="110">
        <v>1.3100000000000001E-4</v>
      </c>
      <c r="DB19" s="110">
        <v>4.4499999999999997E-4</v>
      </c>
      <c r="DC19" s="110">
        <v>3.5E-4</v>
      </c>
      <c r="DD19" s="110">
        <v>6.2000000000000003E-5</v>
      </c>
      <c r="DE19" s="111">
        <v>1.22E-4</v>
      </c>
      <c r="DF19" s="84"/>
      <c r="DG19" s="101">
        <v>0.27098699999999998</v>
      </c>
      <c r="DH19" s="101">
        <v>6.8067000000000003E-2</v>
      </c>
      <c r="DI19" s="101">
        <v>0.162439</v>
      </c>
      <c r="DJ19" s="102">
        <v>1.9699999999999999E-4</v>
      </c>
      <c r="DK19" s="102">
        <v>9.5376000000000002E-2</v>
      </c>
      <c r="DL19" s="84"/>
      <c r="DM19"/>
    </row>
    <row r="20" spans="1:117" ht="18" customHeight="1" x14ac:dyDescent="0.15">
      <c r="A20" s="103">
        <v>163</v>
      </c>
      <c r="B20" s="104" t="s">
        <v>11</v>
      </c>
      <c r="C20" s="105">
        <v>4.6299999999999998E-4</v>
      </c>
      <c r="D20" s="105">
        <v>9.7E-5</v>
      </c>
      <c r="E20" s="105">
        <v>2.8800000000000001E-4</v>
      </c>
      <c r="F20" s="105">
        <v>8.2999999999999998E-5</v>
      </c>
      <c r="G20" s="105">
        <v>4.3000000000000002E-5</v>
      </c>
      <c r="H20" s="105">
        <v>0</v>
      </c>
      <c r="I20" s="105">
        <v>5.8E-5</v>
      </c>
      <c r="J20" s="105">
        <v>2.61E-4</v>
      </c>
      <c r="K20" s="105">
        <v>1.8799999999999999E-4</v>
      </c>
      <c r="L20" s="105">
        <v>5.8999999999999998E-5</v>
      </c>
      <c r="M20" s="105">
        <v>0</v>
      </c>
      <c r="N20" s="105">
        <v>1E-4</v>
      </c>
      <c r="O20" s="105">
        <v>3.3E-4</v>
      </c>
      <c r="P20" s="105">
        <v>1.152E-3</v>
      </c>
      <c r="Q20" s="105">
        <v>1.085E-3</v>
      </c>
      <c r="R20" s="105">
        <v>1.0179819999999999</v>
      </c>
      <c r="S20" s="105">
        <v>2.2690999999999999E-2</v>
      </c>
      <c r="T20" s="105">
        <v>1.1145E-2</v>
      </c>
      <c r="U20" s="105">
        <v>1.0900000000000001E-4</v>
      </c>
      <c r="V20" s="105">
        <v>6.8999999999999997E-5</v>
      </c>
      <c r="W20" s="105">
        <v>9.0000000000000002E-6</v>
      </c>
      <c r="X20" s="105">
        <v>3.8000000000000002E-5</v>
      </c>
      <c r="Y20" s="105">
        <v>5.1999999999999997E-5</v>
      </c>
      <c r="Z20" s="105">
        <v>2.04E-4</v>
      </c>
      <c r="AA20" s="105">
        <v>2.81E-4</v>
      </c>
      <c r="AB20" s="105">
        <v>5.6800000000000004E-4</v>
      </c>
      <c r="AC20" s="105">
        <v>5.0000000000000004E-6</v>
      </c>
      <c r="AD20" s="105">
        <v>3.8000000000000002E-5</v>
      </c>
      <c r="AE20" s="105">
        <v>3.0800000000000001E-4</v>
      </c>
      <c r="AF20" s="105">
        <v>4.7600000000000002E-4</v>
      </c>
      <c r="AG20" s="105">
        <v>2.12E-4</v>
      </c>
      <c r="AH20" s="105">
        <v>6.7299999999999999E-4</v>
      </c>
      <c r="AI20" s="105">
        <v>3.0000000000000001E-5</v>
      </c>
      <c r="AJ20" s="105">
        <v>1.3760000000000001E-3</v>
      </c>
      <c r="AK20" s="105">
        <v>4.84E-4</v>
      </c>
      <c r="AL20" s="105">
        <v>2.0000000000000002E-5</v>
      </c>
      <c r="AM20" s="105">
        <v>2.6999999999999999E-5</v>
      </c>
      <c r="AN20" s="105">
        <v>2.5999999999999998E-5</v>
      </c>
      <c r="AO20" s="105">
        <v>4.1999999999999998E-5</v>
      </c>
      <c r="AP20" s="105">
        <v>1.8E-5</v>
      </c>
      <c r="AQ20" s="105">
        <v>1.5200000000000001E-4</v>
      </c>
      <c r="AR20" s="105">
        <v>4.6E-5</v>
      </c>
      <c r="AS20" s="105">
        <v>1E-4</v>
      </c>
      <c r="AT20" s="105">
        <v>1.5100000000000001E-4</v>
      </c>
      <c r="AU20" s="105">
        <v>6.8999999999999997E-5</v>
      </c>
      <c r="AV20" s="105">
        <v>1.1900000000000001E-4</v>
      </c>
      <c r="AW20" s="105">
        <v>1.25E-4</v>
      </c>
      <c r="AX20" s="105">
        <v>4.3800000000000002E-4</v>
      </c>
      <c r="AY20" s="105">
        <v>5.5099999999999995E-4</v>
      </c>
      <c r="AZ20" s="105">
        <v>2.61E-4</v>
      </c>
      <c r="BA20" s="105">
        <v>6.0999999999999999E-5</v>
      </c>
      <c r="BB20" s="105">
        <v>3.5100000000000002E-4</v>
      </c>
      <c r="BC20" s="105">
        <v>2.5500000000000002E-4</v>
      </c>
      <c r="BD20" s="105">
        <v>2.3800000000000001E-4</v>
      </c>
      <c r="BE20" s="105">
        <v>7.1000000000000005E-5</v>
      </c>
      <c r="BF20" s="105">
        <v>6.3999999999999997E-5</v>
      </c>
      <c r="BG20" s="105">
        <v>1.45E-4</v>
      </c>
      <c r="BH20" s="105">
        <v>8.7999999999999998E-5</v>
      </c>
      <c r="BI20" s="105">
        <v>8.6000000000000003E-5</v>
      </c>
      <c r="BJ20" s="105">
        <v>1.1019999999999999E-3</v>
      </c>
      <c r="BK20" s="105">
        <v>7.2000000000000002E-5</v>
      </c>
      <c r="BL20" s="105">
        <v>3.3700000000000001E-4</v>
      </c>
      <c r="BM20" s="105">
        <v>2.8200000000000002E-4</v>
      </c>
      <c r="BN20" s="105">
        <v>7.8999999999999996E-5</v>
      </c>
      <c r="BO20" s="105">
        <v>4.3999999999999999E-5</v>
      </c>
      <c r="BP20" s="105">
        <v>2.8E-5</v>
      </c>
      <c r="BQ20" s="105">
        <v>4.5000000000000003E-5</v>
      </c>
      <c r="BR20" s="105">
        <v>9.2999999999999997E-5</v>
      </c>
      <c r="BS20" s="105">
        <v>1.1E-4</v>
      </c>
      <c r="BT20" s="105">
        <v>1.25E-4</v>
      </c>
      <c r="BU20" s="105">
        <v>2.0599999999999999E-4</v>
      </c>
      <c r="BV20" s="105">
        <v>6.2000000000000003E-5</v>
      </c>
      <c r="BW20" s="105">
        <v>5.0000000000000002E-5</v>
      </c>
      <c r="BX20" s="105">
        <v>1.8E-5</v>
      </c>
      <c r="BY20" s="105">
        <v>7.6000000000000004E-5</v>
      </c>
      <c r="BZ20" s="105">
        <v>8.0000000000000007E-5</v>
      </c>
      <c r="CA20" s="105">
        <v>9.8999999999999994E-5</v>
      </c>
      <c r="CB20" s="105">
        <v>7.4999999999999993E-5</v>
      </c>
      <c r="CC20" s="105">
        <v>1.75E-4</v>
      </c>
      <c r="CD20" s="105">
        <v>2.2699999999999999E-4</v>
      </c>
      <c r="CE20" s="105">
        <v>3.8099999999999999E-4</v>
      </c>
      <c r="CF20" s="105">
        <v>5.6099999999999998E-4</v>
      </c>
      <c r="CG20" s="105">
        <v>1.12E-4</v>
      </c>
      <c r="CH20" s="105">
        <v>1.5899999999999999E-4</v>
      </c>
      <c r="CI20" s="105">
        <v>9.68E-4</v>
      </c>
      <c r="CJ20" s="105">
        <v>6.0999999999999997E-4</v>
      </c>
      <c r="CK20" s="105">
        <v>3.2000000000000003E-4</v>
      </c>
      <c r="CL20" s="105">
        <v>5.607E-3</v>
      </c>
      <c r="CM20" s="105">
        <v>1.64E-4</v>
      </c>
      <c r="CN20" s="105">
        <v>2.5000000000000001E-4</v>
      </c>
      <c r="CO20" s="105">
        <v>6.0899999999999995E-4</v>
      </c>
      <c r="CP20" s="105">
        <v>7.2000000000000002E-5</v>
      </c>
      <c r="CQ20" s="105">
        <v>3.6099999999999999E-4</v>
      </c>
      <c r="CR20" s="105">
        <v>3.0299999999999999E-4</v>
      </c>
      <c r="CS20" s="105">
        <v>2.34E-4</v>
      </c>
      <c r="CT20" s="105">
        <v>4.5100000000000001E-4</v>
      </c>
      <c r="CU20" s="105">
        <v>5.8999999999999998E-5</v>
      </c>
      <c r="CV20" s="105">
        <v>1.157E-3</v>
      </c>
      <c r="CW20" s="105">
        <v>7.8999999999999996E-5</v>
      </c>
      <c r="CX20" s="105">
        <v>2.7599999999999999E-4</v>
      </c>
      <c r="CY20" s="105">
        <v>1.9100000000000001E-4</v>
      </c>
      <c r="CZ20" s="105">
        <v>1.0399999999999999E-4</v>
      </c>
      <c r="DA20" s="105">
        <v>1.7000000000000001E-4</v>
      </c>
      <c r="DB20" s="105">
        <v>2.02E-4</v>
      </c>
      <c r="DC20" s="105">
        <v>9.7999999999999997E-5</v>
      </c>
      <c r="DD20" s="105">
        <v>1.2819000000000001E-2</v>
      </c>
      <c r="DE20" s="106">
        <v>1.4899999999999999E-4</v>
      </c>
      <c r="DF20" s="84"/>
      <c r="DG20" s="101">
        <v>0.27404600000000001</v>
      </c>
      <c r="DH20" s="101">
        <v>1.8239999999999999E-2</v>
      </c>
      <c r="DI20" s="101">
        <v>0.104612</v>
      </c>
      <c r="DJ20" s="102">
        <v>9.0000000000000006E-5</v>
      </c>
      <c r="DK20" s="102">
        <v>7.6042999999999999E-2</v>
      </c>
      <c r="DL20" s="84"/>
      <c r="DM20"/>
    </row>
    <row r="21" spans="1:117" ht="18" customHeight="1" x14ac:dyDescent="0.15">
      <c r="A21" s="103">
        <v>164</v>
      </c>
      <c r="B21" s="104" t="s">
        <v>12</v>
      </c>
      <c r="C21" s="105">
        <v>1.9101E-2</v>
      </c>
      <c r="D21" s="105">
        <v>3.571E-3</v>
      </c>
      <c r="E21" s="105">
        <v>9.7800000000000005E-3</v>
      </c>
      <c r="F21" s="105">
        <v>2.3670000000000002E-3</v>
      </c>
      <c r="G21" s="105">
        <v>4.9299999999999995E-4</v>
      </c>
      <c r="H21" s="105">
        <v>0</v>
      </c>
      <c r="I21" s="105">
        <v>4.4499999999999997E-4</v>
      </c>
      <c r="J21" s="105">
        <v>7.1700000000000002E-3</v>
      </c>
      <c r="K21" s="105">
        <v>5.8869999999999999E-3</v>
      </c>
      <c r="L21" s="105">
        <v>1.3649999999999999E-3</v>
      </c>
      <c r="M21" s="105">
        <v>0</v>
      </c>
      <c r="N21" s="105">
        <v>1.116E-3</v>
      </c>
      <c r="O21" s="105">
        <v>2.581E-3</v>
      </c>
      <c r="P21" s="105">
        <v>1.209E-3</v>
      </c>
      <c r="Q21" s="105">
        <v>5.3969999999999999E-3</v>
      </c>
      <c r="R21" s="105">
        <v>7.7399999999999995E-4</v>
      </c>
      <c r="S21" s="105">
        <v>1.002257</v>
      </c>
      <c r="T21" s="105">
        <v>9.3700000000000001E-4</v>
      </c>
      <c r="U21" s="105">
        <v>2.5170000000000001E-3</v>
      </c>
      <c r="V21" s="105">
        <v>6.0899999999999995E-4</v>
      </c>
      <c r="W21" s="105">
        <v>8.2000000000000001E-5</v>
      </c>
      <c r="X21" s="105">
        <v>7.3700000000000002E-4</v>
      </c>
      <c r="Y21" s="105">
        <v>1.0629999999999999E-3</v>
      </c>
      <c r="Z21" s="105">
        <v>2.647E-3</v>
      </c>
      <c r="AA21" s="105">
        <v>6.2329999999999998E-3</v>
      </c>
      <c r="AB21" s="105">
        <v>1.2531E-2</v>
      </c>
      <c r="AC21" s="105">
        <v>4.0000000000000003E-5</v>
      </c>
      <c r="AD21" s="105">
        <v>3.2699999999999998E-4</v>
      </c>
      <c r="AE21" s="105">
        <v>1.1440000000000001E-3</v>
      </c>
      <c r="AF21" s="105">
        <v>1.075E-3</v>
      </c>
      <c r="AG21" s="105">
        <v>3.545E-3</v>
      </c>
      <c r="AH21" s="105">
        <v>3.6389999999999999E-3</v>
      </c>
      <c r="AI21" s="105">
        <v>6.4999999999999997E-4</v>
      </c>
      <c r="AJ21" s="105">
        <v>1.0888999999999999E-2</v>
      </c>
      <c r="AK21" s="105">
        <v>2.7469999999999999E-3</v>
      </c>
      <c r="AL21" s="105">
        <v>1.5899999999999999E-4</v>
      </c>
      <c r="AM21" s="105">
        <v>1.11E-4</v>
      </c>
      <c r="AN21" s="105">
        <v>1.9000000000000001E-4</v>
      </c>
      <c r="AO21" s="105">
        <v>4.4799999999999999E-4</v>
      </c>
      <c r="AP21" s="105">
        <v>1.46E-4</v>
      </c>
      <c r="AQ21" s="105">
        <v>4.6900000000000002E-4</v>
      </c>
      <c r="AR21" s="105">
        <v>3.3700000000000001E-4</v>
      </c>
      <c r="AS21" s="105">
        <v>1.3450000000000001E-3</v>
      </c>
      <c r="AT21" s="105">
        <v>7.7800000000000005E-4</v>
      </c>
      <c r="AU21" s="105">
        <v>5.7499999999999999E-4</v>
      </c>
      <c r="AV21" s="105">
        <v>1.604E-3</v>
      </c>
      <c r="AW21" s="105">
        <v>7.0200000000000004E-4</v>
      </c>
      <c r="AX21" s="105">
        <v>1.8339999999999999E-3</v>
      </c>
      <c r="AY21" s="105">
        <v>1.1360000000000001E-3</v>
      </c>
      <c r="AZ21" s="105">
        <v>2.7620000000000001E-3</v>
      </c>
      <c r="BA21" s="105">
        <v>5.7700000000000004E-4</v>
      </c>
      <c r="BB21" s="105">
        <v>2.3890000000000001E-3</v>
      </c>
      <c r="BC21" s="105">
        <v>1.423E-3</v>
      </c>
      <c r="BD21" s="105">
        <v>8.9999999999999998E-4</v>
      </c>
      <c r="BE21" s="105">
        <v>3.8000000000000002E-4</v>
      </c>
      <c r="BF21" s="105">
        <v>3.3300000000000002E-4</v>
      </c>
      <c r="BG21" s="105">
        <v>7.4100000000000001E-4</v>
      </c>
      <c r="BH21" s="105">
        <v>6.7900000000000002E-4</v>
      </c>
      <c r="BI21" s="105">
        <v>1.08E-3</v>
      </c>
      <c r="BJ21" s="105">
        <v>3.558E-3</v>
      </c>
      <c r="BK21" s="105">
        <v>7.7999999999999999E-4</v>
      </c>
      <c r="BL21" s="105">
        <v>4.15E-4</v>
      </c>
      <c r="BM21" s="105">
        <v>1.42E-3</v>
      </c>
      <c r="BN21" s="105">
        <v>6.4400000000000004E-4</v>
      </c>
      <c r="BO21" s="105">
        <v>3.2600000000000001E-4</v>
      </c>
      <c r="BP21" s="105">
        <v>1.4999999999999999E-4</v>
      </c>
      <c r="BQ21" s="105">
        <v>1.9599999999999999E-4</v>
      </c>
      <c r="BR21" s="105">
        <v>4.75E-4</v>
      </c>
      <c r="BS21" s="105">
        <v>9.7900000000000005E-4</v>
      </c>
      <c r="BT21" s="105">
        <v>3.47E-3</v>
      </c>
      <c r="BU21" s="105">
        <v>1.3470000000000001E-3</v>
      </c>
      <c r="BV21" s="105">
        <v>3.6099999999999999E-4</v>
      </c>
      <c r="BW21" s="105">
        <v>2.5799999999999998E-4</v>
      </c>
      <c r="BX21" s="105">
        <v>8.6000000000000003E-5</v>
      </c>
      <c r="BY21" s="105">
        <v>5.6700000000000001E-4</v>
      </c>
      <c r="BZ21" s="105">
        <v>5.5800000000000001E-4</v>
      </c>
      <c r="CA21" s="105">
        <v>8.1499999999999997E-4</v>
      </c>
      <c r="CB21" s="105">
        <v>7.2499999999999995E-4</v>
      </c>
      <c r="CC21" s="105">
        <v>1.126E-3</v>
      </c>
      <c r="CD21" s="105">
        <v>1.07E-3</v>
      </c>
      <c r="CE21" s="105">
        <v>1.1640000000000001E-3</v>
      </c>
      <c r="CF21" s="105">
        <v>2.8210000000000002E-3</v>
      </c>
      <c r="CG21" s="105">
        <v>8.2799999999999996E-4</v>
      </c>
      <c r="CH21" s="105">
        <v>7.18E-4</v>
      </c>
      <c r="CI21" s="105">
        <v>7.9500000000000003E-4</v>
      </c>
      <c r="CJ21" s="105">
        <v>7.8700000000000005E-4</v>
      </c>
      <c r="CK21" s="105">
        <v>8.0900000000000004E-4</v>
      </c>
      <c r="CL21" s="105">
        <v>8.9599999999999999E-4</v>
      </c>
      <c r="CM21" s="105">
        <v>9.0300000000000005E-4</v>
      </c>
      <c r="CN21" s="105">
        <v>7.3099999999999999E-4</v>
      </c>
      <c r="CO21" s="105">
        <v>2.0920000000000001E-3</v>
      </c>
      <c r="CP21" s="105">
        <v>9.990000000000001E-4</v>
      </c>
      <c r="CQ21" s="105">
        <v>2.0560000000000001E-3</v>
      </c>
      <c r="CR21" s="105">
        <v>3.699E-3</v>
      </c>
      <c r="CS21" s="105">
        <v>3.0330000000000001E-3</v>
      </c>
      <c r="CT21" s="105">
        <v>1.7459999999999999E-3</v>
      </c>
      <c r="CU21" s="105">
        <v>3.21E-4</v>
      </c>
      <c r="CV21" s="105">
        <v>8.2600000000000002E-4</v>
      </c>
      <c r="CW21" s="105">
        <v>4.86E-4</v>
      </c>
      <c r="CX21" s="105">
        <v>8.8199999999999997E-4</v>
      </c>
      <c r="CY21" s="105">
        <v>1.16E-3</v>
      </c>
      <c r="CZ21" s="105">
        <v>2.32E-3</v>
      </c>
      <c r="DA21" s="105">
        <v>1.0480000000000001E-3</v>
      </c>
      <c r="DB21" s="105">
        <v>7.7099999999999998E-4</v>
      </c>
      <c r="DC21" s="105">
        <v>1.24E-3</v>
      </c>
      <c r="DD21" s="105">
        <v>0.14610999999999999</v>
      </c>
      <c r="DE21" s="106">
        <v>6.69E-4</v>
      </c>
      <c r="DF21" s="84"/>
      <c r="DG21" s="101">
        <v>0.45852399999999999</v>
      </c>
      <c r="DH21" s="101">
        <v>4.7779000000000002E-2</v>
      </c>
      <c r="DI21" s="101">
        <v>0.23139699999999999</v>
      </c>
      <c r="DJ21" s="102">
        <v>1.5250000000000001E-3</v>
      </c>
      <c r="DK21" s="102">
        <v>0.45593099999999998</v>
      </c>
      <c r="DL21" s="84"/>
      <c r="DM21"/>
    </row>
    <row r="22" spans="1:117" ht="18" customHeight="1" x14ac:dyDescent="0.15">
      <c r="A22" s="103">
        <v>191</v>
      </c>
      <c r="B22" s="104" t="s">
        <v>94</v>
      </c>
      <c r="C22" s="105">
        <v>2.72E-4</v>
      </c>
      <c r="D22" s="105">
        <v>1.44E-4</v>
      </c>
      <c r="E22" s="105">
        <v>3.3100000000000002E-4</v>
      </c>
      <c r="F22" s="105">
        <v>1.3799999999999999E-4</v>
      </c>
      <c r="G22" s="105">
        <v>2.32E-4</v>
      </c>
      <c r="H22" s="105">
        <v>0</v>
      </c>
      <c r="I22" s="105">
        <v>5.0100000000000003E-4</v>
      </c>
      <c r="J22" s="105">
        <v>2.6940000000000002E-3</v>
      </c>
      <c r="K22" s="105">
        <v>5.3600000000000002E-4</v>
      </c>
      <c r="L22" s="105">
        <v>3.2600000000000001E-4</v>
      </c>
      <c r="M22" s="105">
        <v>0</v>
      </c>
      <c r="N22" s="105">
        <v>3.2000000000000003E-4</v>
      </c>
      <c r="O22" s="105">
        <v>7.9900000000000001E-4</v>
      </c>
      <c r="P22" s="105">
        <v>4.7600000000000002E-4</v>
      </c>
      <c r="Q22" s="105">
        <v>1.382E-3</v>
      </c>
      <c r="R22" s="105">
        <v>4.3300000000000001E-4</v>
      </c>
      <c r="S22" s="105">
        <v>3.4169999999999999E-3</v>
      </c>
      <c r="T22" s="105">
        <v>1.01088</v>
      </c>
      <c r="U22" s="105">
        <v>3.4900000000000003E-4</v>
      </c>
      <c r="V22" s="105">
        <v>2.1900000000000001E-4</v>
      </c>
      <c r="W22" s="105">
        <v>7.4999999999999993E-5</v>
      </c>
      <c r="X22" s="105">
        <v>2.2000000000000001E-4</v>
      </c>
      <c r="Y22" s="105">
        <v>1.83E-4</v>
      </c>
      <c r="Z22" s="105">
        <v>7.0500000000000001E-4</v>
      </c>
      <c r="AA22" s="105">
        <v>7.0399999999999998E-4</v>
      </c>
      <c r="AB22" s="105">
        <v>2.3119999999999998E-3</v>
      </c>
      <c r="AC22" s="105">
        <v>3.4E-5</v>
      </c>
      <c r="AD22" s="105">
        <v>3.4099999999999999E-4</v>
      </c>
      <c r="AE22" s="105">
        <v>4.6299999999999998E-4</v>
      </c>
      <c r="AF22" s="105">
        <v>4.8500000000000003E-4</v>
      </c>
      <c r="AG22" s="105">
        <v>4.8899999999999996E-4</v>
      </c>
      <c r="AH22" s="105">
        <v>1.0579999999999999E-3</v>
      </c>
      <c r="AI22" s="105">
        <v>1.36E-4</v>
      </c>
      <c r="AJ22" s="105">
        <v>5.8100000000000003E-4</v>
      </c>
      <c r="AK22" s="105">
        <v>2.1900000000000001E-4</v>
      </c>
      <c r="AL22" s="105">
        <v>1.3300000000000001E-4</v>
      </c>
      <c r="AM22" s="105">
        <v>1.25E-4</v>
      </c>
      <c r="AN22" s="105">
        <v>3.3700000000000001E-4</v>
      </c>
      <c r="AO22" s="105">
        <v>1.4300000000000001E-4</v>
      </c>
      <c r="AP22" s="105">
        <v>1.46E-4</v>
      </c>
      <c r="AQ22" s="105">
        <v>2.7399999999999999E-4</v>
      </c>
      <c r="AR22" s="105">
        <v>2.6899999999999998E-4</v>
      </c>
      <c r="AS22" s="105">
        <v>5.6099999999999998E-4</v>
      </c>
      <c r="AT22" s="105">
        <v>5.5400000000000002E-4</v>
      </c>
      <c r="AU22" s="105">
        <v>5.2599999999999999E-4</v>
      </c>
      <c r="AV22" s="105">
        <v>8.03E-4</v>
      </c>
      <c r="AW22" s="105">
        <v>1.897E-3</v>
      </c>
      <c r="AX22" s="105">
        <v>8.8800000000000001E-4</v>
      </c>
      <c r="AY22" s="105">
        <v>3.4600000000000001E-4</v>
      </c>
      <c r="AZ22" s="105">
        <v>2.6549999999999998E-3</v>
      </c>
      <c r="BA22" s="105">
        <v>5.1099999999999995E-4</v>
      </c>
      <c r="BB22" s="105">
        <v>3.0200000000000002E-4</v>
      </c>
      <c r="BC22" s="105">
        <v>1.387E-3</v>
      </c>
      <c r="BD22" s="105">
        <v>1.08E-3</v>
      </c>
      <c r="BE22" s="105">
        <v>6.2E-4</v>
      </c>
      <c r="BF22" s="105">
        <v>5.1199999999999998E-4</v>
      </c>
      <c r="BG22" s="105">
        <v>6.7599999999999995E-4</v>
      </c>
      <c r="BH22" s="105">
        <v>7.6400000000000003E-4</v>
      </c>
      <c r="BI22" s="105">
        <v>8.4999999999999995E-4</v>
      </c>
      <c r="BJ22" s="105">
        <v>1.807E-3</v>
      </c>
      <c r="BK22" s="105">
        <v>7.9100000000000004E-4</v>
      </c>
      <c r="BL22" s="105">
        <v>4.1800000000000002E-4</v>
      </c>
      <c r="BM22" s="105">
        <v>4.6299999999999998E-4</v>
      </c>
      <c r="BN22" s="105">
        <v>3.8499999999999998E-4</v>
      </c>
      <c r="BO22" s="105">
        <v>3.1700000000000001E-4</v>
      </c>
      <c r="BP22" s="105">
        <v>4.2099999999999999E-4</v>
      </c>
      <c r="BQ22" s="105">
        <v>9.7799999999999992E-4</v>
      </c>
      <c r="BR22" s="105">
        <v>1.1670000000000001E-3</v>
      </c>
      <c r="BS22" s="105">
        <v>1.044E-3</v>
      </c>
      <c r="BT22" s="105">
        <v>1.523E-3</v>
      </c>
      <c r="BU22" s="105">
        <v>3.9789999999999999E-3</v>
      </c>
      <c r="BV22" s="105">
        <v>5.8799999999999998E-4</v>
      </c>
      <c r="BW22" s="105">
        <v>5.04E-4</v>
      </c>
      <c r="BX22" s="105">
        <v>2.12E-4</v>
      </c>
      <c r="BY22" s="105">
        <v>6.8300000000000001E-4</v>
      </c>
      <c r="BZ22" s="105">
        <v>4.9399999999999997E-4</v>
      </c>
      <c r="CA22" s="105">
        <v>5.5699999999999999E-4</v>
      </c>
      <c r="CB22" s="105">
        <v>4.1399999999999998E-4</v>
      </c>
      <c r="CC22" s="105">
        <v>7.9199999999999995E-4</v>
      </c>
      <c r="CD22" s="105">
        <v>6.4099999999999997E-4</v>
      </c>
      <c r="CE22" s="105">
        <v>4.6200000000000001E-4</v>
      </c>
      <c r="CF22" s="105">
        <v>1.915E-3</v>
      </c>
      <c r="CG22" s="105">
        <v>1.709E-3</v>
      </c>
      <c r="CH22" s="105">
        <v>2.2790000000000002E-3</v>
      </c>
      <c r="CI22" s="105">
        <v>3.4849999999999998E-3</v>
      </c>
      <c r="CJ22" s="105">
        <v>2.0100000000000001E-3</v>
      </c>
      <c r="CK22" s="105">
        <v>3.0829999999999998E-3</v>
      </c>
      <c r="CL22" s="105">
        <v>1.5658999999999999E-2</v>
      </c>
      <c r="CM22" s="105">
        <v>2.4910000000000002E-3</v>
      </c>
      <c r="CN22" s="105">
        <v>1.523E-3</v>
      </c>
      <c r="CO22" s="105">
        <v>5.1700000000000001E-3</v>
      </c>
      <c r="CP22" s="105">
        <v>7.5600000000000005E-4</v>
      </c>
      <c r="CQ22" s="105">
        <v>1.753E-3</v>
      </c>
      <c r="CR22" s="105">
        <v>2.186E-3</v>
      </c>
      <c r="CS22" s="105">
        <v>6.1899999999999998E-4</v>
      </c>
      <c r="CT22" s="105">
        <v>1.091E-2</v>
      </c>
      <c r="CU22" s="105">
        <v>6.0999999999999997E-4</v>
      </c>
      <c r="CV22" s="105">
        <v>1.3747000000000001E-2</v>
      </c>
      <c r="CW22" s="105">
        <v>5.2099999999999998E-4</v>
      </c>
      <c r="CX22" s="105">
        <v>9.6000000000000002E-4</v>
      </c>
      <c r="CY22" s="105">
        <v>5.7200000000000003E-4</v>
      </c>
      <c r="CZ22" s="105">
        <v>6.2699999999999995E-4</v>
      </c>
      <c r="DA22" s="105">
        <v>8.2399999999999997E-4</v>
      </c>
      <c r="DB22" s="105">
        <v>1.6919999999999999E-3</v>
      </c>
      <c r="DC22" s="105">
        <v>1.0820000000000001E-3</v>
      </c>
      <c r="DD22" s="105">
        <v>8.3199999999999995E-4</v>
      </c>
      <c r="DE22" s="106">
        <v>1.098E-3</v>
      </c>
      <c r="DF22" s="84"/>
      <c r="DG22" s="101">
        <v>0.53034199999999998</v>
      </c>
      <c r="DH22" s="101">
        <v>6.9540000000000005E-2</v>
      </c>
      <c r="DI22" s="101">
        <v>0.25551699999999999</v>
      </c>
      <c r="DJ22" s="102">
        <v>1.029E-3</v>
      </c>
      <c r="DK22" s="102">
        <v>0.206453</v>
      </c>
      <c r="DL22" s="84"/>
      <c r="DM22"/>
    </row>
    <row r="23" spans="1:117" ht="18" customHeight="1" x14ac:dyDescent="0.15">
      <c r="A23" s="103">
        <v>201</v>
      </c>
      <c r="B23" s="104" t="s">
        <v>13</v>
      </c>
      <c r="C23" s="105">
        <v>3.0889E-2</v>
      </c>
      <c r="D23" s="105">
        <v>2.14E-4</v>
      </c>
      <c r="E23" s="105">
        <v>2.5300000000000002E-4</v>
      </c>
      <c r="F23" s="105">
        <v>5.0000000000000004E-6</v>
      </c>
      <c r="G23" s="105">
        <v>1.2E-5</v>
      </c>
      <c r="H23" s="105">
        <v>0</v>
      </c>
      <c r="I23" s="105">
        <v>1.4E-5</v>
      </c>
      <c r="J23" s="105">
        <v>1.35E-4</v>
      </c>
      <c r="K23" s="105">
        <v>4.8999999999999998E-5</v>
      </c>
      <c r="L23" s="105">
        <v>3.4099999999999999E-4</v>
      </c>
      <c r="M23" s="105">
        <v>0</v>
      </c>
      <c r="N23" s="105">
        <v>8.2000000000000001E-5</v>
      </c>
      <c r="O23" s="105">
        <v>1.5999999999999999E-5</v>
      </c>
      <c r="P23" s="105">
        <v>2.5999999999999998E-5</v>
      </c>
      <c r="Q23" s="105">
        <v>1.4E-5</v>
      </c>
      <c r="R23" s="105">
        <v>1.5E-5</v>
      </c>
      <c r="S23" s="105">
        <v>1.0000000000000001E-5</v>
      </c>
      <c r="T23" s="105">
        <v>1.1E-5</v>
      </c>
      <c r="U23" s="105">
        <v>1.1405510000000001</v>
      </c>
      <c r="V23" s="105">
        <v>8.378E-3</v>
      </c>
      <c r="W23" s="105">
        <v>2.5999999999999998E-5</v>
      </c>
      <c r="X23" s="105">
        <v>4.8960000000000002E-3</v>
      </c>
      <c r="Y23" s="105">
        <v>1.245E-3</v>
      </c>
      <c r="Z23" s="105">
        <v>3.86E-4</v>
      </c>
      <c r="AA23" s="105">
        <v>5.4500000000000002E-4</v>
      </c>
      <c r="AB23" s="105">
        <v>1.5089999999999999E-3</v>
      </c>
      <c r="AC23" s="105">
        <v>1.9999999999999999E-6</v>
      </c>
      <c r="AD23" s="105">
        <v>-2.2433000000000002E-2</v>
      </c>
      <c r="AE23" s="105">
        <v>5.3000000000000001E-5</v>
      </c>
      <c r="AF23" s="105">
        <v>2.1800000000000001E-4</v>
      </c>
      <c r="AG23" s="105">
        <v>1.8E-5</v>
      </c>
      <c r="AH23" s="105">
        <v>7.1000000000000005E-5</v>
      </c>
      <c r="AI23" s="105">
        <v>6.9999999999999999E-6</v>
      </c>
      <c r="AJ23" s="105">
        <v>3.4E-5</v>
      </c>
      <c r="AK23" s="105">
        <v>3.6000000000000001E-5</v>
      </c>
      <c r="AL23" s="105">
        <v>-9.9999999999999995E-7</v>
      </c>
      <c r="AM23" s="105">
        <v>2.7099999999999997E-4</v>
      </c>
      <c r="AN23" s="105">
        <v>-5.1E-5</v>
      </c>
      <c r="AO23" s="105">
        <v>3.0000000000000001E-5</v>
      </c>
      <c r="AP23" s="105">
        <v>9.3999999999999994E-5</v>
      </c>
      <c r="AQ23" s="105">
        <v>2.0999999999999999E-5</v>
      </c>
      <c r="AR23" s="105">
        <v>2.6999999999999999E-5</v>
      </c>
      <c r="AS23" s="105">
        <v>1.7E-5</v>
      </c>
      <c r="AT23" s="105">
        <v>2.0000000000000002E-5</v>
      </c>
      <c r="AU23" s="105">
        <v>1.8E-5</v>
      </c>
      <c r="AV23" s="105">
        <v>1.0000000000000001E-5</v>
      </c>
      <c r="AW23" s="105">
        <v>3.8000000000000002E-5</v>
      </c>
      <c r="AX23" s="105">
        <v>1.5999999999999999E-5</v>
      </c>
      <c r="AY23" s="105">
        <v>9.0000000000000002E-6</v>
      </c>
      <c r="AZ23" s="105">
        <v>1.4E-5</v>
      </c>
      <c r="BA23" s="105">
        <v>5.0000000000000004E-6</v>
      </c>
      <c r="BB23" s="105">
        <v>1.36E-4</v>
      </c>
      <c r="BC23" s="105">
        <v>1.0000000000000001E-5</v>
      </c>
      <c r="BD23" s="105">
        <v>6.9999999999999999E-6</v>
      </c>
      <c r="BE23" s="105">
        <v>6.9999999999999999E-6</v>
      </c>
      <c r="BF23" s="105">
        <v>9.0000000000000002E-6</v>
      </c>
      <c r="BG23" s="105">
        <v>6.9999999999999999E-6</v>
      </c>
      <c r="BH23" s="105">
        <v>2.3E-5</v>
      </c>
      <c r="BI23" s="105">
        <v>2.0999999999999999E-5</v>
      </c>
      <c r="BJ23" s="105">
        <v>3.8999999999999999E-5</v>
      </c>
      <c r="BK23" s="105">
        <v>6.0000000000000002E-6</v>
      </c>
      <c r="BL23" s="105">
        <v>1.4E-5</v>
      </c>
      <c r="BM23" s="105">
        <v>2.1999999999999999E-5</v>
      </c>
      <c r="BN23" s="105">
        <v>6.9999999999999999E-6</v>
      </c>
      <c r="BO23" s="105">
        <v>1.2400000000000001E-4</v>
      </c>
      <c r="BP23" s="105">
        <v>-1.5999999999999999E-5</v>
      </c>
      <c r="BQ23" s="105">
        <v>7.1000000000000005E-5</v>
      </c>
      <c r="BR23" s="105">
        <v>2.5999999999999998E-5</v>
      </c>
      <c r="BS23" s="105">
        <v>3.3000000000000003E-5</v>
      </c>
      <c r="BT23" s="105">
        <v>7.9999999999999996E-6</v>
      </c>
      <c r="BU23" s="105">
        <v>5.0000000000000004E-6</v>
      </c>
      <c r="BV23" s="105">
        <v>1.1E-5</v>
      </c>
      <c r="BW23" s="105">
        <v>3.0000000000000001E-6</v>
      </c>
      <c r="BX23" s="105">
        <v>9.9999999999999995E-7</v>
      </c>
      <c r="BY23" s="105">
        <v>6.9999999999999999E-6</v>
      </c>
      <c r="BZ23" s="105">
        <v>1.2E-5</v>
      </c>
      <c r="CA23" s="105">
        <v>5.0000000000000004E-6</v>
      </c>
      <c r="CB23" s="105">
        <v>1.4E-5</v>
      </c>
      <c r="CC23" s="105">
        <v>1.0000000000000001E-5</v>
      </c>
      <c r="CD23" s="105">
        <v>3.0000000000000001E-6</v>
      </c>
      <c r="CE23" s="105">
        <v>1.1E-5</v>
      </c>
      <c r="CF23" s="105">
        <v>1.2E-5</v>
      </c>
      <c r="CG23" s="105">
        <v>3.0000000000000001E-6</v>
      </c>
      <c r="CH23" s="105">
        <v>5.0000000000000004E-6</v>
      </c>
      <c r="CI23" s="105">
        <v>2.0999999999999999E-5</v>
      </c>
      <c r="CJ23" s="105">
        <v>3.9999999999999998E-6</v>
      </c>
      <c r="CK23" s="105">
        <v>6.9999999999999999E-6</v>
      </c>
      <c r="CL23" s="105">
        <v>1.2E-5</v>
      </c>
      <c r="CM23" s="105">
        <v>7.9999999999999996E-6</v>
      </c>
      <c r="CN23" s="105">
        <v>1.7E-5</v>
      </c>
      <c r="CO23" s="105">
        <v>2.6999999999999999E-5</v>
      </c>
      <c r="CP23" s="105">
        <v>1.5999999999999999E-5</v>
      </c>
      <c r="CQ23" s="105">
        <v>4.6999999999999997E-5</v>
      </c>
      <c r="CR23" s="105">
        <v>1.9000000000000001E-5</v>
      </c>
      <c r="CS23" s="105">
        <v>1.5999999999999999E-5</v>
      </c>
      <c r="CT23" s="105">
        <v>6.9999999999999999E-6</v>
      </c>
      <c r="CU23" s="105">
        <v>6.9999999999999999E-6</v>
      </c>
      <c r="CV23" s="105">
        <v>1.0000000000000001E-5</v>
      </c>
      <c r="CW23" s="105">
        <v>7.9999999999999996E-6</v>
      </c>
      <c r="CX23" s="105">
        <v>5.0000000000000004E-6</v>
      </c>
      <c r="CY23" s="105">
        <v>2.5000000000000001E-5</v>
      </c>
      <c r="CZ23" s="105">
        <v>4.5000000000000003E-5</v>
      </c>
      <c r="DA23" s="105">
        <v>1.5E-5</v>
      </c>
      <c r="DB23" s="105">
        <v>1.3200000000000001E-4</v>
      </c>
      <c r="DC23" s="105">
        <v>4.08E-4</v>
      </c>
      <c r="DD23" s="105">
        <v>7.9999999999999996E-6</v>
      </c>
      <c r="DE23" s="106">
        <v>8.9700000000000001E-4</v>
      </c>
      <c r="DF23" s="84"/>
      <c r="DG23" s="101">
        <v>0.27568799999999999</v>
      </c>
      <c r="DH23" s="101">
        <v>1.2645999999999999E-2</v>
      </c>
      <c r="DI23" s="101">
        <v>6.6611000000000004E-2</v>
      </c>
      <c r="DJ23" s="102">
        <v>5.1999999999999997E-5</v>
      </c>
      <c r="DK23" s="102">
        <v>0.60965000000000003</v>
      </c>
      <c r="DL23" s="84"/>
      <c r="DM23"/>
    </row>
    <row r="24" spans="1:117" ht="18" customHeight="1" x14ac:dyDescent="0.15">
      <c r="A24" s="107">
        <v>202</v>
      </c>
      <c r="B24" s="108" t="s">
        <v>95</v>
      </c>
      <c r="C24" s="110">
        <v>1.1299999999999999E-3</v>
      </c>
      <c r="D24" s="110">
        <v>2.9300000000000002E-4</v>
      </c>
      <c r="E24" s="110">
        <v>8.9700000000000001E-4</v>
      </c>
      <c r="F24" s="110">
        <v>1.8E-5</v>
      </c>
      <c r="G24" s="110">
        <v>2.0599999999999999E-4</v>
      </c>
      <c r="H24" s="110">
        <v>0</v>
      </c>
      <c r="I24" s="110">
        <v>5.8E-5</v>
      </c>
      <c r="J24" s="110">
        <v>1.503E-3</v>
      </c>
      <c r="K24" s="110">
        <v>4.1100000000000002E-4</v>
      </c>
      <c r="L24" s="110">
        <v>5.5800000000000001E-4</v>
      </c>
      <c r="M24" s="110">
        <v>0</v>
      </c>
      <c r="N24" s="110">
        <v>3.493E-3</v>
      </c>
      <c r="O24" s="110">
        <v>3.5500000000000001E-4</v>
      </c>
      <c r="P24" s="110">
        <v>1.9100000000000001E-4</v>
      </c>
      <c r="Q24" s="110">
        <v>2.1599999999999999E-4</v>
      </c>
      <c r="R24" s="110">
        <v>1.191E-3</v>
      </c>
      <c r="S24" s="110">
        <v>3.8499999999999998E-4</v>
      </c>
      <c r="T24" s="110">
        <v>7.2000000000000002E-5</v>
      </c>
      <c r="U24" s="110">
        <v>3.0124000000000001E-2</v>
      </c>
      <c r="V24" s="110">
        <v>1.0472649999999999</v>
      </c>
      <c r="W24" s="110">
        <v>1.8600000000000001E-3</v>
      </c>
      <c r="X24" s="110">
        <v>8.0999999999999996E-3</v>
      </c>
      <c r="Y24" s="110">
        <v>4.0130000000000001E-3</v>
      </c>
      <c r="Z24" s="110">
        <v>2.4190000000000001E-3</v>
      </c>
      <c r="AA24" s="110">
        <v>4.4060000000000002E-3</v>
      </c>
      <c r="AB24" s="110">
        <v>1.0052999999999999E-2</v>
      </c>
      <c r="AC24" s="110">
        <v>1.4E-5</v>
      </c>
      <c r="AD24" s="110">
        <v>-3.9999999999999998E-6</v>
      </c>
      <c r="AE24" s="110">
        <v>9.9400000000000009E-4</v>
      </c>
      <c r="AF24" s="110">
        <v>7.4229999999999999E-3</v>
      </c>
      <c r="AG24" s="110">
        <v>3.88E-4</v>
      </c>
      <c r="AH24" s="110">
        <v>6.313E-3</v>
      </c>
      <c r="AI24" s="110">
        <v>2.9700000000000001E-4</v>
      </c>
      <c r="AJ24" s="110">
        <v>3.9230000000000003E-3</v>
      </c>
      <c r="AK24" s="110">
        <v>7.2000000000000005E-4</v>
      </c>
      <c r="AL24" s="110">
        <v>2.598E-3</v>
      </c>
      <c r="AM24" s="110">
        <v>1.134E-3</v>
      </c>
      <c r="AN24" s="110">
        <v>4.95E-4</v>
      </c>
      <c r="AO24" s="110">
        <v>1.6200000000000001E-4</v>
      </c>
      <c r="AP24" s="110">
        <v>7.5799999999999999E-4</v>
      </c>
      <c r="AQ24" s="110">
        <v>2.7900000000000001E-4</v>
      </c>
      <c r="AR24" s="110">
        <v>1.6410000000000001E-3</v>
      </c>
      <c r="AS24" s="110">
        <v>2.9E-4</v>
      </c>
      <c r="AT24" s="110">
        <v>4.9399999999999997E-4</v>
      </c>
      <c r="AU24" s="110">
        <v>2.2699999999999999E-4</v>
      </c>
      <c r="AV24" s="110">
        <v>1.6799999999999999E-4</v>
      </c>
      <c r="AW24" s="110">
        <v>3.4780000000000002E-3</v>
      </c>
      <c r="AX24" s="110">
        <v>6.4099999999999997E-4</v>
      </c>
      <c r="AY24" s="110">
        <v>3.6099999999999999E-4</v>
      </c>
      <c r="AZ24" s="110">
        <v>7.9100000000000004E-4</v>
      </c>
      <c r="BA24" s="110">
        <v>2.1800000000000001E-4</v>
      </c>
      <c r="BB24" s="110">
        <v>3.3769999999999998E-3</v>
      </c>
      <c r="BC24" s="110">
        <v>4.8899999999999996E-4</v>
      </c>
      <c r="BD24" s="110">
        <v>1.8900000000000001E-4</v>
      </c>
      <c r="BE24" s="110">
        <v>1.26E-4</v>
      </c>
      <c r="BF24" s="110">
        <v>8.6000000000000003E-5</v>
      </c>
      <c r="BG24" s="110">
        <v>8.6000000000000003E-5</v>
      </c>
      <c r="BH24" s="110">
        <v>3.4200000000000002E-4</v>
      </c>
      <c r="BI24" s="110">
        <v>6.2399999999999999E-4</v>
      </c>
      <c r="BJ24" s="110">
        <v>1.049E-3</v>
      </c>
      <c r="BK24" s="110">
        <v>1.6200000000000001E-4</v>
      </c>
      <c r="BL24" s="110">
        <v>1.2300000000000001E-4</v>
      </c>
      <c r="BM24" s="110">
        <v>1.7000000000000001E-4</v>
      </c>
      <c r="BN24" s="110">
        <v>2.2699999999999999E-4</v>
      </c>
      <c r="BO24" s="110">
        <v>3.9300000000000001E-4</v>
      </c>
      <c r="BP24" s="110">
        <v>2.4000000000000001E-5</v>
      </c>
      <c r="BQ24" s="110">
        <v>2.8E-5</v>
      </c>
      <c r="BR24" s="110">
        <v>1.8339999999999999E-3</v>
      </c>
      <c r="BS24" s="110">
        <v>1.83E-3</v>
      </c>
      <c r="BT24" s="110">
        <v>1.7E-5</v>
      </c>
      <c r="BU24" s="110">
        <v>1.7E-5</v>
      </c>
      <c r="BV24" s="110">
        <v>1.1E-5</v>
      </c>
      <c r="BW24" s="110">
        <v>7.9999999999999996E-6</v>
      </c>
      <c r="BX24" s="110">
        <v>3.0000000000000001E-6</v>
      </c>
      <c r="BY24" s="110">
        <v>5.7000000000000003E-5</v>
      </c>
      <c r="BZ24" s="110">
        <v>3.3000000000000003E-5</v>
      </c>
      <c r="CA24" s="110">
        <v>6.4999999999999994E-5</v>
      </c>
      <c r="CB24" s="110">
        <v>1.9000000000000001E-5</v>
      </c>
      <c r="CC24" s="110">
        <v>4.5000000000000003E-5</v>
      </c>
      <c r="CD24" s="110">
        <v>1.5999999999999999E-5</v>
      </c>
      <c r="CE24" s="110">
        <v>2.61E-4</v>
      </c>
      <c r="CF24" s="110">
        <v>8.7999999999999998E-5</v>
      </c>
      <c r="CG24" s="110">
        <v>9.0000000000000002E-6</v>
      </c>
      <c r="CH24" s="110">
        <v>3.1999999999999999E-5</v>
      </c>
      <c r="CI24" s="110">
        <v>3.8999999999999999E-5</v>
      </c>
      <c r="CJ24" s="110">
        <v>1.5E-5</v>
      </c>
      <c r="CK24" s="110">
        <v>2.5000000000000001E-5</v>
      </c>
      <c r="CL24" s="110">
        <v>7.8999999999999996E-5</v>
      </c>
      <c r="CM24" s="110">
        <v>1.18E-4</v>
      </c>
      <c r="CN24" s="110">
        <v>4.6999999999999997E-5</v>
      </c>
      <c r="CO24" s="110">
        <v>1.637E-3</v>
      </c>
      <c r="CP24" s="110">
        <v>2.4699999999999999E-4</v>
      </c>
      <c r="CQ24" s="110">
        <v>3.6289999999999998E-3</v>
      </c>
      <c r="CR24" s="110">
        <v>1.3999999999999999E-4</v>
      </c>
      <c r="CS24" s="110">
        <v>1.35E-4</v>
      </c>
      <c r="CT24" s="110">
        <v>2.6999999999999999E-5</v>
      </c>
      <c r="CU24" s="110">
        <v>3.1000000000000001E-5</v>
      </c>
      <c r="CV24" s="110">
        <v>1.12E-4</v>
      </c>
      <c r="CW24" s="110">
        <v>1.93E-4</v>
      </c>
      <c r="CX24" s="110">
        <v>1.4E-5</v>
      </c>
      <c r="CY24" s="110">
        <v>1.22E-4</v>
      </c>
      <c r="CZ24" s="110">
        <v>1.8599999999999999E-4</v>
      </c>
      <c r="DA24" s="110">
        <v>1.16E-4</v>
      </c>
      <c r="DB24" s="110">
        <v>5.1999999999999997E-5</v>
      </c>
      <c r="DC24" s="110">
        <v>6.0999999999999999E-5</v>
      </c>
      <c r="DD24" s="110">
        <v>1.5300000000000001E-4</v>
      </c>
      <c r="DE24" s="111">
        <v>3.8400000000000001E-4</v>
      </c>
      <c r="DF24" s="84"/>
      <c r="DG24" s="101">
        <v>0.39763700000000002</v>
      </c>
      <c r="DH24" s="101">
        <v>2.1087999999999999E-2</v>
      </c>
      <c r="DI24" s="101">
        <v>0.12973999999999999</v>
      </c>
      <c r="DJ24" s="102">
        <v>1.02E-4</v>
      </c>
      <c r="DK24" s="102">
        <v>0.265046</v>
      </c>
      <c r="DL24" s="84"/>
      <c r="DM24"/>
    </row>
    <row r="25" spans="1:117" ht="18" customHeight="1" x14ac:dyDescent="0.15">
      <c r="A25" s="103">
        <v>203</v>
      </c>
      <c r="B25" s="104" t="s">
        <v>129</v>
      </c>
      <c r="C25" s="105">
        <v>5.2300000000000003E-4</v>
      </c>
      <c r="D25" s="105">
        <v>1.2999999999999999E-5</v>
      </c>
      <c r="E25" s="105">
        <v>3.6000000000000001E-5</v>
      </c>
      <c r="F25" s="105">
        <v>1.2999999999999999E-5</v>
      </c>
      <c r="G25" s="105">
        <v>2.4000000000000001E-5</v>
      </c>
      <c r="H25" s="105">
        <v>0</v>
      </c>
      <c r="I25" s="105">
        <v>3.8000000000000002E-5</v>
      </c>
      <c r="J25" s="105">
        <v>7.7000000000000001E-5</v>
      </c>
      <c r="K25" s="105">
        <v>5.3999999999999998E-5</v>
      </c>
      <c r="L25" s="105">
        <v>2.9E-5</v>
      </c>
      <c r="M25" s="105">
        <v>0</v>
      </c>
      <c r="N25" s="105">
        <v>4.15E-4</v>
      </c>
      <c r="O25" s="105">
        <v>8.7999999999999998E-5</v>
      </c>
      <c r="P25" s="105">
        <v>2.2900000000000001E-4</v>
      </c>
      <c r="Q25" s="105">
        <v>1.13E-4</v>
      </c>
      <c r="R25" s="105">
        <v>8.5599999999999999E-4</v>
      </c>
      <c r="S25" s="105">
        <v>1.37E-4</v>
      </c>
      <c r="T25" s="105">
        <v>1.21E-4</v>
      </c>
      <c r="U25" s="105">
        <v>1.6386000000000001E-2</v>
      </c>
      <c r="V25" s="105">
        <v>2.568E-3</v>
      </c>
      <c r="W25" s="105">
        <v>1.111494</v>
      </c>
      <c r="X25" s="105">
        <v>0.14957200000000001</v>
      </c>
      <c r="Y25" s="105">
        <v>0.139123</v>
      </c>
      <c r="Z25" s="105">
        <v>4.986E-3</v>
      </c>
      <c r="AA25" s="105">
        <v>9.3599999999999998E-4</v>
      </c>
      <c r="AB25" s="105">
        <v>1.3759E-2</v>
      </c>
      <c r="AC25" s="105">
        <v>9.7E-5</v>
      </c>
      <c r="AD25" s="105">
        <v>-1.76E-4</v>
      </c>
      <c r="AE25" s="105">
        <v>3.065E-3</v>
      </c>
      <c r="AF25" s="105">
        <v>2.624E-3</v>
      </c>
      <c r="AG25" s="105">
        <v>1.64E-4</v>
      </c>
      <c r="AH25" s="105">
        <v>5.22E-4</v>
      </c>
      <c r="AI25" s="105">
        <v>1.7E-5</v>
      </c>
      <c r="AJ25" s="105">
        <v>3.3000000000000003E-5</v>
      </c>
      <c r="AK25" s="105">
        <v>7.8600000000000002E-4</v>
      </c>
      <c r="AL25" s="105">
        <v>1.2999999999999999E-5</v>
      </c>
      <c r="AM25" s="105">
        <v>1.2999999999999999E-5</v>
      </c>
      <c r="AN25" s="105">
        <v>4.3999999999999999E-5</v>
      </c>
      <c r="AO25" s="105">
        <v>3.0000000000000001E-6</v>
      </c>
      <c r="AP25" s="105">
        <v>1.2999999999999999E-5</v>
      </c>
      <c r="AQ25" s="105">
        <v>2.1000000000000001E-4</v>
      </c>
      <c r="AR25" s="105">
        <v>2.5000000000000001E-5</v>
      </c>
      <c r="AS25" s="105">
        <v>2.0999999999999999E-5</v>
      </c>
      <c r="AT25" s="105">
        <v>4.1999999999999998E-5</v>
      </c>
      <c r="AU25" s="105">
        <v>2.5999999999999998E-5</v>
      </c>
      <c r="AV25" s="105">
        <v>1.22E-4</v>
      </c>
      <c r="AW25" s="105">
        <v>3.6600000000000001E-4</v>
      </c>
      <c r="AX25" s="105">
        <v>1.9799999999999999E-4</v>
      </c>
      <c r="AY25" s="105">
        <v>1.13E-4</v>
      </c>
      <c r="AZ25" s="105">
        <v>2.1900000000000001E-4</v>
      </c>
      <c r="BA25" s="105">
        <v>2.9E-5</v>
      </c>
      <c r="BB25" s="105">
        <v>1.65E-4</v>
      </c>
      <c r="BC25" s="105">
        <v>9.5000000000000005E-5</v>
      </c>
      <c r="BD25" s="105">
        <v>5.3000000000000001E-5</v>
      </c>
      <c r="BE25" s="105">
        <v>6.7000000000000002E-5</v>
      </c>
      <c r="BF25" s="105">
        <v>5.8999999999999998E-5</v>
      </c>
      <c r="BG25" s="105">
        <v>1.05E-4</v>
      </c>
      <c r="BH25" s="105">
        <v>9.2999999999999997E-5</v>
      </c>
      <c r="BI25" s="105">
        <v>2.6999999999999999E-5</v>
      </c>
      <c r="BJ25" s="105">
        <v>5.2599999999999999E-4</v>
      </c>
      <c r="BK25" s="105">
        <v>9.0000000000000002E-6</v>
      </c>
      <c r="BL25" s="105">
        <v>2.6999999999999999E-5</v>
      </c>
      <c r="BM25" s="105">
        <v>3.6999999999999998E-5</v>
      </c>
      <c r="BN25" s="105">
        <v>1.8E-5</v>
      </c>
      <c r="BO25" s="105">
        <v>2.5000000000000001E-5</v>
      </c>
      <c r="BP25" s="105">
        <v>3.9999999999999998E-6</v>
      </c>
      <c r="BQ25" s="105">
        <v>2.0799999999999999E-4</v>
      </c>
      <c r="BR25" s="105">
        <v>5.1999999999999997E-5</v>
      </c>
      <c r="BS25" s="105">
        <v>2.3E-5</v>
      </c>
      <c r="BT25" s="105">
        <v>6.9999999999999999E-6</v>
      </c>
      <c r="BU25" s="105">
        <v>6.0000000000000002E-6</v>
      </c>
      <c r="BV25" s="105">
        <v>3.0000000000000001E-6</v>
      </c>
      <c r="BW25" s="105">
        <v>3.0000000000000001E-6</v>
      </c>
      <c r="BX25" s="105">
        <v>9.9999999999999995E-7</v>
      </c>
      <c r="BY25" s="105">
        <v>3.9999999999999998E-6</v>
      </c>
      <c r="BZ25" s="105">
        <v>6.9999999999999999E-6</v>
      </c>
      <c r="CA25" s="105">
        <v>2.1999999999999999E-5</v>
      </c>
      <c r="CB25" s="105">
        <v>6.0000000000000002E-6</v>
      </c>
      <c r="CC25" s="105">
        <v>1.5E-5</v>
      </c>
      <c r="CD25" s="105">
        <v>5.0000000000000004E-6</v>
      </c>
      <c r="CE25" s="105">
        <v>9.0000000000000002E-6</v>
      </c>
      <c r="CF25" s="105">
        <v>1.2999999999999999E-5</v>
      </c>
      <c r="CG25" s="105">
        <v>1.9999999999999999E-6</v>
      </c>
      <c r="CH25" s="105">
        <v>3.9999999999999998E-6</v>
      </c>
      <c r="CI25" s="105">
        <v>1.1E-5</v>
      </c>
      <c r="CJ25" s="105">
        <v>1.2999999999999999E-5</v>
      </c>
      <c r="CK25" s="105">
        <v>6.0000000000000002E-6</v>
      </c>
      <c r="CL25" s="105">
        <v>3.6000000000000001E-5</v>
      </c>
      <c r="CM25" s="105">
        <v>7.9999999999999996E-6</v>
      </c>
      <c r="CN25" s="105">
        <v>1.4E-5</v>
      </c>
      <c r="CO25" s="105">
        <v>9.6699999999999998E-4</v>
      </c>
      <c r="CP25" s="105">
        <v>7.2000000000000002E-5</v>
      </c>
      <c r="CQ25" s="105">
        <v>1.0399999999999999E-4</v>
      </c>
      <c r="CR25" s="105">
        <v>1.4E-5</v>
      </c>
      <c r="CS25" s="105">
        <v>1.2999999999999999E-5</v>
      </c>
      <c r="CT25" s="105">
        <v>1.2999999999999999E-5</v>
      </c>
      <c r="CU25" s="105">
        <v>1.2E-5</v>
      </c>
      <c r="CV25" s="105">
        <v>2.1999999999999999E-5</v>
      </c>
      <c r="CW25" s="105">
        <v>4.0000000000000003E-5</v>
      </c>
      <c r="CX25" s="105">
        <v>1.0000000000000001E-5</v>
      </c>
      <c r="CY25" s="105">
        <v>1.5999999999999999E-5</v>
      </c>
      <c r="CZ25" s="105">
        <v>1.4E-5</v>
      </c>
      <c r="DA25" s="105">
        <v>6.3999999999999997E-5</v>
      </c>
      <c r="DB25" s="105">
        <v>1.7E-5</v>
      </c>
      <c r="DC25" s="105">
        <v>2.3E-5</v>
      </c>
      <c r="DD25" s="105">
        <v>9.7E-5</v>
      </c>
      <c r="DE25" s="106">
        <v>6.3E-5</v>
      </c>
      <c r="DF25" s="84"/>
      <c r="DG25" s="101">
        <v>9.2975000000000002E-2</v>
      </c>
      <c r="DH25" s="101">
        <v>3.7910000000000001E-3</v>
      </c>
      <c r="DI25" s="101">
        <v>1.8720000000000001E-2</v>
      </c>
      <c r="DJ25" s="102">
        <v>2.5999999999999998E-5</v>
      </c>
      <c r="DK25" s="102">
        <v>0.73083900000000002</v>
      </c>
      <c r="DL25" s="84"/>
      <c r="DM25"/>
    </row>
    <row r="26" spans="1:117" ht="18" customHeight="1" x14ac:dyDescent="0.15">
      <c r="A26" s="103">
        <v>204</v>
      </c>
      <c r="B26" s="104" t="s">
        <v>130</v>
      </c>
      <c r="C26" s="105">
        <v>1.25E-4</v>
      </c>
      <c r="D26" s="105">
        <v>2.0999999999999999E-5</v>
      </c>
      <c r="E26" s="105">
        <v>1.3799999999999999E-4</v>
      </c>
      <c r="F26" s="105">
        <v>2.1999999999999999E-5</v>
      </c>
      <c r="G26" s="105">
        <v>3.8999999999999999E-5</v>
      </c>
      <c r="H26" s="105">
        <v>0</v>
      </c>
      <c r="I26" s="105">
        <v>5.3000000000000001E-5</v>
      </c>
      <c r="J26" s="105">
        <v>3.6299999999999999E-4</v>
      </c>
      <c r="K26" s="105">
        <v>2.7799999999999998E-4</v>
      </c>
      <c r="L26" s="105">
        <v>1.25E-4</v>
      </c>
      <c r="M26" s="105">
        <v>0</v>
      </c>
      <c r="N26" s="105">
        <v>2.0929999999999998E-3</v>
      </c>
      <c r="O26" s="105">
        <v>3.7599999999999998E-4</v>
      </c>
      <c r="P26" s="105">
        <v>4.4200000000000001E-4</v>
      </c>
      <c r="Q26" s="105">
        <v>2.8200000000000002E-4</v>
      </c>
      <c r="R26" s="105">
        <v>1.934E-3</v>
      </c>
      <c r="S26" s="105">
        <v>2.1499999999999999E-4</v>
      </c>
      <c r="T26" s="105">
        <v>1.92E-4</v>
      </c>
      <c r="U26" s="105">
        <v>9.2000000000000003E-4</v>
      </c>
      <c r="V26" s="105">
        <v>2.2629999999999998E-3</v>
      </c>
      <c r="W26" s="105">
        <v>2.222E-3</v>
      </c>
      <c r="X26" s="105">
        <v>1.036613</v>
      </c>
      <c r="Y26" s="105">
        <v>4.4678000000000002E-2</v>
      </c>
      <c r="Z26" s="105">
        <v>1.8745000000000001E-2</v>
      </c>
      <c r="AA26" s="105">
        <v>4.7470000000000004E-3</v>
      </c>
      <c r="AB26" s="105">
        <v>1.4742999999999999E-2</v>
      </c>
      <c r="AC26" s="105">
        <v>2.5999999999999998E-5</v>
      </c>
      <c r="AD26" s="105">
        <v>6.6100000000000002E-4</v>
      </c>
      <c r="AE26" s="105">
        <v>4.3449999999999999E-3</v>
      </c>
      <c r="AF26" s="105">
        <v>1.4423E-2</v>
      </c>
      <c r="AG26" s="105">
        <v>4.17E-4</v>
      </c>
      <c r="AH26" s="105">
        <v>1.397E-3</v>
      </c>
      <c r="AI26" s="105">
        <v>3.0000000000000001E-5</v>
      </c>
      <c r="AJ26" s="105">
        <v>1.05E-4</v>
      </c>
      <c r="AK26" s="105">
        <v>2.2499999999999998E-3</v>
      </c>
      <c r="AL26" s="105">
        <v>2.5000000000000001E-5</v>
      </c>
      <c r="AM26" s="105">
        <v>1.4E-5</v>
      </c>
      <c r="AN26" s="105">
        <v>2.5000000000000001E-5</v>
      </c>
      <c r="AO26" s="105">
        <v>3.9999999999999998E-6</v>
      </c>
      <c r="AP26" s="105">
        <v>5.8999999999999998E-5</v>
      </c>
      <c r="AQ26" s="105">
        <v>6.11E-4</v>
      </c>
      <c r="AR26" s="105">
        <v>4.8000000000000001E-5</v>
      </c>
      <c r="AS26" s="105">
        <v>4.8000000000000001E-5</v>
      </c>
      <c r="AT26" s="105">
        <v>1.2300000000000001E-4</v>
      </c>
      <c r="AU26" s="105">
        <v>7.7000000000000001E-5</v>
      </c>
      <c r="AV26" s="105">
        <v>1.5300000000000001E-4</v>
      </c>
      <c r="AW26" s="105">
        <v>1.258E-3</v>
      </c>
      <c r="AX26" s="105">
        <v>1.7799999999999999E-4</v>
      </c>
      <c r="AY26" s="105">
        <v>2.23E-4</v>
      </c>
      <c r="AZ26" s="105">
        <v>5.7700000000000004E-4</v>
      </c>
      <c r="BA26" s="105">
        <v>1.16E-4</v>
      </c>
      <c r="BB26" s="105">
        <v>2.7999999999999998E-4</v>
      </c>
      <c r="BC26" s="105">
        <v>1.45E-4</v>
      </c>
      <c r="BD26" s="105">
        <v>7.4999999999999993E-5</v>
      </c>
      <c r="BE26" s="105">
        <v>1.07E-4</v>
      </c>
      <c r="BF26" s="105">
        <v>1.13E-4</v>
      </c>
      <c r="BG26" s="105">
        <v>1.26E-4</v>
      </c>
      <c r="BH26" s="105">
        <v>1.27E-4</v>
      </c>
      <c r="BI26" s="105">
        <v>6.3999999999999997E-5</v>
      </c>
      <c r="BJ26" s="105">
        <v>3.4299999999999999E-4</v>
      </c>
      <c r="BK26" s="105">
        <v>2.4000000000000001E-5</v>
      </c>
      <c r="BL26" s="105">
        <v>4.3999999999999999E-5</v>
      </c>
      <c r="BM26" s="105">
        <v>7.1000000000000005E-5</v>
      </c>
      <c r="BN26" s="105">
        <v>3.6999999999999998E-5</v>
      </c>
      <c r="BO26" s="105">
        <v>4.6999999999999997E-5</v>
      </c>
      <c r="BP26" s="105">
        <v>9.0000000000000002E-6</v>
      </c>
      <c r="BQ26" s="105">
        <v>1.0000000000000001E-5</v>
      </c>
      <c r="BR26" s="105">
        <v>8.2000000000000001E-5</v>
      </c>
      <c r="BS26" s="105">
        <v>5.8999999999999998E-5</v>
      </c>
      <c r="BT26" s="105">
        <v>1.0000000000000001E-5</v>
      </c>
      <c r="BU26" s="105">
        <v>7.9999999999999996E-6</v>
      </c>
      <c r="BV26" s="105">
        <v>3.9999999999999998E-6</v>
      </c>
      <c r="BW26" s="105">
        <v>3.9999999999999998E-6</v>
      </c>
      <c r="BX26" s="105">
        <v>9.9999999999999995E-7</v>
      </c>
      <c r="BY26" s="105">
        <v>7.9999999999999996E-6</v>
      </c>
      <c r="BZ26" s="105">
        <v>1.2E-5</v>
      </c>
      <c r="CA26" s="105">
        <v>3.6999999999999998E-5</v>
      </c>
      <c r="CB26" s="105">
        <v>1.1E-5</v>
      </c>
      <c r="CC26" s="105">
        <v>1.9000000000000001E-5</v>
      </c>
      <c r="CD26" s="105">
        <v>1.0000000000000001E-5</v>
      </c>
      <c r="CE26" s="105">
        <v>1.5E-5</v>
      </c>
      <c r="CF26" s="105">
        <v>5.0000000000000002E-5</v>
      </c>
      <c r="CG26" s="105">
        <v>5.0000000000000004E-6</v>
      </c>
      <c r="CH26" s="105">
        <v>6.9999999999999999E-6</v>
      </c>
      <c r="CI26" s="105">
        <v>1.7E-5</v>
      </c>
      <c r="CJ26" s="105">
        <v>1.9000000000000001E-5</v>
      </c>
      <c r="CK26" s="105">
        <v>1.0000000000000001E-5</v>
      </c>
      <c r="CL26" s="105">
        <v>5.8E-5</v>
      </c>
      <c r="CM26" s="105">
        <v>1.5E-5</v>
      </c>
      <c r="CN26" s="105">
        <v>6.6000000000000005E-5</v>
      </c>
      <c r="CO26" s="105">
        <v>5.71E-4</v>
      </c>
      <c r="CP26" s="105">
        <v>1.3799999999999999E-4</v>
      </c>
      <c r="CQ26" s="105">
        <v>1.4899999999999999E-4</v>
      </c>
      <c r="CR26" s="105">
        <v>2.4000000000000001E-5</v>
      </c>
      <c r="CS26" s="105">
        <v>2.6999999999999999E-5</v>
      </c>
      <c r="CT26" s="105">
        <v>2.6999999999999999E-5</v>
      </c>
      <c r="CU26" s="105">
        <v>2.1999999999999999E-5</v>
      </c>
      <c r="CV26" s="105">
        <v>3.0000000000000001E-5</v>
      </c>
      <c r="CW26" s="105">
        <v>1.27E-4</v>
      </c>
      <c r="CX26" s="105">
        <v>1.2E-5</v>
      </c>
      <c r="CY26" s="105">
        <v>2.5999999999999998E-5</v>
      </c>
      <c r="CZ26" s="105">
        <v>2.5999999999999998E-5</v>
      </c>
      <c r="DA26" s="105">
        <v>1.47E-4</v>
      </c>
      <c r="DB26" s="105">
        <v>2.5999999999999998E-5</v>
      </c>
      <c r="DC26" s="105">
        <v>2.8E-5</v>
      </c>
      <c r="DD26" s="105">
        <v>1.5799999999999999E-4</v>
      </c>
      <c r="DE26" s="106">
        <v>6.0000000000000002E-5</v>
      </c>
      <c r="DF26" s="84"/>
      <c r="DG26" s="101">
        <v>0.242169</v>
      </c>
      <c r="DH26" s="101">
        <v>8.0560000000000007E-3</v>
      </c>
      <c r="DI26" s="101">
        <v>7.2639999999999996E-2</v>
      </c>
      <c r="DJ26" s="102">
        <v>4.3999999999999999E-5</v>
      </c>
      <c r="DK26" s="102">
        <v>0.10284</v>
      </c>
      <c r="DL26" s="84"/>
      <c r="DM26"/>
    </row>
    <row r="27" spans="1:117" ht="18" customHeight="1" x14ac:dyDescent="0.15">
      <c r="A27" s="103">
        <v>205</v>
      </c>
      <c r="B27" s="104" t="s">
        <v>14</v>
      </c>
      <c r="C27" s="105">
        <v>7.3999999999999996E-5</v>
      </c>
      <c r="D27" s="105">
        <v>1.5999999999999999E-5</v>
      </c>
      <c r="E27" s="105">
        <v>2.1999999999999999E-5</v>
      </c>
      <c r="F27" s="105">
        <v>6.8999999999999997E-5</v>
      </c>
      <c r="G27" s="105">
        <v>8.7000000000000001E-5</v>
      </c>
      <c r="H27" s="105">
        <v>0</v>
      </c>
      <c r="I27" s="105">
        <v>1.9000000000000001E-5</v>
      </c>
      <c r="J27" s="105">
        <v>1.01E-4</v>
      </c>
      <c r="K27" s="105">
        <v>7.2999999999999999E-5</v>
      </c>
      <c r="L27" s="105">
        <v>1.9000000000000001E-5</v>
      </c>
      <c r="M27" s="105">
        <v>0</v>
      </c>
      <c r="N27" s="105">
        <v>2.1100000000000001E-4</v>
      </c>
      <c r="O27" s="105">
        <v>9.7999999999999997E-5</v>
      </c>
      <c r="P27" s="105">
        <v>7.9600000000000005E-4</v>
      </c>
      <c r="Q27" s="105">
        <v>2.8499999999999999E-4</v>
      </c>
      <c r="R27" s="105">
        <v>6.1600000000000001E-4</v>
      </c>
      <c r="S27" s="105">
        <v>5.5500000000000005E-4</v>
      </c>
      <c r="T27" s="105">
        <v>2.6600000000000001E-4</v>
      </c>
      <c r="U27" s="105">
        <v>6.8999999999999997E-5</v>
      </c>
      <c r="V27" s="105">
        <v>5.8999999999999998E-5</v>
      </c>
      <c r="W27" s="105">
        <v>3.9999999999999998E-6</v>
      </c>
      <c r="X27" s="105">
        <v>1.8E-5</v>
      </c>
      <c r="Y27" s="105">
        <v>1.0001580000000001</v>
      </c>
      <c r="Z27" s="105">
        <v>7.7910000000000002E-3</v>
      </c>
      <c r="AA27" s="105">
        <v>1.1900000000000001E-4</v>
      </c>
      <c r="AB27" s="105">
        <v>3.104E-3</v>
      </c>
      <c r="AC27" s="105">
        <v>1.9999999999999999E-6</v>
      </c>
      <c r="AD27" s="105">
        <v>2.1999999999999999E-5</v>
      </c>
      <c r="AE27" s="105">
        <v>1.8214000000000001E-2</v>
      </c>
      <c r="AF27" s="105">
        <v>4.8099999999999998E-4</v>
      </c>
      <c r="AG27" s="105">
        <v>7.2499999999999995E-4</v>
      </c>
      <c r="AH27" s="105">
        <v>1.5300000000000001E-4</v>
      </c>
      <c r="AI27" s="105">
        <v>9.0000000000000002E-6</v>
      </c>
      <c r="AJ27" s="105">
        <v>2.4000000000000001E-5</v>
      </c>
      <c r="AK27" s="105">
        <v>4.55E-4</v>
      </c>
      <c r="AL27" s="105">
        <v>7.9999999999999996E-6</v>
      </c>
      <c r="AM27" s="105">
        <v>6.9999999999999999E-6</v>
      </c>
      <c r="AN27" s="105">
        <v>1.0000000000000001E-5</v>
      </c>
      <c r="AO27" s="105">
        <v>5.0000000000000004E-6</v>
      </c>
      <c r="AP27" s="105">
        <v>6.0000000000000002E-6</v>
      </c>
      <c r="AQ27" s="105">
        <v>8.7600000000000004E-4</v>
      </c>
      <c r="AR27" s="105">
        <v>3.0000000000000001E-5</v>
      </c>
      <c r="AS27" s="105">
        <v>2.6999999999999999E-5</v>
      </c>
      <c r="AT27" s="105">
        <v>4.3999999999999999E-5</v>
      </c>
      <c r="AU27" s="105">
        <v>4.3999999999999999E-5</v>
      </c>
      <c r="AV27" s="105">
        <v>5.7399999999999997E-4</v>
      </c>
      <c r="AW27" s="105">
        <v>1.2819999999999999E-3</v>
      </c>
      <c r="AX27" s="105">
        <v>4.0499999999999998E-4</v>
      </c>
      <c r="AY27" s="105">
        <v>5.5099999999999995E-4</v>
      </c>
      <c r="AZ27" s="105">
        <v>9.6400000000000001E-4</v>
      </c>
      <c r="BA27" s="105">
        <v>5.1E-5</v>
      </c>
      <c r="BB27" s="105">
        <v>8.0000000000000004E-4</v>
      </c>
      <c r="BC27" s="105">
        <v>5.0900000000000001E-4</v>
      </c>
      <c r="BD27" s="105">
        <v>2.5300000000000002E-4</v>
      </c>
      <c r="BE27" s="105">
        <v>2.8800000000000001E-4</v>
      </c>
      <c r="BF27" s="105">
        <v>1.92E-4</v>
      </c>
      <c r="BG27" s="105">
        <v>5.5599999999999996E-4</v>
      </c>
      <c r="BH27" s="105">
        <v>4.35E-4</v>
      </c>
      <c r="BI27" s="105">
        <v>3.8000000000000002E-5</v>
      </c>
      <c r="BJ27" s="105">
        <v>9.68E-4</v>
      </c>
      <c r="BK27" s="105">
        <v>1.8E-5</v>
      </c>
      <c r="BL27" s="105">
        <v>7.7999999999999999E-5</v>
      </c>
      <c r="BM27" s="105">
        <v>1.03E-4</v>
      </c>
      <c r="BN27" s="105">
        <v>5.3000000000000001E-5</v>
      </c>
      <c r="BO27" s="105">
        <v>7.2999999999999999E-5</v>
      </c>
      <c r="BP27" s="105">
        <v>6.0000000000000002E-6</v>
      </c>
      <c r="BQ27" s="105">
        <v>7.9999999999999996E-6</v>
      </c>
      <c r="BR27" s="105">
        <v>2.33E-4</v>
      </c>
      <c r="BS27" s="105">
        <v>2.5000000000000001E-5</v>
      </c>
      <c r="BT27" s="105">
        <v>2.9E-5</v>
      </c>
      <c r="BU27" s="105">
        <v>2.1999999999999999E-5</v>
      </c>
      <c r="BV27" s="105">
        <v>9.0000000000000002E-6</v>
      </c>
      <c r="BW27" s="105">
        <v>1.1E-5</v>
      </c>
      <c r="BX27" s="105">
        <v>3.0000000000000001E-6</v>
      </c>
      <c r="BY27" s="105">
        <v>9.0000000000000002E-6</v>
      </c>
      <c r="BZ27" s="105">
        <v>1.0000000000000001E-5</v>
      </c>
      <c r="CA27" s="105">
        <v>2.0999999999999999E-5</v>
      </c>
      <c r="CB27" s="105">
        <v>9.0000000000000002E-6</v>
      </c>
      <c r="CC27" s="105">
        <v>1.5E-5</v>
      </c>
      <c r="CD27" s="105">
        <v>1.4E-5</v>
      </c>
      <c r="CE27" s="105">
        <v>2.4000000000000001E-5</v>
      </c>
      <c r="CF27" s="105">
        <v>2.4000000000000001E-5</v>
      </c>
      <c r="CG27" s="105">
        <v>3.9999999999999998E-6</v>
      </c>
      <c r="CH27" s="105">
        <v>7.9999999999999996E-6</v>
      </c>
      <c r="CI27" s="105">
        <v>2.0000000000000002E-5</v>
      </c>
      <c r="CJ27" s="105">
        <v>5.1999999999999997E-5</v>
      </c>
      <c r="CK27" s="105">
        <v>1.2E-5</v>
      </c>
      <c r="CL27" s="105">
        <v>3.6999999999999998E-5</v>
      </c>
      <c r="CM27" s="105">
        <v>1.5E-5</v>
      </c>
      <c r="CN27" s="105">
        <v>1.2999999999999999E-5</v>
      </c>
      <c r="CO27" s="105">
        <v>6.3999999999999997E-5</v>
      </c>
      <c r="CP27" s="105">
        <v>4.5000000000000003E-5</v>
      </c>
      <c r="CQ27" s="105">
        <v>5.7000000000000003E-5</v>
      </c>
      <c r="CR27" s="105">
        <v>1.5999999999999999E-5</v>
      </c>
      <c r="CS27" s="105">
        <v>1.5E-5</v>
      </c>
      <c r="CT27" s="105">
        <v>2.5999999999999998E-5</v>
      </c>
      <c r="CU27" s="105">
        <v>1.7E-5</v>
      </c>
      <c r="CV27" s="105">
        <v>3.8999999999999999E-5</v>
      </c>
      <c r="CW27" s="105">
        <v>8.1000000000000004E-5</v>
      </c>
      <c r="CX27" s="105">
        <v>1.4E-5</v>
      </c>
      <c r="CY27" s="105">
        <v>2.1999999999999999E-5</v>
      </c>
      <c r="CZ27" s="105">
        <v>2.0000000000000002E-5</v>
      </c>
      <c r="DA27" s="105">
        <v>3.8000000000000002E-5</v>
      </c>
      <c r="DB27" s="105">
        <v>3.1999999999999999E-5</v>
      </c>
      <c r="DC27" s="105">
        <v>1.5999999999999999E-5</v>
      </c>
      <c r="DD27" s="105">
        <v>3.0499999999999999E-4</v>
      </c>
      <c r="DE27" s="106">
        <v>2.7500000000000002E-4</v>
      </c>
      <c r="DF27" s="84"/>
      <c r="DG27" s="101">
        <v>0.27560000000000001</v>
      </c>
      <c r="DH27" s="101">
        <v>1.0518E-2</v>
      </c>
      <c r="DI27" s="101">
        <v>8.2638000000000003E-2</v>
      </c>
      <c r="DJ27" s="102">
        <v>2.9E-5</v>
      </c>
      <c r="DK27" s="102">
        <v>0.17554600000000001</v>
      </c>
      <c r="DL27" s="84"/>
      <c r="DM27"/>
    </row>
    <row r="28" spans="1:117" ht="18" customHeight="1" x14ac:dyDescent="0.15">
      <c r="A28" s="103">
        <v>206</v>
      </c>
      <c r="B28" s="104" t="s">
        <v>15</v>
      </c>
      <c r="C28" s="105">
        <v>9.9999999999999995E-7</v>
      </c>
      <c r="D28" s="105">
        <v>0</v>
      </c>
      <c r="E28" s="105">
        <v>9.9999999999999995E-7</v>
      </c>
      <c r="F28" s="105">
        <v>1.9999999999999999E-6</v>
      </c>
      <c r="G28" s="105">
        <v>1.2E-5</v>
      </c>
      <c r="H28" s="105">
        <v>0</v>
      </c>
      <c r="I28" s="105">
        <v>9.9999999999999995E-7</v>
      </c>
      <c r="J28" s="105">
        <v>0</v>
      </c>
      <c r="K28" s="105">
        <v>0</v>
      </c>
      <c r="L28" s="105">
        <v>0</v>
      </c>
      <c r="M28" s="105">
        <v>0</v>
      </c>
      <c r="N28" s="105">
        <v>2.826E-3</v>
      </c>
      <c r="O28" s="105">
        <v>2.245E-3</v>
      </c>
      <c r="P28" s="105">
        <v>3.9999999999999998E-6</v>
      </c>
      <c r="Q28" s="105">
        <v>3.4999999999999997E-5</v>
      </c>
      <c r="R28" s="105">
        <v>2.8E-5</v>
      </c>
      <c r="S28" s="105">
        <v>1.9999999999999999E-6</v>
      </c>
      <c r="T28" s="105">
        <v>9.9999999999999995E-7</v>
      </c>
      <c r="U28" s="105">
        <v>9.9999999999999995E-7</v>
      </c>
      <c r="V28" s="105">
        <v>9.9999999999999995E-7</v>
      </c>
      <c r="W28" s="105">
        <v>0</v>
      </c>
      <c r="X28" s="105">
        <v>0</v>
      </c>
      <c r="Y28" s="105">
        <v>0</v>
      </c>
      <c r="Z28" s="105">
        <v>1.0000039999999999</v>
      </c>
      <c r="AA28" s="105">
        <v>0</v>
      </c>
      <c r="AB28" s="105">
        <v>0</v>
      </c>
      <c r="AC28" s="105">
        <v>0</v>
      </c>
      <c r="AD28" s="105">
        <v>1.5E-5</v>
      </c>
      <c r="AE28" s="105">
        <v>6.9999999999999999E-6</v>
      </c>
      <c r="AF28" s="105">
        <v>2.0999999999999999E-5</v>
      </c>
      <c r="AG28" s="105">
        <v>4.0000000000000003E-5</v>
      </c>
      <c r="AH28" s="105">
        <v>7.9999999999999996E-6</v>
      </c>
      <c r="AI28" s="105">
        <v>0</v>
      </c>
      <c r="AJ28" s="105">
        <v>9.9999999999999995E-7</v>
      </c>
      <c r="AK28" s="105">
        <v>1.34E-4</v>
      </c>
      <c r="AL28" s="105">
        <v>9.9999999999999995E-7</v>
      </c>
      <c r="AM28" s="105">
        <v>0</v>
      </c>
      <c r="AN28" s="105">
        <v>9.9999999999999995E-7</v>
      </c>
      <c r="AO28" s="105">
        <v>0</v>
      </c>
      <c r="AP28" s="105">
        <v>0</v>
      </c>
      <c r="AQ28" s="105">
        <v>9.9999999999999995E-7</v>
      </c>
      <c r="AR28" s="105">
        <v>0</v>
      </c>
      <c r="AS28" s="105">
        <v>0</v>
      </c>
      <c r="AT28" s="105">
        <v>0</v>
      </c>
      <c r="AU28" s="105">
        <v>0</v>
      </c>
      <c r="AV28" s="105">
        <v>1.2999999999999999E-5</v>
      </c>
      <c r="AW28" s="105">
        <v>9.9999999999999995E-7</v>
      </c>
      <c r="AX28" s="105">
        <v>9.9999999999999995E-7</v>
      </c>
      <c r="AY28" s="105">
        <v>0</v>
      </c>
      <c r="AZ28" s="105">
        <v>1.9999999999999999E-6</v>
      </c>
      <c r="BA28" s="105">
        <v>0</v>
      </c>
      <c r="BB28" s="105">
        <v>9.9999999999999995E-7</v>
      </c>
      <c r="BC28" s="105">
        <v>9.9999999999999995E-7</v>
      </c>
      <c r="BD28" s="105">
        <v>0</v>
      </c>
      <c r="BE28" s="105">
        <v>9.9999999999999995E-7</v>
      </c>
      <c r="BF28" s="105">
        <v>0</v>
      </c>
      <c r="BG28" s="105">
        <v>9.9999999999999995E-7</v>
      </c>
      <c r="BH28" s="105">
        <v>9.9999999999999995E-7</v>
      </c>
      <c r="BI28" s="105">
        <v>9.9999999999999995E-7</v>
      </c>
      <c r="BJ28" s="105">
        <v>2.7900000000000001E-4</v>
      </c>
      <c r="BK28" s="105">
        <v>0</v>
      </c>
      <c r="BL28" s="105">
        <v>9.9999999999999995E-7</v>
      </c>
      <c r="BM28" s="105">
        <v>3.0000000000000001E-6</v>
      </c>
      <c r="BN28" s="105">
        <v>9.9999999999999995E-7</v>
      </c>
      <c r="BO28" s="105">
        <v>9.9999999999999995E-7</v>
      </c>
      <c r="BP28" s="105">
        <v>0</v>
      </c>
      <c r="BQ28" s="105">
        <v>0</v>
      </c>
      <c r="BR28" s="105">
        <v>9.9999999999999995E-7</v>
      </c>
      <c r="BS28" s="105">
        <v>9.9999999999999995E-7</v>
      </c>
      <c r="BT28" s="105">
        <v>9.9999999999999995E-7</v>
      </c>
      <c r="BU28" s="105">
        <v>0</v>
      </c>
      <c r="BV28" s="105">
        <v>0</v>
      </c>
      <c r="BW28" s="105">
        <v>0</v>
      </c>
      <c r="BX28" s="105">
        <v>0</v>
      </c>
      <c r="BY28" s="105">
        <v>9.9999999999999995E-7</v>
      </c>
      <c r="BZ28" s="105">
        <v>0</v>
      </c>
      <c r="CA28" s="105">
        <v>0</v>
      </c>
      <c r="CB28" s="105">
        <v>1.9999999999999999E-6</v>
      </c>
      <c r="CC28" s="105">
        <v>0</v>
      </c>
      <c r="CD28" s="105">
        <v>9.9999999999999995E-7</v>
      </c>
      <c r="CE28" s="105">
        <v>0</v>
      </c>
      <c r="CF28" s="105">
        <v>9.9999999999999995E-7</v>
      </c>
      <c r="CG28" s="105">
        <v>0</v>
      </c>
      <c r="CH28" s="105">
        <v>0</v>
      </c>
      <c r="CI28" s="105">
        <v>9.9999999999999995E-7</v>
      </c>
      <c r="CJ28" s="105">
        <v>9.9999999999999995E-7</v>
      </c>
      <c r="CK28" s="105">
        <v>0</v>
      </c>
      <c r="CL28" s="105">
        <v>9.9999999999999995E-7</v>
      </c>
      <c r="CM28" s="105">
        <v>9.9999999999999995E-7</v>
      </c>
      <c r="CN28" s="105">
        <v>0</v>
      </c>
      <c r="CO28" s="105">
        <v>9.9999999999999995E-7</v>
      </c>
      <c r="CP28" s="105">
        <v>0</v>
      </c>
      <c r="CQ28" s="105">
        <v>1.9999999999999999E-6</v>
      </c>
      <c r="CR28" s="105">
        <v>9.9999999999999995E-7</v>
      </c>
      <c r="CS28" s="105">
        <v>9.9999999999999995E-7</v>
      </c>
      <c r="CT28" s="105">
        <v>1.9999999999999999E-6</v>
      </c>
      <c r="CU28" s="105">
        <v>9.9999999999999995E-7</v>
      </c>
      <c r="CV28" s="105">
        <v>0</v>
      </c>
      <c r="CW28" s="105">
        <v>0</v>
      </c>
      <c r="CX28" s="105">
        <v>9.9999999999999995E-7</v>
      </c>
      <c r="CY28" s="105">
        <v>9.9999999999999995E-7</v>
      </c>
      <c r="CZ28" s="105">
        <v>0</v>
      </c>
      <c r="DA28" s="105">
        <v>9.9999999999999995E-7</v>
      </c>
      <c r="DB28" s="105">
        <v>1.9999999999999999E-6</v>
      </c>
      <c r="DC28" s="105">
        <v>9.9999999999999995E-7</v>
      </c>
      <c r="DD28" s="105">
        <v>2.0000000000000002E-5</v>
      </c>
      <c r="DE28" s="106">
        <v>3.9999999999999998E-6</v>
      </c>
      <c r="DF28" s="84"/>
      <c r="DG28" s="101">
        <v>0.57763500000000001</v>
      </c>
      <c r="DH28" s="101">
        <v>5.1000999999999998E-2</v>
      </c>
      <c r="DI28" s="101">
        <v>0.214583</v>
      </c>
      <c r="DJ28" s="102">
        <v>1.9999999999999999E-6</v>
      </c>
      <c r="DK28" s="102">
        <v>2.4686E-2</v>
      </c>
      <c r="DL28" s="84"/>
      <c r="DM28"/>
    </row>
    <row r="29" spans="1:117" ht="18" customHeight="1" x14ac:dyDescent="0.15">
      <c r="A29" s="107">
        <v>207</v>
      </c>
      <c r="B29" s="108" t="s">
        <v>16</v>
      </c>
      <c r="C29" s="110">
        <v>2.2599999999999999E-4</v>
      </c>
      <c r="D29" s="110">
        <v>9.9599999999999992E-4</v>
      </c>
      <c r="E29" s="110">
        <v>4.4250000000000001E-3</v>
      </c>
      <c r="F29" s="110">
        <v>9.9999999999999995E-7</v>
      </c>
      <c r="G29" s="110">
        <v>1.16E-4</v>
      </c>
      <c r="H29" s="110">
        <v>0</v>
      </c>
      <c r="I29" s="110">
        <v>3.0000000000000001E-6</v>
      </c>
      <c r="J29" s="110">
        <v>2.0000000000000002E-5</v>
      </c>
      <c r="K29" s="110">
        <v>9.9999999999999995E-7</v>
      </c>
      <c r="L29" s="110">
        <v>1.12E-4</v>
      </c>
      <c r="M29" s="110">
        <v>0</v>
      </c>
      <c r="N29" s="110">
        <v>9.9999999999999995E-7</v>
      </c>
      <c r="O29" s="110">
        <v>5.0000000000000004E-6</v>
      </c>
      <c r="P29" s="110">
        <v>1.9999999999999999E-6</v>
      </c>
      <c r="Q29" s="110">
        <v>1.9999999999999999E-6</v>
      </c>
      <c r="R29" s="110">
        <v>1.9999999999999999E-6</v>
      </c>
      <c r="S29" s="110">
        <v>9.9999999999999995E-7</v>
      </c>
      <c r="T29" s="110">
        <v>9.9999999999999995E-7</v>
      </c>
      <c r="U29" s="110">
        <v>1.9999999999999999E-6</v>
      </c>
      <c r="V29" s="110">
        <v>1.9999999999999999E-6</v>
      </c>
      <c r="W29" s="110">
        <v>9.9999999999999995E-7</v>
      </c>
      <c r="X29" s="110">
        <v>9.9999999999999995E-7</v>
      </c>
      <c r="Y29" s="110">
        <v>9.9999999999999995E-7</v>
      </c>
      <c r="Z29" s="110">
        <v>1.9999999999999999E-6</v>
      </c>
      <c r="AA29" s="110">
        <v>1.001768</v>
      </c>
      <c r="AB29" s="110">
        <v>1.26E-4</v>
      </c>
      <c r="AC29" s="110">
        <v>0</v>
      </c>
      <c r="AD29" s="110">
        <v>1.9999999999999999E-6</v>
      </c>
      <c r="AE29" s="110">
        <v>9.9999999999999995E-7</v>
      </c>
      <c r="AF29" s="110">
        <v>9.9999999999999995E-7</v>
      </c>
      <c r="AG29" s="110">
        <v>3.0000000000000001E-6</v>
      </c>
      <c r="AH29" s="110">
        <v>9.9999999999999995E-7</v>
      </c>
      <c r="AI29" s="110">
        <v>9.9999999999999995E-7</v>
      </c>
      <c r="AJ29" s="110">
        <v>9.9999999999999995E-7</v>
      </c>
      <c r="AK29" s="110">
        <v>1.9999999999999999E-6</v>
      </c>
      <c r="AL29" s="110">
        <v>1.9999999999999999E-6</v>
      </c>
      <c r="AM29" s="110">
        <v>9.9999999999999995E-7</v>
      </c>
      <c r="AN29" s="110">
        <v>1.9999999999999999E-6</v>
      </c>
      <c r="AO29" s="110">
        <v>9.9999999999999995E-7</v>
      </c>
      <c r="AP29" s="110">
        <v>9.9999999999999995E-7</v>
      </c>
      <c r="AQ29" s="110">
        <v>1.9999999999999999E-6</v>
      </c>
      <c r="AR29" s="110">
        <v>9.9999999999999995E-7</v>
      </c>
      <c r="AS29" s="110">
        <v>9.9999999999999995E-7</v>
      </c>
      <c r="AT29" s="110">
        <v>1.9999999999999999E-6</v>
      </c>
      <c r="AU29" s="110">
        <v>1.9999999999999999E-6</v>
      </c>
      <c r="AV29" s="110">
        <v>9.9999999999999995E-7</v>
      </c>
      <c r="AW29" s="110">
        <v>9.9999999999999995E-7</v>
      </c>
      <c r="AX29" s="110">
        <v>1.9999999999999999E-6</v>
      </c>
      <c r="AY29" s="110">
        <v>9.9999999999999995E-7</v>
      </c>
      <c r="AZ29" s="110">
        <v>0</v>
      </c>
      <c r="BA29" s="110">
        <v>9.9999999999999995E-7</v>
      </c>
      <c r="BB29" s="110">
        <v>9.9999999999999995E-7</v>
      </c>
      <c r="BC29" s="110">
        <v>9.9999999999999995E-7</v>
      </c>
      <c r="BD29" s="110">
        <v>9.9999999999999995E-7</v>
      </c>
      <c r="BE29" s="110">
        <v>9.9999999999999995E-7</v>
      </c>
      <c r="BF29" s="110">
        <v>9.9999999999999995E-7</v>
      </c>
      <c r="BG29" s="110">
        <v>9.9999999999999995E-7</v>
      </c>
      <c r="BH29" s="110">
        <v>3.0000000000000001E-6</v>
      </c>
      <c r="BI29" s="110">
        <v>6.0000000000000002E-6</v>
      </c>
      <c r="BJ29" s="110">
        <v>9.9999999999999995E-7</v>
      </c>
      <c r="BK29" s="110">
        <v>3.9999999999999998E-6</v>
      </c>
      <c r="BL29" s="110">
        <v>3.0000000000000001E-6</v>
      </c>
      <c r="BM29" s="110">
        <v>3.0000000000000001E-6</v>
      </c>
      <c r="BN29" s="110">
        <v>1.9999999999999999E-6</v>
      </c>
      <c r="BO29" s="110">
        <v>3.0000000000000001E-6</v>
      </c>
      <c r="BP29" s="110">
        <v>3.0000000000000001E-6</v>
      </c>
      <c r="BQ29" s="110">
        <v>1.9999999999999999E-6</v>
      </c>
      <c r="BR29" s="110">
        <v>5.0000000000000004E-6</v>
      </c>
      <c r="BS29" s="110">
        <v>3.8900000000000002E-4</v>
      </c>
      <c r="BT29" s="110">
        <v>1.9999999999999999E-6</v>
      </c>
      <c r="BU29" s="110">
        <v>1.9999999999999999E-6</v>
      </c>
      <c r="BV29" s="110">
        <v>9.9999999999999995E-7</v>
      </c>
      <c r="BW29" s="110">
        <v>9.9999999999999995E-7</v>
      </c>
      <c r="BX29" s="110">
        <v>0</v>
      </c>
      <c r="BY29" s="110">
        <v>6.0000000000000002E-6</v>
      </c>
      <c r="BZ29" s="110">
        <v>3.0000000000000001E-6</v>
      </c>
      <c r="CA29" s="110">
        <v>9.9999999999999995E-7</v>
      </c>
      <c r="CB29" s="110">
        <v>3.9999999999999998E-6</v>
      </c>
      <c r="CC29" s="110">
        <v>3.0000000000000001E-6</v>
      </c>
      <c r="CD29" s="110">
        <v>9.9999999999999995E-7</v>
      </c>
      <c r="CE29" s="110">
        <v>2.9E-5</v>
      </c>
      <c r="CF29" s="110">
        <v>3.9999999999999998E-6</v>
      </c>
      <c r="CG29" s="110">
        <v>6.3E-5</v>
      </c>
      <c r="CH29" s="110">
        <v>5.0000000000000004E-6</v>
      </c>
      <c r="CI29" s="110">
        <v>5.0000000000000004E-6</v>
      </c>
      <c r="CJ29" s="110">
        <v>9.9999999999999995E-7</v>
      </c>
      <c r="CK29" s="110">
        <v>3.0000000000000001E-6</v>
      </c>
      <c r="CL29" s="110">
        <v>1.9999999999999999E-6</v>
      </c>
      <c r="CM29" s="110">
        <v>3.4999999999999997E-5</v>
      </c>
      <c r="CN29" s="110">
        <v>5.0000000000000004E-6</v>
      </c>
      <c r="CO29" s="110">
        <v>5.3999999999999998E-5</v>
      </c>
      <c r="CP29" s="110">
        <v>1.5819E-2</v>
      </c>
      <c r="CQ29" s="110">
        <v>1.2719999999999999E-3</v>
      </c>
      <c r="CR29" s="110">
        <v>5.8900000000000001E-4</v>
      </c>
      <c r="CS29" s="110">
        <v>2.3000000000000001E-4</v>
      </c>
      <c r="CT29" s="110">
        <v>9.9999999999999995E-7</v>
      </c>
      <c r="CU29" s="110">
        <v>9.9999999999999995E-7</v>
      </c>
      <c r="CV29" s="110">
        <v>1.9999999999999999E-6</v>
      </c>
      <c r="CW29" s="110">
        <v>9.9999999999999995E-7</v>
      </c>
      <c r="CX29" s="110">
        <v>9.9999999999999995E-7</v>
      </c>
      <c r="CY29" s="110">
        <v>1.2E-5</v>
      </c>
      <c r="CZ29" s="110">
        <v>5.0000000000000004E-6</v>
      </c>
      <c r="DA29" s="110">
        <v>5.0000000000000004E-6</v>
      </c>
      <c r="DB29" s="110">
        <v>7.9999999999999996E-6</v>
      </c>
      <c r="DC29" s="110">
        <v>3.9999999999999998E-6</v>
      </c>
      <c r="DD29" s="110">
        <v>9.9999999999999995E-7</v>
      </c>
      <c r="DE29" s="111">
        <v>1.4999999999999999E-4</v>
      </c>
      <c r="DF29" s="84"/>
      <c r="DG29" s="101">
        <v>0.70756799999999997</v>
      </c>
      <c r="DH29" s="101">
        <v>1.9512000000000002E-2</v>
      </c>
      <c r="DI29" s="101">
        <v>0.111012</v>
      </c>
      <c r="DJ29" s="102">
        <v>7.0500000000000001E-4</v>
      </c>
      <c r="DK29" s="102">
        <v>7.0788000000000004E-2</v>
      </c>
      <c r="DL29" s="84"/>
      <c r="DM29"/>
    </row>
    <row r="30" spans="1:117" ht="18" customHeight="1" x14ac:dyDescent="0.15">
      <c r="A30" s="103">
        <v>208</v>
      </c>
      <c r="B30" s="104" t="s">
        <v>96</v>
      </c>
      <c r="C30" s="105">
        <v>4.7999999999999996E-3</v>
      </c>
      <c r="D30" s="105">
        <v>3.5599999999999998E-4</v>
      </c>
      <c r="E30" s="105">
        <v>4.0099999999999999E-4</v>
      </c>
      <c r="F30" s="105">
        <v>3.4E-5</v>
      </c>
      <c r="G30" s="105">
        <v>2.92E-4</v>
      </c>
      <c r="H30" s="105">
        <v>0</v>
      </c>
      <c r="I30" s="105">
        <v>2.1540000000000001E-3</v>
      </c>
      <c r="J30" s="105">
        <v>4.3399999999999998E-4</v>
      </c>
      <c r="K30" s="105">
        <v>1.3300000000000001E-4</v>
      </c>
      <c r="L30" s="105">
        <v>9.7E-5</v>
      </c>
      <c r="M30" s="105">
        <v>0</v>
      </c>
      <c r="N30" s="105">
        <v>2.1870000000000001E-3</v>
      </c>
      <c r="O30" s="105">
        <v>1.183E-3</v>
      </c>
      <c r="P30" s="105">
        <v>5.1770000000000002E-3</v>
      </c>
      <c r="Q30" s="105">
        <v>2.807E-3</v>
      </c>
      <c r="R30" s="105">
        <v>1.7049999999999999E-3</v>
      </c>
      <c r="S30" s="105">
        <v>1.854E-3</v>
      </c>
      <c r="T30" s="105">
        <v>3.607E-3</v>
      </c>
      <c r="U30" s="105">
        <v>6.6299999999999996E-4</v>
      </c>
      <c r="V30" s="105">
        <v>2.7309999999999999E-3</v>
      </c>
      <c r="W30" s="105">
        <v>6.8099999999999996E-4</v>
      </c>
      <c r="X30" s="105">
        <v>1.2080000000000001E-3</v>
      </c>
      <c r="Y30" s="105">
        <v>1.077E-3</v>
      </c>
      <c r="Z30" s="105">
        <v>1.0989999999999999E-3</v>
      </c>
      <c r="AA30" s="105">
        <v>1.1670000000000001E-3</v>
      </c>
      <c r="AB30" s="105">
        <v>1.012507</v>
      </c>
      <c r="AC30" s="105">
        <v>8.0000000000000007E-5</v>
      </c>
      <c r="AD30" s="105">
        <v>3.0999999999999999E-3</v>
      </c>
      <c r="AE30" s="105">
        <v>5.9500000000000004E-4</v>
      </c>
      <c r="AF30" s="105">
        <v>1.9220000000000001E-3</v>
      </c>
      <c r="AG30" s="105">
        <v>2.5500000000000002E-4</v>
      </c>
      <c r="AH30" s="105">
        <v>2.5700000000000001E-4</v>
      </c>
      <c r="AI30" s="105">
        <v>8.1400000000000005E-4</v>
      </c>
      <c r="AJ30" s="105">
        <v>1.6899999999999999E-4</v>
      </c>
      <c r="AK30" s="105">
        <v>2.7239999999999999E-3</v>
      </c>
      <c r="AL30" s="105">
        <v>7.4999999999999993E-5</v>
      </c>
      <c r="AM30" s="105">
        <v>1.66E-4</v>
      </c>
      <c r="AN30" s="105">
        <v>5.0000000000000001E-4</v>
      </c>
      <c r="AO30" s="105">
        <v>4.5000000000000003E-5</v>
      </c>
      <c r="AP30" s="105">
        <v>3.1000000000000001E-5</v>
      </c>
      <c r="AQ30" s="105">
        <v>3.0899999999999998E-4</v>
      </c>
      <c r="AR30" s="105">
        <v>8.6600000000000002E-4</v>
      </c>
      <c r="AS30" s="105">
        <v>7.54E-4</v>
      </c>
      <c r="AT30" s="105">
        <v>3.4699999999999998E-4</v>
      </c>
      <c r="AU30" s="105">
        <v>4.0000000000000002E-4</v>
      </c>
      <c r="AV30" s="105">
        <v>1.9170000000000001E-3</v>
      </c>
      <c r="AW30" s="105">
        <v>4.2700000000000002E-4</v>
      </c>
      <c r="AX30" s="105">
        <v>5.3700000000000004E-4</v>
      </c>
      <c r="AY30" s="105">
        <v>4.9899999999999999E-4</v>
      </c>
      <c r="AZ30" s="105">
        <v>4.1599999999999997E-4</v>
      </c>
      <c r="BA30" s="105">
        <v>3.01E-4</v>
      </c>
      <c r="BB30" s="105">
        <v>6.9399999999999996E-4</v>
      </c>
      <c r="BC30" s="105">
        <v>3.4000000000000002E-4</v>
      </c>
      <c r="BD30" s="105">
        <v>6.3100000000000005E-4</v>
      </c>
      <c r="BE30" s="105">
        <v>8.7399999999999999E-4</v>
      </c>
      <c r="BF30" s="105">
        <v>1.2769999999999999E-3</v>
      </c>
      <c r="BG30" s="105">
        <v>9.0799999999999995E-4</v>
      </c>
      <c r="BH30" s="105">
        <v>1.204E-3</v>
      </c>
      <c r="BI30" s="105">
        <v>7.6900000000000004E-4</v>
      </c>
      <c r="BJ30" s="105">
        <v>3.6059999999999998E-3</v>
      </c>
      <c r="BK30" s="105">
        <v>8.1000000000000004E-5</v>
      </c>
      <c r="BL30" s="105">
        <v>7.7999999999999999E-4</v>
      </c>
      <c r="BM30" s="105">
        <v>9.4300000000000004E-4</v>
      </c>
      <c r="BN30" s="105">
        <v>2.9100000000000003E-4</v>
      </c>
      <c r="BO30" s="105">
        <v>3.7300000000000001E-4</v>
      </c>
      <c r="BP30" s="105">
        <v>8.2000000000000001E-5</v>
      </c>
      <c r="BQ30" s="105">
        <v>3.3700000000000001E-4</v>
      </c>
      <c r="BR30" s="105">
        <v>2.8200000000000002E-4</v>
      </c>
      <c r="BS30" s="105">
        <v>3.7100000000000002E-4</v>
      </c>
      <c r="BT30" s="105">
        <v>6.0999999999999999E-5</v>
      </c>
      <c r="BU30" s="105">
        <v>7.8999999999999996E-5</v>
      </c>
      <c r="BV30" s="105">
        <v>4.5000000000000003E-5</v>
      </c>
      <c r="BW30" s="105">
        <v>4.5000000000000003E-5</v>
      </c>
      <c r="BX30" s="105">
        <v>1.5999999999999999E-5</v>
      </c>
      <c r="BY30" s="105">
        <v>7.4999999999999993E-5</v>
      </c>
      <c r="BZ30" s="105">
        <v>8.2000000000000001E-5</v>
      </c>
      <c r="CA30" s="105">
        <v>1.8799999999999999E-4</v>
      </c>
      <c r="CB30" s="105">
        <v>4.8000000000000001E-5</v>
      </c>
      <c r="CC30" s="105">
        <v>1.3799999999999999E-4</v>
      </c>
      <c r="CD30" s="105">
        <v>5.1999999999999997E-5</v>
      </c>
      <c r="CE30" s="105">
        <v>1.11E-4</v>
      </c>
      <c r="CF30" s="105">
        <v>1.37E-4</v>
      </c>
      <c r="CG30" s="105">
        <v>3.4E-5</v>
      </c>
      <c r="CH30" s="105">
        <v>8.2000000000000001E-5</v>
      </c>
      <c r="CI30" s="105">
        <v>3.1E-4</v>
      </c>
      <c r="CJ30" s="105">
        <v>1.8799999999999999E-4</v>
      </c>
      <c r="CK30" s="105">
        <v>1.6000000000000001E-4</v>
      </c>
      <c r="CL30" s="105">
        <v>1.0200000000000001E-3</v>
      </c>
      <c r="CM30" s="105">
        <v>1.6000000000000001E-4</v>
      </c>
      <c r="CN30" s="105">
        <v>5.5999999999999999E-5</v>
      </c>
      <c r="CO30" s="105">
        <v>1.023E-3</v>
      </c>
      <c r="CP30" s="105">
        <v>3.0600000000000001E-4</v>
      </c>
      <c r="CQ30" s="105">
        <v>1.2019999999999999E-3</v>
      </c>
      <c r="CR30" s="105">
        <v>4.8700000000000002E-4</v>
      </c>
      <c r="CS30" s="105">
        <v>4.6099999999999998E-4</v>
      </c>
      <c r="CT30" s="105">
        <v>3.6299999999999999E-4</v>
      </c>
      <c r="CU30" s="105">
        <v>4.57E-4</v>
      </c>
      <c r="CV30" s="105">
        <v>8.3900000000000001E-4</v>
      </c>
      <c r="CW30" s="105">
        <v>6.11E-4</v>
      </c>
      <c r="CX30" s="105">
        <v>4.57E-4</v>
      </c>
      <c r="CY30" s="105">
        <v>4.5300000000000001E-4</v>
      </c>
      <c r="CZ30" s="105">
        <v>3.3599999999999998E-4</v>
      </c>
      <c r="DA30" s="105">
        <v>3.2160000000000001E-3</v>
      </c>
      <c r="DB30" s="105">
        <v>4.5399999999999998E-4</v>
      </c>
      <c r="DC30" s="105">
        <v>8.3900000000000001E-4</v>
      </c>
      <c r="DD30" s="105">
        <v>1.4890000000000001E-3</v>
      </c>
      <c r="DE30" s="106">
        <v>2.2699999999999999E-4</v>
      </c>
      <c r="DF30" s="84"/>
      <c r="DG30" s="101">
        <v>0.33096199999999998</v>
      </c>
      <c r="DH30" s="101">
        <v>3.6207000000000003E-2</v>
      </c>
      <c r="DI30" s="101">
        <v>0.113355</v>
      </c>
      <c r="DJ30" s="102">
        <v>9.3300000000000002E-4</v>
      </c>
      <c r="DK30" s="102">
        <v>0.11179</v>
      </c>
      <c r="DL30" s="84"/>
      <c r="DM30"/>
    </row>
    <row r="31" spans="1:117" ht="18" customHeight="1" x14ac:dyDescent="0.15">
      <c r="A31" s="103">
        <v>211</v>
      </c>
      <c r="B31" s="104" t="s">
        <v>17</v>
      </c>
      <c r="C31" s="105">
        <v>8.5319999999999997E-3</v>
      </c>
      <c r="D31" s="105">
        <v>2.1210000000000001E-3</v>
      </c>
      <c r="E31" s="105">
        <v>2.722E-3</v>
      </c>
      <c r="F31" s="105">
        <v>4.9829999999999996E-3</v>
      </c>
      <c r="G31" s="105">
        <v>2.3036999999999998E-2</v>
      </c>
      <c r="H31" s="105">
        <v>0</v>
      </c>
      <c r="I31" s="105">
        <v>3.5213000000000001E-2</v>
      </c>
      <c r="J31" s="105">
        <v>2.8760000000000001E-3</v>
      </c>
      <c r="K31" s="105">
        <v>1.2229999999999999E-3</v>
      </c>
      <c r="L31" s="105">
        <v>8.9470000000000001E-3</v>
      </c>
      <c r="M31" s="105">
        <v>0</v>
      </c>
      <c r="N31" s="105">
        <v>7.0850000000000002E-3</v>
      </c>
      <c r="O31" s="105">
        <v>2.7190000000000001E-3</v>
      </c>
      <c r="P31" s="105">
        <v>4.3949999999999996E-3</v>
      </c>
      <c r="Q31" s="105">
        <v>3.5100000000000001E-3</v>
      </c>
      <c r="R31" s="105">
        <v>1.2236E-2</v>
      </c>
      <c r="S31" s="105">
        <v>2.0200000000000001E-3</v>
      </c>
      <c r="T31" s="105">
        <v>2.1059999999999998E-3</v>
      </c>
      <c r="U31" s="105">
        <v>2.7149E-2</v>
      </c>
      <c r="V31" s="105">
        <v>6.6569999999999997E-3</v>
      </c>
      <c r="W31" s="105">
        <v>0.24184900000000001</v>
      </c>
      <c r="X31" s="105">
        <v>3.8310999999999998E-2</v>
      </c>
      <c r="Y31" s="105">
        <v>3.1619000000000001E-2</v>
      </c>
      <c r="Z31" s="105">
        <v>3.5760000000000002E-3</v>
      </c>
      <c r="AA31" s="105">
        <v>1.2600000000000001E-3</v>
      </c>
      <c r="AB31" s="105">
        <v>6.3579999999999999E-3</v>
      </c>
      <c r="AC31" s="105">
        <v>1.0177670000000001</v>
      </c>
      <c r="AD31" s="105">
        <v>0.10093199999999999</v>
      </c>
      <c r="AE31" s="105">
        <v>2.2409999999999999E-3</v>
      </c>
      <c r="AF31" s="105">
        <v>2.882E-3</v>
      </c>
      <c r="AG31" s="105">
        <v>3.705E-3</v>
      </c>
      <c r="AH31" s="105">
        <v>1.1648E-2</v>
      </c>
      <c r="AI31" s="105">
        <v>8.1220000000000007E-3</v>
      </c>
      <c r="AJ31" s="105">
        <v>1.2584E-2</v>
      </c>
      <c r="AK31" s="105">
        <v>6.4590000000000003E-3</v>
      </c>
      <c r="AL31" s="105">
        <v>2.4780000000000002E-3</v>
      </c>
      <c r="AM31" s="105">
        <v>3.738E-3</v>
      </c>
      <c r="AN31" s="105">
        <v>3.1310000000000001E-3</v>
      </c>
      <c r="AO31" s="105">
        <v>1.5399999999999999E-3</v>
      </c>
      <c r="AP31" s="105">
        <v>2.3730000000000001E-3</v>
      </c>
      <c r="AQ31" s="105">
        <v>2.183E-3</v>
      </c>
      <c r="AR31" s="105">
        <v>2.3089999999999999E-3</v>
      </c>
      <c r="AS31" s="105">
        <v>2.5950000000000001E-3</v>
      </c>
      <c r="AT31" s="105">
        <v>2.1949999999999999E-3</v>
      </c>
      <c r="AU31" s="105">
        <v>1.544E-3</v>
      </c>
      <c r="AV31" s="105">
        <v>1.585E-3</v>
      </c>
      <c r="AW31" s="105">
        <v>1.3190000000000001E-3</v>
      </c>
      <c r="AX31" s="105">
        <v>3.454E-3</v>
      </c>
      <c r="AY31" s="105">
        <v>1.0399999999999999E-3</v>
      </c>
      <c r="AZ31" s="105">
        <v>1.0280000000000001E-3</v>
      </c>
      <c r="BA31" s="105">
        <v>8.61E-4</v>
      </c>
      <c r="BB31" s="105">
        <v>1.5529999999999999E-3</v>
      </c>
      <c r="BC31" s="105">
        <v>8.0500000000000005E-4</v>
      </c>
      <c r="BD31" s="105">
        <v>1.817E-3</v>
      </c>
      <c r="BE31" s="105">
        <v>1.4549999999999999E-3</v>
      </c>
      <c r="BF31" s="105">
        <v>1.431E-3</v>
      </c>
      <c r="BG31" s="105">
        <v>2.5990000000000002E-3</v>
      </c>
      <c r="BH31" s="105">
        <v>2.2929999999999999E-3</v>
      </c>
      <c r="BI31" s="105">
        <v>3.9560000000000003E-3</v>
      </c>
      <c r="BJ31" s="105">
        <v>5.7250000000000001E-3</v>
      </c>
      <c r="BK31" s="105">
        <v>8.9720000000000008E-3</v>
      </c>
      <c r="BL31" s="105">
        <v>3.2200000000000002E-3</v>
      </c>
      <c r="BM31" s="105">
        <v>3.6470000000000001E-3</v>
      </c>
      <c r="BN31" s="105">
        <v>6.5079999999999999E-3</v>
      </c>
      <c r="BO31" s="105">
        <v>4.1469999999999996E-3</v>
      </c>
      <c r="BP31" s="105">
        <v>1.1965999999999999E-2</v>
      </c>
      <c r="BQ31" s="105">
        <v>1.0442999999999999E-2</v>
      </c>
      <c r="BR31" s="105">
        <v>6.6620000000000004E-3</v>
      </c>
      <c r="BS31" s="105">
        <v>7.1970000000000003E-3</v>
      </c>
      <c r="BT31" s="105">
        <v>3.1519999999999999E-3</v>
      </c>
      <c r="BU31" s="105">
        <v>1.302E-3</v>
      </c>
      <c r="BV31" s="105">
        <v>1.217E-3</v>
      </c>
      <c r="BW31" s="105">
        <v>8.52E-4</v>
      </c>
      <c r="BX31" s="105">
        <v>1.4799999999999999E-4</v>
      </c>
      <c r="BY31" s="105">
        <v>1.9610000000000001E-3</v>
      </c>
      <c r="BZ31" s="105">
        <v>2.1443E-2</v>
      </c>
      <c r="CA31" s="105">
        <v>0.115032</v>
      </c>
      <c r="CB31" s="105">
        <v>2.4365999999999999E-2</v>
      </c>
      <c r="CC31" s="105">
        <v>8.5736999999999994E-2</v>
      </c>
      <c r="CD31" s="105">
        <v>8.5850000000000006E-3</v>
      </c>
      <c r="CE31" s="105">
        <v>1.289E-3</v>
      </c>
      <c r="CF31" s="105">
        <v>1.5920000000000001E-3</v>
      </c>
      <c r="CG31" s="105">
        <v>4.9109999999999996E-3</v>
      </c>
      <c r="CH31" s="105">
        <v>1.488E-3</v>
      </c>
      <c r="CI31" s="105">
        <v>2.2759999999999998E-3</v>
      </c>
      <c r="CJ31" s="105">
        <v>1.9819999999999998E-3</v>
      </c>
      <c r="CK31" s="105">
        <v>1.379E-3</v>
      </c>
      <c r="CL31" s="105">
        <v>3.166E-3</v>
      </c>
      <c r="CM31" s="105">
        <v>6.2009999999999999E-3</v>
      </c>
      <c r="CN31" s="105">
        <v>2.196E-3</v>
      </c>
      <c r="CO31" s="105">
        <v>3.5850000000000001E-3</v>
      </c>
      <c r="CP31" s="105">
        <v>1.673E-3</v>
      </c>
      <c r="CQ31" s="105">
        <v>2.3419999999999999E-3</v>
      </c>
      <c r="CR31" s="105">
        <v>1.8159999999999999E-3</v>
      </c>
      <c r="CS31" s="105">
        <v>2.1740000000000002E-3</v>
      </c>
      <c r="CT31" s="105">
        <v>2.856E-3</v>
      </c>
      <c r="CU31" s="105">
        <v>1.9059999999999999E-3</v>
      </c>
      <c r="CV31" s="105">
        <v>2.5360000000000001E-3</v>
      </c>
      <c r="CW31" s="105">
        <v>2.5929999999999998E-3</v>
      </c>
      <c r="CX31" s="105">
        <v>1.4859999999999999E-3</v>
      </c>
      <c r="CY31" s="105">
        <v>4.2180000000000004E-3</v>
      </c>
      <c r="CZ31" s="105">
        <v>2.6129999999999999E-3</v>
      </c>
      <c r="DA31" s="105">
        <v>4.5110000000000003E-3</v>
      </c>
      <c r="DB31" s="105">
        <v>4.751E-3</v>
      </c>
      <c r="DC31" s="105">
        <v>3.4870000000000001E-3</v>
      </c>
      <c r="DD31" s="105">
        <v>1.7129999999999999E-3</v>
      </c>
      <c r="DE31" s="106">
        <v>1.0133E-2</v>
      </c>
      <c r="DF31" s="84"/>
      <c r="DG31" s="101">
        <v>0.35627500000000001</v>
      </c>
      <c r="DH31" s="101">
        <v>9.6000000000000002E-4</v>
      </c>
      <c r="DI31" s="101">
        <v>9.5200000000000007E-3</v>
      </c>
      <c r="DJ31" s="102">
        <v>8.1650000000000004E-3</v>
      </c>
      <c r="DK31" s="102">
        <v>0.31094699999999997</v>
      </c>
      <c r="DL31" s="84"/>
      <c r="DM31"/>
    </row>
    <row r="32" spans="1:117" ht="18" customHeight="1" x14ac:dyDescent="0.15">
      <c r="A32" s="103">
        <v>212</v>
      </c>
      <c r="B32" s="104" t="s">
        <v>18</v>
      </c>
      <c r="C32" s="105">
        <v>7.4999999999999993E-5</v>
      </c>
      <c r="D32" s="105">
        <v>4.0000000000000003E-5</v>
      </c>
      <c r="E32" s="105">
        <v>6.8999999999999997E-5</v>
      </c>
      <c r="F32" s="105">
        <v>2.0000000000000002E-5</v>
      </c>
      <c r="G32" s="105">
        <v>1.5E-5</v>
      </c>
      <c r="H32" s="105">
        <v>0</v>
      </c>
      <c r="I32" s="105">
        <v>2.03E-4</v>
      </c>
      <c r="J32" s="105">
        <v>4.8000000000000001E-5</v>
      </c>
      <c r="K32" s="105">
        <v>2.0000000000000002E-5</v>
      </c>
      <c r="L32" s="105">
        <v>8.7000000000000001E-5</v>
      </c>
      <c r="M32" s="105">
        <v>0</v>
      </c>
      <c r="N32" s="105">
        <v>1.2E-4</v>
      </c>
      <c r="O32" s="105">
        <v>6.3E-5</v>
      </c>
      <c r="P32" s="105">
        <v>5.7000000000000003E-5</v>
      </c>
      <c r="Q32" s="105">
        <v>9.8999999999999994E-5</v>
      </c>
      <c r="R32" s="105">
        <v>5.8E-4</v>
      </c>
      <c r="S32" s="105">
        <v>5.1999999999999997E-5</v>
      </c>
      <c r="T32" s="105">
        <v>7.7000000000000001E-5</v>
      </c>
      <c r="U32" s="105">
        <v>1.7160000000000001E-3</v>
      </c>
      <c r="V32" s="105">
        <v>4.4499999999999997E-4</v>
      </c>
      <c r="W32" s="105">
        <v>9.6000000000000002E-5</v>
      </c>
      <c r="X32" s="105">
        <v>7.7899999999999996E-4</v>
      </c>
      <c r="Y32" s="105">
        <v>1.2E-4</v>
      </c>
      <c r="Z32" s="105">
        <v>1.5899999999999999E-4</v>
      </c>
      <c r="AA32" s="105">
        <v>5.8999999999999998E-5</v>
      </c>
      <c r="AB32" s="105">
        <v>9.6000000000000002E-5</v>
      </c>
      <c r="AC32" s="105">
        <v>1.7E-5</v>
      </c>
      <c r="AD32" s="105">
        <v>1.0007349999999999</v>
      </c>
      <c r="AE32" s="105">
        <v>1.06E-4</v>
      </c>
      <c r="AF32" s="105">
        <v>8.2000000000000001E-5</v>
      </c>
      <c r="AG32" s="105">
        <v>2.8E-5</v>
      </c>
      <c r="AH32" s="105">
        <v>1.54E-4</v>
      </c>
      <c r="AI32" s="105">
        <v>7.2000000000000002E-5</v>
      </c>
      <c r="AJ32" s="105">
        <v>1.45E-4</v>
      </c>
      <c r="AK32" s="105">
        <v>3.0469999999999998E-3</v>
      </c>
      <c r="AL32" s="105">
        <v>1.0870000000000001E-3</v>
      </c>
      <c r="AM32" s="105">
        <v>6.5620000000000001E-3</v>
      </c>
      <c r="AN32" s="105">
        <v>3.431E-3</v>
      </c>
      <c r="AO32" s="105">
        <v>6.3299999999999999E-4</v>
      </c>
      <c r="AP32" s="105">
        <v>6.0099999999999997E-4</v>
      </c>
      <c r="AQ32" s="105">
        <v>1.2E-4</v>
      </c>
      <c r="AR32" s="105">
        <v>3.0200000000000002E-4</v>
      </c>
      <c r="AS32" s="105">
        <v>2.8200000000000002E-4</v>
      </c>
      <c r="AT32" s="105">
        <v>2.0699999999999999E-4</v>
      </c>
      <c r="AU32" s="105">
        <v>1.47E-4</v>
      </c>
      <c r="AV32" s="105">
        <v>5.1E-5</v>
      </c>
      <c r="AW32" s="105">
        <v>1E-4</v>
      </c>
      <c r="AX32" s="105">
        <v>2.8299999999999999E-4</v>
      </c>
      <c r="AY32" s="105">
        <v>7.8999999999999996E-5</v>
      </c>
      <c r="AZ32" s="105">
        <v>6.9999999999999994E-5</v>
      </c>
      <c r="BA32" s="105">
        <v>3.1999999999999999E-5</v>
      </c>
      <c r="BB32" s="105">
        <v>8.7000000000000001E-5</v>
      </c>
      <c r="BC32" s="105">
        <v>3.3000000000000003E-5</v>
      </c>
      <c r="BD32" s="105">
        <v>3.4999999999999997E-5</v>
      </c>
      <c r="BE32" s="105">
        <v>1.06E-4</v>
      </c>
      <c r="BF32" s="105">
        <v>1.2799999999999999E-4</v>
      </c>
      <c r="BG32" s="105">
        <v>1.47E-4</v>
      </c>
      <c r="BH32" s="105">
        <v>1.85E-4</v>
      </c>
      <c r="BI32" s="105">
        <v>3.97E-4</v>
      </c>
      <c r="BJ32" s="105">
        <v>5.1E-5</v>
      </c>
      <c r="BK32" s="105">
        <v>1.3799999999999999E-4</v>
      </c>
      <c r="BL32" s="105">
        <v>3.2400000000000001E-4</v>
      </c>
      <c r="BM32" s="105">
        <v>5.3999999999999998E-5</v>
      </c>
      <c r="BN32" s="105">
        <v>8.5240000000000003E-3</v>
      </c>
      <c r="BO32" s="105">
        <v>4.326E-3</v>
      </c>
      <c r="BP32" s="105">
        <v>4.8970000000000003E-3</v>
      </c>
      <c r="BQ32" s="105">
        <v>5.0000000000000002E-5</v>
      </c>
      <c r="BR32" s="105">
        <v>1.6000000000000001E-4</v>
      </c>
      <c r="BS32" s="105">
        <v>2.5599999999999999E-4</v>
      </c>
      <c r="BT32" s="105">
        <v>5.8E-5</v>
      </c>
      <c r="BU32" s="105">
        <v>1.8E-5</v>
      </c>
      <c r="BV32" s="105">
        <v>4.1999999999999998E-5</v>
      </c>
      <c r="BW32" s="105">
        <v>2.1999999999999999E-5</v>
      </c>
      <c r="BX32" s="105">
        <v>1.9999999999999999E-6</v>
      </c>
      <c r="BY32" s="105">
        <v>1.6200000000000001E-4</v>
      </c>
      <c r="BZ32" s="105">
        <v>1.7E-5</v>
      </c>
      <c r="CA32" s="105">
        <v>2.4000000000000001E-5</v>
      </c>
      <c r="CB32" s="105">
        <v>9.0000000000000002E-6</v>
      </c>
      <c r="CC32" s="105">
        <v>2.9E-5</v>
      </c>
      <c r="CD32" s="105">
        <v>1.7E-5</v>
      </c>
      <c r="CE32" s="105">
        <v>1.2999999999999999E-4</v>
      </c>
      <c r="CF32" s="105">
        <v>3.1000000000000001E-5</v>
      </c>
      <c r="CG32" s="105">
        <v>2.0000000000000002E-5</v>
      </c>
      <c r="CH32" s="105">
        <v>3.6999999999999998E-5</v>
      </c>
      <c r="CI32" s="105">
        <v>2.9E-5</v>
      </c>
      <c r="CJ32" s="105">
        <v>1.2999999999999999E-5</v>
      </c>
      <c r="CK32" s="105">
        <v>2.5000000000000001E-5</v>
      </c>
      <c r="CL32" s="105">
        <v>3.3000000000000003E-5</v>
      </c>
      <c r="CM32" s="105">
        <v>4.8000000000000001E-5</v>
      </c>
      <c r="CN32" s="105">
        <v>7.7999999999999999E-5</v>
      </c>
      <c r="CO32" s="105">
        <v>3.4999999999999997E-5</v>
      </c>
      <c r="CP32" s="105">
        <v>3.1000000000000001E-5</v>
      </c>
      <c r="CQ32" s="105">
        <v>4.3999999999999999E-5</v>
      </c>
      <c r="CR32" s="105">
        <v>6.7000000000000002E-5</v>
      </c>
      <c r="CS32" s="105">
        <v>5.0000000000000002E-5</v>
      </c>
      <c r="CT32" s="105">
        <v>9.0000000000000006E-5</v>
      </c>
      <c r="CU32" s="105">
        <v>1.7E-5</v>
      </c>
      <c r="CV32" s="105">
        <v>2.8E-5</v>
      </c>
      <c r="CW32" s="105">
        <v>3.3000000000000003E-5</v>
      </c>
      <c r="CX32" s="105">
        <v>1.7E-5</v>
      </c>
      <c r="CY32" s="105">
        <v>1.2999999999999999E-4</v>
      </c>
      <c r="CZ32" s="105">
        <v>2.2100000000000001E-4</v>
      </c>
      <c r="DA32" s="105">
        <v>8.3999999999999995E-5</v>
      </c>
      <c r="DB32" s="105">
        <v>9.3999999999999994E-5</v>
      </c>
      <c r="DC32" s="105">
        <v>7.2000000000000002E-5</v>
      </c>
      <c r="DD32" s="105">
        <v>2.9E-5</v>
      </c>
      <c r="DE32" s="106">
        <v>4.8000000000000001E-5</v>
      </c>
      <c r="DF32" s="84"/>
      <c r="DG32" s="101">
        <v>0.25625799999999999</v>
      </c>
      <c r="DH32" s="101">
        <v>1.0475999999999999E-2</v>
      </c>
      <c r="DI32" s="101">
        <v>5.8816E-2</v>
      </c>
      <c r="DJ32" s="102">
        <v>1E-4</v>
      </c>
      <c r="DK32" s="102">
        <v>0.28072999999999998</v>
      </c>
      <c r="DL32" s="84"/>
      <c r="DM32"/>
    </row>
    <row r="33" spans="1:117" ht="18" customHeight="1" x14ac:dyDescent="0.15">
      <c r="A33" s="103">
        <v>221</v>
      </c>
      <c r="B33" s="104" t="s">
        <v>19</v>
      </c>
      <c r="C33" s="105">
        <v>2.8730000000000001E-3</v>
      </c>
      <c r="D33" s="105">
        <v>6.9499999999999998E-4</v>
      </c>
      <c r="E33" s="105">
        <v>8.6200000000000003E-4</v>
      </c>
      <c r="F33" s="105">
        <v>3.82E-3</v>
      </c>
      <c r="G33" s="105">
        <v>4.6709999999999998E-3</v>
      </c>
      <c r="H33" s="105">
        <v>0</v>
      </c>
      <c r="I33" s="105">
        <v>4.1800000000000002E-4</v>
      </c>
      <c r="J33" s="105">
        <v>4.5370000000000002E-3</v>
      </c>
      <c r="K33" s="105">
        <v>3.9329999999999999E-3</v>
      </c>
      <c r="L33" s="105">
        <v>5.3499999999999999E-4</v>
      </c>
      <c r="M33" s="105">
        <v>0</v>
      </c>
      <c r="N33" s="105">
        <v>1.2390000000000001E-3</v>
      </c>
      <c r="O33" s="105">
        <v>3.6440000000000001E-3</v>
      </c>
      <c r="P33" s="105">
        <v>3.784E-3</v>
      </c>
      <c r="Q33" s="105">
        <v>9.5099999999999994E-3</v>
      </c>
      <c r="R33" s="105">
        <v>2.055E-3</v>
      </c>
      <c r="S33" s="105">
        <v>7.9439999999999997E-3</v>
      </c>
      <c r="T33" s="105">
        <v>1.4033E-2</v>
      </c>
      <c r="U33" s="105">
        <v>3.7529999999999998E-3</v>
      </c>
      <c r="V33" s="105">
        <v>2.7980000000000001E-3</v>
      </c>
      <c r="W33" s="105">
        <v>9.2E-5</v>
      </c>
      <c r="X33" s="105">
        <v>7.4399999999999998E-4</v>
      </c>
      <c r="Y33" s="105">
        <v>9.2699999999999998E-4</v>
      </c>
      <c r="Z33" s="105">
        <v>1.3929999999999999E-3</v>
      </c>
      <c r="AA33" s="105">
        <v>6.5240000000000003E-3</v>
      </c>
      <c r="AB33" s="105">
        <v>1.0538E-2</v>
      </c>
      <c r="AC33" s="105">
        <v>6.6000000000000005E-5</v>
      </c>
      <c r="AD33" s="105">
        <v>5.5000000000000003E-4</v>
      </c>
      <c r="AE33" s="105">
        <v>1.0570809999999999</v>
      </c>
      <c r="AF33" s="105">
        <v>2.1409999999999998E-2</v>
      </c>
      <c r="AG33" s="105">
        <v>1.2564000000000001E-2</v>
      </c>
      <c r="AH33" s="105">
        <v>5.6699999999999997E-3</v>
      </c>
      <c r="AI33" s="105">
        <v>2.4899999999999998E-4</v>
      </c>
      <c r="AJ33" s="105">
        <v>7.76E-4</v>
      </c>
      <c r="AK33" s="105">
        <v>1.2899999999999999E-3</v>
      </c>
      <c r="AL33" s="105">
        <v>2.0900000000000001E-4</v>
      </c>
      <c r="AM33" s="105">
        <v>1.4200000000000001E-4</v>
      </c>
      <c r="AN33" s="105">
        <v>2.3699999999999999E-4</v>
      </c>
      <c r="AO33" s="105">
        <v>1.4300000000000001E-4</v>
      </c>
      <c r="AP33" s="105">
        <v>2.0799999999999999E-4</v>
      </c>
      <c r="AQ33" s="105">
        <v>4.1720000000000004E-3</v>
      </c>
      <c r="AR33" s="105">
        <v>8.0000000000000004E-4</v>
      </c>
      <c r="AS33" s="105">
        <v>8.3199999999999995E-4</v>
      </c>
      <c r="AT33" s="105">
        <v>1.75E-3</v>
      </c>
      <c r="AU33" s="105">
        <v>1.671E-3</v>
      </c>
      <c r="AV33" s="105">
        <v>6.7730000000000004E-3</v>
      </c>
      <c r="AW33" s="105">
        <v>2.8310000000000002E-3</v>
      </c>
      <c r="AX33" s="105">
        <v>3.7299999999999998E-3</v>
      </c>
      <c r="AY33" s="105">
        <v>5.0889999999999998E-3</v>
      </c>
      <c r="AZ33" s="105">
        <v>1.1083000000000001E-2</v>
      </c>
      <c r="BA33" s="105">
        <v>1.8730000000000001E-3</v>
      </c>
      <c r="BB33" s="105">
        <v>1.7781999999999999E-2</v>
      </c>
      <c r="BC33" s="105">
        <v>6.1960000000000001E-3</v>
      </c>
      <c r="BD33" s="105">
        <v>8.1279999999999998E-3</v>
      </c>
      <c r="BE33" s="105">
        <v>8.6239999999999997E-3</v>
      </c>
      <c r="BF33" s="105">
        <v>3.4780000000000002E-3</v>
      </c>
      <c r="BG33" s="105">
        <v>6.4660000000000004E-3</v>
      </c>
      <c r="BH33" s="105">
        <v>3.4160000000000002E-3</v>
      </c>
      <c r="BI33" s="105">
        <v>7.6599999999999997E-4</v>
      </c>
      <c r="BJ33" s="105">
        <v>1.9727999999999999E-2</v>
      </c>
      <c r="BK33" s="105">
        <v>8.6799999999999996E-4</v>
      </c>
      <c r="BL33" s="105">
        <v>3.5609999999999999E-3</v>
      </c>
      <c r="BM33" s="105">
        <v>5.1240000000000001E-3</v>
      </c>
      <c r="BN33" s="105">
        <v>2.771E-3</v>
      </c>
      <c r="BO33" s="105">
        <v>3.6419999999999998E-3</v>
      </c>
      <c r="BP33" s="105">
        <v>2.1699999999999999E-4</v>
      </c>
      <c r="BQ33" s="105">
        <v>2.99E-4</v>
      </c>
      <c r="BR33" s="105">
        <v>1.3188999999999999E-2</v>
      </c>
      <c r="BS33" s="105">
        <v>9.9500000000000001E-4</v>
      </c>
      <c r="BT33" s="105">
        <v>1.418E-3</v>
      </c>
      <c r="BU33" s="105">
        <v>1.109E-3</v>
      </c>
      <c r="BV33" s="105">
        <v>3.5100000000000002E-4</v>
      </c>
      <c r="BW33" s="105">
        <v>5.71E-4</v>
      </c>
      <c r="BX33" s="105">
        <v>1.83E-4</v>
      </c>
      <c r="BY33" s="105">
        <v>3.3799999999999998E-4</v>
      </c>
      <c r="BZ33" s="105">
        <v>2.7999999999999998E-4</v>
      </c>
      <c r="CA33" s="105">
        <v>8.2899999999999998E-4</v>
      </c>
      <c r="CB33" s="105">
        <v>2.2499999999999999E-4</v>
      </c>
      <c r="CC33" s="105">
        <v>5.9199999999999997E-4</v>
      </c>
      <c r="CD33" s="105">
        <v>7.0500000000000001E-4</v>
      </c>
      <c r="CE33" s="105">
        <v>1.1720000000000001E-3</v>
      </c>
      <c r="CF33" s="105">
        <v>1.0690000000000001E-3</v>
      </c>
      <c r="CG33" s="105">
        <v>1.56E-4</v>
      </c>
      <c r="CH33" s="105">
        <v>3.2400000000000001E-4</v>
      </c>
      <c r="CI33" s="105">
        <v>7.6599999999999997E-4</v>
      </c>
      <c r="CJ33" s="105">
        <v>2.8400000000000001E-3</v>
      </c>
      <c r="CK33" s="105">
        <v>4.86E-4</v>
      </c>
      <c r="CL33" s="105">
        <v>1.472E-3</v>
      </c>
      <c r="CM33" s="105">
        <v>7.1100000000000004E-4</v>
      </c>
      <c r="CN33" s="105">
        <v>4.2499999999999998E-4</v>
      </c>
      <c r="CO33" s="105">
        <v>3.1670000000000001E-3</v>
      </c>
      <c r="CP33" s="105">
        <v>7.0799999999999997E-4</v>
      </c>
      <c r="CQ33" s="105">
        <v>3.5599999999999998E-4</v>
      </c>
      <c r="CR33" s="105">
        <v>4.57E-4</v>
      </c>
      <c r="CS33" s="105">
        <v>4.4900000000000002E-4</v>
      </c>
      <c r="CT33" s="105">
        <v>1.204E-3</v>
      </c>
      <c r="CU33" s="105">
        <v>5.1400000000000003E-4</v>
      </c>
      <c r="CV33" s="105">
        <v>1.9269999999999999E-3</v>
      </c>
      <c r="CW33" s="105">
        <v>2.3449999999999999E-3</v>
      </c>
      <c r="CX33" s="105">
        <v>5.9599999999999996E-4</v>
      </c>
      <c r="CY33" s="105">
        <v>1.0150000000000001E-3</v>
      </c>
      <c r="CZ33" s="105">
        <v>9.3999999999999997E-4</v>
      </c>
      <c r="DA33" s="105">
        <v>1.42E-3</v>
      </c>
      <c r="DB33" s="105">
        <v>1.603E-3</v>
      </c>
      <c r="DC33" s="105">
        <v>5.3799999999999996E-4</v>
      </c>
      <c r="DD33" s="105">
        <v>1.2388E-2</v>
      </c>
      <c r="DE33" s="106">
        <v>1.372E-3</v>
      </c>
      <c r="DF33" s="84"/>
      <c r="DG33" s="101">
        <v>0.35587600000000003</v>
      </c>
      <c r="DH33" s="101">
        <v>6.7961999999999995E-2</v>
      </c>
      <c r="DI33" s="101">
        <v>0.21457300000000001</v>
      </c>
      <c r="DJ33" s="102">
        <v>1.1429999999999999E-3</v>
      </c>
      <c r="DK33" s="102">
        <v>0.26255499999999998</v>
      </c>
      <c r="DL33" s="84"/>
      <c r="DM33"/>
    </row>
    <row r="34" spans="1:117" ht="18" customHeight="1" x14ac:dyDescent="0.15">
      <c r="A34" s="107">
        <v>222</v>
      </c>
      <c r="B34" s="108" t="s">
        <v>20</v>
      </c>
      <c r="C34" s="110">
        <v>6.0099999999999997E-4</v>
      </c>
      <c r="D34" s="110">
        <v>1.21E-4</v>
      </c>
      <c r="E34" s="110">
        <v>1.848E-3</v>
      </c>
      <c r="F34" s="110">
        <v>8.8999999999999995E-5</v>
      </c>
      <c r="G34" s="110">
        <v>2.4800000000000001E-4</v>
      </c>
      <c r="H34" s="110">
        <v>0</v>
      </c>
      <c r="I34" s="110">
        <v>1.0560000000000001E-3</v>
      </c>
      <c r="J34" s="110">
        <v>1.15E-4</v>
      </c>
      <c r="K34" s="110">
        <v>4.6999999999999997E-5</v>
      </c>
      <c r="L34" s="110">
        <v>5.7000000000000003E-5</v>
      </c>
      <c r="M34" s="110">
        <v>0</v>
      </c>
      <c r="N34" s="110">
        <v>9.8999999999999994E-5</v>
      </c>
      <c r="O34" s="110">
        <v>8.8800000000000001E-4</v>
      </c>
      <c r="P34" s="110">
        <v>1.26E-4</v>
      </c>
      <c r="Q34" s="110">
        <v>3.3E-4</v>
      </c>
      <c r="R34" s="110">
        <v>1.4799999999999999E-4</v>
      </c>
      <c r="S34" s="110">
        <v>1.5300000000000001E-4</v>
      </c>
      <c r="T34" s="110">
        <v>1.5799999999999999E-4</v>
      </c>
      <c r="U34" s="110">
        <v>3.9500000000000001E-4</v>
      </c>
      <c r="V34" s="110">
        <v>1.06E-4</v>
      </c>
      <c r="W34" s="110">
        <v>1.3899999999999999E-4</v>
      </c>
      <c r="X34" s="110">
        <v>3.5300000000000002E-4</v>
      </c>
      <c r="Y34" s="110">
        <v>1.3799999999999999E-4</v>
      </c>
      <c r="Z34" s="110">
        <v>5.1E-5</v>
      </c>
      <c r="AA34" s="110">
        <v>2.13E-4</v>
      </c>
      <c r="AB34" s="110">
        <v>1.54E-4</v>
      </c>
      <c r="AC34" s="110">
        <v>1.0000000000000001E-5</v>
      </c>
      <c r="AD34" s="110">
        <v>2.8600000000000001E-4</v>
      </c>
      <c r="AE34" s="110">
        <v>2.33E-4</v>
      </c>
      <c r="AF34" s="110">
        <v>1.014426</v>
      </c>
      <c r="AG34" s="110">
        <v>5.3350000000000003E-3</v>
      </c>
      <c r="AH34" s="110">
        <v>9.5000000000000005E-5</v>
      </c>
      <c r="AI34" s="110">
        <v>2.2800000000000001E-4</v>
      </c>
      <c r="AJ34" s="110">
        <v>1.6699999999999999E-4</v>
      </c>
      <c r="AK34" s="110">
        <v>5.0799999999999999E-4</v>
      </c>
      <c r="AL34" s="110">
        <v>2.4399999999999999E-4</v>
      </c>
      <c r="AM34" s="110">
        <v>2.02E-4</v>
      </c>
      <c r="AN34" s="110">
        <v>3.6699999999999998E-4</v>
      </c>
      <c r="AO34" s="110">
        <v>6.2000000000000003E-5</v>
      </c>
      <c r="AP34" s="110">
        <v>5.8999999999999998E-5</v>
      </c>
      <c r="AQ34" s="110">
        <v>1.2300000000000001E-4</v>
      </c>
      <c r="AR34" s="110">
        <v>6.2500000000000001E-4</v>
      </c>
      <c r="AS34" s="110">
        <v>1.9799999999999999E-4</v>
      </c>
      <c r="AT34" s="110">
        <v>1.48E-3</v>
      </c>
      <c r="AU34" s="110">
        <v>4.006E-3</v>
      </c>
      <c r="AV34" s="110">
        <v>1.4350000000000001E-3</v>
      </c>
      <c r="AW34" s="110">
        <v>2.0100000000000001E-4</v>
      </c>
      <c r="AX34" s="110">
        <v>3.48E-4</v>
      </c>
      <c r="AY34" s="110">
        <v>1.4940000000000001E-3</v>
      </c>
      <c r="AZ34" s="110">
        <v>1.6169999999999999E-3</v>
      </c>
      <c r="BA34" s="110">
        <v>2.7500000000000002E-4</v>
      </c>
      <c r="BB34" s="110">
        <v>6.9399999999999996E-4</v>
      </c>
      <c r="BC34" s="110">
        <v>8.61E-4</v>
      </c>
      <c r="BD34" s="110">
        <v>4.4799999999999999E-4</v>
      </c>
      <c r="BE34" s="110">
        <v>2.3280000000000002E-3</v>
      </c>
      <c r="BF34" s="110">
        <v>3.4250000000000001E-3</v>
      </c>
      <c r="BG34" s="110">
        <v>2.385E-3</v>
      </c>
      <c r="BH34" s="110">
        <v>2.081E-3</v>
      </c>
      <c r="BI34" s="110">
        <v>2.137E-3</v>
      </c>
      <c r="BJ34" s="110">
        <v>1.426E-3</v>
      </c>
      <c r="BK34" s="110">
        <v>1.2110000000000001E-3</v>
      </c>
      <c r="BL34" s="110">
        <v>1.35E-4</v>
      </c>
      <c r="BM34" s="110">
        <v>1.46E-4</v>
      </c>
      <c r="BN34" s="110">
        <v>8.1999999999999998E-4</v>
      </c>
      <c r="BO34" s="110">
        <v>1.121E-3</v>
      </c>
      <c r="BP34" s="110">
        <v>1.1E-4</v>
      </c>
      <c r="BQ34" s="110">
        <v>4.3999999999999999E-5</v>
      </c>
      <c r="BR34" s="110">
        <v>4.8299999999999998E-4</v>
      </c>
      <c r="BS34" s="110">
        <v>2.8760000000000001E-3</v>
      </c>
      <c r="BT34" s="110">
        <v>6.7999999999999999E-5</v>
      </c>
      <c r="BU34" s="110">
        <v>4.8999999999999998E-5</v>
      </c>
      <c r="BV34" s="110">
        <v>2.4000000000000001E-5</v>
      </c>
      <c r="BW34" s="110">
        <v>1.9000000000000001E-5</v>
      </c>
      <c r="BX34" s="110">
        <v>3.9999999999999998E-6</v>
      </c>
      <c r="BY34" s="110">
        <v>1.12E-4</v>
      </c>
      <c r="BZ34" s="110">
        <v>4.2700000000000002E-4</v>
      </c>
      <c r="CA34" s="110">
        <v>1.2130000000000001E-3</v>
      </c>
      <c r="CB34" s="110">
        <v>3.8099999999999999E-4</v>
      </c>
      <c r="CC34" s="110">
        <v>1.5200000000000001E-4</v>
      </c>
      <c r="CD34" s="110">
        <v>2.3800000000000001E-4</v>
      </c>
      <c r="CE34" s="110">
        <v>1.7100000000000001E-4</v>
      </c>
      <c r="CF34" s="110">
        <v>7.7000000000000001E-5</v>
      </c>
      <c r="CG34" s="110">
        <v>1.1900000000000001E-4</v>
      </c>
      <c r="CH34" s="110">
        <v>1.11E-4</v>
      </c>
      <c r="CI34" s="110">
        <v>1.15E-4</v>
      </c>
      <c r="CJ34" s="110">
        <v>8.2000000000000001E-5</v>
      </c>
      <c r="CK34" s="110">
        <v>1.6100000000000001E-4</v>
      </c>
      <c r="CL34" s="110">
        <v>8.5000000000000006E-5</v>
      </c>
      <c r="CM34" s="110">
        <v>4.26E-4</v>
      </c>
      <c r="CN34" s="110">
        <v>6.4999999999999994E-5</v>
      </c>
      <c r="CO34" s="110">
        <v>1.7100000000000001E-4</v>
      </c>
      <c r="CP34" s="110">
        <v>2.7599999999999999E-4</v>
      </c>
      <c r="CQ34" s="110">
        <v>2.5999999999999998E-4</v>
      </c>
      <c r="CR34" s="110">
        <v>3.97E-4</v>
      </c>
      <c r="CS34" s="110">
        <v>4.08E-4</v>
      </c>
      <c r="CT34" s="110">
        <v>9.1399999999999999E-4</v>
      </c>
      <c r="CU34" s="110">
        <v>5.2400000000000005E-4</v>
      </c>
      <c r="CV34" s="110">
        <v>6.8999999999999997E-5</v>
      </c>
      <c r="CW34" s="110">
        <v>4.2259999999999997E-3</v>
      </c>
      <c r="CX34" s="110">
        <v>4.5000000000000003E-5</v>
      </c>
      <c r="CY34" s="110">
        <v>3.9399999999999998E-4</v>
      </c>
      <c r="CZ34" s="110">
        <v>9.8999999999999994E-5</v>
      </c>
      <c r="DA34" s="110">
        <v>1.8900000000000001E-4</v>
      </c>
      <c r="DB34" s="110">
        <v>5.9800000000000001E-4</v>
      </c>
      <c r="DC34" s="110">
        <v>1.8000000000000001E-4</v>
      </c>
      <c r="DD34" s="110">
        <v>2.1800000000000001E-3</v>
      </c>
      <c r="DE34" s="111">
        <v>2.52E-4</v>
      </c>
      <c r="DF34" s="84"/>
      <c r="DG34" s="101">
        <v>0.43009900000000001</v>
      </c>
      <c r="DH34" s="101">
        <v>6.6215999999999997E-2</v>
      </c>
      <c r="DI34" s="101">
        <v>0.23067699999999999</v>
      </c>
      <c r="DJ34" s="102">
        <v>4.9100000000000001E-4</v>
      </c>
      <c r="DK34" s="102">
        <v>0.20003399999999999</v>
      </c>
      <c r="DL34" s="84"/>
      <c r="DM34"/>
    </row>
    <row r="35" spans="1:117" ht="18" customHeight="1" x14ac:dyDescent="0.15">
      <c r="A35" s="103">
        <v>231</v>
      </c>
      <c r="B35" s="104" t="s">
        <v>131</v>
      </c>
      <c r="C35" s="105">
        <v>7.9999999999999996E-6</v>
      </c>
      <c r="D35" s="105">
        <v>9.9999999999999995E-7</v>
      </c>
      <c r="E35" s="105">
        <v>5.0000000000000004E-6</v>
      </c>
      <c r="F35" s="105">
        <v>9.9999999999999995E-7</v>
      </c>
      <c r="G35" s="105">
        <v>1.8E-5</v>
      </c>
      <c r="H35" s="105">
        <v>0</v>
      </c>
      <c r="I35" s="105">
        <v>2.6899999999999998E-4</v>
      </c>
      <c r="J35" s="105">
        <v>5.0000000000000004E-6</v>
      </c>
      <c r="K35" s="105">
        <v>3.0000000000000001E-6</v>
      </c>
      <c r="L35" s="105">
        <v>5.0000000000000004E-6</v>
      </c>
      <c r="M35" s="105">
        <v>0</v>
      </c>
      <c r="N35" s="105">
        <v>1.2999999999999999E-5</v>
      </c>
      <c r="O35" s="105">
        <v>3.4900000000000003E-4</v>
      </c>
      <c r="P35" s="105">
        <v>1.1E-5</v>
      </c>
      <c r="Q35" s="105">
        <v>8.1000000000000004E-5</v>
      </c>
      <c r="R35" s="105">
        <v>1.0000000000000001E-5</v>
      </c>
      <c r="S35" s="105">
        <v>1.1E-5</v>
      </c>
      <c r="T35" s="105">
        <v>9.0000000000000002E-6</v>
      </c>
      <c r="U35" s="105">
        <v>1.5999999999999999E-5</v>
      </c>
      <c r="V35" s="105">
        <v>3.0000000000000001E-6</v>
      </c>
      <c r="W35" s="105">
        <v>3.0000000000000001E-6</v>
      </c>
      <c r="X35" s="105">
        <v>3.0000000000000001E-6</v>
      </c>
      <c r="Y35" s="105">
        <v>1.9999999999999999E-6</v>
      </c>
      <c r="Z35" s="105">
        <v>1.9999999999999999E-6</v>
      </c>
      <c r="AA35" s="105">
        <v>3.9999999999999998E-6</v>
      </c>
      <c r="AB35" s="105">
        <v>1.9000000000000001E-5</v>
      </c>
      <c r="AC35" s="105">
        <v>0</v>
      </c>
      <c r="AD35" s="105">
        <v>4.5000000000000003E-5</v>
      </c>
      <c r="AE35" s="105">
        <v>1.1E-5</v>
      </c>
      <c r="AF35" s="105">
        <v>2.4000000000000001E-5</v>
      </c>
      <c r="AG35" s="105">
        <v>1.0096430000000001</v>
      </c>
      <c r="AH35" s="105">
        <v>3.0000000000000001E-6</v>
      </c>
      <c r="AI35" s="105">
        <v>6.0000000000000002E-6</v>
      </c>
      <c r="AJ35" s="105">
        <v>6.0999999999999999E-5</v>
      </c>
      <c r="AK35" s="105">
        <v>1.5E-5</v>
      </c>
      <c r="AL35" s="105">
        <v>6.0000000000000002E-6</v>
      </c>
      <c r="AM35" s="105">
        <v>5.0000000000000004E-6</v>
      </c>
      <c r="AN35" s="105">
        <v>3.6000000000000001E-5</v>
      </c>
      <c r="AO35" s="105">
        <v>3.0000000000000001E-6</v>
      </c>
      <c r="AP35" s="105">
        <v>1.9999999999999999E-6</v>
      </c>
      <c r="AQ35" s="105">
        <v>5.0000000000000004E-6</v>
      </c>
      <c r="AR35" s="105">
        <v>3.1000000000000001E-5</v>
      </c>
      <c r="AS35" s="105">
        <v>6.0000000000000002E-6</v>
      </c>
      <c r="AT35" s="105">
        <v>6.9999999999999999E-6</v>
      </c>
      <c r="AU35" s="105">
        <v>1.4E-5</v>
      </c>
      <c r="AV35" s="105">
        <v>8.7999999999999998E-5</v>
      </c>
      <c r="AW35" s="105">
        <v>2.0000000000000002E-5</v>
      </c>
      <c r="AX35" s="105">
        <v>2.0999999999999999E-5</v>
      </c>
      <c r="AY35" s="105">
        <v>6.9999999999999999E-6</v>
      </c>
      <c r="AZ35" s="105">
        <v>3.0000000000000001E-6</v>
      </c>
      <c r="BA35" s="105">
        <v>2.0000000000000002E-5</v>
      </c>
      <c r="BB35" s="105">
        <v>5.0000000000000004E-6</v>
      </c>
      <c r="BC35" s="105">
        <v>1.5E-5</v>
      </c>
      <c r="BD35" s="105">
        <v>3.0000000000000001E-6</v>
      </c>
      <c r="BE35" s="105">
        <v>1.2E-5</v>
      </c>
      <c r="BF35" s="105">
        <v>5.0000000000000004E-6</v>
      </c>
      <c r="BG35" s="105">
        <v>1.2E-5</v>
      </c>
      <c r="BH35" s="105">
        <v>9.0000000000000002E-6</v>
      </c>
      <c r="BI35" s="105">
        <v>1.8E-5</v>
      </c>
      <c r="BJ35" s="105">
        <v>2.2000000000000001E-4</v>
      </c>
      <c r="BK35" s="105">
        <v>1.1E-5</v>
      </c>
      <c r="BL35" s="105">
        <v>6.0000000000000002E-6</v>
      </c>
      <c r="BM35" s="105">
        <v>9.0000000000000002E-6</v>
      </c>
      <c r="BN35" s="105">
        <v>6.9999999999999999E-6</v>
      </c>
      <c r="BO35" s="105">
        <v>1.1E-5</v>
      </c>
      <c r="BP35" s="105">
        <v>6.0000000000000002E-6</v>
      </c>
      <c r="BQ35" s="105">
        <v>2.63E-4</v>
      </c>
      <c r="BR35" s="105">
        <v>1.7E-5</v>
      </c>
      <c r="BS35" s="105">
        <v>1.9000000000000001E-5</v>
      </c>
      <c r="BT35" s="105">
        <v>1.2E-5</v>
      </c>
      <c r="BU35" s="105">
        <v>1.4E-5</v>
      </c>
      <c r="BV35" s="105">
        <v>3.9999999999999998E-6</v>
      </c>
      <c r="BW35" s="105">
        <v>3.0000000000000001E-6</v>
      </c>
      <c r="BX35" s="105">
        <v>9.9999999999999995E-7</v>
      </c>
      <c r="BY35" s="105">
        <v>1.9000000000000001E-5</v>
      </c>
      <c r="BZ35" s="105">
        <v>6.0000000000000002E-6</v>
      </c>
      <c r="CA35" s="105">
        <v>1.1E-5</v>
      </c>
      <c r="CB35" s="105">
        <v>6.0000000000000002E-6</v>
      </c>
      <c r="CC35" s="105">
        <v>9.0000000000000002E-6</v>
      </c>
      <c r="CD35" s="105">
        <v>3.9999999999999998E-6</v>
      </c>
      <c r="CE35" s="105">
        <v>5.0000000000000004E-6</v>
      </c>
      <c r="CF35" s="105">
        <v>9.0000000000000002E-6</v>
      </c>
      <c r="CG35" s="105">
        <v>4.6999999999999997E-5</v>
      </c>
      <c r="CH35" s="105">
        <v>2.5900000000000001E-4</v>
      </c>
      <c r="CI35" s="105">
        <v>3.6000000000000001E-5</v>
      </c>
      <c r="CJ35" s="105">
        <v>3.9999999999999998E-6</v>
      </c>
      <c r="CK35" s="105">
        <v>1.46E-4</v>
      </c>
      <c r="CL35" s="105">
        <v>1.0000000000000001E-5</v>
      </c>
      <c r="CM35" s="105">
        <v>3.4E-5</v>
      </c>
      <c r="CN35" s="105">
        <v>1.0000000000000001E-5</v>
      </c>
      <c r="CO35" s="105">
        <v>3.6000000000000001E-5</v>
      </c>
      <c r="CP35" s="105">
        <v>6.0000000000000002E-6</v>
      </c>
      <c r="CQ35" s="105">
        <v>2.5000000000000001E-5</v>
      </c>
      <c r="CR35" s="105">
        <v>1.2999999999999999E-5</v>
      </c>
      <c r="CS35" s="105">
        <v>9.0000000000000002E-6</v>
      </c>
      <c r="CT35" s="105">
        <v>8.6000000000000003E-5</v>
      </c>
      <c r="CU35" s="105">
        <v>5.7000000000000003E-5</v>
      </c>
      <c r="CV35" s="105">
        <v>1.5E-5</v>
      </c>
      <c r="CW35" s="105">
        <v>5.0000000000000004E-6</v>
      </c>
      <c r="CX35" s="105">
        <v>1.1E-5</v>
      </c>
      <c r="CY35" s="105">
        <v>4.1999999999999998E-5</v>
      </c>
      <c r="CZ35" s="105">
        <v>9.0000000000000002E-6</v>
      </c>
      <c r="DA35" s="105">
        <v>3.6999999999999998E-5</v>
      </c>
      <c r="DB35" s="105">
        <v>2.3E-5</v>
      </c>
      <c r="DC35" s="105">
        <v>8.7000000000000001E-5</v>
      </c>
      <c r="DD35" s="105">
        <v>1.1E-5</v>
      </c>
      <c r="DE35" s="106">
        <v>1.02E-4</v>
      </c>
      <c r="DF35" s="84"/>
      <c r="DG35" s="101">
        <v>0.438855</v>
      </c>
      <c r="DH35" s="101">
        <v>0.18461</v>
      </c>
      <c r="DI35" s="101">
        <v>0.25770999999999999</v>
      </c>
      <c r="DJ35" s="102">
        <v>3.1500000000000001E-4</v>
      </c>
      <c r="DK35" s="102">
        <v>7.3422000000000001E-2</v>
      </c>
      <c r="DL35" s="84"/>
      <c r="DM35"/>
    </row>
    <row r="36" spans="1:117" ht="18" customHeight="1" x14ac:dyDescent="0.15">
      <c r="A36" s="103">
        <v>251</v>
      </c>
      <c r="B36" s="104" t="s">
        <v>21</v>
      </c>
      <c r="C36" s="105">
        <v>3.6999999999999998E-5</v>
      </c>
      <c r="D36" s="105">
        <v>1.4E-5</v>
      </c>
      <c r="E36" s="105">
        <v>3.1000000000000001E-5</v>
      </c>
      <c r="F36" s="105">
        <v>1.7E-5</v>
      </c>
      <c r="G36" s="105">
        <v>2.0999999999999999E-5</v>
      </c>
      <c r="H36" s="105">
        <v>0</v>
      </c>
      <c r="I36" s="105">
        <v>4.6E-5</v>
      </c>
      <c r="J36" s="105">
        <v>1.7699999999999999E-4</v>
      </c>
      <c r="K36" s="105">
        <v>2.3670000000000002E-3</v>
      </c>
      <c r="L36" s="105">
        <v>2.1999999999999999E-5</v>
      </c>
      <c r="M36" s="105">
        <v>0</v>
      </c>
      <c r="N36" s="105">
        <v>1.1E-4</v>
      </c>
      <c r="O36" s="105">
        <v>2.3699999999999999E-4</v>
      </c>
      <c r="P36" s="105">
        <v>5.5999999999999999E-5</v>
      </c>
      <c r="Q36" s="105">
        <v>3.529E-3</v>
      </c>
      <c r="R36" s="105">
        <v>5.7000000000000003E-5</v>
      </c>
      <c r="S36" s="105">
        <v>1.9000000000000001E-5</v>
      </c>
      <c r="T36" s="105">
        <v>2.9E-5</v>
      </c>
      <c r="U36" s="105">
        <v>5.8E-5</v>
      </c>
      <c r="V36" s="105">
        <v>6.7599999999999995E-4</v>
      </c>
      <c r="W36" s="105">
        <v>2.0000000000000002E-5</v>
      </c>
      <c r="X36" s="105">
        <v>1.54E-4</v>
      </c>
      <c r="Y36" s="105">
        <v>2.3E-5</v>
      </c>
      <c r="Z36" s="105">
        <v>2.0999999999999999E-5</v>
      </c>
      <c r="AA36" s="105">
        <v>1.6490000000000001E-3</v>
      </c>
      <c r="AB36" s="105">
        <v>2.542E-3</v>
      </c>
      <c r="AC36" s="105">
        <v>1.9999999999999999E-6</v>
      </c>
      <c r="AD36" s="105">
        <v>3.0000000000000001E-5</v>
      </c>
      <c r="AE36" s="105">
        <v>7.54E-4</v>
      </c>
      <c r="AF36" s="105">
        <v>3.6699999999999998E-4</v>
      </c>
      <c r="AG36" s="105">
        <v>3.0000000000000001E-5</v>
      </c>
      <c r="AH36" s="105">
        <v>1.006162</v>
      </c>
      <c r="AI36" s="105">
        <v>1.5999999999999999E-5</v>
      </c>
      <c r="AJ36" s="105">
        <v>1.8E-5</v>
      </c>
      <c r="AK36" s="105">
        <v>6.2699999999999995E-4</v>
      </c>
      <c r="AL36" s="105">
        <v>2.6999999999999999E-5</v>
      </c>
      <c r="AM36" s="105">
        <v>1.2E-5</v>
      </c>
      <c r="AN36" s="105">
        <v>2.0000000000000002E-5</v>
      </c>
      <c r="AO36" s="105">
        <v>6.9999999999999999E-6</v>
      </c>
      <c r="AP36" s="105">
        <v>1.1E-5</v>
      </c>
      <c r="AQ36" s="105">
        <v>8.0000000000000007E-5</v>
      </c>
      <c r="AR36" s="105">
        <v>9.7E-5</v>
      </c>
      <c r="AS36" s="105">
        <v>1.6699999999999999E-4</v>
      </c>
      <c r="AT36" s="105">
        <v>6.7000000000000002E-5</v>
      </c>
      <c r="AU36" s="105">
        <v>5.5000000000000002E-5</v>
      </c>
      <c r="AV36" s="105">
        <v>9.7599999999999998E-4</v>
      </c>
      <c r="AW36" s="105">
        <v>2.3419999999999999E-3</v>
      </c>
      <c r="AX36" s="105">
        <v>1.815E-3</v>
      </c>
      <c r="AY36" s="105">
        <v>8.2000000000000001E-5</v>
      </c>
      <c r="AZ36" s="105">
        <v>4.2299999999999998E-4</v>
      </c>
      <c r="BA36" s="105">
        <v>1.54E-4</v>
      </c>
      <c r="BB36" s="105">
        <v>2.4109999999999999E-3</v>
      </c>
      <c r="BC36" s="105">
        <v>1.2E-4</v>
      </c>
      <c r="BD36" s="105">
        <v>8.5000000000000006E-5</v>
      </c>
      <c r="BE36" s="105">
        <v>2.921E-3</v>
      </c>
      <c r="BF36" s="105">
        <v>1.1490000000000001E-3</v>
      </c>
      <c r="BG36" s="105">
        <v>4.5000000000000003E-5</v>
      </c>
      <c r="BH36" s="105">
        <v>1.03E-4</v>
      </c>
      <c r="BI36" s="105">
        <v>5.3600000000000002E-4</v>
      </c>
      <c r="BJ36" s="105">
        <v>1.4660000000000001E-3</v>
      </c>
      <c r="BK36" s="105">
        <v>2.4000000000000001E-5</v>
      </c>
      <c r="BL36" s="105">
        <v>9.77E-4</v>
      </c>
      <c r="BM36" s="105">
        <v>5.62E-4</v>
      </c>
      <c r="BN36" s="105">
        <v>3.4E-5</v>
      </c>
      <c r="BO36" s="105">
        <v>4.3000000000000002E-5</v>
      </c>
      <c r="BP36" s="105">
        <v>2.6999999999999999E-5</v>
      </c>
      <c r="BQ36" s="105">
        <v>2.3E-5</v>
      </c>
      <c r="BR36" s="105">
        <v>6.3E-5</v>
      </c>
      <c r="BS36" s="105">
        <v>5.8999999999999998E-5</v>
      </c>
      <c r="BT36" s="105">
        <v>2.8E-5</v>
      </c>
      <c r="BU36" s="105">
        <v>1.2E-5</v>
      </c>
      <c r="BV36" s="105">
        <v>9.0000000000000002E-6</v>
      </c>
      <c r="BW36" s="105">
        <v>1.1E-5</v>
      </c>
      <c r="BX36" s="105">
        <v>6.0000000000000002E-6</v>
      </c>
      <c r="BY36" s="105">
        <v>2.3E-5</v>
      </c>
      <c r="BZ36" s="105">
        <v>2.8E-5</v>
      </c>
      <c r="CA36" s="105">
        <v>1.1400000000000001E-4</v>
      </c>
      <c r="CB36" s="105">
        <v>2.4000000000000001E-5</v>
      </c>
      <c r="CC36" s="105">
        <v>4.6E-5</v>
      </c>
      <c r="CD36" s="105">
        <v>1.2999999999999999E-5</v>
      </c>
      <c r="CE36" s="105">
        <v>4.3000000000000002E-5</v>
      </c>
      <c r="CF36" s="105">
        <v>2.1999999999999999E-5</v>
      </c>
      <c r="CG36" s="105">
        <v>6.0000000000000002E-6</v>
      </c>
      <c r="CH36" s="105">
        <v>1.5E-5</v>
      </c>
      <c r="CI36" s="105">
        <v>3.0000000000000001E-5</v>
      </c>
      <c r="CJ36" s="105">
        <v>2.0000000000000002E-5</v>
      </c>
      <c r="CK36" s="105">
        <v>2.3E-5</v>
      </c>
      <c r="CL36" s="105">
        <v>2.5000000000000001E-5</v>
      </c>
      <c r="CM36" s="105">
        <v>5.8E-5</v>
      </c>
      <c r="CN36" s="105">
        <v>1.3200000000000001E-4</v>
      </c>
      <c r="CO36" s="105">
        <v>3.3E-4</v>
      </c>
      <c r="CP36" s="105">
        <v>1.45E-4</v>
      </c>
      <c r="CQ36" s="105">
        <v>1.1820000000000001E-3</v>
      </c>
      <c r="CR36" s="105">
        <v>9.6000000000000002E-5</v>
      </c>
      <c r="CS36" s="105">
        <v>9.0000000000000006E-5</v>
      </c>
      <c r="CT36" s="105">
        <v>7.2000000000000002E-5</v>
      </c>
      <c r="CU36" s="105">
        <v>8.6000000000000003E-5</v>
      </c>
      <c r="CV36" s="105">
        <v>2.5999999999999998E-5</v>
      </c>
      <c r="CW36" s="105">
        <v>8.0999999999999996E-4</v>
      </c>
      <c r="CX36" s="105">
        <v>1.2999999999999999E-5</v>
      </c>
      <c r="CY36" s="105">
        <v>2.2599999999999999E-4</v>
      </c>
      <c r="CZ36" s="105">
        <v>1.76E-4</v>
      </c>
      <c r="DA36" s="105">
        <v>5.3999999999999998E-5</v>
      </c>
      <c r="DB36" s="105">
        <v>1.5200000000000001E-4</v>
      </c>
      <c r="DC36" s="105">
        <v>3.1999999999999999E-5</v>
      </c>
      <c r="DD36" s="105">
        <v>6.8999999999999997E-5</v>
      </c>
      <c r="DE36" s="106">
        <v>3.3199999999999999E-4</v>
      </c>
      <c r="DF36" s="84"/>
      <c r="DG36" s="101">
        <v>0.62993299999999997</v>
      </c>
      <c r="DH36" s="101">
        <v>4.7840000000000001E-2</v>
      </c>
      <c r="DI36" s="101">
        <v>0.27071499999999998</v>
      </c>
      <c r="DJ36" s="102">
        <v>7.3999999999999996E-5</v>
      </c>
      <c r="DK36" s="102">
        <v>0.25830900000000001</v>
      </c>
      <c r="DL36" s="84"/>
      <c r="DM36"/>
    </row>
    <row r="37" spans="1:117" ht="18" customHeight="1" x14ac:dyDescent="0.15">
      <c r="A37" s="103">
        <v>252</v>
      </c>
      <c r="B37" s="104" t="s">
        <v>22</v>
      </c>
      <c r="C37" s="105">
        <v>7.4999999999999993E-5</v>
      </c>
      <c r="D37" s="105">
        <v>3.8000000000000002E-5</v>
      </c>
      <c r="E37" s="105">
        <v>3.1000000000000001E-5</v>
      </c>
      <c r="F37" s="105">
        <v>2.8E-5</v>
      </c>
      <c r="G37" s="105">
        <v>1.8E-5</v>
      </c>
      <c r="H37" s="105">
        <v>0</v>
      </c>
      <c r="I37" s="105">
        <v>1.13E-4</v>
      </c>
      <c r="J37" s="105">
        <v>2.5999999999999998E-5</v>
      </c>
      <c r="K37" s="105">
        <v>1.5E-5</v>
      </c>
      <c r="L37" s="105">
        <v>2.4000000000000001E-5</v>
      </c>
      <c r="M37" s="105">
        <v>0</v>
      </c>
      <c r="N37" s="105">
        <v>6.0999999999999999E-5</v>
      </c>
      <c r="O37" s="105">
        <v>3.4999999999999997E-5</v>
      </c>
      <c r="P37" s="105">
        <v>3.0000000000000001E-5</v>
      </c>
      <c r="Q37" s="105">
        <v>9.6000000000000002E-5</v>
      </c>
      <c r="R37" s="105">
        <v>1.05E-4</v>
      </c>
      <c r="S37" s="105">
        <v>5.3999999999999998E-5</v>
      </c>
      <c r="T37" s="105">
        <v>3.8999999999999999E-5</v>
      </c>
      <c r="U37" s="105">
        <v>6.8999999999999997E-5</v>
      </c>
      <c r="V37" s="105">
        <v>6.8999999999999997E-5</v>
      </c>
      <c r="W37" s="105">
        <v>4.1E-5</v>
      </c>
      <c r="X37" s="105">
        <v>7.2000000000000002E-5</v>
      </c>
      <c r="Y37" s="105">
        <v>8.2000000000000001E-5</v>
      </c>
      <c r="Z37" s="105">
        <v>1.37E-4</v>
      </c>
      <c r="AA37" s="105">
        <v>2.1999999999999999E-5</v>
      </c>
      <c r="AB37" s="105">
        <v>1.02E-4</v>
      </c>
      <c r="AC37" s="105">
        <v>6.0000000000000002E-6</v>
      </c>
      <c r="AD37" s="105">
        <v>1.5200000000000001E-4</v>
      </c>
      <c r="AE37" s="105">
        <v>1.92E-4</v>
      </c>
      <c r="AF37" s="105">
        <v>2.9E-5</v>
      </c>
      <c r="AG37" s="105">
        <v>5.1E-5</v>
      </c>
      <c r="AH37" s="105">
        <v>4.8000000000000001E-5</v>
      </c>
      <c r="AI37" s="105">
        <v>1.0384800000000001</v>
      </c>
      <c r="AJ37" s="105">
        <v>5.5000000000000002E-5</v>
      </c>
      <c r="AK37" s="105">
        <v>3.2200000000000002E-4</v>
      </c>
      <c r="AL37" s="105">
        <v>2.61E-4</v>
      </c>
      <c r="AM37" s="105">
        <v>8.8999999999999995E-5</v>
      </c>
      <c r="AN37" s="105">
        <v>1.37E-4</v>
      </c>
      <c r="AO37" s="105">
        <v>4.1E-5</v>
      </c>
      <c r="AP37" s="105">
        <v>6.3E-5</v>
      </c>
      <c r="AQ37" s="105">
        <v>9.1000000000000003E-5</v>
      </c>
      <c r="AR37" s="105">
        <v>8.7999999999999998E-5</v>
      </c>
      <c r="AS37" s="105">
        <v>9.5000000000000005E-5</v>
      </c>
      <c r="AT37" s="105">
        <v>6.7000000000000002E-5</v>
      </c>
      <c r="AU37" s="105">
        <v>4.8999999999999998E-5</v>
      </c>
      <c r="AV37" s="105">
        <v>4.0000000000000003E-5</v>
      </c>
      <c r="AW37" s="105">
        <v>5.1E-5</v>
      </c>
      <c r="AX37" s="105">
        <v>3.5599999999999998E-4</v>
      </c>
      <c r="AY37" s="105">
        <v>4.1E-5</v>
      </c>
      <c r="AZ37" s="105">
        <v>2.3E-5</v>
      </c>
      <c r="BA37" s="105">
        <v>3.4E-5</v>
      </c>
      <c r="BB37" s="105">
        <v>4.8000000000000001E-5</v>
      </c>
      <c r="BC37" s="105">
        <v>5.0000000000000002E-5</v>
      </c>
      <c r="BD37" s="105">
        <v>6.6000000000000005E-5</v>
      </c>
      <c r="BE37" s="105">
        <v>3.4E-5</v>
      </c>
      <c r="BF37" s="105">
        <v>4.3000000000000002E-5</v>
      </c>
      <c r="BG37" s="105">
        <v>8.2999999999999998E-5</v>
      </c>
      <c r="BH37" s="105">
        <v>1.1400000000000001E-4</v>
      </c>
      <c r="BI37" s="105">
        <v>7.6000000000000004E-5</v>
      </c>
      <c r="BJ37" s="105">
        <v>1.8100000000000001E-4</v>
      </c>
      <c r="BK37" s="105">
        <v>2.5999999999999998E-5</v>
      </c>
      <c r="BL37" s="105">
        <v>1.3406E-2</v>
      </c>
      <c r="BM37" s="105">
        <v>1.3559E-2</v>
      </c>
      <c r="BN37" s="105">
        <v>2.2367999999999999E-2</v>
      </c>
      <c r="BO37" s="105">
        <v>1.4744999999999999E-2</v>
      </c>
      <c r="BP37" s="105">
        <v>2.0900000000000001E-4</v>
      </c>
      <c r="BQ37" s="105">
        <v>3.8999999999999999E-4</v>
      </c>
      <c r="BR37" s="105">
        <v>5.4299999999999997E-4</v>
      </c>
      <c r="BS37" s="105">
        <v>1.1400000000000001E-4</v>
      </c>
      <c r="BT37" s="105">
        <v>6.3E-5</v>
      </c>
      <c r="BU37" s="105">
        <v>4.8000000000000001E-5</v>
      </c>
      <c r="BV37" s="105">
        <v>6.8999999999999997E-5</v>
      </c>
      <c r="BW37" s="105">
        <v>1.8200000000000001E-4</v>
      </c>
      <c r="BX37" s="105">
        <v>1.3200000000000001E-4</v>
      </c>
      <c r="BY37" s="105">
        <v>2.33E-4</v>
      </c>
      <c r="BZ37" s="105">
        <v>2.5999999999999998E-5</v>
      </c>
      <c r="CA37" s="105">
        <v>2.12E-4</v>
      </c>
      <c r="CB37" s="105">
        <v>4.1999999999999998E-5</v>
      </c>
      <c r="CC37" s="105">
        <v>4.3999999999999999E-5</v>
      </c>
      <c r="CD37" s="105">
        <v>7.6000000000000004E-5</v>
      </c>
      <c r="CE37" s="105">
        <v>1.8699999999999999E-4</v>
      </c>
      <c r="CF37" s="105">
        <v>1.6899999999999999E-4</v>
      </c>
      <c r="CG37" s="105">
        <v>3.1999999999999999E-5</v>
      </c>
      <c r="CH37" s="105">
        <v>8.5000000000000006E-5</v>
      </c>
      <c r="CI37" s="105">
        <v>1.3899999999999999E-4</v>
      </c>
      <c r="CJ37" s="105">
        <v>2.0999999999999999E-5</v>
      </c>
      <c r="CK37" s="105">
        <v>1.3899999999999999E-4</v>
      </c>
      <c r="CL37" s="105">
        <v>6.3E-5</v>
      </c>
      <c r="CM37" s="105">
        <v>2.23E-4</v>
      </c>
      <c r="CN37" s="105">
        <v>1.3999999999999999E-4</v>
      </c>
      <c r="CO37" s="105">
        <v>9.0000000000000006E-5</v>
      </c>
      <c r="CP37" s="105">
        <v>4.5000000000000003E-5</v>
      </c>
      <c r="CQ37" s="105">
        <v>4.3000000000000002E-5</v>
      </c>
      <c r="CR37" s="105">
        <v>8.2000000000000001E-5</v>
      </c>
      <c r="CS37" s="105">
        <v>5.3999999999999998E-5</v>
      </c>
      <c r="CT37" s="105">
        <v>3.4E-5</v>
      </c>
      <c r="CU37" s="105">
        <v>3.6000000000000001E-5</v>
      </c>
      <c r="CV37" s="105">
        <v>5.0000000000000002E-5</v>
      </c>
      <c r="CW37" s="105">
        <v>2.6999999999999999E-5</v>
      </c>
      <c r="CX37" s="105">
        <v>3.0000000000000001E-5</v>
      </c>
      <c r="CY37" s="105">
        <v>6.6000000000000005E-5</v>
      </c>
      <c r="CZ37" s="105">
        <v>4.6999999999999997E-5</v>
      </c>
      <c r="DA37" s="105">
        <v>6.3999999999999997E-5</v>
      </c>
      <c r="DB37" s="105">
        <v>7.8999999999999996E-5</v>
      </c>
      <c r="DC37" s="105">
        <v>5.5000000000000002E-5</v>
      </c>
      <c r="DD37" s="105">
        <v>2.9E-5</v>
      </c>
      <c r="DE37" s="106">
        <v>2.4800000000000001E-4</v>
      </c>
      <c r="DF37" s="84"/>
      <c r="DG37" s="101">
        <v>0.651644</v>
      </c>
      <c r="DH37" s="101">
        <v>3.6886000000000002E-2</v>
      </c>
      <c r="DI37" s="101">
        <v>0.27671000000000001</v>
      </c>
      <c r="DJ37" s="102">
        <v>7.1000000000000005E-5</v>
      </c>
      <c r="DK37" s="102">
        <v>0.48492600000000002</v>
      </c>
      <c r="DL37" s="84"/>
      <c r="DM37"/>
    </row>
    <row r="38" spans="1:117" ht="18" customHeight="1" x14ac:dyDescent="0.15">
      <c r="A38" s="103">
        <v>253</v>
      </c>
      <c r="B38" s="104" t="s">
        <v>23</v>
      </c>
      <c r="C38" s="105">
        <v>3.9999999999999998E-6</v>
      </c>
      <c r="D38" s="105">
        <v>9.9999999999999995E-7</v>
      </c>
      <c r="E38" s="105">
        <v>1.9999999999999999E-6</v>
      </c>
      <c r="F38" s="105">
        <v>1.9999999999999999E-6</v>
      </c>
      <c r="G38" s="105">
        <v>3.0000000000000001E-6</v>
      </c>
      <c r="H38" s="105">
        <v>0</v>
      </c>
      <c r="I38" s="105">
        <v>6.9999999999999999E-6</v>
      </c>
      <c r="J38" s="105">
        <v>1.9999999999999999E-6</v>
      </c>
      <c r="K38" s="105">
        <v>1.9999999999999999E-6</v>
      </c>
      <c r="L38" s="105">
        <v>6.9999999999999999E-6</v>
      </c>
      <c r="M38" s="105">
        <v>0</v>
      </c>
      <c r="N38" s="105">
        <v>1.9999999999999999E-6</v>
      </c>
      <c r="O38" s="105">
        <v>1.9999999999999999E-6</v>
      </c>
      <c r="P38" s="105">
        <v>3.0000000000000001E-6</v>
      </c>
      <c r="Q38" s="105">
        <v>2.8699999999999998E-4</v>
      </c>
      <c r="R38" s="105">
        <v>3.0000000000000001E-6</v>
      </c>
      <c r="S38" s="105">
        <v>1.9999999999999999E-6</v>
      </c>
      <c r="T38" s="105">
        <v>1.9999999999999999E-6</v>
      </c>
      <c r="U38" s="105">
        <v>1.9999999999999999E-6</v>
      </c>
      <c r="V38" s="105">
        <v>1.5E-5</v>
      </c>
      <c r="W38" s="105">
        <v>9.9999999999999995E-7</v>
      </c>
      <c r="X38" s="105">
        <v>1.9999999999999999E-6</v>
      </c>
      <c r="Y38" s="105">
        <v>1.9999999999999999E-6</v>
      </c>
      <c r="Z38" s="105">
        <v>3.9999999999999998E-6</v>
      </c>
      <c r="AA38" s="105">
        <v>9.9999999999999995E-7</v>
      </c>
      <c r="AB38" s="105">
        <v>1.1E-5</v>
      </c>
      <c r="AC38" s="105">
        <v>0</v>
      </c>
      <c r="AD38" s="105">
        <v>3.9999999999999998E-6</v>
      </c>
      <c r="AE38" s="105">
        <v>1.0000000000000001E-5</v>
      </c>
      <c r="AF38" s="105">
        <v>1.9999999999999999E-6</v>
      </c>
      <c r="AG38" s="105">
        <v>3.9999999999999998E-6</v>
      </c>
      <c r="AH38" s="105">
        <v>1.9999999999999999E-6</v>
      </c>
      <c r="AI38" s="105">
        <v>9.0000000000000002E-6</v>
      </c>
      <c r="AJ38" s="105">
        <v>1.0010239999999999</v>
      </c>
      <c r="AK38" s="105">
        <v>3.9999999999999998E-6</v>
      </c>
      <c r="AL38" s="105">
        <v>6.0000000000000002E-6</v>
      </c>
      <c r="AM38" s="105">
        <v>1.9999999999999999E-6</v>
      </c>
      <c r="AN38" s="105">
        <v>6.0000000000000002E-6</v>
      </c>
      <c r="AO38" s="105">
        <v>1.9999999999999999E-6</v>
      </c>
      <c r="AP38" s="105">
        <v>1.9999999999999999E-6</v>
      </c>
      <c r="AQ38" s="105">
        <v>5.0000000000000004E-6</v>
      </c>
      <c r="AR38" s="105">
        <v>3.0000000000000001E-6</v>
      </c>
      <c r="AS38" s="105">
        <v>1.9000000000000001E-5</v>
      </c>
      <c r="AT38" s="105">
        <v>1.9000000000000001E-5</v>
      </c>
      <c r="AU38" s="105">
        <v>2.0000000000000002E-5</v>
      </c>
      <c r="AV38" s="105">
        <v>1.5899999999999999E-4</v>
      </c>
      <c r="AW38" s="105">
        <v>7.6000000000000004E-5</v>
      </c>
      <c r="AX38" s="105">
        <v>8.5520000000000006E-3</v>
      </c>
      <c r="AY38" s="105">
        <v>9.6500000000000004E-4</v>
      </c>
      <c r="AZ38" s="105">
        <v>2.4000000000000001E-5</v>
      </c>
      <c r="BA38" s="105">
        <v>1.21E-4</v>
      </c>
      <c r="BB38" s="105">
        <v>1.2E-4</v>
      </c>
      <c r="BC38" s="105">
        <v>1.3899999999999999E-4</v>
      </c>
      <c r="BD38" s="105">
        <v>3.3000000000000003E-5</v>
      </c>
      <c r="BE38" s="105">
        <v>1.2999999999999999E-5</v>
      </c>
      <c r="BF38" s="105">
        <v>1.1E-5</v>
      </c>
      <c r="BG38" s="105">
        <v>2.9E-5</v>
      </c>
      <c r="BH38" s="105">
        <v>1.0000000000000001E-5</v>
      </c>
      <c r="BI38" s="105">
        <v>2.1999999999999999E-5</v>
      </c>
      <c r="BJ38" s="105">
        <v>6.2000000000000003E-5</v>
      </c>
      <c r="BK38" s="105">
        <v>1.9999999999999999E-6</v>
      </c>
      <c r="BL38" s="105">
        <v>1.2030000000000001E-3</v>
      </c>
      <c r="BM38" s="105">
        <v>1.8799999999999999E-4</v>
      </c>
      <c r="BN38" s="105">
        <v>5.8E-5</v>
      </c>
      <c r="BO38" s="105">
        <v>3.4999999999999997E-5</v>
      </c>
      <c r="BP38" s="105">
        <v>5.0000000000000004E-6</v>
      </c>
      <c r="BQ38" s="105">
        <v>6.0000000000000002E-6</v>
      </c>
      <c r="BR38" s="105">
        <v>1.2E-5</v>
      </c>
      <c r="BS38" s="105">
        <v>2.8E-5</v>
      </c>
      <c r="BT38" s="105">
        <v>3.0000000000000001E-6</v>
      </c>
      <c r="BU38" s="105">
        <v>1.9999999999999999E-6</v>
      </c>
      <c r="BV38" s="105">
        <v>3.0000000000000001E-6</v>
      </c>
      <c r="BW38" s="105">
        <v>3.0000000000000001E-6</v>
      </c>
      <c r="BX38" s="105">
        <v>1.9999999999999999E-6</v>
      </c>
      <c r="BY38" s="105">
        <v>6.0000000000000002E-6</v>
      </c>
      <c r="BZ38" s="105">
        <v>5.0000000000000004E-6</v>
      </c>
      <c r="CA38" s="105">
        <v>9.0000000000000002E-6</v>
      </c>
      <c r="CB38" s="105">
        <v>6.9999999999999999E-6</v>
      </c>
      <c r="CC38" s="105">
        <v>3.9999999999999998E-6</v>
      </c>
      <c r="CD38" s="105">
        <v>1.9999999999999999E-6</v>
      </c>
      <c r="CE38" s="105">
        <v>3.9999999999999998E-6</v>
      </c>
      <c r="CF38" s="105">
        <v>5.0000000000000004E-6</v>
      </c>
      <c r="CG38" s="105">
        <v>9.9999999999999995E-7</v>
      </c>
      <c r="CH38" s="105">
        <v>3.0000000000000001E-6</v>
      </c>
      <c r="CI38" s="105">
        <v>6.0000000000000002E-6</v>
      </c>
      <c r="CJ38" s="105">
        <v>1.9999999999999999E-6</v>
      </c>
      <c r="CK38" s="105">
        <v>3.9999999999999998E-6</v>
      </c>
      <c r="CL38" s="105">
        <v>1.9999999999999999E-6</v>
      </c>
      <c r="CM38" s="105">
        <v>6.9999999999999999E-6</v>
      </c>
      <c r="CN38" s="105">
        <v>9.0000000000000002E-6</v>
      </c>
      <c r="CO38" s="105">
        <v>5.0000000000000004E-6</v>
      </c>
      <c r="CP38" s="105">
        <v>3.0000000000000001E-6</v>
      </c>
      <c r="CQ38" s="105">
        <v>6.9999999999999999E-6</v>
      </c>
      <c r="CR38" s="105">
        <v>1.1E-5</v>
      </c>
      <c r="CS38" s="105">
        <v>7.9999999999999996E-6</v>
      </c>
      <c r="CT38" s="105">
        <v>5.0000000000000004E-6</v>
      </c>
      <c r="CU38" s="105">
        <v>6.0000000000000002E-6</v>
      </c>
      <c r="CV38" s="105">
        <v>1.9999999999999999E-6</v>
      </c>
      <c r="CW38" s="105">
        <v>4.1999999999999998E-5</v>
      </c>
      <c r="CX38" s="105">
        <v>1.9999999999999999E-6</v>
      </c>
      <c r="CY38" s="105">
        <v>1.0000000000000001E-5</v>
      </c>
      <c r="CZ38" s="105">
        <v>1.0000000000000001E-5</v>
      </c>
      <c r="DA38" s="105">
        <v>3.9999999999999998E-6</v>
      </c>
      <c r="DB38" s="105">
        <v>1.9999999999999999E-6</v>
      </c>
      <c r="DC38" s="105">
        <v>3.9999999999999998E-6</v>
      </c>
      <c r="DD38" s="105">
        <v>1.5E-5</v>
      </c>
      <c r="DE38" s="106">
        <v>2.5000000000000001E-4</v>
      </c>
      <c r="DF38" s="84"/>
      <c r="DG38" s="101">
        <v>0.56776800000000005</v>
      </c>
      <c r="DH38" s="101">
        <v>0.109074</v>
      </c>
      <c r="DI38" s="101">
        <v>0.34305000000000002</v>
      </c>
      <c r="DJ38" s="102">
        <v>3.9999999999999998E-6</v>
      </c>
      <c r="DK38" s="102">
        <v>0.22197900000000001</v>
      </c>
      <c r="DL38" s="84"/>
      <c r="DM38"/>
    </row>
    <row r="39" spans="1:117" ht="18" customHeight="1" x14ac:dyDescent="0.15">
      <c r="A39" s="107">
        <v>259</v>
      </c>
      <c r="B39" s="108" t="s">
        <v>24</v>
      </c>
      <c r="C39" s="110">
        <v>3.3799999999999998E-4</v>
      </c>
      <c r="D39" s="110">
        <v>1.1400000000000001E-4</v>
      </c>
      <c r="E39" s="110">
        <v>1.9799999999999999E-4</v>
      </c>
      <c r="F39" s="110">
        <v>5.0000000000000004E-6</v>
      </c>
      <c r="G39" s="110">
        <v>6.9999999999999999E-6</v>
      </c>
      <c r="H39" s="110">
        <v>0</v>
      </c>
      <c r="I39" s="110">
        <v>2.1999999999999999E-5</v>
      </c>
      <c r="J39" s="110">
        <v>3.0000000000000001E-5</v>
      </c>
      <c r="K39" s="110">
        <v>1.1E-5</v>
      </c>
      <c r="L39" s="110">
        <v>2.14E-4</v>
      </c>
      <c r="M39" s="110">
        <v>0</v>
      </c>
      <c r="N39" s="110">
        <v>2.0999999999999999E-5</v>
      </c>
      <c r="O39" s="110">
        <v>1.0000000000000001E-5</v>
      </c>
      <c r="P39" s="110">
        <v>3.4E-5</v>
      </c>
      <c r="Q39" s="110">
        <v>1.06E-4</v>
      </c>
      <c r="R39" s="110">
        <v>1.4300000000000001E-4</v>
      </c>
      <c r="S39" s="110">
        <v>1.5999999999999999E-5</v>
      </c>
      <c r="T39" s="110">
        <v>1.1E-5</v>
      </c>
      <c r="U39" s="110">
        <v>7.0399999999999998E-4</v>
      </c>
      <c r="V39" s="110">
        <v>3.2239999999999999E-3</v>
      </c>
      <c r="W39" s="110">
        <v>1.2999999999999999E-5</v>
      </c>
      <c r="X39" s="110">
        <v>9.2999999999999997E-5</v>
      </c>
      <c r="Y39" s="110">
        <v>7.6000000000000004E-5</v>
      </c>
      <c r="Z39" s="110">
        <v>2.6999999999999999E-5</v>
      </c>
      <c r="AA39" s="110">
        <v>1.0399999999999999E-4</v>
      </c>
      <c r="AB39" s="110">
        <v>1.01E-4</v>
      </c>
      <c r="AC39" s="110">
        <v>3.0000000000000001E-6</v>
      </c>
      <c r="AD39" s="110">
        <v>1.0059999999999999E-3</v>
      </c>
      <c r="AE39" s="110">
        <v>4.1E-5</v>
      </c>
      <c r="AF39" s="110">
        <v>7.8999999999999996E-5</v>
      </c>
      <c r="AG39" s="110">
        <v>2.0000000000000002E-5</v>
      </c>
      <c r="AH39" s="110">
        <v>1.0380000000000001E-3</v>
      </c>
      <c r="AI39" s="110">
        <v>1.683E-3</v>
      </c>
      <c r="AJ39" s="110">
        <v>2.431E-3</v>
      </c>
      <c r="AK39" s="110">
        <v>1.00474</v>
      </c>
      <c r="AL39" s="110">
        <v>4.4489999999999998E-3</v>
      </c>
      <c r="AM39" s="110">
        <v>2.3499999999999999E-4</v>
      </c>
      <c r="AN39" s="110">
        <v>1.7329999999999999E-3</v>
      </c>
      <c r="AO39" s="110">
        <v>2.6999999999999999E-5</v>
      </c>
      <c r="AP39" s="110">
        <v>1.364E-3</v>
      </c>
      <c r="AQ39" s="110">
        <v>1.0900000000000001E-4</v>
      </c>
      <c r="AR39" s="110">
        <v>4.3199999999999998E-4</v>
      </c>
      <c r="AS39" s="110">
        <v>3.1399999999999999E-4</v>
      </c>
      <c r="AT39" s="110">
        <v>6.2299999999999996E-4</v>
      </c>
      <c r="AU39" s="110">
        <v>3.8000000000000002E-4</v>
      </c>
      <c r="AV39" s="110">
        <v>1.35E-4</v>
      </c>
      <c r="AW39" s="110">
        <v>2.8299999999999999E-4</v>
      </c>
      <c r="AX39" s="110">
        <v>3.79E-4</v>
      </c>
      <c r="AY39" s="110">
        <v>4.0499999999999998E-4</v>
      </c>
      <c r="AZ39" s="110">
        <v>2.03E-4</v>
      </c>
      <c r="BA39" s="110">
        <v>1.73E-4</v>
      </c>
      <c r="BB39" s="110">
        <v>6.4499999999999996E-4</v>
      </c>
      <c r="BC39" s="110">
        <v>2.1900000000000001E-4</v>
      </c>
      <c r="BD39" s="110">
        <v>1.26E-4</v>
      </c>
      <c r="BE39" s="110">
        <v>2.5799999999999998E-4</v>
      </c>
      <c r="BF39" s="110">
        <v>1.2799999999999999E-4</v>
      </c>
      <c r="BG39" s="110">
        <v>1.7200000000000001E-4</v>
      </c>
      <c r="BH39" s="110">
        <v>1.66E-4</v>
      </c>
      <c r="BI39" s="110">
        <v>1.8699999999999999E-4</v>
      </c>
      <c r="BJ39" s="110">
        <v>4.0099999999999999E-4</v>
      </c>
      <c r="BK39" s="110">
        <v>7.9999999999999996E-6</v>
      </c>
      <c r="BL39" s="110">
        <v>1.1119999999999999E-3</v>
      </c>
      <c r="BM39" s="110">
        <v>1.307E-3</v>
      </c>
      <c r="BN39" s="110">
        <v>6.8999999999999997E-4</v>
      </c>
      <c r="BO39" s="110">
        <v>1.067E-3</v>
      </c>
      <c r="BP39" s="110">
        <v>3.1999999999999999E-5</v>
      </c>
      <c r="BQ39" s="110">
        <v>4.6E-5</v>
      </c>
      <c r="BR39" s="110">
        <v>7.0799999999999997E-4</v>
      </c>
      <c r="BS39" s="110">
        <v>2.8E-5</v>
      </c>
      <c r="BT39" s="110">
        <v>1.9000000000000001E-5</v>
      </c>
      <c r="BU39" s="110">
        <v>1.0000000000000001E-5</v>
      </c>
      <c r="BV39" s="110">
        <v>1.1E-5</v>
      </c>
      <c r="BW39" s="110">
        <v>1.9000000000000001E-5</v>
      </c>
      <c r="BX39" s="110">
        <v>1.2E-5</v>
      </c>
      <c r="BY39" s="110">
        <v>3.3000000000000003E-5</v>
      </c>
      <c r="BZ39" s="110">
        <v>7.9999999999999996E-6</v>
      </c>
      <c r="CA39" s="110">
        <v>3.6999999999999998E-5</v>
      </c>
      <c r="CB39" s="110">
        <v>1.0000000000000001E-5</v>
      </c>
      <c r="CC39" s="110">
        <v>1.4E-5</v>
      </c>
      <c r="CD39" s="110">
        <v>1.2999999999999999E-5</v>
      </c>
      <c r="CE39" s="110">
        <v>2.3E-5</v>
      </c>
      <c r="CF39" s="110">
        <v>2.4000000000000001E-5</v>
      </c>
      <c r="CG39" s="110">
        <v>6.9999999999999999E-6</v>
      </c>
      <c r="CH39" s="110">
        <v>1.5999999999999999E-5</v>
      </c>
      <c r="CI39" s="110">
        <v>2.5000000000000001E-5</v>
      </c>
      <c r="CJ39" s="110">
        <v>6.0000000000000002E-6</v>
      </c>
      <c r="CK39" s="110">
        <v>2.0999999999999999E-5</v>
      </c>
      <c r="CL39" s="110">
        <v>2.5000000000000001E-5</v>
      </c>
      <c r="CM39" s="110">
        <v>4.0000000000000003E-5</v>
      </c>
      <c r="CN39" s="110">
        <v>1.73E-4</v>
      </c>
      <c r="CO39" s="110">
        <v>4.8000000000000001E-5</v>
      </c>
      <c r="CP39" s="110">
        <v>1.7E-5</v>
      </c>
      <c r="CQ39" s="110">
        <v>2.5000000000000001E-5</v>
      </c>
      <c r="CR39" s="110">
        <v>2.0000000000000002E-5</v>
      </c>
      <c r="CS39" s="110">
        <v>1.8E-5</v>
      </c>
      <c r="CT39" s="110">
        <v>1.2E-5</v>
      </c>
      <c r="CU39" s="110">
        <v>1.1E-5</v>
      </c>
      <c r="CV39" s="110">
        <v>1.2999999999999999E-5</v>
      </c>
      <c r="CW39" s="110">
        <v>5.3000000000000001E-5</v>
      </c>
      <c r="CX39" s="110">
        <v>6.9999999999999999E-6</v>
      </c>
      <c r="CY39" s="110">
        <v>2.5000000000000001E-5</v>
      </c>
      <c r="CZ39" s="110">
        <v>2.5999999999999998E-5</v>
      </c>
      <c r="DA39" s="110">
        <v>2.8E-5</v>
      </c>
      <c r="DB39" s="110">
        <v>8.2000000000000001E-5</v>
      </c>
      <c r="DC39" s="110">
        <v>8.2000000000000001E-5</v>
      </c>
      <c r="DD39" s="110">
        <v>6.0499999999999996E-4</v>
      </c>
      <c r="DE39" s="111">
        <v>1.9100000000000001E-4</v>
      </c>
      <c r="DF39" s="84"/>
      <c r="DG39" s="101">
        <v>0.57147800000000004</v>
      </c>
      <c r="DH39" s="101">
        <v>4.8512E-2</v>
      </c>
      <c r="DI39" s="101">
        <v>0.25065999999999999</v>
      </c>
      <c r="DJ39" s="102">
        <v>6.4999999999999994E-5</v>
      </c>
      <c r="DK39" s="102">
        <v>0.116423</v>
      </c>
      <c r="DL39" s="84"/>
      <c r="DM39"/>
    </row>
    <row r="40" spans="1:117" ht="18" customHeight="1" x14ac:dyDescent="0.15">
      <c r="A40" s="103">
        <v>261</v>
      </c>
      <c r="B40" s="104" t="s">
        <v>25</v>
      </c>
      <c r="C40" s="105">
        <v>1.9999999999999999E-6</v>
      </c>
      <c r="D40" s="105">
        <v>9.9999999999999995E-7</v>
      </c>
      <c r="E40" s="105">
        <v>9.9999999999999995E-7</v>
      </c>
      <c r="F40" s="105">
        <v>9.9999999999999995E-7</v>
      </c>
      <c r="G40" s="105">
        <v>9.9999999999999995E-7</v>
      </c>
      <c r="H40" s="105">
        <v>0</v>
      </c>
      <c r="I40" s="105">
        <v>1.2E-5</v>
      </c>
      <c r="J40" s="105">
        <v>9.9999999999999995E-7</v>
      </c>
      <c r="K40" s="105">
        <v>5.0000000000000004E-6</v>
      </c>
      <c r="L40" s="105">
        <v>9.9999999999999995E-7</v>
      </c>
      <c r="M40" s="105">
        <v>0</v>
      </c>
      <c r="N40" s="105">
        <v>9.9999999999999995E-7</v>
      </c>
      <c r="O40" s="105">
        <v>3.0000000000000001E-6</v>
      </c>
      <c r="P40" s="105">
        <v>1.0000000000000001E-5</v>
      </c>
      <c r="Q40" s="105">
        <v>2.2900000000000001E-4</v>
      </c>
      <c r="R40" s="105">
        <v>1.9999999999999999E-6</v>
      </c>
      <c r="S40" s="105">
        <v>9.9999999999999995E-7</v>
      </c>
      <c r="T40" s="105">
        <v>9.9999999999999995E-7</v>
      </c>
      <c r="U40" s="105">
        <v>9.9999999999999995E-7</v>
      </c>
      <c r="V40" s="105">
        <v>1.1E-5</v>
      </c>
      <c r="W40" s="105">
        <v>0</v>
      </c>
      <c r="X40" s="105">
        <v>1.9999999999999999E-6</v>
      </c>
      <c r="Y40" s="105">
        <v>9.9999999999999995E-7</v>
      </c>
      <c r="Z40" s="105">
        <v>9.9999999999999995E-7</v>
      </c>
      <c r="AA40" s="105">
        <v>1.9999999999999999E-6</v>
      </c>
      <c r="AB40" s="105">
        <v>3.9999999999999998E-6</v>
      </c>
      <c r="AC40" s="105">
        <v>0</v>
      </c>
      <c r="AD40" s="105">
        <v>3.9999999999999998E-6</v>
      </c>
      <c r="AE40" s="105">
        <v>1.0000000000000001E-5</v>
      </c>
      <c r="AF40" s="105">
        <v>5.3999999999999998E-5</v>
      </c>
      <c r="AG40" s="105">
        <v>3.9999999999999998E-6</v>
      </c>
      <c r="AH40" s="105">
        <v>3.0000000000000001E-6</v>
      </c>
      <c r="AI40" s="105">
        <v>3.8000000000000002E-5</v>
      </c>
      <c r="AJ40" s="105">
        <v>2.9E-5</v>
      </c>
      <c r="AK40" s="105">
        <v>3.8000000000000002E-5</v>
      </c>
      <c r="AL40" s="105">
        <v>1.061429</v>
      </c>
      <c r="AM40" s="105">
        <v>3.5879000000000001E-2</v>
      </c>
      <c r="AN40" s="105">
        <v>2.743E-2</v>
      </c>
      <c r="AO40" s="105">
        <v>3.339E-3</v>
      </c>
      <c r="AP40" s="105">
        <v>9.9999999999999995E-7</v>
      </c>
      <c r="AQ40" s="105">
        <v>9.0000000000000002E-6</v>
      </c>
      <c r="AR40" s="105">
        <v>1.3780000000000001E-3</v>
      </c>
      <c r="AS40" s="105">
        <v>7.9900000000000001E-4</v>
      </c>
      <c r="AT40" s="105">
        <v>6.4999999999999997E-4</v>
      </c>
      <c r="AU40" s="105">
        <v>5.22E-4</v>
      </c>
      <c r="AV40" s="105">
        <v>7.1000000000000005E-5</v>
      </c>
      <c r="AW40" s="105">
        <v>1.5999999999999999E-5</v>
      </c>
      <c r="AX40" s="105">
        <v>4.8999999999999998E-5</v>
      </c>
      <c r="AY40" s="105">
        <v>2.81E-4</v>
      </c>
      <c r="AZ40" s="105">
        <v>2.22E-4</v>
      </c>
      <c r="BA40" s="105">
        <v>4.1999999999999998E-5</v>
      </c>
      <c r="BB40" s="105">
        <v>9.8999999999999994E-5</v>
      </c>
      <c r="BC40" s="105">
        <v>-1.5100000000000001E-4</v>
      </c>
      <c r="BD40" s="105">
        <v>2.4000000000000001E-5</v>
      </c>
      <c r="BE40" s="105">
        <v>2.2800000000000001E-4</v>
      </c>
      <c r="BF40" s="105">
        <v>3.1199999999999999E-4</v>
      </c>
      <c r="BG40" s="105">
        <v>3.0000000000000001E-5</v>
      </c>
      <c r="BH40" s="105">
        <v>4.6700000000000002E-4</v>
      </c>
      <c r="BI40" s="105">
        <v>-1.7E-5</v>
      </c>
      <c r="BJ40" s="105">
        <v>5.7000000000000003E-5</v>
      </c>
      <c r="BK40" s="105">
        <v>9.9999999999999995E-7</v>
      </c>
      <c r="BL40" s="105">
        <v>1.76E-4</v>
      </c>
      <c r="BM40" s="105">
        <v>6.4999999999999994E-5</v>
      </c>
      <c r="BN40" s="105">
        <v>1.35E-4</v>
      </c>
      <c r="BO40" s="105">
        <v>3.7399999999999998E-4</v>
      </c>
      <c r="BP40" s="105">
        <v>1.9999999999999999E-6</v>
      </c>
      <c r="BQ40" s="105">
        <v>1.9999999999999999E-6</v>
      </c>
      <c r="BR40" s="105">
        <v>6.0000000000000002E-6</v>
      </c>
      <c r="BS40" s="105">
        <v>1.9999999999999999E-6</v>
      </c>
      <c r="BT40" s="105">
        <v>9.9999999999999995E-7</v>
      </c>
      <c r="BU40" s="105">
        <v>9.9999999999999995E-7</v>
      </c>
      <c r="BV40" s="105">
        <v>9.9999999999999995E-7</v>
      </c>
      <c r="BW40" s="105">
        <v>9.9999999999999995E-7</v>
      </c>
      <c r="BX40" s="105">
        <v>9.9999999999999995E-7</v>
      </c>
      <c r="BY40" s="105">
        <v>1.9999999999999999E-6</v>
      </c>
      <c r="BZ40" s="105">
        <v>1.9999999999999999E-6</v>
      </c>
      <c r="CA40" s="105">
        <v>5.0000000000000004E-6</v>
      </c>
      <c r="CB40" s="105">
        <v>1.9999999999999999E-6</v>
      </c>
      <c r="CC40" s="105">
        <v>1.9999999999999999E-6</v>
      </c>
      <c r="CD40" s="105">
        <v>9.9999999999999995E-7</v>
      </c>
      <c r="CE40" s="105">
        <v>1.9999999999999999E-6</v>
      </c>
      <c r="CF40" s="105">
        <v>9.0000000000000002E-6</v>
      </c>
      <c r="CG40" s="105">
        <v>0</v>
      </c>
      <c r="CH40" s="105">
        <v>9.9999999999999995E-7</v>
      </c>
      <c r="CI40" s="105">
        <v>1.9999999999999999E-6</v>
      </c>
      <c r="CJ40" s="105">
        <v>9.9999999999999995E-7</v>
      </c>
      <c r="CK40" s="105">
        <v>9.9999999999999995E-7</v>
      </c>
      <c r="CL40" s="105">
        <v>9.9999999999999995E-7</v>
      </c>
      <c r="CM40" s="105">
        <v>3.0000000000000001E-6</v>
      </c>
      <c r="CN40" s="105">
        <v>9.9999999999999995E-7</v>
      </c>
      <c r="CO40" s="105">
        <v>9.9999999999999995E-7</v>
      </c>
      <c r="CP40" s="105">
        <v>9.9999999999999995E-7</v>
      </c>
      <c r="CQ40" s="105">
        <v>9.9999999999999995E-7</v>
      </c>
      <c r="CR40" s="105">
        <v>1.9999999999999999E-6</v>
      </c>
      <c r="CS40" s="105">
        <v>9.9999999999999995E-7</v>
      </c>
      <c r="CT40" s="105">
        <v>1.9999999999999999E-6</v>
      </c>
      <c r="CU40" s="105">
        <v>3.0000000000000001E-6</v>
      </c>
      <c r="CV40" s="105">
        <v>9.9999999999999995E-7</v>
      </c>
      <c r="CW40" s="105">
        <v>2.4000000000000001E-5</v>
      </c>
      <c r="CX40" s="105">
        <v>9.9999999999999995E-7</v>
      </c>
      <c r="CY40" s="105">
        <v>1.9999999999999999E-6</v>
      </c>
      <c r="CZ40" s="105">
        <v>1.9999999999999999E-6</v>
      </c>
      <c r="DA40" s="105">
        <v>1.9999999999999999E-6</v>
      </c>
      <c r="DB40" s="105">
        <v>9.9999999999999995E-7</v>
      </c>
      <c r="DC40" s="105">
        <v>3.0000000000000001E-6</v>
      </c>
      <c r="DD40" s="105">
        <v>3.0000000000000001E-6</v>
      </c>
      <c r="DE40" s="106">
        <v>3.6000000000000001E-5</v>
      </c>
      <c r="DF40" s="84"/>
      <c r="DG40" s="101">
        <v>0.31156099999999998</v>
      </c>
      <c r="DH40" s="101">
        <v>7.2119999999999997E-3</v>
      </c>
      <c r="DI40" s="101">
        <v>4.4093E-2</v>
      </c>
      <c r="DJ40" s="102">
        <v>-1.8E-5</v>
      </c>
      <c r="DK40" s="102">
        <v>0.16547700000000001</v>
      </c>
      <c r="DL40" s="84"/>
      <c r="DM40"/>
    </row>
    <row r="41" spans="1:117" ht="18" customHeight="1" x14ac:dyDescent="0.15">
      <c r="A41" s="103">
        <v>262</v>
      </c>
      <c r="B41" s="104" t="s">
        <v>26</v>
      </c>
      <c r="C41" s="105">
        <v>6.8999999999999997E-5</v>
      </c>
      <c r="D41" s="105">
        <v>2.5000000000000001E-5</v>
      </c>
      <c r="E41" s="105">
        <v>2.6999999999999999E-5</v>
      </c>
      <c r="F41" s="105">
        <v>2.4000000000000001E-5</v>
      </c>
      <c r="G41" s="105">
        <v>4.3000000000000002E-5</v>
      </c>
      <c r="H41" s="105">
        <v>0</v>
      </c>
      <c r="I41" s="105">
        <v>4.28E-4</v>
      </c>
      <c r="J41" s="105">
        <v>4.6999999999999997E-5</v>
      </c>
      <c r="K41" s="105">
        <v>1.9699999999999999E-4</v>
      </c>
      <c r="L41" s="105">
        <v>4.3000000000000002E-5</v>
      </c>
      <c r="M41" s="105">
        <v>0</v>
      </c>
      <c r="N41" s="105">
        <v>4.3999999999999999E-5</v>
      </c>
      <c r="O41" s="105">
        <v>1.0399999999999999E-4</v>
      </c>
      <c r="P41" s="105">
        <v>3.1399999999999999E-4</v>
      </c>
      <c r="Q41" s="105">
        <v>6.692E-3</v>
      </c>
      <c r="R41" s="105">
        <v>7.1000000000000005E-5</v>
      </c>
      <c r="S41" s="105">
        <v>4.1E-5</v>
      </c>
      <c r="T41" s="105">
        <v>3.0000000000000001E-5</v>
      </c>
      <c r="U41" s="105">
        <v>4.1999999999999998E-5</v>
      </c>
      <c r="V41" s="105">
        <v>1.7000000000000001E-4</v>
      </c>
      <c r="W41" s="105">
        <v>1.9000000000000001E-5</v>
      </c>
      <c r="X41" s="105">
        <v>6.8999999999999997E-5</v>
      </c>
      <c r="Y41" s="105">
        <v>4.3000000000000002E-5</v>
      </c>
      <c r="Z41" s="105">
        <v>5.7000000000000003E-5</v>
      </c>
      <c r="AA41" s="105">
        <v>7.7000000000000001E-5</v>
      </c>
      <c r="AB41" s="105">
        <v>1.4799999999999999E-4</v>
      </c>
      <c r="AC41" s="105">
        <v>6.9999999999999999E-6</v>
      </c>
      <c r="AD41" s="105">
        <v>1.46E-4</v>
      </c>
      <c r="AE41" s="105">
        <v>3.28E-4</v>
      </c>
      <c r="AF41" s="105">
        <v>1.686E-3</v>
      </c>
      <c r="AG41" s="105">
        <v>1.1900000000000001E-4</v>
      </c>
      <c r="AH41" s="105">
        <v>9.7E-5</v>
      </c>
      <c r="AI41" s="105">
        <v>1.132E-3</v>
      </c>
      <c r="AJ41" s="105">
        <v>2.5999999999999998E-4</v>
      </c>
      <c r="AK41" s="105">
        <v>1.011E-3</v>
      </c>
      <c r="AL41" s="105">
        <v>1E-4</v>
      </c>
      <c r="AM41" s="105">
        <v>1.0720639999999999</v>
      </c>
      <c r="AN41" s="105">
        <v>9.587E-3</v>
      </c>
      <c r="AO41" s="105">
        <v>9.5835000000000004E-2</v>
      </c>
      <c r="AP41" s="105">
        <v>4.3000000000000002E-5</v>
      </c>
      <c r="AQ41" s="105">
        <v>2.9799999999999998E-4</v>
      </c>
      <c r="AR41" s="105">
        <v>3.8568999999999999E-2</v>
      </c>
      <c r="AS41" s="105">
        <v>3.1E-2</v>
      </c>
      <c r="AT41" s="105">
        <v>1.5889E-2</v>
      </c>
      <c r="AU41" s="105">
        <v>1.1764999999999999E-2</v>
      </c>
      <c r="AV41" s="105">
        <v>2.3879999999999999E-3</v>
      </c>
      <c r="AW41" s="105">
        <v>4.9600000000000002E-4</v>
      </c>
      <c r="AX41" s="105">
        <v>1.5150000000000001E-3</v>
      </c>
      <c r="AY41" s="105">
        <v>6.8500000000000002E-3</v>
      </c>
      <c r="AZ41" s="105">
        <v>7.5059999999999997E-3</v>
      </c>
      <c r="BA41" s="105">
        <v>7.7899999999999996E-4</v>
      </c>
      <c r="BB41" s="105">
        <v>3.9740000000000001E-3</v>
      </c>
      <c r="BC41" s="105">
        <v>1.689E-3</v>
      </c>
      <c r="BD41" s="105">
        <v>5.3300000000000005E-4</v>
      </c>
      <c r="BE41" s="105">
        <v>8.0160000000000006E-3</v>
      </c>
      <c r="BF41" s="105">
        <v>1.2408000000000001E-2</v>
      </c>
      <c r="BG41" s="105">
        <v>3.4499999999999999E-3</v>
      </c>
      <c r="BH41" s="105">
        <v>1.145E-2</v>
      </c>
      <c r="BI41" s="105">
        <v>5.2950000000000002E-3</v>
      </c>
      <c r="BJ41" s="105">
        <v>1.3979999999999999E-3</v>
      </c>
      <c r="BK41" s="105">
        <v>3.1000000000000001E-5</v>
      </c>
      <c r="BL41" s="105">
        <v>5.1780000000000003E-3</v>
      </c>
      <c r="BM41" s="105">
        <v>4.1139999999999996E-3</v>
      </c>
      <c r="BN41" s="105">
        <v>4.2579999999999996E-3</v>
      </c>
      <c r="BO41" s="105">
        <v>8.7290000000000006E-3</v>
      </c>
      <c r="BP41" s="105">
        <v>8.5000000000000006E-5</v>
      </c>
      <c r="BQ41" s="105">
        <v>1.34E-4</v>
      </c>
      <c r="BR41" s="105">
        <v>2.3599999999999999E-4</v>
      </c>
      <c r="BS41" s="105">
        <v>6.7000000000000002E-5</v>
      </c>
      <c r="BT41" s="105">
        <v>5.5999999999999999E-5</v>
      </c>
      <c r="BU41" s="105">
        <v>2.6999999999999999E-5</v>
      </c>
      <c r="BV41" s="105">
        <v>3.1000000000000001E-5</v>
      </c>
      <c r="BW41" s="105">
        <v>6.0999999999999999E-5</v>
      </c>
      <c r="BX41" s="105">
        <v>3.8000000000000002E-5</v>
      </c>
      <c r="BY41" s="105">
        <v>1.47E-4</v>
      </c>
      <c r="BZ41" s="105">
        <v>5.0000000000000002E-5</v>
      </c>
      <c r="CA41" s="105">
        <v>1.9100000000000001E-4</v>
      </c>
      <c r="CB41" s="105">
        <v>5.1E-5</v>
      </c>
      <c r="CC41" s="105">
        <v>2.2499999999999999E-4</v>
      </c>
      <c r="CD41" s="105">
        <v>4.8000000000000001E-5</v>
      </c>
      <c r="CE41" s="105">
        <v>8.7999999999999998E-5</v>
      </c>
      <c r="CF41" s="105">
        <v>3.1199999999999999E-4</v>
      </c>
      <c r="CG41" s="105">
        <v>2.0000000000000002E-5</v>
      </c>
      <c r="CH41" s="105">
        <v>4.3000000000000002E-5</v>
      </c>
      <c r="CI41" s="105">
        <v>6.7000000000000002E-5</v>
      </c>
      <c r="CJ41" s="105">
        <v>2.8E-5</v>
      </c>
      <c r="CK41" s="105">
        <v>6.3999999999999997E-5</v>
      </c>
      <c r="CL41" s="105">
        <v>3.8999999999999999E-5</v>
      </c>
      <c r="CM41" s="105">
        <v>1.35E-4</v>
      </c>
      <c r="CN41" s="105">
        <v>6.3999999999999997E-5</v>
      </c>
      <c r="CO41" s="105">
        <v>5.5999999999999999E-5</v>
      </c>
      <c r="CP41" s="105">
        <v>2.9E-5</v>
      </c>
      <c r="CQ41" s="105">
        <v>3.8999999999999999E-5</v>
      </c>
      <c r="CR41" s="105">
        <v>5.3999999999999998E-5</v>
      </c>
      <c r="CS41" s="105">
        <v>3.4999999999999997E-5</v>
      </c>
      <c r="CT41" s="105">
        <v>5.3000000000000001E-5</v>
      </c>
      <c r="CU41" s="105">
        <v>1.01E-4</v>
      </c>
      <c r="CV41" s="105">
        <v>2.9E-5</v>
      </c>
      <c r="CW41" s="105">
        <v>7.8700000000000005E-4</v>
      </c>
      <c r="CX41" s="105">
        <v>2.1999999999999999E-5</v>
      </c>
      <c r="CY41" s="105">
        <v>5.5999999999999999E-5</v>
      </c>
      <c r="CZ41" s="105">
        <v>5.3000000000000001E-5</v>
      </c>
      <c r="DA41" s="105">
        <v>6.4999999999999994E-5</v>
      </c>
      <c r="DB41" s="105">
        <v>4.1999999999999998E-5</v>
      </c>
      <c r="DC41" s="105">
        <v>7.4999999999999993E-5</v>
      </c>
      <c r="DD41" s="105">
        <v>7.7000000000000001E-5</v>
      </c>
      <c r="DE41" s="106">
        <v>8.43E-4</v>
      </c>
      <c r="DF41" s="84"/>
      <c r="DG41" s="101">
        <v>0.25580999999999998</v>
      </c>
      <c r="DH41" s="101">
        <v>9.3369999999999998E-3</v>
      </c>
      <c r="DI41" s="101">
        <v>6.5948000000000007E-2</v>
      </c>
      <c r="DJ41" s="112">
        <v>7.7999999999999999E-5</v>
      </c>
      <c r="DK41" s="112">
        <v>0.180038</v>
      </c>
      <c r="DL41" s="84"/>
      <c r="DM41"/>
    </row>
    <row r="42" spans="1:117" ht="18" customHeight="1" x14ac:dyDescent="0.15">
      <c r="A42" s="103">
        <v>263</v>
      </c>
      <c r="B42" s="104" t="s">
        <v>132</v>
      </c>
      <c r="C42" s="105">
        <v>1.5999999999999999E-5</v>
      </c>
      <c r="D42" s="105">
        <v>6.9999999999999999E-6</v>
      </c>
      <c r="E42" s="105">
        <v>1.0000000000000001E-5</v>
      </c>
      <c r="F42" s="105">
        <v>1.1E-5</v>
      </c>
      <c r="G42" s="105">
        <v>2.4000000000000001E-5</v>
      </c>
      <c r="H42" s="105">
        <v>0</v>
      </c>
      <c r="I42" s="105">
        <v>5.3999999999999998E-5</v>
      </c>
      <c r="J42" s="105">
        <v>9.0000000000000002E-6</v>
      </c>
      <c r="K42" s="105">
        <v>1.8E-5</v>
      </c>
      <c r="L42" s="105">
        <v>1.2999999999999999E-5</v>
      </c>
      <c r="M42" s="105">
        <v>0</v>
      </c>
      <c r="N42" s="105">
        <v>7.9999999999999996E-6</v>
      </c>
      <c r="O42" s="105">
        <v>7.9999999999999996E-6</v>
      </c>
      <c r="P42" s="105">
        <v>1.9000000000000001E-5</v>
      </c>
      <c r="Q42" s="105">
        <v>2.5999999999999998E-4</v>
      </c>
      <c r="R42" s="105">
        <v>1.0000000000000001E-5</v>
      </c>
      <c r="S42" s="105">
        <v>6.0000000000000002E-6</v>
      </c>
      <c r="T42" s="105">
        <v>6.0000000000000002E-6</v>
      </c>
      <c r="U42" s="105">
        <v>1.1E-5</v>
      </c>
      <c r="V42" s="105">
        <v>1.9000000000000001E-5</v>
      </c>
      <c r="W42" s="105">
        <v>3.9999999999999998E-6</v>
      </c>
      <c r="X42" s="105">
        <v>2.0000000000000002E-5</v>
      </c>
      <c r="Y42" s="105">
        <v>6.0000000000000002E-6</v>
      </c>
      <c r="Z42" s="105">
        <v>9.0000000000000002E-6</v>
      </c>
      <c r="AA42" s="105">
        <v>7.9999999999999996E-6</v>
      </c>
      <c r="AB42" s="105">
        <v>1.5999999999999999E-5</v>
      </c>
      <c r="AC42" s="105">
        <v>1.9999999999999999E-6</v>
      </c>
      <c r="AD42" s="105">
        <v>2.1999999999999999E-5</v>
      </c>
      <c r="AE42" s="105">
        <v>2.9E-5</v>
      </c>
      <c r="AF42" s="105">
        <v>2.6999999999999999E-5</v>
      </c>
      <c r="AG42" s="105">
        <v>5.0000000000000002E-5</v>
      </c>
      <c r="AH42" s="105">
        <v>1.2999999999999999E-5</v>
      </c>
      <c r="AI42" s="105">
        <v>2.8E-5</v>
      </c>
      <c r="AJ42" s="105">
        <v>8.2399999999999997E-4</v>
      </c>
      <c r="AK42" s="105">
        <v>1.8699999999999999E-4</v>
      </c>
      <c r="AL42" s="105">
        <v>1.5E-5</v>
      </c>
      <c r="AM42" s="105">
        <v>6.9999999999999999E-6</v>
      </c>
      <c r="AN42" s="105">
        <v>1.001403</v>
      </c>
      <c r="AO42" s="105">
        <v>6.0000000000000002E-6</v>
      </c>
      <c r="AP42" s="105">
        <v>6.9999999999999999E-6</v>
      </c>
      <c r="AQ42" s="105">
        <v>1.5E-5</v>
      </c>
      <c r="AR42" s="105">
        <v>6.0000000000000001E-3</v>
      </c>
      <c r="AS42" s="105">
        <v>2.1410000000000001E-3</v>
      </c>
      <c r="AT42" s="105">
        <v>9.4000000000000004E-3</v>
      </c>
      <c r="AU42" s="105">
        <v>1.0279999999999999E-2</v>
      </c>
      <c r="AV42" s="105">
        <v>1.403E-3</v>
      </c>
      <c r="AW42" s="105">
        <v>2.9E-5</v>
      </c>
      <c r="AX42" s="105">
        <v>2.0699999999999999E-4</v>
      </c>
      <c r="AY42" s="105">
        <v>3.4139999999999999E-3</v>
      </c>
      <c r="AZ42" s="105">
        <v>4.46E-4</v>
      </c>
      <c r="BA42" s="105">
        <v>6.5700000000000003E-4</v>
      </c>
      <c r="BB42" s="105">
        <v>4.4700000000000002E-4</v>
      </c>
      <c r="BC42" s="105">
        <v>1.9799999999999999E-4</v>
      </c>
      <c r="BD42" s="105">
        <v>3.2600000000000001E-4</v>
      </c>
      <c r="BE42" s="105">
        <v>1.864E-3</v>
      </c>
      <c r="BF42" s="105">
        <v>1.7830000000000001E-3</v>
      </c>
      <c r="BG42" s="105">
        <v>5.6389999999999999E-3</v>
      </c>
      <c r="BH42" s="105">
        <v>1.5972E-2</v>
      </c>
      <c r="BI42" s="105">
        <v>3.326E-3</v>
      </c>
      <c r="BJ42" s="105">
        <v>6.3400000000000001E-4</v>
      </c>
      <c r="BK42" s="105">
        <v>1.1E-5</v>
      </c>
      <c r="BL42" s="105">
        <v>2.0100000000000001E-4</v>
      </c>
      <c r="BM42" s="105">
        <v>2.41E-4</v>
      </c>
      <c r="BN42" s="105">
        <v>3.9300000000000001E-4</v>
      </c>
      <c r="BO42" s="105">
        <v>3.7299999999999998E-3</v>
      </c>
      <c r="BP42" s="105">
        <v>1.8E-5</v>
      </c>
      <c r="BQ42" s="105">
        <v>1.1E-5</v>
      </c>
      <c r="BR42" s="105">
        <v>6.0000000000000002E-5</v>
      </c>
      <c r="BS42" s="105">
        <v>2.3E-5</v>
      </c>
      <c r="BT42" s="105">
        <v>9.0000000000000002E-6</v>
      </c>
      <c r="BU42" s="105">
        <v>6.0000000000000002E-6</v>
      </c>
      <c r="BV42" s="105">
        <v>6.0000000000000002E-6</v>
      </c>
      <c r="BW42" s="105">
        <v>6.0000000000000002E-6</v>
      </c>
      <c r="BX42" s="105">
        <v>3.0000000000000001E-6</v>
      </c>
      <c r="BY42" s="105">
        <v>4.5000000000000003E-5</v>
      </c>
      <c r="BZ42" s="105">
        <v>2.0000000000000002E-5</v>
      </c>
      <c r="CA42" s="105">
        <v>8.8999999999999995E-5</v>
      </c>
      <c r="CB42" s="105">
        <v>1.2999999999999999E-5</v>
      </c>
      <c r="CC42" s="105">
        <v>1.05E-4</v>
      </c>
      <c r="CD42" s="105">
        <v>1.0000000000000001E-5</v>
      </c>
      <c r="CE42" s="105">
        <v>1.2E-5</v>
      </c>
      <c r="CF42" s="105">
        <v>1.5999999999999999E-5</v>
      </c>
      <c r="CG42" s="105">
        <v>5.0000000000000004E-6</v>
      </c>
      <c r="CH42" s="105">
        <v>7.9999999999999996E-6</v>
      </c>
      <c r="CI42" s="105">
        <v>1.5E-5</v>
      </c>
      <c r="CJ42" s="105">
        <v>1.2E-5</v>
      </c>
      <c r="CK42" s="105">
        <v>1.2999999999999999E-5</v>
      </c>
      <c r="CL42" s="105">
        <v>9.0000000000000002E-6</v>
      </c>
      <c r="CM42" s="105">
        <v>2.5000000000000001E-5</v>
      </c>
      <c r="CN42" s="105">
        <v>1.2E-5</v>
      </c>
      <c r="CO42" s="105">
        <v>1.7E-5</v>
      </c>
      <c r="CP42" s="105">
        <v>6.9999999999999999E-6</v>
      </c>
      <c r="CQ42" s="105">
        <v>1.4E-5</v>
      </c>
      <c r="CR42" s="105">
        <v>1.4E-5</v>
      </c>
      <c r="CS42" s="105">
        <v>1.1E-5</v>
      </c>
      <c r="CT42" s="105">
        <v>1.2999999999999999E-5</v>
      </c>
      <c r="CU42" s="105">
        <v>6.7999999999999999E-5</v>
      </c>
      <c r="CV42" s="105">
        <v>7.9999999999999996E-6</v>
      </c>
      <c r="CW42" s="105">
        <v>6.6600000000000003E-4</v>
      </c>
      <c r="CX42" s="105">
        <v>6.0000000000000002E-6</v>
      </c>
      <c r="CY42" s="105">
        <v>1.7E-5</v>
      </c>
      <c r="CZ42" s="105">
        <v>1.7E-5</v>
      </c>
      <c r="DA42" s="105">
        <v>1.2999999999999999E-5</v>
      </c>
      <c r="DB42" s="105">
        <v>1.0000000000000001E-5</v>
      </c>
      <c r="DC42" s="105">
        <v>1.7E-5</v>
      </c>
      <c r="DD42" s="105">
        <v>3.6000000000000001E-5</v>
      </c>
      <c r="DE42" s="106">
        <v>3.2899999999999997E-4</v>
      </c>
      <c r="DF42" s="84"/>
      <c r="DG42" s="101">
        <v>0.51336199999999999</v>
      </c>
      <c r="DH42" s="101">
        <v>3.7350000000000001E-2</v>
      </c>
      <c r="DI42" s="101">
        <v>0.18559700000000001</v>
      </c>
      <c r="DJ42" s="112">
        <v>1.5E-5</v>
      </c>
      <c r="DK42" s="112">
        <v>0.37719799999999998</v>
      </c>
      <c r="DL42" s="84"/>
      <c r="DM42"/>
    </row>
    <row r="43" spans="1:117" ht="18" customHeight="1" x14ac:dyDescent="0.15">
      <c r="A43" s="103">
        <v>269</v>
      </c>
      <c r="B43" s="104" t="s">
        <v>27</v>
      </c>
      <c r="C43" s="105">
        <v>7.1000000000000005E-5</v>
      </c>
      <c r="D43" s="105">
        <v>3.1999999999999999E-5</v>
      </c>
      <c r="E43" s="105">
        <v>3.1999999999999999E-5</v>
      </c>
      <c r="F43" s="105">
        <v>3.0000000000000001E-5</v>
      </c>
      <c r="G43" s="105">
        <v>6.3E-5</v>
      </c>
      <c r="H43" s="105">
        <v>0</v>
      </c>
      <c r="I43" s="105">
        <v>4.75E-4</v>
      </c>
      <c r="J43" s="105">
        <v>7.6000000000000004E-5</v>
      </c>
      <c r="K43" s="105">
        <v>3.68E-4</v>
      </c>
      <c r="L43" s="105">
        <v>4.6999999999999997E-5</v>
      </c>
      <c r="M43" s="105">
        <v>0</v>
      </c>
      <c r="N43" s="105">
        <v>3.6000000000000001E-5</v>
      </c>
      <c r="O43" s="105">
        <v>5.8999999999999998E-5</v>
      </c>
      <c r="P43" s="105">
        <v>2.9E-4</v>
      </c>
      <c r="Q43" s="105">
        <v>2.6134999999999999E-2</v>
      </c>
      <c r="R43" s="105">
        <v>9.1000000000000003E-5</v>
      </c>
      <c r="S43" s="105">
        <v>5.3999999999999998E-5</v>
      </c>
      <c r="T43" s="105">
        <v>3.4E-5</v>
      </c>
      <c r="U43" s="105">
        <v>5.3000000000000001E-5</v>
      </c>
      <c r="V43" s="105">
        <v>3.7599999999999998E-4</v>
      </c>
      <c r="W43" s="105">
        <v>2.0999999999999999E-5</v>
      </c>
      <c r="X43" s="105">
        <v>1.0399999999999999E-4</v>
      </c>
      <c r="Y43" s="105">
        <v>4.8999999999999998E-5</v>
      </c>
      <c r="Z43" s="105">
        <v>5.0000000000000002E-5</v>
      </c>
      <c r="AA43" s="105">
        <v>1.37E-4</v>
      </c>
      <c r="AB43" s="105">
        <v>2.4800000000000001E-4</v>
      </c>
      <c r="AC43" s="105">
        <v>1.0000000000000001E-5</v>
      </c>
      <c r="AD43" s="105">
        <v>2.31E-4</v>
      </c>
      <c r="AE43" s="105">
        <v>1.46E-4</v>
      </c>
      <c r="AF43" s="105">
        <v>5.8600000000000004E-4</v>
      </c>
      <c r="AG43" s="105">
        <v>1.7799999999999999E-4</v>
      </c>
      <c r="AH43" s="105">
        <v>1.8200000000000001E-4</v>
      </c>
      <c r="AI43" s="105">
        <v>8.9700000000000001E-4</v>
      </c>
      <c r="AJ43" s="105">
        <v>1.0250000000000001E-3</v>
      </c>
      <c r="AK43" s="105">
        <v>2.4069999999999999E-3</v>
      </c>
      <c r="AL43" s="105">
        <v>8.7000000000000001E-5</v>
      </c>
      <c r="AM43" s="105">
        <v>3.6000000000000001E-5</v>
      </c>
      <c r="AN43" s="105">
        <v>4.2999999999999999E-4</v>
      </c>
      <c r="AO43" s="105">
        <v>1.0000230000000001</v>
      </c>
      <c r="AP43" s="105">
        <v>4.3000000000000002E-5</v>
      </c>
      <c r="AQ43" s="105">
        <v>2.1599999999999999E-4</v>
      </c>
      <c r="AR43" s="105">
        <v>7.3923000000000003E-2</v>
      </c>
      <c r="AS43" s="105">
        <v>6.0033000000000003E-2</v>
      </c>
      <c r="AT43" s="105">
        <v>1.3140000000000001E-2</v>
      </c>
      <c r="AU43" s="105">
        <v>1.5866999999999999E-2</v>
      </c>
      <c r="AV43" s="105">
        <v>3.2049999999999999E-3</v>
      </c>
      <c r="AW43" s="105">
        <v>2.61E-4</v>
      </c>
      <c r="AX43" s="105">
        <v>3.4269999999999999E-3</v>
      </c>
      <c r="AY43" s="105">
        <v>8.3879999999999996E-3</v>
      </c>
      <c r="AZ43" s="105">
        <v>1.9369999999999998E-2</v>
      </c>
      <c r="BA43" s="105">
        <v>3.1300000000000002E-4</v>
      </c>
      <c r="BB43" s="105">
        <v>5.2620000000000002E-3</v>
      </c>
      <c r="BC43" s="105">
        <v>1.01E-3</v>
      </c>
      <c r="BD43" s="105">
        <v>8.3699999999999996E-4</v>
      </c>
      <c r="BE43" s="105">
        <v>5.4180000000000001E-3</v>
      </c>
      <c r="BF43" s="105">
        <v>4.934E-3</v>
      </c>
      <c r="BG43" s="105">
        <v>5.0740000000000004E-3</v>
      </c>
      <c r="BH43" s="105">
        <v>2.4278999999999998E-2</v>
      </c>
      <c r="BI43" s="105">
        <v>1.2518E-2</v>
      </c>
      <c r="BJ43" s="105">
        <v>2.0470000000000002E-3</v>
      </c>
      <c r="BK43" s="105">
        <v>3.6999999999999998E-5</v>
      </c>
      <c r="BL43" s="105">
        <v>1.41E-3</v>
      </c>
      <c r="BM43" s="105">
        <v>2.735E-3</v>
      </c>
      <c r="BN43" s="105">
        <v>6.7400000000000001E-4</v>
      </c>
      <c r="BO43" s="105">
        <v>7.8299999999999995E-4</v>
      </c>
      <c r="BP43" s="105">
        <v>8.0000000000000007E-5</v>
      </c>
      <c r="BQ43" s="105">
        <v>1.08E-4</v>
      </c>
      <c r="BR43" s="105">
        <v>2.05E-4</v>
      </c>
      <c r="BS43" s="105">
        <v>7.3999999999999996E-5</v>
      </c>
      <c r="BT43" s="105">
        <v>7.7000000000000001E-5</v>
      </c>
      <c r="BU43" s="105">
        <v>3.1000000000000001E-5</v>
      </c>
      <c r="BV43" s="105">
        <v>2.5999999999999998E-5</v>
      </c>
      <c r="BW43" s="105">
        <v>4.8999999999999998E-5</v>
      </c>
      <c r="BX43" s="105">
        <v>2.9E-5</v>
      </c>
      <c r="BY43" s="105">
        <v>1.9799999999999999E-4</v>
      </c>
      <c r="BZ43" s="105">
        <v>6.3999999999999997E-5</v>
      </c>
      <c r="CA43" s="105">
        <v>2.34E-4</v>
      </c>
      <c r="CB43" s="105">
        <v>5.5999999999999999E-5</v>
      </c>
      <c r="CC43" s="105">
        <v>3.88E-4</v>
      </c>
      <c r="CD43" s="105">
        <v>5.0000000000000002E-5</v>
      </c>
      <c r="CE43" s="105">
        <v>9.3999999999999994E-5</v>
      </c>
      <c r="CF43" s="105">
        <v>1.06E-4</v>
      </c>
      <c r="CG43" s="105">
        <v>2.1999999999999999E-5</v>
      </c>
      <c r="CH43" s="105">
        <v>5.0000000000000002E-5</v>
      </c>
      <c r="CI43" s="105">
        <v>6.3E-5</v>
      </c>
      <c r="CJ43" s="105">
        <v>4.5000000000000003E-5</v>
      </c>
      <c r="CK43" s="105">
        <v>6.7000000000000002E-5</v>
      </c>
      <c r="CL43" s="105">
        <v>4.8000000000000001E-5</v>
      </c>
      <c r="CM43" s="105">
        <v>1.8900000000000001E-4</v>
      </c>
      <c r="CN43" s="105">
        <v>5.7000000000000003E-5</v>
      </c>
      <c r="CO43" s="105">
        <v>6.7999999999999999E-5</v>
      </c>
      <c r="CP43" s="105">
        <v>3.6000000000000001E-5</v>
      </c>
      <c r="CQ43" s="105">
        <v>4.3999999999999999E-5</v>
      </c>
      <c r="CR43" s="105">
        <v>6.8999999999999997E-5</v>
      </c>
      <c r="CS43" s="105">
        <v>4.5000000000000003E-5</v>
      </c>
      <c r="CT43" s="105">
        <v>1E-4</v>
      </c>
      <c r="CU43" s="105">
        <v>1.66E-4</v>
      </c>
      <c r="CV43" s="105">
        <v>3.3000000000000003E-5</v>
      </c>
      <c r="CW43" s="105">
        <v>1.4139999999999999E-3</v>
      </c>
      <c r="CX43" s="105">
        <v>2.8E-5</v>
      </c>
      <c r="CY43" s="105">
        <v>5.8999999999999998E-5</v>
      </c>
      <c r="CZ43" s="105">
        <v>8.2000000000000001E-5</v>
      </c>
      <c r="DA43" s="105">
        <v>9.2E-5</v>
      </c>
      <c r="DB43" s="105">
        <v>4.8999999999999998E-5</v>
      </c>
      <c r="DC43" s="105">
        <v>1E-4</v>
      </c>
      <c r="DD43" s="105">
        <v>1.06E-4</v>
      </c>
      <c r="DE43" s="106">
        <v>6.3299999999999999E-4</v>
      </c>
      <c r="DF43" s="84"/>
      <c r="DG43" s="101">
        <v>0.37012800000000001</v>
      </c>
      <c r="DH43" s="101">
        <v>1.6296000000000001E-2</v>
      </c>
      <c r="DI43" s="101">
        <v>0.13245999999999999</v>
      </c>
      <c r="DJ43" s="112">
        <v>1.17E-4</v>
      </c>
      <c r="DK43" s="112">
        <v>0.65209899999999998</v>
      </c>
      <c r="DL43" s="84"/>
      <c r="DM43"/>
    </row>
    <row r="44" spans="1:117" ht="18" customHeight="1" x14ac:dyDescent="0.15">
      <c r="A44" s="107">
        <v>271</v>
      </c>
      <c r="B44" s="108" t="s">
        <v>28</v>
      </c>
      <c r="C44" s="110">
        <v>5.0000000000000004E-6</v>
      </c>
      <c r="D44" s="110">
        <v>9.9999999999999995E-7</v>
      </c>
      <c r="E44" s="110">
        <v>3.0000000000000001E-6</v>
      </c>
      <c r="F44" s="110">
        <v>9.9999999999999995E-7</v>
      </c>
      <c r="G44" s="110">
        <v>3.9999999999999998E-6</v>
      </c>
      <c r="H44" s="110">
        <v>0</v>
      </c>
      <c r="I44" s="110">
        <v>9.0000000000000002E-6</v>
      </c>
      <c r="J44" s="110">
        <v>1.1E-5</v>
      </c>
      <c r="K44" s="110">
        <v>1.2E-5</v>
      </c>
      <c r="L44" s="110">
        <v>3.9999999999999998E-6</v>
      </c>
      <c r="M44" s="110">
        <v>0</v>
      </c>
      <c r="N44" s="110">
        <v>7.9999999999999996E-6</v>
      </c>
      <c r="O44" s="110">
        <v>3.9999999999999998E-6</v>
      </c>
      <c r="P44" s="110">
        <v>1.2999999999999999E-5</v>
      </c>
      <c r="Q44" s="110">
        <v>8.0000000000000007E-5</v>
      </c>
      <c r="R44" s="110">
        <v>1.2E-5</v>
      </c>
      <c r="S44" s="110">
        <v>3.0000000000000001E-6</v>
      </c>
      <c r="T44" s="110">
        <v>-1.2E-5</v>
      </c>
      <c r="U44" s="110">
        <v>5.5999999999999999E-5</v>
      </c>
      <c r="V44" s="110">
        <v>1.8910000000000001E-3</v>
      </c>
      <c r="W44" s="110">
        <v>3.9999999999999998E-6</v>
      </c>
      <c r="X44" s="110">
        <v>8.1000000000000004E-5</v>
      </c>
      <c r="Y44" s="110">
        <v>1.1E-5</v>
      </c>
      <c r="Z44" s="110">
        <v>6.9999999999999999E-6</v>
      </c>
      <c r="AA44" s="110">
        <v>1.2999999999999999E-5</v>
      </c>
      <c r="AB44" s="110">
        <v>1.4200000000000001E-4</v>
      </c>
      <c r="AC44" s="110">
        <v>0</v>
      </c>
      <c r="AD44" s="110">
        <v>5.0000000000000004E-6</v>
      </c>
      <c r="AE44" s="110">
        <v>2.5999999999999998E-5</v>
      </c>
      <c r="AF44" s="110">
        <v>3.1999999999999999E-5</v>
      </c>
      <c r="AG44" s="110">
        <v>9.0000000000000002E-6</v>
      </c>
      <c r="AH44" s="110">
        <v>1.45E-4</v>
      </c>
      <c r="AI44" s="110">
        <v>3.9999999999999998E-6</v>
      </c>
      <c r="AJ44" s="110">
        <v>1.1230000000000001E-3</v>
      </c>
      <c r="AK44" s="110">
        <v>4.3199999999999998E-4</v>
      </c>
      <c r="AL44" s="110">
        <v>6.9700000000000003E-4</v>
      </c>
      <c r="AM44" s="110">
        <v>8.0699999999999999E-4</v>
      </c>
      <c r="AN44" s="110">
        <v>9.1000000000000003E-5</v>
      </c>
      <c r="AO44" s="110">
        <v>6.6000000000000005E-5</v>
      </c>
      <c r="AP44" s="110">
        <v>1.0050809999999999</v>
      </c>
      <c r="AQ44" s="110">
        <v>1.8713E-2</v>
      </c>
      <c r="AR44" s="110">
        <v>2.3499999999999999E-4</v>
      </c>
      <c r="AS44" s="110">
        <v>9.2599999999999996E-4</v>
      </c>
      <c r="AT44" s="110">
        <v>1.4300000000000001E-4</v>
      </c>
      <c r="AU44" s="110">
        <v>1E-4</v>
      </c>
      <c r="AV44" s="110">
        <v>6.0099999999999997E-4</v>
      </c>
      <c r="AW44" s="110">
        <v>-1.16E-4</v>
      </c>
      <c r="AX44" s="110">
        <v>7.5799999999999999E-4</v>
      </c>
      <c r="AY44" s="110">
        <v>5.9299999999999999E-4</v>
      </c>
      <c r="AZ44" s="110">
        <v>1.92E-4</v>
      </c>
      <c r="BA44" s="110">
        <v>9.2999999999999997E-5</v>
      </c>
      <c r="BB44" s="110">
        <v>1.555E-3</v>
      </c>
      <c r="BC44" s="110">
        <v>8.8999999999999995E-5</v>
      </c>
      <c r="BD44" s="110">
        <v>3.6000000000000001E-5</v>
      </c>
      <c r="BE44" s="110">
        <v>1.02E-4</v>
      </c>
      <c r="BF44" s="110">
        <v>1.01E-4</v>
      </c>
      <c r="BG44" s="110">
        <v>2.24E-4</v>
      </c>
      <c r="BH44" s="110">
        <v>1.08E-4</v>
      </c>
      <c r="BI44" s="110">
        <v>1.3799999999999999E-4</v>
      </c>
      <c r="BJ44" s="110">
        <v>6.87E-4</v>
      </c>
      <c r="BK44" s="110">
        <v>1.9999999999999999E-6</v>
      </c>
      <c r="BL44" s="110">
        <v>4.1E-5</v>
      </c>
      <c r="BM44" s="110">
        <v>5.5000000000000002E-5</v>
      </c>
      <c r="BN44" s="110">
        <v>2.1999999999999999E-5</v>
      </c>
      <c r="BO44" s="110">
        <v>9.7999999999999997E-5</v>
      </c>
      <c r="BP44" s="110">
        <v>3.0000000000000001E-6</v>
      </c>
      <c r="BQ44" s="110">
        <v>1.9999999999999999E-6</v>
      </c>
      <c r="BR44" s="110">
        <v>1.0000000000000001E-5</v>
      </c>
      <c r="BS44" s="110">
        <v>6.0000000000000002E-6</v>
      </c>
      <c r="BT44" s="110">
        <v>1.9999999999999999E-6</v>
      </c>
      <c r="BU44" s="110">
        <v>9.9999999999999995E-7</v>
      </c>
      <c r="BV44" s="110">
        <v>9.9999999999999995E-7</v>
      </c>
      <c r="BW44" s="110">
        <v>9.9999999999999995E-7</v>
      </c>
      <c r="BX44" s="110">
        <v>9.9999999999999995E-7</v>
      </c>
      <c r="BY44" s="110">
        <v>3.9999999999999998E-6</v>
      </c>
      <c r="BZ44" s="110">
        <v>1.9999999999999999E-6</v>
      </c>
      <c r="CA44" s="110">
        <v>6.0000000000000002E-6</v>
      </c>
      <c r="CB44" s="110">
        <v>1.9999999999999999E-6</v>
      </c>
      <c r="CC44" s="110">
        <v>6.0000000000000002E-6</v>
      </c>
      <c r="CD44" s="110">
        <v>9.9999999999999995E-7</v>
      </c>
      <c r="CE44" s="110">
        <v>3.0000000000000001E-6</v>
      </c>
      <c r="CF44" s="110">
        <v>3.0000000000000001E-6</v>
      </c>
      <c r="CG44" s="110">
        <v>9.9999999999999995E-7</v>
      </c>
      <c r="CH44" s="110">
        <v>1.9999999999999999E-6</v>
      </c>
      <c r="CI44" s="110">
        <v>3.9999999999999998E-6</v>
      </c>
      <c r="CJ44" s="110">
        <v>1.9999999999999999E-6</v>
      </c>
      <c r="CK44" s="110">
        <v>1.9999999999999999E-6</v>
      </c>
      <c r="CL44" s="110">
        <v>1.0000000000000001E-5</v>
      </c>
      <c r="CM44" s="110">
        <v>5.0000000000000004E-6</v>
      </c>
      <c r="CN44" s="110">
        <v>3.0000000000000001E-6</v>
      </c>
      <c r="CO44" s="110">
        <v>1.0000000000000001E-5</v>
      </c>
      <c r="CP44" s="110">
        <v>7.9999999999999996E-6</v>
      </c>
      <c r="CQ44" s="110">
        <v>9.0000000000000002E-6</v>
      </c>
      <c r="CR44" s="110">
        <v>3.0000000000000001E-6</v>
      </c>
      <c r="CS44" s="110">
        <v>3.0000000000000001E-6</v>
      </c>
      <c r="CT44" s="110">
        <v>3.0000000000000001E-6</v>
      </c>
      <c r="CU44" s="110">
        <v>6.0000000000000002E-6</v>
      </c>
      <c r="CV44" s="110">
        <v>3.0000000000000001E-6</v>
      </c>
      <c r="CW44" s="110">
        <v>3.6999999999999998E-5</v>
      </c>
      <c r="CX44" s="110">
        <v>1.9999999999999999E-6</v>
      </c>
      <c r="CY44" s="110">
        <v>3.9999999999999998E-6</v>
      </c>
      <c r="CZ44" s="110">
        <v>3.9999999999999998E-6</v>
      </c>
      <c r="DA44" s="110">
        <v>6.0000000000000002E-6</v>
      </c>
      <c r="DB44" s="110">
        <v>1.9999999999999999E-6</v>
      </c>
      <c r="DC44" s="110">
        <v>5.0000000000000004E-6</v>
      </c>
      <c r="DD44" s="110">
        <v>2.8E-5</v>
      </c>
      <c r="DE44" s="111">
        <v>7.3999999999999996E-5</v>
      </c>
      <c r="DF44" s="84"/>
      <c r="DG44" s="101">
        <v>0.20823</v>
      </c>
      <c r="DH44" s="101">
        <v>6.999E-3</v>
      </c>
      <c r="DI44" s="101">
        <v>3.4745999999999999E-2</v>
      </c>
      <c r="DJ44" s="112">
        <v>2.5000000000000001E-5</v>
      </c>
      <c r="DK44" s="112">
        <v>3.6781000000000001E-2</v>
      </c>
      <c r="DL44" s="84"/>
      <c r="DM44"/>
    </row>
    <row r="45" spans="1:117" ht="18" customHeight="1" x14ac:dyDescent="0.15">
      <c r="A45" s="103">
        <v>272</v>
      </c>
      <c r="B45" s="104" t="s">
        <v>29</v>
      </c>
      <c r="C45" s="105">
        <v>3.4999999999999997E-5</v>
      </c>
      <c r="D45" s="105">
        <v>1.8E-5</v>
      </c>
      <c r="E45" s="105">
        <v>2.1999999999999999E-5</v>
      </c>
      <c r="F45" s="105">
        <v>2.0999999999999999E-5</v>
      </c>
      <c r="G45" s="105">
        <v>2.8E-5</v>
      </c>
      <c r="H45" s="105">
        <v>0</v>
      </c>
      <c r="I45" s="105">
        <v>1.01E-4</v>
      </c>
      <c r="J45" s="105">
        <v>3.8200000000000002E-4</v>
      </c>
      <c r="K45" s="105">
        <v>2.8200000000000002E-4</v>
      </c>
      <c r="L45" s="105">
        <v>3.4999999999999997E-5</v>
      </c>
      <c r="M45" s="105">
        <v>0</v>
      </c>
      <c r="N45" s="105">
        <v>2.5000000000000001E-5</v>
      </c>
      <c r="O45" s="105">
        <v>2.5999999999999998E-5</v>
      </c>
      <c r="P45" s="105">
        <v>3.5E-4</v>
      </c>
      <c r="Q45" s="105">
        <v>2.2529999999999998E-3</v>
      </c>
      <c r="R45" s="105">
        <v>3.1999999999999999E-5</v>
      </c>
      <c r="S45" s="105">
        <v>6.8999999999999997E-5</v>
      </c>
      <c r="T45" s="105">
        <v>4.75E-4</v>
      </c>
      <c r="U45" s="105">
        <v>2.9E-5</v>
      </c>
      <c r="V45" s="105">
        <v>1.22E-4</v>
      </c>
      <c r="W45" s="105">
        <v>1.2E-5</v>
      </c>
      <c r="X45" s="105">
        <v>4.1E-5</v>
      </c>
      <c r="Y45" s="105">
        <v>2.0999999999999999E-5</v>
      </c>
      <c r="Z45" s="105">
        <v>3.0000000000000001E-5</v>
      </c>
      <c r="AA45" s="105">
        <v>1.4899999999999999E-4</v>
      </c>
      <c r="AB45" s="105">
        <v>3.2899999999999997E-4</v>
      </c>
      <c r="AC45" s="105">
        <v>6.0000000000000002E-6</v>
      </c>
      <c r="AD45" s="105">
        <v>5.5999999999999999E-5</v>
      </c>
      <c r="AE45" s="105">
        <v>3.2899999999999997E-4</v>
      </c>
      <c r="AF45" s="105">
        <v>4.2900000000000002E-4</v>
      </c>
      <c r="AG45" s="105">
        <v>2.0699999999999999E-4</v>
      </c>
      <c r="AH45" s="105">
        <v>1.2799999999999999E-4</v>
      </c>
      <c r="AI45" s="105">
        <v>3.4E-5</v>
      </c>
      <c r="AJ45" s="105">
        <v>2.9700000000000001E-4</v>
      </c>
      <c r="AK45" s="105">
        <v>6.6E-4</v>
      </c>
      <c r="AL45" s="105">
        <v>5.3000000000000001E-5</v>
      </c>
      <c r="AM45" s="105">
        <v>3.0600000000000001E-4</v>
      </c>
      <c r="AN45" s="105">
        <v>6.2000000000000003E-5</v>
      </c>
      <c r="AO45" s="105">
        <v>3.8000000000000002E-5</v>
      </c>
      <c r="AP45" s="105">
        <v>2.3000000000000001E-4</v>
      </c>
      <c r="AQ45" s="105">
        <v>1.00726</v>
      </c>
      <c r="AR45" s="105">
        <v>1.0305E-2</v>
      </c>
      <c r="AS45" s="105">
        <v>6.705E-3</v>
      </c>
      <c r="AT45" s="105">
        <v>6.3340000000000002E-3</v>
      </c>
      <c r="AU45" s="105">
        <v>2.8570000000000002E-3</v>
      </c>
      <c r="AV45" s="105">
        <v>4.6230000000000004E-3</v>
      </c>
      <c r="AW45" s="105">
        <v>1.078E-3</v>
      </c>
      <c r="AX45" s="105">
        <v>8.8100000000000001E-3</v>
      </c>
      <c r="AY45" s="105">
        <v>9.2250000000000006E-3</v>
      </c>
      <c r="AZ45" s="105">
        <v>7.3930000000000003E-3</v>
      </c>
      <c r="BA45" s="105">
        <v>3.0460000000000001E-3</v>
      </c>
      <c r="BB45" s="105">
        <v>6.2769999999999996E-3</v>
      </c>
      <c r="BC45" s="105">
        <v>3.5999999999999999E-3</v>
      </c>
      <c r="BD45" s="105">
        <v>1.861E-3</v>
      </c>
      <c r="BE45" s="105">
        <v>2.421E-3</v>
      </c>
      <c r="BF45" s="105">
        <v>2.993E-3</v>
      </c>
      <c r="BG45" s="105">
        <v>4.1180000000000001E-3</v>
      </c>
      <c r="BH45" s="105">
        <v>3.9509999999999997E-3</v>
      </c>
      <c r="BI45" s="105">
        <v>4.346E-3</v>
      </c>
      <c r="BJ45" s="105">
        <v>2.7950000000000002E-3</v>
      </c>
      <c r="BK45" s="105">
        <v>2.0999999999999999E-5</v>
      </c>
      <c r="BL45" s="105">
        <v>1.273E-3</v>
      </c>
      <c r="BM45" s="105">
        <v>1.702E-3</v>
      </c>
      <c r="BN45" s="105">
        <v>8.1300000000000003E-4</v>
      </c>
      <c r="BO45" s="105">
        <v>4.627E-3</v>
      </c>
      <c r="BP45" s="105">
        <v>8.5000000000000006E-5</v>
      </c>
      <c r="BQ45" s="105">
        <v>5.8E-5</v>
      </c>
      <c r="BR45" s="105">
        <v>1.63E-4</v>
      </c>
      <c r="BS45" s="105">
        <v>4.6E-5</v>
      </c>
      <c r="BT45" s="105">
        <v>2.8E-5</v>
      </c>
      <c r="BU45" s="105">
        <v>1.9000000000000001E-5</v>
      </c>
      <c r="BV45" s="105">
        <v>1.7E-5</v>
      </c>
      <c r="BW45" s="105">
        <v>2.6999999999999999E-5</v>
      </c>
      <c r="BX45" s="105">
        <v>1.5999999999999999E-5</v>
      </c>
      <c r="BY45" s="105">
        <v>8.7000000000000001E-5</v>
      </c>
      <c r="BZ45" s="105">
        <v>3.1999999999999999E-5</v>
      </c>
      <c r="CA45" s="105">
        <v>1.4799999999999999E-4</v>
      </c>
      <c r="CB45" s="105">
        <v>3.6000000000000001E-5</v>
      </c>
      <c r="CC45" s="105">
        <v>1.46E-4</v>
      </c>
      <c r="CD45" s="105">
        <v>2.5000000000000001E-5</v>
      </c>
      <c r="CE45" s="105">
        <v>4.0000000000000003E-5</v>
      </c>
      <c r="CF45" s="105">
        <v>4.8000000000000001E-5</v>
      </c>
      <c r="CG45" s="105">
        <v>1.2999999999999999E-5</v>
      </c>
      <c r="CH45" s="105">
        <v>2.5000000000000001E-5</v>
      </c>
      <c r="CI45" s="105">
        <v>5.3000000000000001E-5</v>
      </c>
      <c r="CJ45" s="105">
        <v>2.5000000000000001E-5</v>
      </c>
      <c r="CK45" s="105">
        <v>4.0000000000000003E-5</v>
      </c>
      <c r="CL45" s="105">
        <v>1.0900000000000001E-4</v>
      </c>
      <c r="CM45" s="105">
        <v>1.0399999999999999E-4</v>
      </c>
      <c r="CN45" s="105">
        <v>3.4999999999999997E-5</v>
      </c>
      <c r="CO45" s="105">
        <v>6.7000000000000002E-5</v>
      </c>
      <c r="CP45" s="105">
        <v>3.6400000000000001E-4</v>
      </c>
      <c r="CQ45" s="105">
        <v>3.0000000000000001E-5</v>
      </c>
      <c r="CR45" s="105">
        <v>6.0000000000000002E-5</v>
      </c>
      <c r="CS45" s="105">
        <v>9.2999999999999997E-5</v>
      </c>
      <c r="CT45" s="105">
        <v>7.1000000000000005E-5</v>
      </c>
      <c r="CU45" s="105">
        <v>1.0399999999999999E-4</v>
      </c>
      <c r="CV45" s="105">
        <v>4.0000000000000003E-5</v>
      </c>
      <c r="CW45" s="105">
        <v>9.2199999999999997E-4</v>
      </c>
      <c r="CX45" s="105">
        <v>2.3E-5</v>
      </c>
      <c r="CY45" s="105">
        <v>1.4799999999999999E-4</v>
      </c>
      <c r="CZ45" s="105">
        <v>1E-4</v>
      </c>
      <c r="DA45" s="105">
        <v>1.54E-4</v>
      </c>
      <c r="DB45" s="105">
        <v>2.9E-5</v>
      </c>
      <c r="DC45" s="105">
        <v>8.7000000000000001E-5</v>
      </c>
      <c r="DD45" s="105">
        <v>2.9799999999999998E-4</v>
      </c>
      <c r="DE45" s="106">
        <v>4.3800000000000002E-4</v>
      </c>
      <c r="DF45" s="84"/>
      <c r="DG45" s="101">
        <v>0.20336000000000001</v>
      </c>
      <c r="DH45" s="101">
        <v>2.3262000000000001E-2</v>
      </c>
      <c r="DI45" s="101">
        <v>0.12736900000000001</v>
      </c>
      <c r="DJ45" s="112">
        <v>8.3999999999999995E-5</v>
      </c>
      <c r="DK45" s="112">
        <v>0.180227</v>
      </c>
      <c r="DL45" s="84"/>
      <c r="DM45"/>
    </row>
    <row r="46" spans="1:117" ht="18" customHeight="1" x14ac:dyDescent="0.15">
      <c r="A46" s="103">
        <v>281</v>
      </c>
      <c r="B46" s="104" t="s">
        <v>133</v>
      </c>
      <c r="C46" s="105">
        <v>7.4999999999999993E-5</v>
      </c>
      <c r="D46" s="105">
        <v>3.8000000000000002E-5</v>
      </c>
      <c r="E46" s="105">
        <v>3.1000000000000001E-5</v>
      </c>
      <c r="F46" s="105">
        <v>2.8E-5</v>
      </c>
      <c r="G46" s="105">
        <v>4.3000000000000002E-5</v>
      </c>
      <c r="H46" s="105">
        <v>0</v>
      </c>
      <c r="I46" s="105">
        <v>1.1400000000000001E-4</v>
      </c>
      <c r="J46" s="105">
        <v>2.5999999999999998E-5</v>
      </c>
      <c r="K46" s="105">
        <v>1.5E-5</v>
      </c>
      <c r="L46" s="105">
        <v>2.1999999999999999E-5</v>
      </c>
      <c r="M46" s="105">
        <v>0</v>
      </c>
      <c r="N46" s="105">
        <v>6.0999999999999999E-5</v>
      </c>
      <c r="O46" s="105">
        <v>3.6999999999999998E-5</v>
      </c>
      <c r="P46" s="105">
        <v>4.1E-5</v>
      </c>
      <c r="Q46" s="105">
        <v>2.3599999999999999E-4</v>
      </c>
      <c r="R46" s="105">
        <v>1.06E-4</v>
      </c>
      <c r="S46" s="105">
        <v>5.3999999999999998E-5</v>
      </c>
      <c r="T46" s="105">
        <v>3.8999999999999999E-5</v>
      </c>
      <c r="U46" s="105">
        <v>6.8999999999999997E-5</v>
      </c>
      <c r="V46" s="105">
        <v>6.8999999999999997E-5</v>
      </c>
      <c r="W46" s="105">
        <v>4.1E-5</v>
      </c>
      <c r="X46" s="105">
        <v>7.2000000000000002E-5</v>
      </c>
      <c r="Y46" s="105">
        <v>8.2000000000000001E-5</v>
      </c>
      <c r="Z46" s="105">
        <v>1.37E-4</v>
      </c>
      <c r="AA46" s="105">
        <v>2.1999999999999999E-5</v>
      </c>
      <c r="AB46" s="105">
        <v>1.01E-4</v>
      </c>
      <c r="AC46" s="105">
        <v>6.0000000000000002E-6</v>
      </c>
      <c r="AD46" s="105">
        <v>1.1E-4</v>
      </c>
      <c r="AE46" s="105">
        <v>1.93E-4</v>
      </c>
      <c r="AF46" s="105">
        <v>3.0000000000000001E-5</v>
      </c>
      <c r="AG46" s="105">
        <v>5.1999999999999997E-5</v>
      </c>
      <c r="AH46" s="105">
        <v>4.8000000000000001E-5</v>
      </c>
      <c r="AI46" s="105">
        <v>5.1E-5</v>
      </c>
      <c r="AJ46" s="105">
        <v>5.5999999999999999E-5</v>
      </c>
      <c r="AK46" s="105">
        <v>7.2999999999999999E-5</v>
      </c>
      <c r="AL46" s="105">
        <v>2.5900000000000001E-4</v>
      </c>
      <c r="AM46" s="105">
        <v>8.8999999999999995E-5</v>
      </c>
      <c r="AN46" s="105">
        <v>1.05E-4</v>
      </c>
      <c r="AO46" s="105">
        <v>4.1E-5</v>
      </c>
      <c r="AP46" s="105">
        <v>6.2000000000000003E-5</v>
      </c>
      <c r="AQ46" s="105">
        <v>9.1000000000000003E-5</v>
      </c>
      <c r="AR46" s="105">
        <v>1.0026010000000001</v>
      </c>
      <c r="AS46" s="105">
        <v>2.22E-4</v>
      </c>
      <c r="AT46" s="105">
        <v>1.34E-4</v>
      </c>
      <c r="AU46" s="105">
        <v>5.8999999999999998E-5</v>
      </c>
      <c r="AV46" s="105">
        <v>4.1E-5</v>
      </c>
      <c r="AW46" s="105">
        <v>5.1E-5</v>
      </c>
      <c r="AX46" s="105">
        <v>3.6299999999999999E-4</v>
      </c>
      <c r="AY46" s="105">
        <v>4.1999999999999998E-5</v>
      </c>
      <c r="AZ46" s="105">
        <v>2.4000000000000001E-5</v>
      </c>
      <c r="BA46" s="105">
        <v>3.4999999999999997E-5</v>
      </c>
      <c r="BB46" s="105">
        <v>4.5000000000000003E-5</v>
      </c>
      <c r="BC46" s="105">
        <v>5.3999999999999998E-5</v>
      </c>
      <c r="BD46" s="105">
        <v>6.7000000000000002E-5</v>
      </c>
      <c r="BE46" s="105">
        <v>3.4999999999999997E-5</v>
      </c>
      <c r="BF46" s="105">
        <v>4.3000000000000002E-5</v>
      </c>
      <c r="BG46" s="105">
        <v>8.2999999999999998E-5</v>
      </c>
      <c r="BH46" s="105">
        <v>5.7300000000000005E-4</v>
      </c>
      <c r="BI46" s="105">
        <v>5.5699999999999999E-4</v>
      </c>
      <c r="BJ46" s="105">
        <v>1.047E-3</v>
      </c>
      <c r="BK46" s="105">
        <v>2.6999999999999999E-5</v>
      </c>
      <c r="BL46" s="105">
        <v>1.1398E-2</v>
      </c>
      <c r="BM46" s="105">
        <v>1.3579000000000001E-2</v>
      </c>
      <c r="BN46" s="105">
        <v>3.3730000000000001E-3</v>
      </c>
      <c r="BO46" s="105">
        <v>7.2769999999999996E-3</v>
      </c>
      <c r="BP46" s="105">
        <v>2.0900000000000001E-4</v>
      </c>
      <c r="BQ46" s="105">
        <v>3.8900000000000002E-4</v>
      </c>
      <c r="BR46" s="105">
        <v>5.4299999999999997E-4</v>
      </c>
      <c r="BS46" s="105">
        <v>7.6000000000000004E-5</v>
      </c>
      <c r="BT46" s="105">
        <v>6.3E-5</v>
      </c>
      <c r="BU46" s="105">
        <v>4.8000000000000001E-5</v>
      </c>
      <c r="BV46" s="105">
        <v>6.8999999999999997E-5</v>
      </c>
      <c r="BW46" s="105">
        <v>1.8599999999999999E-4</v>
      </c>
      <c r="BX46" s="105">
        <v>1.18E-4</v>
      </c>
      <c r="BY46" s="105">
        <v>2.4000000000000001E-4</v>
      </c>
      <c r="BZ46" s="105">
        <v>2.5999999999999998E-5</v>
      </c>
      <c r="CA46" s="105">
        <v>2.1599999999999999E-4</v>
      </c>
      <c r="CB46" s="105">
        <v>8.2000000000000001E-5</v>
      </c>
      <c r="CC46" s="105">
        <v>5.8E-5</v>
      </c>
      <c r="CD46" s="105">
        <v>7.6000000000000004E-5</v>
      </c>
      <c r="CE46" s="105">
        <v>1.8699999999999999E-4</v>
      </c>
      <c r="CF46" s="105">
        <v>1.7000000000000001E-4</v>
      </c>
      <c r="CG46" s="105">
        <v>3.1999999999999999E-5</v>
      </c>
      <c r="CH46" s="105">
        <v>8.5000000000000006E-5</v>
      </c>
      <c r="CI46" s="105">
        <v>1.3899999999999999E-4</v>
      </c>
      <c r="CJ46" s="105">
        <v>2.1999999999999999E-5</v>
      </c>
      <c r="CK46" s="105">
        <v>1.3999999999999999E-4</v>
      </c>
      <c r="CL46" s="105">
        <v>6.3999999999999997E-5</v>
      </c>
      <c r="CM46" s="105">
        <v>2.23E-4</v>
      </c>
      <c r="CN46" s="105">
        <v>1.3999999999999999E-4</v>
      </c>
      <c r="CO46" s="105">
        <v>8.5000000000000006E-5</v>
      </c>
      <c r="CP46" s="105">
        <v>4.5000000000000003E-5</v>
      </c>
      <c r="CQ46" s="105">
        <v>4.1999999999999998E-5</v>
      </c>
      <c r="CR46" s="105">
        <v>8.2000000000000001E-5</v>
      </c>
      <c r="CS46" s="105">
        <v>5.3999999999999998E-5</v>
      </c>
      <c r="CT46" s="105">
        <v>3.4999999999999997E-5</v>
      </c>
      <c r="CU46" s="105">
        <v>5.1999999999999997E-5</v>
      </c>
      <c r="CV46" s="105">
        <v>5.1E-5</v>
      </c>
      <c r="CW46" s="105">
        <v>4.3999999999999999E-5</v>
      </c>
      <c r="CX46" s="105">
        <v>3.1000000000000001E-5</v>
      </c>
      <c r="CY46" s="105">
        <v>6.6000000000000005E-5</v>
      </c>
      <c r="CZ46" s="105">
        <v>4.6999999999999997E-5</v>
      </c>
      <c r="DA46" s="105">
        <v>6.3999999999999997E-5</v>
      </c>
      <c r="DB46" s="105">
        <v>8.0000000000000007E-5</v>
      </c>
      <c r="DC46" s="105">
        <v>5.7000000000000003E-5</v>
      </c>
      <c r="DD46" s="105">
        <v>5.5999999999999999E-5</v>
      </c>
      <c r="DE46" s="106">
        <v>1.4100000000000001E-4</v>
      </c>
      <c r="DF46" s="84"/>
      <c r="DG46" s="101">
        <v>0.40928399999999998</v>
      </c>
      <c r="DH46" s="101">
        <v>8.2347000000000004E-2</v>
      </c>
      <c r="DI46" s="101">
        <v>0.22691600000000001</v>
      </c>
      <c r="DJ46" s="102">
        <v>8.1000000000000004E-5</v>
      </c>
      <c r="DK46" s="102">
        <v>0.120354</v>
      </c>
      <c r="DL46" s="84"/>
      <c r="DM46"/>
    </row>
    <row r="47" spans="1:117" ht="18" customHeight="1" x14ac:dyDescent="0.15">
      <c r="A47" s="103">
        <v>289</v>
      </c>
      <c r="B47" s="104" t="s">
        <v>30</v>
      </c>
      <c r="C47" s="105">
        <v>5.8500000000000002E-4</v>
      </c>
      <c r="D47" s="105">
        <v>2.3900000000000001E-4</v>
      </c>
      <c r="E47" s="105">
        <v>1.55E-4</v>
      </c>
      <c r="F47" s="105">
        <v>1.05E-4</v>
      </c>
      <c r="G47" s="105">
        <v>3.21E-4</v>
      </c>
      <c r="H47" s="105">
        <v>0</v>
      </c>
      <c r="I47" s="105">
        <v>6.5589999999999997E-3</v>
      </c>
      <c r="J47" s="105">
        <v>9.7900000000000005E-4</v>
      </c>
      <c r="K47" s="105">
        <v>6.0200000000000002E-3</v>
      </c>
      <c r="L47" s="105">
        <v>3.9599999999999998E-4</v>
      </c>
      <c r="M47" s="105">
        <v>0</v>
      </c>
      <c r="N47" s="105">
        <v>2.23E-4</v>
      </c>
      <c r="O47" s="105">
        <v>6.6100000000000002E-4</v>
      </c>
      <c r="P47" s="105">
        <v>3.6250000000000002E-3</v>
      </c>
      <c r="Q47" s="105">
        <v>1.3486E-2</v>
      </c>
      <c r="R47" s="105">
        <v>1.08E-3</v>
      </c>
      <c r="S47" s="105">
        <v>6.3599999999999996E-4</v>
      </c>
      <c r="T47" s="105">
        <v>2.9500000000000001E-4</v>
      </c>
      <c r="U47" s="105">
        <v>3.1100000000000002E-4</v>
      </c>
      <c r="V47" s="105">
        <v>4.182E-3</v>
      </c>
      <c r="W47" s="105">
        <v>1.5200000000000001E-4</v>
      </c>
      <c r="X47" s="105">
        <v>9.9299999999999996E-4</v>
      </c>
      <c r="Y47" s="105">
        <v>5.1099999999999995E-4</v>
      </c>
      <c r="Z47" s="105">
        <v>3.6900000000000002E-4</v>
      </c>
      <c r="AA47" s="105">
        <v>2.0860000000000002E-3</v>
      </c>
      <c r="AB47" s="105">
        <v>3.5639999999999999E-3</v>
      </c>
      <c r="AC47" s="105">
        <v>1.17E-4</v>
      </c>
      <c r="AD47" s="105">
        <v>3.1779999999999998E-3</v>
      </c>
      <c r="AE47" s="105">
        <v>7.5699999999999997E-4</v>
      </c>
      <c r="AF47" s="105">
        <v>9.5309999999999995E-3</v>
      </c>
      <c r="AG47" s="105">
        <v>2.532E-3</v>
      </c>
      <c r="AH47" s="105">
        <v>2.2030000000000001E-3</v>
      </c>
      <c r="AI47" s="105">
        <v>1.0989999999999999E-3</v>
      </c>
      <c r="AJ47" s="105">
        <v>4.4460000000000003E-3</v>
      </c>
      <c r="AK47" s="105">
        <v>3.0699999999999998E-3</v>
      </c>
      <c r="AL47" s="105">
        <v>4.6700000000000002E-4</v>
      </c>
      <c r="AM47" s="105">
        <v>2.3699999999999999E-4</v>
      </c>
      <c r="AN47" s="105">
        <v>1.9170000000000001E-3</v>
      </c>
      <c r="AO47" s="105">
        <v>1.5300000000000001E-4</v>
      </c>
      <c r="AP47" s="105">
        <v>3.7599999999999998E-4</v>
      </c>
      <c r="AQ47" s="105">
        <v>8.12E-4</v>
      </c>
      <c r="AR47" s="105">
        <v>1.1377E-2</v>
      </c>
      <c r="AS47" s="105">
        <v>1.013166</v>
      </c>
      <c r="AT47" s="105">
        <v>8.9289999999999994E-3</v>
      </c>
      <c r="AU47" s="105">
        <v>8.1709999999999994E-3</v>
      </c>
      <c r="AV47" s="105">
        <v>5.6899999999999997E-3</v>
      </c>
      <c r="AW47" s="105">
        <v>2.8449999999999999E-3</v>
      </c>
      <c r="AX47" s="105">
        <v>6.8869999999999999E-3</v>
      </c>
      <c r="AY47" s="105">
        <v>6.0109999999999999E-3</v>
      </c>
      <c r="AZ47" s="105">
        <v>6.3540000000000003E-3</v>
      </c>
      <c r="BA47" s="105">
        <v>3.9150000000000001E-3</v>
      </c>
      <c r="BB47" s="105">
        <v>4.0369999999999998E-3</v>
      </c>
      <c r="BC47" s="105">
        <v>6.2480000000000001E-3</v>
      </c>
      <c r="BD47" s="105">
        <v>6.0619999999999997E-3</v>
      </c>
      <c r="BE47" s="105">
        <v>1.65E-3</v>
      </c>
      <c r="BF47" s="105">
        <v>2.4689999999999998E-3</v>
      </c>
      <c r="BG47" s="105">
        <v>2.1380000000000001E-3</v>
      </c>
      <c r="BH47" s="105">
        <v>8.2520000000000007E-3</v>
      </c>
      <c r="BI47" s="105">
        <v>2.1120000000000002E-3</v>
      </c>
      <c r="BJ47" s="105">
        <v>5.6680000000000003E-3</v>
      </c>
      <c r="BK47" s="105">
        <v>2.2499999999999999E-4</v>
      </c>
      <c r="BL47" s="105">
        <v>5.045E-3</v>
      </c>
      <c r="BM47" s="105">
        <v>1.9324000000000001E-2</v>
      </c>
      <c r="BN47" s="105">
        <v>1.9840000000000001E-3</v>
      </c>
      <c r="BO47" s="105">
        <v>1.9819999999999998E-3</v>
      </c>
      <c r="BP47" s="105">
        <v>4.4299999999999998E-4</v>
      </c>
      <c r="BQ47" s="105">
        <v>9.0899999999999998E-4</v>
      </c>
      <c r="BR47" s="105">
        <v>1.129E-3</v>
      </c>
      <c r="BS47" s="105">
        <v>2.9300000000000002E-4</v>
      </c>
      <c r="BT47" s="105">
        <v>8.9800000000000004E-4</v>
      </c>
      <c r="BU47" s="105">
        <v>1.3799999999999999E-4</v>
      </c>
      <c r="BV47" s="105">
        <v>1.3999999999999999E-4</v>
      </c>
      <c r="BW47" s="105">
        <v>3.3599999999999998E-4</v>
      </c>
      <c r="BX47" s="105">
        <v>2.3499999999999999E-4</v>
      </c>
      <c r="BY47" s="105">
        <v>4.6700000000000002E-4</v>
      </c>
      <c r="BZ47" s="105">
        <v>4.17E-4</v>
      </c>
      <c r="CA47" s="105">
        <v>7.1900000000000002E-4</v>
      </c>
      <c r="CB47" s="105">
        <v>4.73E-4</v>
      </c>
      <c r="CC47" s="105">
        <v>3.48E-4</v>
      </c>
      <c r="CD47" s="105">
        <v>3.9300000000000001E-4</v>
      </c>
      <c r="CE47" s="105">
        <v>9.0600000000000001E-4</v>
      </c>
      <c r="CF47" s="105">
        <v>9.5399999999999999E-4</v>
      </c>
      <c r="CG47" s="105">
        <v>9.7E-5</v>
      </c>
      <c r="CH47" s="105">
        <v>3.3300000000000002E-4</v>
      </c>
      <c r="CI47" s="105">
        <v>3.1E-4</v>
      </c>
      <c r="CJ47" s="105">
        <v>1.55E-4</v>
      </c>
      <c r="CK47" s="105">
        <v>3.6699999999999998E-4</v>
      </c>
      <c r="CL47" s="105">
        <v>2.7099999999999997E-4</v>
      </c>
      <c r="CM47" s="105">
        <v>1.6479999999999999E-3</v>
      </c>
      <c r="CN47" s="105">
        <v>3.01E-4</v>
      </c>
      <c r="CO47" s="105">
        <v>2.9700000000000001E-4</v>
      </c>
      <c r="CP47" s="105">
        <v>2.5000000000000001E-4</v>
      </c>
      <c r="CQ47" s="105">
        <v>1.9000000000000001E-4</v>
      </c>
      <c r="CR47" s="105">
        <v>3.6699999999999998E-4</v>
      </c>
      <c r="CS47" s="105">
        <v>3.0200000000000002E-4</v>
      </c>
      <c r="CT47" s="105">
        <v>6.8300000000000001E-4</v>
      </c>
      <c r="CU47" s="105">
        <v>4.2700000000000002E-4</v>
      </c>
      <c r="CV47" s="105">
        <v>1.5699999999999999E-4</v>
      </c>
      <c r="CW47" s="105">
        <v>1.9559999999999998E-3</v>
      </c>
      <c r="CX47" s="105">
        <v>1.4100000000000001E-4</v>
      </c>
      <c r="CY47" s="105">
        <v>5.0000000000000001E-4</v>
      </c>
      <c r="CZ47" s="105">
        <v>9.8400000000000007E-4</v>
      </c>
      <c r="DA47" s="105">
        <v>1.073E-3</v>
      </c>
      <c r="DB47" s="105">
        <v>2.1900000000000001E-4</v>
      </c>
      <c r="DC47" s="105">
        <v>1.191E-3</v>
      </c>
      <c r="DD47" s="105">
        <v>5.7899999999999998E-4</v>
      </c>
      <c r="DE47" s="106">
        <v>1.8439999999999999E-3</v>
      </c>
      <c r="DF47" s="84"/>
      <c r="DG47" s="101">
        <v>0.47220000000000001</v>
      </c>
      <c r="DH47" s="101">
        <v>8.7443999999999994E-2</v>
      </c>
      <c r="DI47" s="101">
        <v>0.30380400000000002</v>
      </c>
      <c r="DJ47" s="102">
        <v>6.4599999999999998E-4</v>
      </c>
      <c r="DK47" s="102">
        <v>0.237151</v>
      </c>
      <c r="DL47" s="84"/>
      <c r="DM47"/>
    </row>
    <row r="48" spans="1:117" ht="18" customHeight="1" x14ac:dyDescent="0.15">
      <c r="A48" s="103">
        <v>291</v>
      </c>
      <c r="B48" s="104" t="s">
        <v>97</v>
      </c>
      <c r="C48" s="105">
        <v>1.05E-4</v>
      </c>
      <c r="D48" s="105">
        <v>5.8999999999999998E-5</v>
      </c>
      <c r="E48" s="105">
        <v>7.2999999999999999E-5</v>
      </c>
      <c r="F48" s="105">
        <v>8.8999999999999995E-5</v>
      </c>
      <c r="G48" s="105">
        <v>2.5000000000000001E-5</v>
      </c>
      <c r="H48" s="105">
        <v>0</v>
      </c>
      <c r="I48" s="105">
        <v>5.1500000000000005E-4</v>
      </c>
      <c r="J48" s="105">
        <v>5.1999999999999997E-5</v>
      </c>
      <c r="K48" s="105">
        <v>2.8E-5</v>
      </c>
      <c r="L48" s="105">
        <v>3.1999999999999999E-5</v>
      </c>
      <c r="M48" s="105">
        <v>0</v>
      </c>
      <c r="N48" s="105">
        <v>5.3999999999999998E-5</v>
      </c>
      <c r="O48" s="105">
        <v>3.3000000000000003E-5</v>
      </c>
      <c r="P48" s="105">
        <v>6.8999999999999997E-5</v>
      </c>
      <c r="Q48" s="105">
        <v>1.0059999999999999E-3</v>
      </c>
      <c r="R48" s="105">
        <v>5.5000000000000002E-5</v>
      </c>
      <c r="S48" s="105">
        <v>2.3E-5</v>
      </c>
      <c r="T48" s="105">
        <v>3.4E-5</v>
      </c>
      <c r="U48" s="105">
        <v>8.8999999999999995E-5</v>
      </c>
      <c r="V48" s="105">
        <v>8.2000000000000001E-5</v>
      </c>
      <c r="W48" s="105">
        <v>3.1000000000000001E-5</v>
      </c>
      <c r="X48" s="105">
        <v>1.5200000000000001E-4</v>
      </c>
      <c r="Y48" s="105">
        <v>3.8999999999999999E-5</v>
      </c>
      <c r="Z48" s="105">
        <v>4.6E-5</v>
      </c>
      <c r="AA48" s="105">
        <v>2.8E-5</v>
      </c>
      <c r="AB48" s="105">
        <v>6.0000000000000002E-5</v>
      </c>
      <c r="AC48" s="105">
        <v>1.1E-5</v>
      </c>
      <c r="AD48" s="105">
        <v>1.3200000000000001E-4</v>
      </c>
      <c r="AE48" s="105">
        <v>1.8599999999999999E-4</v>
      </c>
      <c r="AF48" s="105">
        <v>4.6E-5</v>
      </c>
      <c r="AG48" s="105">
        <v>5.8999999999999998E-5</v>
      </c>
      <c r="AH48" s="105">
        <v>2.6899999999999998E-4</v>
      </c>
      <c r="AI48" s="105">
        <v>4.5000000000000003E-5</v>
      </c>
      <c r="AJ48" s="105">
        <v>5.8200000000000005E-4</v>
      </c>
      <c r="AK48" s="105">
        <v>1.8699999999999999E-4</v>
      </c>
      <c r="AL48" s="105">
        <v>7.1000000000000005E-5</v>
      </c>
      <c r="AM48" s="105">
        <v>4.1999999999999998E-5</v>
      </c>
      <c r="AN48" s="105">
        <v>1.84E-4</v>
      </c>
      <c r="AO48" s="105">
        <v>1.8E-5</v>
      </c>
      <c r="AP48" s="105">
        <v>3.8999999999999999E-5</v>
      </c>
      <c r="AQ48" s="105">
        <v>8.3999999999999995E-5</v>
      </c>
      <c r="AR48" s="105">
        <v>1.9599999999999999E-4</v>
      </c>
      <c r="AS48" s="105">
        <v>1.5799999999999999E-4</v>
      </c>
      <c r="AT48" s="105">
        <v>1.0159450000000001</v>
      </c>
      <c r="AU48" s="105">
        <v>4.542E-3</v>
      </c>
      <c r="AV48" s="105">
        <v>9.2500000000000004E-4</v>
      </c>
      <c r="AW48" s="105">
        <v>2.7500000000000002E-4</v>
      </c>
      <c r="AX48" s="105">
        <v>5.0500000000000002E-4</v>
      </c>
      <c r="AY48" s="105">
        <v>7.2000000000000005E-4</v>
      </c>
      <c r="AZ48" s="105">
        <v>2.702E-3</v>
      </c>
      <c r="BA48" s="105">
        <v>2.6899999999999998E-4</v>
      </c>
      <c r="BB48" s="105">
        <v>8.7000000000000001E-5</v>
      </c>
      <c r="BC48" s="105">
        <v>3.3E-4</v>
      </c>
      <c r="BD48" s="105">
        <v>1.8599999999999999E-4</v>
      </c>
      <c r="BE48" s="105">
        <v>3.8000000000000002E-4</v>
      </c>
      <c r="BF48" s="105">
        <v>4.55E-4</v>
      </c>
      <c r="BG48" s="105">
        <v>1.0640000000000001E-3</v>
      </c>
      <c r="BH48" s="105">
        <v>3.045E-3</v>
      </c>
      <c r="BI48" s="105">
        <v>7.8399999999999997E-4</v>
      </c>
      <c r="BJ48" s="105">
        <v>9.8999999999999994E-5</v>
      </c>
      <c r="BK48" s="105">
        <v>8.1000000000000004E-5</v>
      </c>
      <c r="BL48" s="105">
        <v>1.1900000000000001E-3</v>
      </c>
      <c r="BM48" s="105">
        <v>1.6000000000000001E-4</v>
      </c>
      <c r="BN48" s="105">
        <v>8.1499999999999997E-4</v>
      </c>
      <c r="BO48" s="105">
        <v>8.7100000000000003E-4</v>
      </c>
      <c r="BP48" s="105">
        <v>1.22E-4</v>
      </c>
      <c r="BQ48" s="105">
        <v>3.4999999999999997E-5</v>
      </c>
      <c r="BR48" s="105">
        <v>1.7129999999999999E-3</v>
      </c>
      <c r="BS48" s="105">
        <v>1.4200000000000001E-4</v>
      </c>
      <c r="BT48" s="105">
        <v>3.1999999999999999E-5</v>
      </c>
      <c r="BU48" s="105">
        <v>3.1000000000000001E-5</v>
      </c>
      <c r="BV48" s="105">
        <v>2.0999999999999999E-5</v>
      </c>
      <c r="BW48" s="105">
        <v>1.5999999999999999E-5</v>
      </c>
      <c r="BX48" s="105">
        <v>3.0000000000000001E-6</v>
      </c>
      <c r="BY48" s="105">
        <v>7.1000000000000005E-5</v>
      </c>
      <c r="BZ48" s="105">
        <v>1.3200000000000001E-4</v>
      </c>
      <c r="CA48" s="105">
        <v>7.8100000000000001E-4</v>
      </c>
      <c r="CB48" s="105">
        <v>1.9000000000000001E-5</v>
      </c>
      <c r="CC48" s="105">
        <v>1.36E-4</v>
      </c>
      <c r="CD48" s="105">
        <v>6.4999999999999994E-5</v>
      </c>
      <c r="CE48" s="105">
        <v>6.4999999999999994E-5</v>
      </c>
      <c r="CF48" s="105">
        <v>8.7000000000000001E-5</v>
      </c>
      <c r="CG48" s="105">
        <v>2.5999999999999998E-5</v>
      </c>
      <c r="CH48" s="105">
        <v>4.6E-5</v>
      </c>
      <c r="CI48" s="105">
        <v>6.7000000000000002E-5</v>
      </c>
      <c r="CJ48" s="105">
        <v>9.5000000000000005E-5</v>
      </c>
      <c r="CK48" s="105">
        <v>7.3999999999999996E-5</v>
      </c>
      <c r="CL48" s="105">
        <v>4.6999999999999997E-5</v>
      </c>
      <c r="CM48" s="105">
        <v>1.5200000000000001E-4</v>
      </c>
      <c r="CN48" s="105">
        <v>4.6E-5</v>
      </c>
      <c r="CO48" s="105">
        <v>1.03E-4</v>
      </c>
      <c r="CP48" s="105">
        <v>3.1000000000000001E-5</v>
      </c>
      <c r="CQ48" s="105">
        <v>7.3999999999999996E-5</v>
      </c>
      <c r="CR48" s="105">
        <v>4.8999999999999998E-5</v>
      </c>
      <c r="CS48" s="105">
        <v>4.1999999999999998E-5</v>
      </c>
      <c r="CT48" s="105">
        <v>6.0999999999999999E-5</v>
      </c>
      <c r="CU48" s="105">
        <v>5.8299999999999997E-4</v>
      </c>
      <c r="CV48" s="105">
        <v>4.1E-5</v>
      </c>
      <c r="CW48" s="105">
        <v>6.0899999999999999E-3</v>
      </c>
      <c r="CX48" s="105">
        <v>4.3999999999999999E-5</v>
      </c>
      <c r="CY48" s="105">
        <v>6.6000000000000005E-5</v>
      </c>
      <c r="CZ48" s="105">
        <v>5.1E-5</v>
      </c>
      <c r="DA48" s="105">
        <v>7.7999999999999999E-5</v>
      </c>
      <c r="DB48" s="105">
        <v>5.3000000000000001E-5</v>
      </c>
      <c r="DC48" s="105">
        <v>4.1E-5</v>
      </c>
      <c r="DD48" s="105">
        <v>2.0000000000000002E-5</v>
      </c>
      <c r="DE48" s="106">
        <v>7.8999999999999996E-5</v>
      </c>
      <c r="DF48" s="84"/>
      <c r="DG48" s="101">
        <v>0.41226200000000002</v>
      </c>
      <c r="DH48" s="101">
        <v>4.7508000000000002E-2</v>
      </c>
      <c r="DI48" s="101">
        <v>0.22033700000000001</v>
      </c>
      <c r="DJ48" s="102">
        <v>7.7000000000000001E-5</v>
      </c>
      <c r="DK48" s="102">
        <v>0.10950600000000001</v>
      </c>
      <c r="DL48" s="84"/>
      <c r="DM48"/>
    </row>
    <row r="49" spans="1:117" ht="18" customHeight="1" x14ac:dyDescent="0.15">
      <c r="A49" s="107">
        <v>301</v>
      </c>
      <c r="B49" s="108" t="s">
        <v>98</v>
      </c>
      <c r="C49" s="110">
        <v>3.9800000000000002E-4</v>
      </c>
      <c r="D49" s="110">
        <v>2.1699999999999999E-4</v>
      </c>
      <c r="E49" s="110">
        <v>2.6400000000000002E-4</v>
      </c>
      <c r="F49" s="110">
        <v>3.4200000000000002E-4</v>
      </c>
      <c r="G49" s="110">
        <v>8.2000000000000001E-5</v>
      </c>
      <c r="H49" s="110">
        <v>0</v>
      </c>
      <c r="I49" s="110">
        <v>1.609E-3</v>
      </c>
      <c r="J49" s="110">
        <v>1.83E-4</v>
      </c>
      <c r="K49" s="110">
        <v>9.5000000000000005E-5</v>
      </c>
      <c r="L49" s="110">
        <v>1.18E-4</v>
      </c>
      <c r="M49" s="110">
        <v>0</v>
      </c>
      <c r="N49" s="110">
        <v>1.9000000000000001E-4</v>
      </c>
      <c r="O49" s="110">
        <v>1.15E-4</v>
      </c>
      <c r="P49" s="110">
        <v>2.6899999999999998E-4</v>
      </c>
      <c r="Q49" s="110">
        <v>4.15E-4</v>
      </c>
      <c r="R49" s="110">
        <v>1.56E-4</v>
      </c>
      <c r="S49" s="110">
        <v>8.2000000000000001E-5</v>
      </c>
      <c r="T49" s="110">
        <v>1.3100000000000001E-4</v>
      </c>
      <c r="U49" s="110">
        <v>3.0800000000000001E-4</v>
      </c>
      <c r="V49" s="110">
        <v>2.9E-4</v>
      </c>
      <c r="W49" s="110">
        <v>1.11E-4</v>
      </c>
      <c r="X49" s="110">
        <v>5.5500000000000005E-4</v>
      </c>
      <c r="Y49" s="110">
        <v>1.17E-4</v>
      </c>
      <c r="Z49" s="110">
        <v>1.55E-4</v>
      </c>
      <c r="AA49" s="110">
        <v>9.6000000000000002E-5</v>
      </c>
      <c r="AB49" s="110">
        <v>1.92E-4</v>
      </c>
      <c r="AC49" s="110">
        <v>4.1999999999999998E-5</v>
      </c>
      <c r="AD49" s="110">
        <v>3.6600000000000001E-4</v>
      </c>
      <c r="AE49" s="110">
        <v>1.273E-3</v>
      </c>
      <c r="AF49" s="110">
        <v>1.8100000000000001E-4</v>
      </c>
      <c r="AG49" s="110">
        <v>2.1800000000000001E-4</v>
      </c>
      <c r="AH49" s="110">
        <v>2.23E-4</v>
      </c>
      <c r="AI49" s="110">
        <v>1.8000000000000001E-4</v>
      </c>
      <c r="AJ49" s="110">
        <v>1.3780000000000001E-3</v>
      </c>
      <c r="AK49" s="110">
        <v>7.9699999999999997E-4</v>
      </c>
      <c r="AL49" s="110">
        <v>2.6400000000000002E-4</v>
      </c>
      <c r="AM49" s="110">
        <v>1.46E-4</v>
      </c>
      <c r="AN49" s="110">
        <v>5.0100000000000003E-4</v>
      </c>
      <c r="AO49" s="110">
        <v>1.63E-4</v>
      </c>
      <c r="AP49" s="110">
        <v>1.54E-4</v>
      </c>
      <c r="AQ49" s="110">
        <v>3.2699999999999998E-4</v>
      </c>
      <c r="AR49" s="110">
        <v>2.2000000000000001E-4</v>
      </c>
      <c r="AS49" s="110">
        <v>4.5199999999999998E-4</v>
      </c>
      <c r="AT49" s="110">
        <v>1.6410000000000001E-3</v>
      </c>
      <c r="AU49" s="110">
        <v>1.0481750000000001</v>
      </c>
      <c r="AV49" s="110">
        <v>6.8800000000000003E-4</v>
      </c>
      <c r="AW49" s="110">
        <v>1.157E-3</v>
      </c>
      <c r="AX49" s="110">
        <v>1.5120000000000001E-3</v>
      </c>
      <c r="AY49" s="110">
        <v>1.2260000000000001E-3</v>
      </c>
      <c r="AZ49" s="110">
        <v>4.86E-4</v>
      </c>
      <c r="BA49" s="110">
        <v>7.4100000000000001E-4</v>
      </c>
      <c r="BB49" s="110">
        <v>2.1699999999999999E-4</v>
      </c>
      <c r="BC49" s="110">
        <v>3.4299999999999999E-4</v>
      </c>
      <c r="BD49" s="110">
        <v>5.4000000000000001E-4</v>
      </c>
      <c r="BE49" s="110">
        <v>4.4000000000000002E-4</v>
      </c>
      <c r="BF49" s="110">
        <v>4.4099999999999999E-4</v>
      </c>
      <c r="BG49" s="110">
        <v>9.2199999999999997E-4</v>
      </c>
      <c r="BH49" s="110">
        <v>1.013E-3</v>
      </c>
      <c r="BI49" s="110">
        <v>3.7800000000000003E-4</v>
      </c>
      <c r="BJ49" s="110">
        <v>2.7700000000000001E-4</v>
      </c>
      <c r="BK49" s="110">
        <v>2.8699999999999998E-4</v>
      </c>
      <c r="BL49" s="110">
        <v>1.76E-4</v>
      </c>
      <c r="BM49" s="110">
        <v>2.9799999999999998E-4</v>
      </c>
      <c r="BN49" s="110">
        <v>3.79E-4</v>
      </c>
      <c r="BO49" s="110">
        <v>3.1500000000000001E-4</v>
      </c>
      <c r="BP49" s="110">
        <v>4.5800000000000002E-4</v>
      </c>
      <c r="BQ49" s="110">
        <v>1.16E-4</v>
      </c>
      <c r="BR49" s="110">
        <v>7.5600000000000005E-4</v>
      </c>
      <c r="BS49" s="110">
        <v>4.7399999999999997E-4</v>
      </c>
      <c r="BT49" s="110">
        <v>1.03E-4</v>
      </c>
      <c r="BU49" s="110">
        <v>1.0399999999999999E-4</v>
      </c>
      <c r="BV49" s="110">
        <v>6.3999999999999997E-5</v>
      </c>
      <c r="BW49" s="110">
        <v>5.1999999999999997E-5</v>
      </c>
      <c r="BX49" s="110">
        <v>9.0000000000000002E-6</v>
      </c>
      <c r="BY49" s="110">
        <v>9.7E-5</v>
      </c>
      <c r="BZ49" s="110">
        <v>4.9700000000000005E-4</v>
      </c>
      <c r="CA49" s="110">
        <v>2.9220000000000001E-3</v>
      </c>
      <c r="CB49" s="110">
        <v>8.3999999999999995E-5</v>
      </c>
      <c r="CC49" s="110">
        <v>4.0700000000000003E-4</v>
      </c>
      <c r="CD49" s="110">
        <v>2.63E-4</v>
      </c>
      <c r="CE49" s="110">
        <v>1.9799999999999999E-4</v>
      </c>
      <c r="CF49" s="110">
        <v>2.2699999999999999E-4</v>
      </c>
      <c r="CG49" s="110">
        <v>7.8999999999999996E-5</v>
      </c>
      <c r="CH49" s="110">
        <v>1.3999999999999999E-4</v>
      </c>
      <c r="CI49" s="110">
        <v>2.34E-4</v>
      </c>
      <c r="CJ49" s="110">
        <v>3.5599999999999998E-4</v>
      </c>
      <c r="CK49" s="110">
        <v>2.6800000000000001E-4</v>
      </c>
      <c r="CL49" s="110">
        <v>1.47E-4</v>
      </c>
      <c r="CM49" s="110">
        <v>3.8099999999999999E-4</v>
      </c>
      <c r="CN49" s="110">
        <v>1.03E-4</v>
      </c>
      <c r="CO49" s="110">
        <v>3.39E-4</v>
      </c>
      <c r="CP49" s="110">
        <v>8.5000000000000006E-5</v>
      </c>
      <c r="CQ49" s="110">
        <v>2.5300000000000002E-4</v>
      </c>
      <c r="CR49" s="110">
        <v>1.3999999999999999E-4</v>
      </c>
      <c r="CS49" s="110">
        <v>1.08E-4</v>
      </c>
      <c r="CT49" s="110">
        <v>2.1000000000000001E-4</v>
      </c>
      <c r="CU49" s="110">
        <v>2.2499999999999998E-3</v>
      </c>
      <c r="CV49" s="110">
        <v>1.4300000000000001E-4</v>
      </c>
      <c r="CW49" s="110">
        <v>2.3449000000000001E-2</v>
      </c>
      <c r="CX49" s="110">
        <v>1.15E-4</v>
      </c>
      <c r="CY49" s="110">
        <v>1.6699999999999999E-4</v>
      </c>
      <c r="CZ49" s="110">
        <v>1.2899999999999999E-4</v>
      </c>
      <c r="DA49" s="110">
        <v>2.03E-4</v>
      </c>
      <c r="DB49" s="110">
        <v>1.7200000000000001E-4</v>
      </c>
      <c r="DC49" s="110">
        <v>1.21E-4</v>
      </c>
      <c r="DD49" s="110">
        <v>6.8999999999999997E-5</v>
      </c>
      <c r="DE49" s="111">
        <v>2.2599999999999999E-4</v>
      </c>
      <c r="DF49" s="84"/>
      <c r="DG49" s="101">
        <v>0.44183699999999998</v>
      </c>
      <c r="DH49" s="101">
        <v>5.4546999999999998E-2</v>
      </c>
      <c r="DI49" s="101">
        <v>0.225324</v>
      </c>
      <c r="DJ49" s="102">
        <v>1.95E-4</v>
      </c>
      <c r="DK49" s="102">
        <v>0.27705200000000002</v>
      </c>
      <c r="DL49" s="84"/>
      <c r="DM49"/>
    </row>
    <row r="50" spans="1:117" ht="18" customHeight="1" x14ac:dyDescent="0.15">
      <c r="A50" s="103">
        <v>311</v>
      </c>
      <c r="B50" s="104" t="s">
        <v>99</v>
      </c>
      <c r="C50" s="105">
        <v>5.8999999999999998E-5</v>
      </c>
      <c r="D50" s="105">
        <v>3.4999999999999997E-5</v>
      </c>
      <c r="E50" s="105">
        <v>4.44E-4</v>
      </c>
      <c r="F50" s="105">
        <v>3.1000000000000001E-5</v>
      </c>
      <c r="G50" s="105">
        <v>1.2999999999999999E-5</v>
      </c>
      <c r="H50" s="105">
        <v>0</v>
      </c>
      <c r="I50" s="105">
        <v>7.1000000000000005E-5</v>
      </c>
      <c r="J50" s="105">
        <v>2.4000000000000001E-5</v>
      </c>
      <c r="K50" s="105">
        <v>1.1E-5</v>
      </c>
      <c r="L50" s="105">
        <v>1.7E-5</v>
      </c>
      <c r="M50" s="105">
        <v>0</v>
      </c>
      <c r="N50" s="105">
        <v>2.0999999999999999E-5</v>
      </c>
      <c r="O50" s="105">
        <v>1.8E-5</v>
      </c>
      <c r="P50" s="105">
        <v>2.6999999999999999E-5</v>
      </c>
      <c r="Q50" s="105">
        <v>3.4999999999999997E-5</v>
      </c>
      <c r="R50" s="105">
        <v>2.4000000000000001E-5</v>
      </c>
      <c r="S50" s="105">
        <v>1.4E-5</v>
      </c>
      <c r="T50" s="105">
        <v>1.8E-5</v>
      </c>
      <c r="U50" s="105">
        <v>2.9E-5</v>
      </c>
      <c r="V50" s="105">
        <v>2.5999999999999998E-5</v>
      </c>
      <c r="W50" s="105">
        <v>1.0000000000000001E-5</v>
      </c>
      <c r="X50" s="105">
        <v>4.6E-5</v>
      </c>
      <c r="Y50" s="105">
        <v>1.2999999999999999E-5</v>
      </c>
      <c r="Z50" s="105">
        <v>1.5999999999999999E-5</v>
      </c>
      <c r="AA50" s="105">
        <v>1.1E-5</v>
      </c>
      <c r="AB50" s="105">
        <v>2.3E-5</v>
      </c>
      <c r="AC50" s="105">
        <v>3.9999999999999998E-6</v>
      </c>
      <c r="AD50" s="105">
        <v>3.4999999999999997E-5</v>
      </c>
      <c r="AE50" s="105">
        <v>4.6999999999999997E-5</v>
      </c>
      <c r="AF50" s="105">
        <v>1.8E-5</v>
      </c>
      <c r="AG50" s="105">
        <v>3.1000000000000001E-5</v>
      </c>
      <c r="AH50" s="105">
        <v>1.2999999999999999E-5</v>
      </c>
      <c r="AI50" s="105">
        <v>1.4E-5</v>
      </c>
      <c r="AJ50" s="105">
        <v>1.8E-5</v>
      </c>
      <c r="AK50" s="105">
        <v>2.0999999999999999E-5</v>
      </c>
      <c r="AL50" s="105">
        <v>2.3E-5</v>
      </c>
      <c r="AM50" s="105">
        <v>1.2999999999999999E-5</v>
      </c>
      <c r="AN50" s="105">
        <v>2.0000000000000002E-5</v>
      </c>
      <c r="AO50" s="105">
        <v>1.1E-5</v>
      </c>
      <c r="AP50" s="105">
        <v>1.2999999999999999E-5</v>
      </c>
      <c r="AQ50" s="105">
        <v>3.0000000000000001E-5</v>
      </c>
      <c r="AR50" s="105">
        <v>2.3E-5</v>
      </c>
      <c r="AS50" s="105">
        <v>2.1999999999999999E-5</v>
      </c>
      <c r="AT50" s="105">
        <v>1.8000000000000001E-4</v>
      </c>
      <c r="AU50" s="105">
        <v>5.3499999999999999E-4</v>
      </c>
      <c r="AV50" s="105">
        <v>1.002936</v>
      </c>
      <c r="AW50" s="105">
        <v>7.1000000000000005E-5</v>
      </c>
      <c r="AX50" s="105">
        <v>7.8999999999999996E-5</v>
      </c>
      <c r="AY50" s="105">
        <v>1.8200000000000001E-4</v>
      </c>
      <c r="AZ50" s="105">
        <v>1.2999999999999999E-5</v>
      </c>
      <c r="BA50" s="105">
        <v>5.3999999999999998E-5</v>
      </c>
      <c r="BB50" s="105">
        <v>1.7E-5</v>
      </c>
      <c r="BC50" s="105">
        <v>1.7799999999999999E-4</v>
      </c>
      <c r="BD50" s="105">
        <v>1.34E-4</v>
      </c>
      <c r="BE50" s="105">
        <v>4.5000000000000003E-5</v>
      </c>
      <c r="BF50" s="105">
        <v>4.8999999999999998E-5</v>
      </c>
      <c r="BG50" s="105">
        <v>8.6000000000000003E-5</v>
      </c>
      <c r="BH50" s="105">
        <v>8.6000000000000003E-5</v>
      </c>
      <c r="BI50" s="105">
        <v>2.1999999999999999E-5</v>
      </c>
      <c r="BJ50" s="105">
        <v>6.7000000000000002E-5</v>
      </c>
      <c r="BK50" s="105">
        <v>3.1999999999999999E-5</v>
      </c>
      <c r="BL50" s="105">
        <v>5.3000000000000001E-5</v>
      </c>
      <c r="BM50" s="105">
        <v>2.9E-5</v>
      </c>
      <c r="BN50" s="105">
        <v>4.3999999999999999E-5</v>
      </c>
      <c r="BO50" s="105">
        <v>3.6000000000000001E-5</v>
      </c>
      <c r="BP50" s="105">
        <v>3.6999999999999998E-5</v>
      </c>
      <c r="BQ50" s="105">
        <v>1.2E-5</v>
      </c>
      <c r="BR50" s="105">
        <v>6.4999999999999994E-5</v>
      </c>
      <c r="BS50" s="105">
        <v>4.8000000000000001E-5</v>
      </c>
      <c r="BT50" s="105">
        <v>1.03E-4</v>
      </c>
      <c r="BU50" s="105">
        <v>1.9000000000000001E-5</v>
      </c>
      <c r="BV50" s="105">
        <v>1.0000000000000001E-5</v>
      </c>
      <c r="BW50" s="105">
        <v>6.9999999999999999E-6</v>
      </c>
      <c r="BX50" s="105">
        <v>9.9999999999999995E-7</v>
      </c>
      <c r="BY50" s="105">
        <v>1.2E-5</v>
      </c>
      <c r="BZ50" s="105">
        <v>4.3999999999999999E-5</v>
      </c>
      <c r="CA50" s="105">
        <v>2.5099999999999998E-4</v>
      </c>
      <c r="CB50" s="105">
        <v>1.2E-5</v>
      </c>
      <c r="CC50" s="105">
        <v>4.8999999999999998E-5</v>
      </c>
      <c r="CD50" s="105">
        <v>3.6999999999999998E-5</v>
      </c>
      <c r="CE50" s="105">
        <v>3.4999999999999997E-5</v>
      </c>
      <c r="CF50" s="105">
        <v>3.6999999999999998E-5</v>
      </c>
      <c r="CG50" s="105">
        <v>1.8E-5</v>
      </c>
      <c r="CH50" s="105">
        <v>2.1999999999999999E-5</v>
      </c>
      <c r="CI50" s="105">
        <v>4.8999999999999998E-5</v>
      </c>
      <c r="CJ50" s="105">
        <v>3.4E-5</v>
      </c>
      <c r="CK50" s="105">
        <v>4.8999999999999998E-5</v>
      </c>
      <c r="CL50" s="105">
        <v>1.2400000000000001E-4</v>
      </c>
      <c r="CM50" s="105">
        <v>1.8799999999999999E-4</v>
      </c>
      <c r="CN50" s="105">
        <v>1.4E-5</v>
      </c>
      <c r="CO50" s="105">
        <v>4.3999999999999999E-5</v>
      </c>
      <c r="CP50" s="105">
        <v>1.1249999999999999E-3</v>
      </c>
      <c r="CQ50" s="105">
        <v>4.6200000000000001E-4</v>
      </c>
      <c r="CR50" s="105">
        <v>2.12E-4</v>
      </c>
      <c r="CS50" s="105">
        <v>1.8699999999999999E-4</v>
      </c>
      <c r="CT50" s="105">
        <v>3.1000000000000001E-5</v>
      </c>
      <c r="CU50" s="105">
        <v>3.0200000000000002E-4</v>
      </c>
      <c r="CV50" s="105">
        <v>3.8000000000000002E-5</v>
      </c>
      <c r="CW50" s="105">
        <v>1.769E-3</v>
      </c>
      <c r="CX50" s="105">
        <v>3.1000000000000001E-5</v>
      </c>
      <c r="CY50" s="105">
        <v>2.6999999999999999E-5</v>
      </c>
      <c r="CZ50" s="105">
        <v>2.4000000000000001E-5</v>
      </c>
      <c r="DA50" s="105">
        <v>2.8E-5</v>
      </c>
      <c r="DB50" s="105">
        <v>8.3999999999999995E-5</v>
      </c>
      <c r="DC50" s="105">
        <v>5.3999999999999998E-5</v>
      </c>
      <c r="DD50" s="105">
        <v>1.719E-3</v>
      </c>
      <c r="DE50" s="106">
        <v>6.7999999999999999E-5</v>
      </c>
      <c r="DF50" s="84"/>
      <c r="DG50" s="101">
        <v>0.57498199999999999</v>
      </c>
      <c r="DH50" s="101">
        <v>5.3450999999999999E-2</v>
      </c>
      <c r="DI50" s="101">
        <v>0.27257900000000002</v>
      </c>
      <c r="DJ50" s="102">
        <v>1E-4</v>
      </c>
      <c r="DK50" s="102">
        <v>6.8242999999999998E-2</v>
      </c>
      <c r="DL50" s="84"/>
      <c r="DM50"/>
    </row>
    <row r="51" spans="1:117" ht="18" customHeight="1" x14ac:dyDescent="0.15">
      <c r="A51" s="103">
        <v>321</v>
      </c>
      <c r="B51" s="104" t="s">
        <v>100</v>
      </c>
      <c r="C51" s="105">
        <v>2.5999999999999998E-5</v>
      </c>
      <c r="D51" s="105">
        <v>1.4E-5</v>
      </c>
      <c r="E51" s="105">
        <v>1.9000000000000001E-5</v>
      </c>
      <c r="F51" s="105">
        <v>2.1999999999999999E-5</v>
      </c>
      <c r="G51" s="105">
        <v>9.0000000000000002E-6</v>
      </c>
      <c r="H51" s="105">
        <v>0</v>
      </c>
      <c r="I51" s="105">
        <v>5.3000000000000001E-5</v>
      </c>
      <c r="J51" s="105">
        <v>1.2E-5</v>
      </c>
      <c r="K51" s="105">
        <v>6.0000000000000002E-6</v>
      </c>
      <c r="L51" s="105">
        <v>7.9999999999999996E-6</v>
      </c>
      <c r="M51" s="105">
        <v>0</v>
      </c>
      <c r="N51" s="105">
        <v>1.2999999999999999E-5</v>
      </c>
      <c r="O51" s="105">
        <v>7.9999999999999996E-6</v>
      </c>
      <c r="P51" s="105">
        <v>1.7E-5</v>
      </c>
      <c r="Q51" s="105">
        <v>1.9000000000000001E-5</v>
      </c>
      <c r="R51" s="105">
        <v>1.0000000000000001E-5</v>
      </c>
      <c r="S51" s="105">
        <v>5.0000000000000004E-6</v>
      </c>
      <c r="T51" s="105">
        <v>7.9999999999999996E-6</v>
      </c>
      <c r="U51" s="105">
        <v>2.0000000000000002E-5</v>
      </c>
      <c r="V51" s="105">
        <v>1.9000000000000001E-5</v>
      </c>
      <c r="W51" s="105">
        <v>6.9999999999999999E-6</v>
      </c>
      <c r="X51" s="105">
        <v>3.6999999999999998E-5</v>
      </c>
      <c r="Y51" s="105">
        <v>7.9999999999999996E-6</v>
      </c>
      <c r="Z51" s="105">
        <v>1.0000000000000001E-5</v>
      </c>
      <c r="AA51" s="105">
        <v>6.0000000000000002E-6</v>
      </c>
      <c r="AB51" s="105">
        <v>1.2E-5</v>
      </c>
      <c r="AC51" s="105">
        <v>3.0000000000000001E-6</v>
      </c>
      <c r="AD51" s="105">
        <v>2.3E-5</v>
      </c>
      <c r="AE51" s="105">
        <v>3.4E-5</v>
      </c>
      <c r="AF51" s="105">
        <v>1.1E-5</v>
      </c>
      <c r="AG51" s="105">
        <v>1.4E-5</v>
      </c>
      <c r="AH51" s="105">
        <v>6.9999999999999999E-6</v>
      </c>
      <c r="AI51" s="105">
        <v>7.9999999999999996E-6</v>
      </c>
      <c r="AJ51" s="105">
        <v>1.1E-5</v>
      </c>
      <c r="AK51" s="105">
        <v>1.2999999999999999E-5</v>
      </c>
      <c r="AL51" s="105">
        <v>1.7E-5</v>
      </c>
      <c r="AM51" s="105">
        <v>1.0000000000000001E-5</v>
      </c>
      <c r="AN51" s="105">
        <v>1.4E-5</v>
      </c>
      <c r="AO51" s="105">
        <v>3.9999999999999998E-6</v>
      </c>
      <c r="AP51" s="105">
        <v>9.0000000000000002E-6</v>
      </c>
      <c r="AQ51" s="105">
        <v>2.0000000000000002E-5</v>
      </c>
      <c r="AR51" s="105">
        <v>1.4E-5</v>
      </c>
      <c r="AS51" s="105">
        <v>2.5000000000000001E-5</v>
      </c>
      <c r="AT51" s="105">
        <v>7.3999999999999996E-5</v>
      </c>
      <c r="AU51" s="105">
        <v>1.08E-4</v>
      </c>
      <c r="AV51" s="105">
        <v>3.2039999999999998E-3</v>
      </c>
      <c r="AW51" s="105">
        <v>1.011628</v>
      </c>
      <c r="AX51" s="105">
        <v>1.284E-3</v>
      </c>
      <c r="AY51" s="105">
        <v>3.2889999999999998E-3</v>
      </c>
      <c r="AZ51" s="105">
        <v>1.1627E-2</v>
      </c>
      <c r="BA51" s="105">
        <v>9.1999999999999998E-3</v>
      </c>
      <c r="BB51" s="105">
        <v>8.6929999999999993E-3</v>
      </c>
      <c r="BC51" s="105">
        <v>7.1289999999999999E-3</v>
      </c>
      <c r="BD51" s="105">
        <v>1.0833000000000001E-2</v>
      </c>
      <c r="BE51" s="105">
        <v>1.6899999999999999E-4</v>
      </c>
      <c r="BF51" s="105">
        <v>1.35E-4</v>
      </c>
      <c r="BG51" s="105">
        <v>3.8400000000000001E-4</v>
      </c>
      <c r="BH51" s="105">
        <v>3.4E-5</v>
      </c>
      <c r="BI51" s="105">
        <v>6.7000000000000002E-5</v>
      </c>
      <c r="BJ51" s="105">
        <v>1.9799999999999999E-4</v>
      </c>
      <c r="BK51" s="105">
        <v>1.9000000000000001E-5</v>
      </c>
      <c r="BL51" s="105">
        <v>3.1999999999999999E-5</v>
      </c>
      <c r="BM51" s="105">
        <v>2.8E-5</v>
      </c>
      <c r="BN51" s="105">
        <v>2.9E-5</v>
      </c>
      <c r="BO51" s="105">
        <v>2.9E-5</v>
      </c>
      <c r="BP51" s="105">
        <v>3.0000000000000001E-5</v>
      </c>
      <c r="BQ51" s="105">
        <v>6.9999999999999999E-6</v>
      </c>
      <c r="BR51" s="105">
        <v>4.3999999999999999E-5</v>
      </c>
      <c r="BS51" s="105">
        <v>3.1000000000000001E-5</v>
      </c>
      <c r="BT51" s="105">
        <v>7.9999999999999996E-6</v>
      </c>
      <c r="BU51" s="105">
        <v>6.9999999999999999E-6</v>
      </c>
      <c r="BV51" s="105">
        <v>5.0000000000000004E-6</v>
      </c>
      <c r="BW51" s="105">
        <v>3.9999999999999998E-6</v>
      </c>
      <c r="BX51" s="105">
        <v>9.9999999999999995E-7</v>
      </c>
      <c r="BY51" s="105">
        <v>6.9999999999999999E-6</v>
      </c>
      <c r="BZ51" s="105">
        <v>3.3000000000000003E-5</v>
      </c>
      <c r="CA51" s="105">
        <v>1.94E-4</v>
      </c>
      <c r="CB51" s="105">
        <v>3.9999999999999998E-6</v>
      </c>
      <c r="CC51" s="105">
        <v>2.6999999999999999E-5</v>
      </c>
      <c r="CD51" s="105">
        <v>1.5E-5</v>
      </c>
      <c r="CE51" s="105">
        <v>1.2E-5</v>
      </c>
      <c r="CF51" s="105">
        <v>1.4E-5</v>
      </c>
      <c r="CG51" s="105">
        <v>5.0000000000000004E-6</v>
      </c>
      <c r="CH51" s="105">
        <v>9.0000000000000002E-6</v>
      </c>
      <c r="CI51" s="105">
        <v>1.8E-5</v>
      </c>
      <c r="CJ51" s="105">
        <v>2.4000000000000001E-5</v>
      </c>
      <c r="CK51" s="105">
        <v>1.8E-5</v>
      </c>
      <c r="CL51" s="105">
        <v>1.4E-5</v>
      </c>
      <c r="CM51" s="105">
        <v>2.9E-5</v>
      </c>
      <c r="CN51" s="105">
        <v>7.9999999999999996E-6</v>
      </c>
      <c r="CO51" s="105">
        <v>2.5999999999999998E-5</v>
      </c>
      <c r="CP51" s="105">
        <v>9.0000000000000002E-6</v>
      </c>
      <c r="CQ51" s="105">
        <v>1.9000000000000001E-5</v>
      </c>
      <c r="CR51" s="105">
        <v>1.0000000000000001E-5</v>
      </c>
      <c r="CS51" s="105">
        <v>7.9999999999999996E-6</v>
      </c>
      <c r="CT51" s="105">
        <v>1.4E-5</v>
      </c>
      <c r="CU51" s="105">
        <v>1.4999999999999999E-4</v>
      </c>
      <c r="CV51" s="105">
        <v>1.1E-5</v>
      </c>
      <c r="CW51" s="105">
        <v>1.5479999999999999E-3</v>
      </c>
      <c r="CX51" s="105">
        <v>7.9999999999999996E-6</v>
      </c>
      <c r="CY51" s="105">
        <v>1.1E-5</v>
      </c>
      <c r="CZ51" s="105">
        <v>9.0000000000000002E-6</v>
      </c>
      <c r="DA51" s="105">
        <v>1.4E-5</v>
      </c>
      <c r="DB51" s="105">
        <v>1.4E-5</v>
      </c>
      <c r="DC51" s="105">
        <v>7.9999999999999996E-6</v>
      </c>
      <c r="DD51" s="105">
        <v>1.7E-5</v>
      </c>
      <c r="DE51" s="106">
        <v>1.8E-5</v>
      </c>
      <c r="DF51" s="84"/>
      <c r="DG51" s="101">
        <v>0.493925</v>
      </c>
      <c r="DH51" s="101">
        <v>9.9389999999999999E-3</v>
      </c>
      <c r="DI51" s="101">
        <v>0.10081900000000001</v>
      </c>
      <c r="DJ51" s="102">
        <v>4.6E-5</v>
      </c>
      <c r="DK51" s="102">
        <v>9.4246999999999997E-2</v>
      </c>
      <c r="DL51" s="84"/>
      <c r="DM51"/>
    </row>
    <row r="52" spans="1:117" ht="18" customHeight="1" x14ac:dyDescent="0.15">
      <c r="A52" s="103">
        <v>329</v>
      </c>
      <c r="B52" s="104" t="s">
        <v>101</v>
      </c>
      <c r="C52" s="105">
        <v>6.7999999999999999E-5</v>
      </c>
      <c r="D52" s="105">
        <v>3.8000000000000002E-5</v>
      </c>
      <c r="E52" s="105">
        <v>5.0000000000000002E-5</v>
      </c>
      <c r="F52" s="105">
        <v>5.8999999999999998E-5</v>
      </c>
      <c r="G52" s="105">
        <v>1.5999999999999999E-5</v>
      </c>
      <c r="H52" s="105">
        <v>0</v>
      </c>
      <c r="I52" s="105">
        <v>1.36E-4</v>
      </c>
      <c r="J52" s="105">
        <v>3.3000000000000003E-5</v>
      </c>
      <c r="K52" s="105">
        <v>1.7E-5</v>
      </c>
      <c r="L52" s="105">
        <v>2.0999999999999999E-5</v>
      </c>
      <c r="M52" s="105">
        <v>0</v>
      </c>
      <c r="N52" s="105">
        <v>3.3000000000000003E-5</v>
      </c>
      <c r="O52" s="105">
        <v>2.0999999999999999E-5</v>
      </c>
      <c r="P52" s="105">
        <v>4.3999999999999999E-5</v>
      </c>
      <c r="Q52" s="105">
        <v>5.1E-5</v>
      </c>
      <c r="R52" s="105">
        <v>2.6999999999999999E-5</v>
      </c>
      <c r="S52" s="105">
        <v>1.5999999999999999E-5</v>
      </c>
      <c r="T52" s="105">
        <v>2.4000000000000001E-5</v>
      </c>
      <c r="U52" s="105">
        <v>5.3000000000000001E-5</v>
      </c>
      <c r="V52" s="105">
        <v>4.8999999999999998E-5</v>
      </c>
      <c r="W52" s="105">
        <v>1.9000000000000001E-5</v>
      </c>
      <c r="X52" s="105">
        <v>9.3999999999999994E-5</v>
      </c>
      <c r="Y52" s="105">
        <v>2.0000000000000002E-5</v>
      </c>
      <c r="Z52" s="105">
        <v>2.6999999999999999E-5</v>
      </c>
      <c r="AA52" s="105">
        <v>1.5999999999999999E-5</v>
      </c>
      <c r="AB52" s="105">
        <v>3.4E-5</v>
      </c>
      <c r="AC52" s="105">
        <v>6.9999999999999999E-6</v>
      </c>
      <c r="AD52" s="105">
        <v>5.8E-5</v>
      </c>
      <c r="AE52" s="105">
        <v>8.7999999999999998E-5</v>
      </c>
      <c r="AF52" s="105">
        <v>2.9E-5</v>
      </c>
      <c r="AG52" s="105">
        <v>4.1999999999999998E-5</v>
      </c>
      <c r="AH52" s="105">
        <v>1.9000000000000001E-5</v>
      </c>
      <c r="AI52" s="105">
        <v>2.0999999999999999E-5</v>
      </c>
      <c r="AJ52" s="105">
        <v>2.9E-5</v>
      </c>
      <c r="AK52" s="105">
        <v>3.4E-5</v>
      </c>
      <c r="AL52" s="105">
        <v>4.5000000000000003E-5</v>
      </c>
      <c r="AM52" s="105">
        <v>2.5000000000000001E-5</v>
      </c>
      <c r="AN52" s="105">
        <v>3.6999999999999998E-5</v>
      </c>
      <c r="AO52" s="105">
        <v>1.2E-5</v>
      </c>
      <c r="AP52" s="105">
        <v>2.4000000000000001E-5</v>
      </c>
      <c r="AQ52" s="105">
        <v>7.6000000000000004E-5</v>
      </c>
      <c r="AR52" s="105">
        <v>3.6000000000000001E-5</v>
      </c>
      <c r="AS52" s="105">
        <v>1.12E-4</v>
      </c>
      <c r="AT52" s="105">
        <v>3.1799999999999998E-4</v>
      </c>
      <c r="AU52" s="105">
        <v>2.1100000000000001E-4</v>
      </c>
      <c r="AV52" s="105">
        <v>1.8940000000000001E-3</v>
      </c>
      <c r="AW52" s="105">
        <v>5.6239999999999997E-3</v>
      </c>
      <c r="AX52" s="105">
        <v>1.012761</v>
      </c>
      <c r="AY52" s="105">
        <v>1.9580000000000001E-3</v>
      </c>
      <c r="AZ52" s="105">
        <v>1.521E-3</v>
      </c>
      <c r="BA52" s="105">
        <v>5.4949999999999999E-3</v>
      </c>
      <c r="BB52" s="105">
        <v>1.134E-3</v>
      </c>
      <c r="BC52" s="105">
        <v>5.6429999999999996E-3</v>
      </c>
      <c r="BD52" s="105">
        <v>3.4129999999999998E-3</v>
      </c>
      <c r="BE52" s="105">
        <v>2.1900000000000001E-4</v>
      </c>
      <c r="BF52" s="105">
        <v>1.9900000000000001E-4</v>
      </c>
      <c r="BG52" s="105">
        <v>5.31E-4</v>
      </c>
      <c r="BH52" s="105">
        <v>1.12E-4</v>
      </c>
      <c r="BI52" s="105">
        <v>5.3000000000000001E-5</v>
      </c>
      <c r="BJ52" s="105">
        <v>9.2E-5</v>
      </c>
      <c r="BK52" s="105">
        <v>4.8999999999999998E-5</v>
      </c>
      <c r="BL52" s="105">
        <v>6.6000000000000005E-5</v>
      </c>
      <c r="BM52" s="105">
        <v>5.8999999999999998E-5</v>
      </c>
      <c r="BN52" s="105">
        <v>6.7999999999999999E-5</v>
      </c>
      <c r="BO52" s="105">
        <v>5.8E-5</v>
      </c>
      <c r="BP52" s="105">
        <v>7.7999999999999999E-5</v>
      </c>
      <c r="BQ52" s="105">
        <v>1.9000000000000001E-5</v>
      </c>
      <c r="BR52" s="105">
        <v>1.13E-4</v>
      </c>
      <c r="BS52" s="105">
        <v>8.6000000000000003E-5</v>
      </c>
      <c r="BT52" s="105">
        <v>2.0999999999999999E-5</v>
      </c>
      <c r="BU52" s="105">
        <v>2.4000000000000001E-5</v>
      </c>
      <c r="BV52" s="105">
        <v>1.4E-5</v>
      </c>
      <c r="BW52" s="105">
        <v>1.0000000000000001E-5</v>
      </c>
      <c r="BX52" s="105">
        <v>1.9999999999999999E-6</v>
      </c>
      <c r="BY52" s="105">
        <v>1.9000000000000001E-5</v>
      </c>
      <c r="BZ52" s="105">
        <v>8.6000000000000003E-5</v>
      </c>
      <c r="CA52" s="105">
        <v>4.9399999999999997E-4</v>
      </c>
      <c r="CB52" s="105">
        <v>1.2999999999999999E-5</v>
      </c>
      <c r="CC52" s="105">
        <v>6.8999999999999997E-5</v>
      </c>
      <c r="CD52" s="105">
        <v>4.6999999999999997E-5</v>
      </c>
      <c r="CE52" s="105">
        <v>3.3000000000000003E-5</v>
      </c>
      <c r="CF52" s="105">
        <v>3.8999999999999999E-5</v>
      </c>
      <c r="CG52" s="105">
        <v>1.8E-5</v>
      </c>
      <c r="CH52" s="105">
        <v>3.4E-5</v>
      </c>
      <c r="CI52" s="105">
        <v>5.3999999999999998E-5</v>
      </c>
      <c r="CJ52" s="105">
        <v>6.3999999999999997E-5</v>
      </c>
      <c r="CK52" s="105">
        <v>5.8999999999999998E-5</v>
      </c>
      <c r="CL52" s="105">
        <v>4.1999999999999998E-5</v>
      </c>
      <c r="CM52" s="105">
        <v>2.0000000000000001E-4</v>
      </c>
      <c r="CN52" s="105">
        <v>2.0999999999999999E-5</v>
      </c>
      <c r="CO52" s="105">
        <v>7.8999999999999996E-5</v>
      </c>
      <c r="CP52" s="105">
        <v>1.9000000000000001E-5</v>
      </c>
      <c r="CQ52" s="105">
        <v>4.8000000000000001E-5</v>
      </c>
      <c r="CR52" s="105">
        <v>3.1999999999999999E-5</v>
      </c>
      <c r="CS52" s="105">
        <v>2.8E-5</v>
      </c>
      <c r="CT52" s="105">
        <v>4.3000000000000002E-5</v>
      </c>
      <c r="CU52" s="105">
        <v>3.79E-4</v>
      </c>
      <c r="CV52" s="105">
        <v>3.1999999999999999E-5</v>
      </c>
      <c r="CW52" s="105">
        <v>3.9490000000000003E-3</v>
      </c>
      <c r="CX52" s="105">
        <v>2.3E-5</v>
      </c>
      <c r="CY52" s="105">
        <v>3.1999999999999999E-5</v>
      </c>
      <c r="CZ52" s="105">
        <v>2.4000000000000001E-5</v>
      </c>
      <c r="DA52" s="105">
        <v>4.1E-5</v>
      </c>
      <c r="DB52" s="105">
        <v>3.3000000000000003E-5</v>
      </c>
      <c r="DC52" s="105">
        <v>2.5000000000000001E-5</v>
      </c>
      <c r="DD52" s="105">
        <v>1.397E-3</v>
      </c>
      <c r="DE52" s="106">
        <v>7.8999999999999996E-5</v>
      </c>
      <c r="DF52" s="84"/>
      <c r="DG52" s="101">
        <v>0.111834</v>
      </c>
      <c r="DH52" s="101">
        <v>3.3787999999999999E-2</v>
      </c>
      <c r="DI52" s="101">
        <v>8.9869000000000004E-2</v>
      </c>
      <c r="DJ52" s="102">
        <v>6.6000000000000005E-5</v>
      </c>
      <c r="DK52" s="102">
        <v>5.8487999999999998E-2</v>
      </c>
      <c r="DL52" s="84"/>
      <c r="DM52"/>
    </row>
    <row r="53" spans="1:117" ht="18" customHeight="1" x14ac:dyDescent="0.15">
      <c r="A53" s="103">
        <v>331</v>
      </c>
      <c r="B53" s="104" t="s">
        <v>102</v>
      </c>
      <c r="C53" s="105">
        <v>1.0399999999999999E-4</v>
      </c>
      <c r="D53" s="105">
        <v>5.5999999999999999E-5</v>
      </c>
      <c r="E53" s="105">
        <v>6.7999999999999999E-5</v>
      </c>
      <c r="F53" s="105">
        <v>8.6000000000000003E-5</v>
      </c>
      <c r="G53" s="105">
        <v>2.99E-4</v>
      </c>
      <c r="H53" s="105">
        <v>0</v>
      </c>
      <c r="I53" s="105">
        <v>2.0799999999999999E-4</v>
      </c>
      <c r="J53" s="105">
        <v>4.6999999999999997E-5</v>
      </c>
      <c r="K53" s="105">
        <v>2.4000000000000001E-5</v>
      </c>
      <c r="L53" s="105">
        <v>3.1000000000000001E-5</v>
      </c>
      <c r="M53" s="105">
        <v>0</v>
      </c>
      <c r="N53" s="105">
        <v>5.1E-5</v>
      </c>
      <c r="O53" s="105">
        <v>3.1000000000000001E-5</v>
      </c>
      <c r="P53" s="105">
        <v>7.3999999999999996E-5</v>
      </c>
      <c r="Q53" s="105">
        <v>1.21E-4</v>
      </c>
      <c r="R53" s="105">
        <v>4.6E-5</v>
      </c>
      <c r="S53" s="105">
        <v>2.3E-5</v>
      </c>
      <c r="T53" s="105">
        <v>3.3000000000000003E-5</v>
      </c>
      <c r="U53" s="105">
        <v>8.1000000000000004E-5</v>
      </c>
      <c r="V53" s="105">
        <v>7.6000000000000004E-5</v>
      </c>
      <c r="W53" s="105">
        <v>3.0000000000000001E-5</v>
      </c>
      <c r="X53" s="105">
        <v>1.4300000000000001E-4</v>
      </c>
      <c r="Y53" s="105">
        <v>3.4999999999999997E-5</v>
      </c>
      <c r="Z53" s="105">
        <v>4.8000000000000001E-5</v>
      </c>
      <c r="AA53" s="105">
        <v>2.4000000000000001E-5</v>
      </c>
      <c r="AB53" s="105">
        <v>5.3000000000000001E-5</v>
      </c>
      <c r="AC53" s="105">
        <v>1.0000000000000001E-5</v>
      </c>
      <c r="AD53" s="105">
        <v>9.2E-5</v>
      </c>
      <c r="AE53" s="105">
        <v>1.46E-4</v>
      </c>
      <c r="AF53" s="105">
        <v>4.3000000000000002E-5</v>
      </c>
      <c r="AG53" s="105">
        <v>5.5999999999999999E-5</v>
      </c>
      <c r="AH53" s="105">
        <v>3.0000000000000001E-5</v>
      </c>
      <c r="AI53" s="105">
        <v>3.3000000000000003E-5</v>
      </c>
      <c r="AJ53" s="105">
        <v>5.0000000000000002E-5</v>
      </c>
      <c r="AK53" s="105">
        <v>5.3999999999999998E-5</v>
      </c>
      <c r="AL53" s="105">
        <v>8.3999999999999995E-5</v>
      </c>
      <c r="AM53" s="105">
        <v>4.1999999999999998E-5</v>
      </c>
      <c r="AN53" s="105">
        <v>6.2000000000000003E-5</v>
      </c>
      <c r="AO53" s="105">
        <v>1.9000000000000001E-5</v>
      </c>
      <c r="AP53" s="105">
        <v>3.8999999999999999E-5</v>
      </c>
      <c r="AQ53" s="105">
        <v>9.2E-5</v>
      </c>
      <c r="AR53" s="105">
        <v>3.3500000000000001E-4</v>
      </c>
      <c r="AS53" s="105">
        <v>7.1000000000000005E-5</v>
      </c>
      <c r="AT53" s="105">
        <v>4.9170000000000004E-3</v>
      </c>
      <c r="AU53" s="105">
        <v>3.434E-3</v>
      </c>
      <c r="AV53" s="105">
        <v>1.769E-3</v>
      </c>
      <c r="AW53" s="105">
        <v>7.2999999999999999E-5</v>
      </c>
      <c r="AX53" s="105">
        <v>5.2800000000000004E-4</v>
      </c>
      <c r="AY53" s="105">
        <v>1.0156799999999999</v>
      </c>
      <c r="AZ53" s="105">
        <v>4.6750000000000003E-3</v>
      </c>
      <c r="BA53" s="105">
        <v>1.9710000000000001E-3</v>
      </c>
      <c r="BB53" s="105">
        <v>8.4400000000000002E-4</v>
      </c>
      <c r="BC53" s="105">
        <v>2.7599999999999999E-3</v>
      </c>
      <c r="BD53" s="105">
        <v>2.1429999999999999E-3</v>
      </c>
      <c r="BE53" s="105">
        <v>4.5180000000000003E-3</v>
      </c>
      <c r="BF53" s="105">
        <v>2.1199999999999999E-3</v>
      </c>
      <c r="BG53" s="105">
        <v>3.7160000000000001E-3</v>
      </c>
      <c r="BH53" s="105">
        <v>3.1020000000000002E-3</v>
      </c>
      <c r="BI53" s="105">
        <v>2.4069999999999999E-3</v>
      </c>
      <c r="BJ53" s="105">
        <v>7.4999999999999993E-5</v>
      </c>
      <c r="BK53" s="105">
        <v>7.2000000000000002E-5</v>
      </c>
      <c r="BL53" s="105">
        <v>6.8599999999999998E-4</v>
      </c>
      <c r="BM53" s="105">
        <v>1.0660000000000001E-3</v>
      </c>
      <c r="BN53" s="105">
        <v>6.5600000000000001E-4</v>
      </c>
      <c r="BO53" s="105">
        <v>1.183E-3</v>
      </c>
      <c r="BP53" s="105">
        <v>1.2899999999999999E-4</v>
      </c>
      <c r="BQ53" s="105">
        <v>5.5000000000000002E-5</v>
      </c>
      <c r="BR53" s="105">
        <v>2.0900000000000001E-4</v>
      </c>
      <c r="BS53" s="105">
        <v>1.2300000000000001E-4</v>
      </c>
      <c r="BT53" s="105">
        <v>3.0000000000000001E-5</v>
      </c>
      <c r="BU53" s="105">
        <v>3.0000000000000001E-5</v>
      </c>
      <c r="BV53" s="105">
        <v>2.0999999999999999E-5</v>
      </c>
      <c r="BW53" s="105">
        <v>2.5999999999999998E-5</v>
      </c>
      <c r="BX53" s="105">
        <v>1.1E-5</v>
      </c>
      <c r="BY53" s="105">
        <v>7.7000000000000001E-5</v>
      </c>
      <c r="BZ53" s="105">
        <v>1.2400000000000001E-4</v>
      </c>
      <c r="CA53" s="105">
        <v>7.3999999999999999E-4</v>
      </c>
      <c r="CB53" s="105">
        <v>1.7E-5</v>
      </c>
      <c r="CC53" s="105">
        <v>1.6100000000000001E-4</v>
      </c>
      <c r="CD53" s="105">
        <v>6.2000000000000003E-5</v>
      </c>
      <c r="CE53" s="105">
        <v>6.0999999999999999E-5</v>
      </c>
      <c r="CF53" s="105">
        <v>6.0999999999999999E-5</v>
      </c>
      <c r="CG53" s="105">
        <v>2.0000000000000002E-5</v>
      </c>
      <c r="CH53" s="105">
        <v>4.1E-5</v>
      </c>
      <c r="CI53" s="105">
        <v>6.8999999999999997E-5</v>
      </c>
      <c r="CJ53" s="105">
        <v>9.0000000000000006E-5</v>
      </c>
      <c r="CK53" s="105">
        <v>7.4999999999999993E-5</v>
      </c>
      <c r="CL53" s="105">
        <v>4.3000000000000002E-5</v>
      </c>
      <c r="CM53" s="105">
        <v>1.13E-4</v>
      </c>
      <c r="CN53" s="105">
        <v>3.6000000000000001E-5</v>
      </c>
      <c r="CO53" s="105">
        <v>9.0000000000000006E-5</v>
      </c>
      <c r="CP53" s="105">
        <v>2.5999999999999998E-5</v>
      </c>
      <c r="CQ53" s="105">
        <v>6.7000000000000002E-5</v>
      </c>
      <c r="CR53" s="105">
        <v>4.1E-5</v>
      </c>
      <c r="CS53" s="105">
        <v>3.1000000000000001E-5</v>
      </c>
      <c r="CT53" s="105">
        <v>5.5000000000000002E-5</v>
      </c>
      <c r="CU53" s="105">
        <v>5.5800000000000001E-4</v>
      </c>
      <c r="CV53" s="105">
        <v>3.8999999999999999E-5</v>
      </c>
      <c r="CW53" s="105">
        <v>5.8139999999999997E-3</v>
      </c>
      <c r="CX53" s="105">
        <v>3.0000000000000001E-5</v>
      </c>
      <c r="CY53" s="105">
        <v>4.6E-5</v>
      </c>
      <c r="CZ53" s="105">
        <v>3.4999999999999997E-5</v>
      </c>
      <c r="DA53" s="105">
        <v>5.5000000000000002E-5</v>
      </c>
      <c r="DB53" s="105">
        <v>4.8000000000000001E-5</v>
      </c>
      <c r="DC53" s="105">
        <v>3.4E-5</v>
      </c>
      <c r="DD53" s="105">
        <v>2.0000000000000002E-5</v>
      </c>
      <c r="DE53" s="106">
        <v>8.2999999999999998E-5</v>
      </c>
      <c r="DF53" s="84"/>
      <c r="DG53" s="101">
        <v>0.52963099999999996</v>
      </c>
      <c r="DH53" s="101">
        <v>7.7193999999999999E-2</v>
      </c>
      <c r="DI53" s="101">
        <v>0.28669899999999998</v>
      </c>
      <c r="DJ53" s="102">
        <v>7.3999999999999996E-5</v>
      </c>
      <c r="DK53" s="102">
        <v>0.26901199999999997</v>
      </c>
      <c r="DL53" s="84"/>
      <c r="DM53"/>
    </row>
    <row r="54" spans="1:117" ht="18" customHeight="1" x14ac:dyDescent="0.15">
      <c r="A54" s="107">
        <v>332</v>
      </c>
      <c r="B54" s="108" t="s">
        <v>103</v>
      </c>
      <c r="C54" s="110">
        <v>3.6999999999999998E-5</v>
      </c>
      <c r="D54" s="110">
        <v>2.0000000000000002E-5</v>
      </c>
      <c r="E54" s="110">
        <v>2.5000000000000001E-5</v>
      </c>
      <c r="F54" s="110">
        <v>3.1999999999999999E-5</v>
      </c>
      <c r="G54" s="110">
        <v>7.9999999999999996E-6</v>
      </c>
      <c r="H54" s="110">
        <v>0</v>
      </c>
      <c r="I54" s="110">
        <v>7.3999999999999996E-5</v>
      </c>
      <c r="J54" s="110">
        <v>1.7E-5</v>
      </c>
      <c r="K54" s="110">
        <v>9.0000000000000002E-6</v>
      </c>
      <c r="L54" s="110">
        <v>1.2999999999999999E-5</v>
      </c>
      <c r="M54" s="110">
        <v>0</v>
      </c>
      <c r="N54" s="110">
        <v>1.8E-5</v>
      </c>
      <c r="O54" s="110">
        <v>1.1E-5</v>
      </c>
      <c r="P54" s="110">
        <v>2.4000000000000001E-5</v>
      </c>
      <c r="Q54" s="110">
        <v>2.5000000000000001E-5</v>
      </c>
      <c r="R54" s="110">
        <v>1.5E-5</v>
      </c>
      <c r="S54" s="110">
        <v>7.9999999999999996E-6</v>
      </c>
      <c r="T54" s="110">
        <v>1.2E-5</v>
      </c>
      <c r="U54" s="110">
        <v>2.9E-5</v>
      </c>
      <c r="V54" s="110">
        <v>2.6999999999999999E-5</v>
      </c>
      <c r="W54" s="110">
        <v>1.0000000000000001E-5</v>
      </c>
      <c r="X54" s="110">
        <v>5.1E-5</v>
      </c>
      <c r="Y54" s="110">
        <v>1.1E-5</v>
      </c>
      <c r="Z54" s="110">
        <v>1.5E-5</v>
      </c>
      <c r="AA54" s="110">
        <v>9.0000000000000002E-6</v>
      </c>
      <c r="AB54" s="110">
        <v>1.9000000000000001E-5</v>
      </c>
      <c r="AC54" s="110">
        <v>3.9999999999999998E-6</v>
      </c>
      <c r="AD54" s="110">
        <v>3.3000000000000003E-5</v>
      </c>
      <c r="AE54" s="110">
        <v>4.8999999999999998E-5</v>
      </c>
      <c r="AF54" s="110">
        <v>1.5999999999999999E-5</v>
      </c>
      <c r="AG54" s="110">
        <v>2.0999999999999999E-5</v>
      </c>
      <c r="AH54" s="110">
        <v>1.0000000000000001E-5</v>
      </c>
      <c r="AI54" s="110">
        <v>1.2E-5</v>
      </c>
      <c r="AJ54" s="110">
        <v>1.5E-5</v>
      </c>
      <c r="AK54" s="110">
        <v>1.8E-5</v>
      </c>
      <c r="AL54" s="110">
        <v>2.4000000000000001E-5</v>
      </c>
      <c r="AM54" s="110">
        <v>1.4E-5</v>
      </c>
      <c r="AN54" s="110">
        <v>2.0000000000000002E-5</v>
      </c>
      <c r="AO54" s="110">
        <v>6.0000000000000002E-6</v>
      </c>
      <c r="AP54" s="110">
        <v>1.2999999999999999E-5</v>
      </c>
      <c r="AQ54" s="110">
        <v>2.9E-5</v>
      </c>
      <c r="AR54" s="110">
        <v>1.8E-5</v>
      </c>
      <c r="AS54" s="110">
        <v>2.0000000000000002E-5</v>
      </c>
      <c r="AT54" s="110">
        <v>2.6999999999999999E-5</v>
      </c>
      <c r="AU54" s="110">
        <v>1.7E-5</v>
      </c>
      <c r="AV54" s="110">
        <v>2.1999999999999999E-5</v>
      </c>
      <c r="AW54" s="110">
        <v>2.1999999999999999E-5</v>
      </c>
      <c r="AX54" s="110">
        <v>8.2000000000000001E-5</v>
      </c>
      <c r="AY54" s="110">
        <v>1.4E-5</v>
      </c>
      <c r="AZ54" s="110">
        <v>1.0176890000000001</v>
      </c>
      <c r="BA54" s="110">
        <v>1.4E-5</v>
      </c>
      <c r="BB54" s="110">
        <v>1.2999999999999999E-5</v>
      </c>
      <c r="BC54" s="110">
        <v>1.8E-5</v>
      </c>
      <c r="BD54" s="110">
        <v>3.3000000000000003E-5</v>
      </c>
      <c r="BE54" s="110">
        <v>2.5999999999999998E-5</v>
      </c>
      <c r="BF54" s="110">
        <v>2.5999999999999998E-5</v>
      </c>
      <c r="BG54" s="110">
        <v>6.6000000000000005E-5</v>
      </c>
      <c r="BH54" s="110">
        <v>6.0999999999999999E-5</v>
      </c>
      <c r="BI54" s="110">
        <v>1.75E-4</v>
      </c>
      <c r="BJ54" s="110">
        <v>2.4000000000000001E-5</v>
      </c>
      <c r="BK54" s="110">
        <v>3.1000000000000001E-5</v>
      </c>
      <c r="BL54" s="110">
        <v>7.8299999999999995E-4</v>
      </c>
      <c r="BM54" s="110">
        <v>2.5000000000000001E-5</v>
      </c>
      <c r="BN54" s="110">
        <v>3.3000000000000003E-5</v>
      </c>
      <c r="BO54" s="110">
        <v>3.0000000000000001E-5</v>
      </c>
      <c r="BP54" s="110">
        <v>4.1999999999999998E-5</v>
      </c>
      <c r="BQ54" s="110">
        <v>1.0000000000000001E-5</v>
      </c>
      <c r="BR54" s="110">
        <v>6.0999999999999999E-5</v>
      </c>
      <c r="BS54" s="110">
        <v>4.5000000000000003E-5</v>
      </c>
      <c r="BT54" s="110">
        <v>1.1E-5</v>
      </c>
      <c r="BU54" s="110">
        <v>1.1E-5</v>
      </c>
      <c r="BV54" s="110">
        <v>6.9999999999999999E-6</v>
      </c>
      <c r="BW54" s="110">
        <v>5.0000000000000004E-6</v>
      </c>
      <c r="BX54" s="110">
        <v>9.9999999999999995E-7</v>
      </c>
      <c r="BY54" s="110">
        <v>1.1E-5</v>
      </c>
      <c r="BZ54" s="110">
        <v>6.2000000000000003E-5</v>
      </c>
      <c r="CA54" s="110">
        <v>2.7099999999999997E-4</v>
      </c>
      <c r="CB54" s="110">
        <v>6.0000000000000002E-6</v>
      </c>
      <c r="CC54" s="110">
        <v>4.5000000000000003E-5</v>
      </c>
      <c r="CD54" s="110">
        <v>2.1999999999999999E-5</v>
      </c>
      <c r="CE54" s="110">
        <v>1.7E-5</v>
      </c>
      <c r="CF54" s="110">
        <v>3.4999999999999997E-5</v>
      </c>
      <c r="CG54" s="110">
        <v>7.9999999999999996E-6</v>
      </c>
      <c r="CH54" s="110">
        <v>1.5E-5</v>
      </c>
      <c r="CI54" s="110">
        <v>4.8999999999999998E-5</v>
      </c>
      <c r="CJ54" s="110">
        <v>3.4999999999999997E-5</v>
      </c>
      <c r="CK54" s="110">
        <v>3.1000000000000001E-5</v>
      </c>
      <c r="CL54" s="110">
        <v>1.6799999999999999E-4</v>
      </c>
      <c r="CM54" s="110">
        <v>1.9900000000000001E-4</v>
      </c>
      <c r="CN54" s="110">
        <v>1.1E-5</v>
      </c>
      <c r="CO54" s="110">
        <v>3.3000000000000003E-5</v>
      </c>
      <c r="CP54" s="110">
        <v>7.9999999999999996E-6</v>
      </c>
      <c r="CQ54" s="110">
        <v>2.5000000000000001E-5</v>
      </c>
      <c r="CR54" s="110">
        <v>1.5E-5</v>
      </c>
      <c r="CS54" s="110">
        <v>1.1E-5</v>
      </c>
      <c r="CT54" s="110">
        <v>2.1999999999999999E-5</v>
      </c>
      <c r="CU54" s="110">
        <v>2.2699999999999999E-4</v>
      </c>
      <c r="CV54" s="110">
        <v>4.1E-5</v>
      </c>
      <c r="CW54" s="110">
        <v>2.14E-3</v>
      </c>
      <c r="CX54" s="110">
        <v>1.5999999999999999E-5</v>
      </c>
      <c r="CY54" s="110">
        <v>1.7E-5</v>
      </c>
      <c r="CZ54" s="110">
        <v>1.2999999999999999E-5</v>
      </c>
      <c r="DA54" s="110">
        <v>2.0000000000000002E-5</v>
      </c>
      <c r="DB54" s="110">
        <v>5.3999999999999998E-5</v>
      </c>
      <c r="DC54" s="110">
        <v>1.4E-5</v>
      </c>
      <c r="DD54" s="110">
        <v>6.0000000000000002E-6</v>
      </c>
      <c r="DE54" s="111">
        <v>6.9999999999999994E-5</v>
      </c>
      <c r="DF54" s="84"/>
      <c r="DG54" s="101">
        <v>0.41236499999999998</v>
      </c>
      <c r="DH54" s="101">
        <v>2.3380999999999999E-2</v>
      </c>
      <c r="DI54" s="101">
        <v>0.19217999999999999</v>
      </c>
      <c r="DJ54" s="102">
        <v>1.9680000000000001E-3</v>
      </c>
      <c r="DK54" s="102">
        <v>0.22264600000000001</v>
      </c>
      <c r="DL54" s="84"/>
      <c r="DM54"/>
    </row>
    <row r="55" spans="1:117" ht="18" customHeight="1" x14ac:dyDescent="0.15">
      <c r="A55" s="103">
        <v>333</v>
      </c>
      <c r="B55" s="104" t="s">
        <v>104</v>
      </c>
      <c r="C55" s="105">
        <v>1.9999999999999999E-6</v>
      </c>
      <c r="D55" s="105">
        <v>9.9999999999999995E-7</v>
      </c>
      <c r="E55" s="105">
        <v>1.9999999999999999E-6</v>
      </c>
      <c r="F55" s="105">
        <v>1.9999999999999999E-6</v>
      </c>
      <c r="G55" s="105">
        <v>9.9999999999999995E-7</v>
      </c>
      <c r="H55" s="105">
        <v>0</v>
      </c>
      <c r="I55" s="105">
        <v>5.0000000000000004E-6</v>
      </c>
      <c r="J55" s="105">
        <v>9.9999999999999995E-7</v>
      </c>
      <c r="K55" s="105">
        <v>9.9999999999999995E-7</v>
      </c>
      <c r="L55" s="105">
        <v>9.9999999999999995E-7</v>
      </c>
      <c r="M55" s="105">
        <v>0</v>
      </c>
      <c r="N55" s="105">
        <v>9.9999999999999995E-7</v>
      </c>
      <c r="O55" s="105">
        <v>9.9999999999999995E-7</v>
      </c>
      <c r="P55" s="105">
        <v>1.9999999999999999E-6</v>
      </c>
      <c r="Q55" s="105">
        <v>1.9999999999999999E-6</v>
      </c>
      <c r="R55" s="105">
        <v>9.9999999999999995E-7</v>
      </c>
      <c r="S55" s="105">
        <v>9.9999999999999995E-7</v>
      </c>
      <c r="T55" s="105">
        <v>9.9999999999999995E-7</v>
      </c>
      <c r="U55" s="105">
        <v>1.9999999999999999E-6</v>
      </c>
      <c r="V55" s="105">
        <v>1.9999999999999999E-6</v>
      </c>
      <c r="W55" s="105">
        <v>9.9999999999999995E-7</v>
      </c>
      <c r="X55" s="105">
        <v>3.0000000000000001E-6</v>
      </c>
      <c r="Y55" s="105">
        <v>9.9999999999999995E-7</v>
      </c>
      <c r="Z55" s="105">
        <v>9.9999999999999995E-7</v>
      </c>
      <c r="AA55" s="105">
        <v>9.9999999999999995E-7</v>
      </c>
      <c r="AB55" s="105">
        <v>9.9999999999999995E-7</v>
      </c>
      <c r="AC55" s="105">
        <v>0</v>
      </c>
      <c r="AD55" s="105">
        <v>1.9999999999999999E-6</v>
      </c>
      <c r="AE55" s="105">
        <v>3.0000000000000001E-6</v>
      </c>
      <c r="AF55" s="105">
        <v>9.9999999999999995E-7</v>
      </c>
      <c r="AG55" s="105">
        <v>9.9999999999999995E-7</v>
      </c>
      <c r="AH55" s="105">
        <v>9.9999999999999995E-7</v>
      </c>
      <c r="AI55" s="105">
        <v>9.9999999999999995E-7</v>
      </c>
      <c r="AJ55" s="105">
        <v>9.9999999999999995E-7</v>
      </c>
      <c r="AK55" s="105">
        <v>9.9999999999999995E-7</v>
      </c>
      <c r="AL55" s="105">
        <v>1.9999999999999999E-6</v>
      </c>
      <c r="AM55" s="105">
        <v>9.9999999999999995E-7</v>
      </c>
      <c r="AN55" s="105">
        <v>9.9999999999999995E-7</v>
      </c>
      <c r="AO55" s="105">
        <v>0</v>
      </c>
      <c r="AP55" s="105">
        <v>9.9999999999999995E-7</v>
      </c>
      <c r="AQ55" s="105">
        <v>1.9999999999999999E-6</v>
      </c>
      <c r="AR55" s="105">
        <v>9.9999999999999995E-7</v>
      </c>
      <c r="AS55" s="105">
        <v>9.9999999999999995E-7</v>
      </c>
      <c r="AT55" s="105">
        <v>3.4999999999999997E-5</v>
      </c>
      <c r="AU55" s="105">
        <v>9.6000000000000002E-5</v>
      </c>
      <c r="AV55" s="105">
        <v>1.47E-4</v>
      </c>
      <c r="AW55" s="105">
        <v>3.1000000000000001E-5</v>
      </c>
      <c r="AX55" s="105">
        <v>6.0000000000000002E-6</v>
      </c>
      <c r="AY55" s="105">
        <v>2.2100000000000001E-4</v>
      </c>
      <c r="AZ55" s="105">
        <v>1.9999999999999999E-6</v>
      </c>
      <c r="BA55" s="105">
        <v>1.0009410000000001</v>
      </c>
      <c r="BB55" s="105">
        <v>9.9999999999999995E-7</v>
      </c>
      <c r="BC55" s="105">
        <v>1.0000000000000001E-5</v>
      </c>
      <c r="BD55" s="105">
        <v>5.0000000000000004E-6</v>
      </c>
      <c r="BE55" s="105">
        <v>3.0000000000000001E-6</v>
      </c>
      <c r="BF55" s="105">
        <v>1.9999999999999999E-6</v>
      </c>
      <c r="BG55" s="105">
        <v>5.0000000000000004E-6</v>
      </c>
      <c r="BH55" s="105">
        <v>1.44E-4</v>
      </c>
      <c r="BI55" s="105">
        <v>7.9999999999999996E-6</v>
      </c>
      <c r="BJ55" s="105">
        <v>9.9999999999999995E-7</v>
      </c>
      <c r="BK55" s="105">
        <v>1.9999999999999999E-6</v>
      </c>
      <c r="BL55" s="105">
        <v>7.9999999999999996E-6</v>
      </c>
      <c r="BM55" s="105">
        <v>3.9999999999999998E-6</v>
      </c>
      <c r="BN55" s="105">
        <v>2.5999999999999998E-5</v>
      </c>
      <c r="BO55" s="105">
        <v>2.9E-5</v>
      </c>
      <c r="BP55" s="105">
        <v>3.0000000000000001E-6</v>
      </c>
      <c r="BQ55" s="105">
        <v>9.9999999999999995E-7</v>
      </c>
      <c r="BR55" s="105">
        <v>3.9999999999999998E-6</v>
      </c>
      <c r="BS55" s="105">
        <v>3.0000000000000001E-6</v>
      </c>
      <c r="BT55" s="105">
        <v>9.9999999999999995E-7</v>
      </c>
      <c r="BU55" s="105">
        <v>9.9999999999999995E-7</v>
      </c>
      <c r="BV55" s="105">
        <v>9.9999999999999995E-7</v>
      </c>
      <c r="BW55" s="105">
        <v>0</v>
      </c>
      <c r="BX55" s="105">
        <v>0</v>
      </c>
      <c r="BY55" s="105">
        <v>9.9999999999999995E-7</v>
      </c>
      <c r="BZ55" s="105">
        <v>3.0000000000000001E-6</v>
      </c>
      <c r="CA55" s="105">
        <v>1.7E-5</v>
      </c>
      <c r="CB55" s="105">
        <v>9.9999999999999995E-7</v>
      </c>
      <c r="CC55" s="105">
        <v>3.0000000000000001E-6</v>
      </c>
      <c r="CD55" s="105">
        <v>9.9999999999999995E-7</v>
      </c>
      <c r="CE55" s="105">
        <v>9.9999999999999995E-7</v>
      </c>
      <c r="CF55" s="105">
        <v>9.9999999999999995E-7</v>
      </c>
      <c r="CG55" s="105">
        <v>0</v>
      </c>
      <c r="CH55" s="105">
        <v>9.9999999999999995E-7</v>
      </c>
      <c r="CI55" s="105">
        <v>1.9999999999999999E-6</v>
      </c>
      <c r="CJ55" s="105">
        <v>3.0000000000000001E-6</v>
      </c>
      <c r="CK55" s="105">
        <v>1.9999999999999999E-6</v>
      </c>
      <c r="CL55" s="105">
        <v>9.9999999999999995E-7</v>
      </c>
      <c r="CM55" s="105">
        <v>3.8999999999999999E-5</v>
      </c>
      <c r="CN55" s="105">
        <v>9.9999999999999995E-7</v>
      </c>
      <c r="CO55" s="105">
        <v>1.9999999999999999E-6</v>
      </c>
      <c r="CP55" s="105">
        <v>3.0000000000000001E-6</v>
      </c>
      <c r="CQ55" s="105">
        <v>1.9999999999999999E-6</v>
      </c>
      <c r="CR55" s="105">
        <v>9.9999999999999995E-7</v>
      </c>
      <c r="CS55" s="105">
        <v>9.9999999999999995E-7</v>
      </c>
      <c r="CT55" s="105">
        <v>9.9999999999999995E-7</v>
      </c>
      <c r="CU55" s="105">
        <v>1.2999999999999999E-5</v>
      </c>
      <c r="CV55" s="105">
        <v>9.9999999999999995E-7</v>
      </c>
      <c r="CW55" s="105">
        <v>1.36E-4</v>
      </c>
      <c r="CX55" s="105">
        <v>3.0000000000000001E-6</v>
      </c>
      <c r="CY55" s="105">
        <v>9.9999999999999995E-7</v>
      </c>
      <c r="CZ55" s="105">
        <v>9.9999999999999995E-7</v>
      </c>
      <c r="DA55" s="105">
        <v>9.9999999999999995E-7</v>
      </c>
      <c r="DB55" s="105">
        <v>9.9999999999999995E-7</v>
      </c>
      <c r="DC55" s="105">
        <v>9.9999999999999995E-7</v>
      </c>
      <c r="DD55" s="105">
        <v>9.9999999999999995E-7</v>
      </c>
      <c r="DE55" s="106">
        <v>1.2E-5</v>
      </c>
      <c r="DF55" s="84"/>
      <c r="DG55" s="101">
        <v>0.58262700000000001</v>
      </c>
      <c r="DH55" s="101">
        <v>5.4703000000000002E-2</v>
      </c>
      <c r="DI55" s="101">
        <v>0.29527399999999998</v>
      </c>
      <c r="DJ55" s="102">
        <v>9.9999999999999995E-7</v>
      </c>
      <c r="DK55" s="102">
        <v>3.6340999999999998E-2</v>
      </c>
      <c r="DL55" s="84"/>
      <c r="DM55"/>
    </row>
    <row r="56" spans="1:117" ht="18" customHeight="1" x14ac:dyDescent="0.15">
      <c r="A56" s="103">
        <v>339</v>
      </c>
      <c r="B56" s="104" t="s">
        <v>105</v>
      </c>
      <c r="C56" s="105">
        <v>3.8000000000000002E-5</v>
      </c>
      <c r="D56" s="105">
        <v>2.0000000000000002E-5</v>
      </c>
      <c r="E56" s="105">
        <v>2.5000000000000001E-5</v>
      </c>
      <c r="F56" s="105">
        <v>2.6999999999999999E-5</v>
      </c>
      <c r="G56" s="105">
        <v>2.8200000000000002E-4</v>
      </c>
      <c r="H56" s="105">
        <v>0</v>
      </c>
      <c r="I56" s="105">
        <v>7.7000000000000001E-5</v>
      </c>
      <c r="J56" s="105">
        <v>2.0999999999999999E-5</v>
      </c>
      <c r="K56" s="105">
        <v>1.2E-5</v>
      </c>
      <c r="L56" s="105">
        <v>2.1999999999999999E-5</v>
      </c>
      <c r="M56" s="105">
        <v>0</v>
      </c>
      <c r="N56" s="105">
        <v>2.0999999999999999E-5</v>
      </c>
      <c r="O56" s="105">
        <v>1.7E-5</v>
      </c>
      <c r="P56" s="105">
        <v>2.5999999999999998E-5</v>
      </c>
      <c r="Q56" s="105">
        <v>2.02E-4</v>
      </c>
      <c r="R56" s="105">
        <v>2.5999999999999998E-5</v>
      </c>
      <c r="S56" s="105">
        <v>1.4E-5</v>
      </c>
      <c r="T56" s="105">
        <v>2.0999999999999999E-5</v>
      </c>
      <c r="U56" s="105">
        <v>2.9E-5</v>
      </c>
      <c r="V56" s="105">
        <v>2.6999999999999999E-5</v>
      </c>
      <c r="W56" s="105">
        <v>1.1E-5</v>
      </c>
      <c r="X56" s="105">
        <v>4.3999999999999999E-5</v>
      </c>
      <c r="Y56" s="105">
        <v>1.5999999999999999E-5</v>
      </c>
      <c r="Z56" s="105">
        <v>2.3E-5</v>
      </c>
      <c r="AA56" s="105">
        <v>1.2E-5</v>
      </c>
      <c r="AB56" s="105">
        <v>2.6999999999999999E-5</v>
      </c>
      <c r="AC56" s="105">
        <v>3.9999999999999998E-6</v>
      </c>
      <c r="AD56" s="105">
        <v>3.6999999999999998E-5</v>
      </c>
      <c r="AE56" s="105">
        <v>5.8E-5</v>
      </c>
      <c r="AF56" s="105">
        <v>1.8E-5</v>
      </c>
      <c r="AG56" s="105">
        <v>2.8E-5</v>
      </c>
      <c r="AH56" s="105">
        <v>1.4E-5</v>
      </c>
      <c r="AI56" s="105">
        <v>1.5E-5</v>
      </c>
      <c r="AJ56" s="105">
        <v>1.9000000000000001E-5</v>
      </c>
      <c r="AK56" s="105">
        <v>7.2999999999999999E-5</v>
      </c>
      <c r="AL56" s="105">
        <v>3.8000000000000002E-5</v>
      </c>
      <c r="AM56" s="105">
        <v>1.8E-5</v>
      </c>
      <c r="AN56" s="105">
        <v>2.6999999999999999E-5</v>
      </c>
      <c r="AO56" s="105">
        <v>1.2E-5</v>
      </c>
      <c r="AP56" s="105">
        <v>1.5999999999999999E-5</v>
      </c>
      <c r="AQ56" s="105">
        <v>3.1999999999999999E-5</v>
      </c>
      <c r="AR56" s="105">
        <v>2.5000000000000001E-5</v>
      </c>
      <c r="AS56" s="105">
        <v>8.1000000000000004E-5</v>
      </c>
      <c r="AT56" s="105">
        <v>2.4000000000000001E-4</v>
      </c>
      <c r="AU56" s="105">
        <v>3.4900000000000003E-4</v>
      </c>
      <c r="AV56" s="105">
        <v>8.6600000000000002E-4</v>
      </c>
      <c r="AW56" s="105">
        <v>5.6140000000000001E-3</v>
      </c>
      <c r="AX56" s="105">
        <v>2.5539999999999998E-3</v>
      </c>
      <c r="AY56" s="105">
        <v>2.362E-3</v>
      </c>
      <c r="AZ56" s="105">
        <v>2.1670000000000001E-3</v>
      </c>
      <c r="BA56" s="105">
        <v>6.8499999999999995E-4</v>
      </c>
      <c r="BB56" s="105">
        <v>1.019685</v>
      </c>
      <c r="BC56" s="105">
        <v>1.586E-3</v>
      </c>
      <c r="BD56" s="105">
        <v>3.7800000000000003E-4</v>
      </c>
      <c r="BE56" s="105">
        <v>3.5950000000000001E-3</v>
      </c>
      <c r="BF56" s="105">
        <v>1.769E-3</v>
      </c>
      <c r="BG56" s="105">
        <v>5.8699999999999996E-4</v>
      </c>
      <c r="BH56" s="105">
        <v>4.64E-4</v>
      </c>
      <c r="BI56" s="105">
        <v>3.5850000000000001E-3</v>
      </c>
      <c r="BJ56" s="105">
        <v>4.7399999999999997E-4</v>
      </c>
      <c r="BK56" s="105">
        <v>2.8E-5</v>
      </c>
      <c r="BL56" s="105">
        <v>1.1000000000000001E-3</v>
      </c>
      <c r="BM56" s="105">
        <v>8.7799999999999998E-4</v>
      </c>
      <c r="BN56" s="105">
        <v>3.1799999999999998E-4</v>
      </c>
      <c r="BO56" s="105">
        <v>4.2000000000000002E-4</v>
      </c>
      <c r="BP56" s="105">
        <v>4.6999999999999997E-5</v>
      </c>
      <c r="BQ56" s="105">
        <v>3.4999999999999997E-5</v>
      </c>
      <c r="BR56" s="105">
        <v>1.3799999999999999E-4</v>
      </c>
      <c r="BS56" s="105">
        <v>4.6999999999999997E-5</v>
      </c>
      <c r="BT56" s="105">
        <v>6.7999999999999999E-5</v>
      </c>
      <c r="BU56" s="105">
        <v>1.8E-5</v>
      </c>
      <c r="BV56" s="105">
        <v>2.4000000000000001E-5</v>
      </c>
      <c r="BW56" s="105">
        <v>2.1999999999999999E-5</v>
      </c>
      <c r="BX56" s="105">
        <v>9.0000000000000002E-6</v>
      </c>
      <c r="BY56" s="105">
        <v>1.35E-4</v>
      </c>
      <c r="BZ56" s="105">
        <v>5.1E-5</v>
      </c>
      <c r="CA56" s="105">
        <v>2.5500000000000002E-4</v>
      </c>
      <c r="CB56" s="105">
        <v>4.3999999999999999E-5</v>
      </c>
      <c r="CC56" s="105">
        <v>1.6699999999999999E-4</v>
      </c>
      <c r="CD56" s="105">
        <v>4.5000000000000003E-5</v>
      </c>
      <c r="CE56" s="105">
        <v>3.6000000000000001E-5</v>
      </c>
      <c r="CF56" s="105">
        <v>1.84E-4</v>
      </c>
      <c r="CG56" s="105">
        <v>1.2E-5</v>
      </c>
      <c r="CH56" s="105">
        <v>2.1999999999999999E-5</v>
      </c>
      <c r="CI56" s="105">
        <v>2.0699999999999999E-4</v>
      </c>
      <c r="CJ56" s="105">
        <v>3.8000000000000002E-5</v>
      </c>
      <c r="CK56" s="105">
        <v>6.3E-5</v>
      </c>
      <c r="CL56" s="105">
        <v>1.7899999999999999E-4</v>
      </c>
      <c r="CM56" s="105">
        <v>1.44E-4</v>
      </c>
      <c r="CN56" s="105">
        <v>1.7799999999999999E-4</v>
      </c>
      <c r="CO56" s="105">
        <v>8.0000000000000007E-5</v>
      </c>
      <c r="CP56" s="105">
        <v>2.4000000000000001E-5</v>
      </c>
      <c r="CQ56" s="105">
        <v>7.2000000000000002E-5</v>
      </c>
      <c r="CR56" s="105">
        <v>2.4000000000000001E-5</v>
      </c>
      <c r="CS56" s="105">
        <v>1.7E-5</v>
      </c>
      <c r="CT56" s="105">
        <v>2.5000000000000001E-5</v>
      </c>
      <c r="CU56" s="105">
        <v>1.5799999999999999E-4</v>
      </c>
      <c r="CV56" s="105">
        <v>8.0000000000000007E-5</v>
      </c>
      <c r="CW56" s="105">
        <v>1.5399999999999999E-3</v>
      </c>
      <c r="CX56" s="105">
        <v>3.4999999999999997E-5</v>
      </c>
      <c r="CY56" s="105">
        <v>5.1E-5</v>
      </c>
      <c r="CZ56" s="105">
        <v>3.3000000000000003E-5</v>
      </c>
      <c r="DA56" s="105">
        <v>3.1000000000000001E-5</v>
      </c>
      <c r="DB56" s="105">
        <v>1.6799999999999999E-4</v>
      </c>
      <c r="DC56" s="105">
        <v>3.4E-5</v>
      </c>
      <c r="DD56" s="105">
        <v>3.4999999999999997E-5</v>
      </c>
      <c r="DE56" s="106">
        <v>3.2499999999999999E-4</v>
      </c>
      <c r="DF56" s="84"/>
      <c r="DG56" s="101">
        <v>0.43161899999999997</v>
      </c>
      <c r="DH56" s="101">
        <v>2.8376999999999999E-2</v>
      </c>
      <c r="DI56" s="101">
        <v>0.19960600000000001</v>
      </c>
      <c r="DJ56" s="102">
        <v>5.22E-4</v>
      </c>
      <c r="DK56" s="102">
        <v>0.21673999999999999</v>
      </c>
      <c r="DL56" s="84"/>
      <c r="DM56"/>
    </row>
    <row r="57" spans="1:117" ht="18" customHeight="1" x14ac:dyDescent="0.15">
      <c r="A57" s="103">
        <v>341</v>
      </c>
      <c r="B57" s="104" t="s">
        <v>134</v>
      </c>
      <c r="C57" s="105">
        <v>6.0000000000000002E-6</v>
      </c>
      <c r="D57" s="105">
        <v>3.9999999999999998E-6</v>
      </c>
      <c r="E57" s="105">
        <v>1.1E-5</v>
      </c>
      <c r="F57" s="105">
        <v>3.9999999999999998E-6</v>
      </c>
      <c r="G57" s="105">
        <v>3.0000000000000001E-6</v>
      </c>
      <c r="H57" s="105">
        <v>0</v>
      </c>
      <c r="I57" s="105">
        <v>1.0000000000000001E-5</v>
      </c>
      <c r="J57" s="105">
        <v>6.0000000000000002E-6</v>
      </c>
      <c r="K57" s="105">
        <v>3.9999999999999998E-6</v>
      </c>
      <c r="L57" s="105">
        <v>3.9999999999999998E-6</v>
      </c>
      <c r="M57" s="105">
        <v>0</v>
      </c>
      <c r="N57" s="105">
        <v>5.0000000000000004E-6</v>
      </c>
      <c r="O57" s="105">
        <v>3.9999999999999998E-6</v>
      </c>
      <c r="P57" s="105">
        <v>5.0000000000000004E-6</v>
      </c>
      <c r="Q57" s="105">
        <v>7.9999999999999996E-6</v>
      </c>
      <c r="R57" s="105">
        <v>6.0000000000000002E-6</v>
      </c>
      <c r="S57" s="105">
        <v>3.9999999999999998E-6</v>
      </c>
      <c r="T57" s="105">
        <v>3.9999999999999998E-6</v>
      </c>
      <c r="U57" s="105">
        <v>5.0000000000000004E-6</v>
      </c>
      <c r="V57" s="105">
        <v>3.9999999999999998E-6</v>
      </c>
      <c r="W57" s="105">
        <v>1.9999999999999999E-6</v>
      </c>
      <c r="X57" s="105">
        <v>6.0000000000000002E-6</v>
      </c>
      <c r="Y57" s="105">
        <v>3.0000000000000001E-6</v>
      </c>
      <c r="Z57" s="105">
        <v>3.0000000000000001E-6</v>
      </c>
      <c r="AA57" s="105">
        <v>9.0000000000000002E-6</v>
      </c>
      <c r="AB57" s="105">
        <v>6.0000000000000002E-6</v>
      </c>
      <c r="AC57" s="105">
        <v>9.9999999999999995E-7</v>
      </c>
      <c r="AD57" s="105">
        <v>1.0000000000000001E-5</v>
      </c>
      <c r="AE57" s="105">
        <v>9.0000000000000002E-6</v>
      </c>
      <c r="AF57" s="105">
        <v>3.9999999999999998E-6</v>
      </c>
      <c r="AG57" s="105">
        <v>9.0000000000000002E-6</v>
      </c>
      <c r="AH57" s="105">
        <v>3.0000000000000001E-6</v>
      </c>
      <c r="AI57" s="105">
        <v>3.0000000000000001E-6</v>
      </c>
      <c r="AJ57" s="105">
        <v>3.0000000000000001E-6</v>
      </c>
      <c r="AK57" s="105">
        <v>6.0000000000000002E-6</v>
      </c>
      <c r="AL57" s="105">
        <v>3.9999999999999998E-6</v>
      </c>
      <c r="AM57" s="105">
        <v>1.9999999999999999E-6</v>
      </c>
      <c r="AN57" s="105">
        <v>3.9999999999999998E-6</v>
      </c>
      <c r="AO57" s="105">
        <v>3.0000000000000001E-6</v>
      </c>
      <c r="AP57" s="105">
        <v>3.0000000000000001E-6</v>
      </c>
      <c r="AQ57" s="105">
        <v>6.0000000000000002E-6</v>
      </c>
      <c r="AR57" s="105">
        <v>1.4E-5</v>
      </c>
      <c r="AS57" s="105">
        <v>6.0000000000000002E-6</v>
      </c>
      <c r="AT57" s="105">
        <v>2.5000000000000001E-5</v>
      </c>
      <c r="AU57" s="105">
        <v>1.2E-5</v>
      </c>
      <c r="AV57" s="105">
        <v>6.9999999999999999E-6</v>
      </c>
      <c r="AW57" s="105">
        <v>5.0000000000000004E-6</v>
      </c>
      <c r="AX57" s="105">
        <v>1.5E-5</v>
      </c>
      <c r="AY57" s="105">
        <v>6.9999999999999999E-6</v>
      </c>
      <c r="AZ57" s="105">
        <v>3.9999999999999998E-6</v>
      </c>
      <c r="BA57" s="105">
        <v>7.9999999999999996E-6</v>
      </c>
      <c r="BB57" s="105">
        <v>6.9999999999999999E-6</v>
      </c>
      <c r="BC57" s="105">
        <v>1.0014419999999999</v>
      </c>
      <c r="BD57" s="105">
        <v>1.0000000000000001E-5</v>
      </c>
      <c r="BE57" s="105">
        <v>1.4300000000000001E-3</v>
      </c>
      <c r="BF57" s="105">
        <v>7.7300000000000003E-4</v>
      </c>
      <c r="BG57" s="105">
        <v>1.2E-5</v>
      </c>
      <c r="BH57" s="105">
        <v>1.5699999999999999E-4</v>
      </c>
      <c r="BI57" s="105">
        <v>6.2000000000000003E-5</v>
      </c>
      <c r="BJ57" s="105">
        <v>1.2999999999999999E-5</v>
      </c>
      <c r="BK57" s="105">
        <v>1.5E-5</v>
      </c>
      <c r="BL57" s="105">
        <v>1.34E-4</v>
      </c>
      <c r="BM57" s="105">
        <v>4.8999999999999998E-5</v>
      </c>
      <c r="BN57" s="105">
        <v>2.7999999999999998E-4</v>
      </c>
      <c r="BO57" s="105">
        <v>2.6200000000000003E-4</v>
      </c>
      <c r="BP57" s="105">
        <v>6.9999999999999999E-6</v>
      </c>
      <c r="BQ57" s="105">
        <v>5.0000000000000004E-6</v>
      </c>
      <c r="BR57" s="105">
        <v>1.2E-5</v>
      </c>
      <c r="BS57" s="105">
        <v>7.9999999999999996E-6</v>
      </c>
      <c r="BT57" s="105">
        <v>3.1999999999999999E-5</v>
      </c>
      <c r="BU57" s="105">
        <v>1.8E-5</v>
      </c>
      <c r="BV57" s="105">
        <v>2.5000000000000001E-5</v>
      </c>
      <c r="BW57" s="105">
        <v>1.5E-5</v>
      </c>
      <c r="BX57" s="105">
        <v>1.9999999999999999E-6</v>
      </c>
      <c r="BY57" s="105">
        <v>1.0000000000000001E-5</v>
      </c>
      <c r="BZ57" s="105">
        <v>2.4000000000000001E-5</v>
      </c>
      <c r="CA57" s="105">
        <v>2.5999999999999998E-5</v>
      </c>
      <c r="CB57" s="105">
        <v>1.0000000000000001E-5</v>
      </c>
      <c r="CC57" s="105">
        <v>1.2E-5</v>
      </c>
      <c r="CD57" s="105">
        <v>2.3E-5</v>
      </c>
      <c r="CE57" s="105">
        <v>9.0000000000000002E-6</v>
      </c>
      <c r="CF57" s="105">
        <v>1.1E-5</v>
      </c>
      <c r="CG57" s="105">
        <v>3.0000000000000001E-6</v>
      </c>
      <c r="CH57" s="105">
        <v>6.0000000000000002E-6</v>
      </c>
      <c r="CI57" s="105">
        <v>2.1999999999999999E-5</v>
      </c>
      <c r="CJ57" s="105">
        <v>4.0000000000000003E-5</v>
      </c>
      <c r="CK57" s="105">
        <v>1.4E-5</v>
      </c>
      <c r="CL57" s="105">
        <v>4.0000000000000003E-5</v>
      </c>
      <c r="CM57" s="105">
        <v>6.4999999999999994E-5</v>
      </c>
      <c r="CN57" s="105">
        <v>6.0000000000000002E-6</v>
      </c>
      <c r="CO57" s="105">
        <v>3.1000000000000001E-5</v>
      </c>
      <c r="CP57" s="105">
        <v>6.9999999999999999E-6</v>
      </c>
      <c r="CQ57" s="105">
        <v>5.0000000000000004E-6</v>
      </c>
      <c r="CR57" s="105">
        <v>1.0000000000000001E-5</v>
      </c>
      <c r="CS57" s="105">
        <v>3.9999999999999998E-6</v>
      </c>
      <c r="CT57" s="105">
        <v>1.2E-5</v>
      </c>
      <c r="CU57" s="105">
        <v>2.6999999999999999E-5</v>
      </c>
      <c r="CV57" s="105">
        <v>3.8999999999999999E-5</v>
      </c>
      <c r="CW57" s="105">
        <v>1.56E-4</v>
      </c>
      <c r="CX57" s="105">
        <v>4.3000000000000002E-5</v>
      </c>
      <c r="CY57" s="105">
        <v>6.0000000000000002E-6</v>
      </c>
      <c r="CZ57" s="105">
        <v>2.0999999999999999E-5</v>
      </c>
      <c r="DA57" s="105">
        <v>6.0000000000000002E-6</v>
      </c>
      <c r="DB57" s="105">
        <v>2.9E-5</v>
      </c>
      <c r="DC57" s="105">
        <v>6.0000000000000002E-6</v>
      </c>
      <c r="DD57" s="105">
        <v>6.9999999999999999E-6</v>
      </c>
      <c r="DE57" s="106">
        <v>2.3E-5</v>
      </c>
      <c r="DF57" s="84"/>
      <c r="DG57" s="101">
        <v>0.52602300000000002</v>
      </c>
      <c r="DH57" s="101">
        <v>3.9307000000000002E-2</v>
      </c>
      <c r="DI57" s="101">
        <v>0.35053899999999999</v>
      </c>
      <c r="DJ57" s="102">
        <v>8.8599999999999996E-4</v>
      </c>
      <c r="DK57" s="102">
        <v>8.4056000000000006E-2</v>
      </c>
      <c r="DL57" s="84"/>
      <c r="DM57"/>
    </row>
    <row r="58" spans="1:117" ht="18" customHeight="1" x14ac:dyDescent="0.15">
      <c r="A58" s="103">
        <v>342</v>
      </c>
      <c r="B58" s="104" t="s">
        <v>106</v>
      </c>
      <c r="C58" s="105">
        <v>1.9999999999999999E-6</v>
      </c>
      <c r="D58" s="105">
        <v>9.9999999999999995E-7</v>
      </c>
      <c r="E58" s="105">
        <v>1.9999999999999999E-6</v>
      </c>
      <c r="F58" s="105">
        <v>9.9999999999999995E-7</v>
      </c>
      <c r="G58" s="105">
        <v>9.9999999999999995E-7</v>
      </c>
      <c r="H58" s="105">
        <v>0</v>
      </c>
      <c r="I58" s="105">
        <v>6.0000000000000002E-6</v>
      </c>
      <c r="J58" s="105">
        <v>9.9999999999999995E-7</v>
      </c>
      <c r="K58" s="105">
        <v>9.9999999999999995E-7</v>
      </c>
      <c r="L58" s="105">
        <v>9.9999999999999995E-7</v>
      </c>
      <c r="M58" s="105">
        <v>0</v>
      </c>
      <c r="N58" s="105">
        <v>9.9999999999999995E-7</v>
      </c>
      <c r="O58" s="105">
        <v>9.9999999999999995E-7</v>
      </c>
      <c r="P58" s="105">
        <v>1.9999999999999999E-6</v>
      </c>
      <c r="Q58" s="105">
        <v>1.9999999999999999E-6</v>
      </c>
      <c r="R58" s="105">
        <v>9.9999999999999995E-7</v>
      </c>
      <c r="S58" s="105">
        <v>9.9999999999999995E-7</v>
      </c>
      <c r="T58" s="105">
        <v>9.9999999999999995E-7</v>
      </c>
      <c r="U58" s="105">
        <v>9.9999999999999995E-7</v>
      </c>
      <c r="V58" s="105">
        <v>9.9999999999999995E-7</v>
      </c>
      <c r="W58" s="105">
        <v>0</v>
      </c>
      <c r="X58" s="105">
        <v>1.9999999999999999E-6</v>
      </c>
      <c r="Y58" s="105">
        <v>0</v>
      </c>
      <c r="Z58" s="105">
        <v>9.9999999999999995E-7</v>
      </c>
      <c r="AA58" s="105">
        <v>0</v>
      </c>
      <c r="AB58" s="105">
        <v>9.9999999999999995E-7</v>
      </c>
      <c r="AC58" s="105">
        <v>0</v>
      </c>
      <c r="AD58" s="105">
        <v>3.9999999999999998E-6</v>
      </c>
      <c r="AE58" s="105">
        <v>3.0000000000000001E-6</v>
      </c>
      <c r="AF58" s="105">
        <v>9.9999999999999995E-7</v>
      </c>
      <c r="AG58" s="105">
        <v>9.9999999999999995E-7</v>
      </c>
      <c r="AH58" s="105">
        <v>9.9999999999999995E-7</v>
      </c>
      <c r="AI58" s="105">
        <v>9.9999999999999995E-7</v>
      </c>
      <c r="AJ58" s="105">
        <v>9.9999999999999995E-7</v>
      </c>
      <c r="AK58" s="105">
        <v>9.9999999999999995E-7</v>
      </c>
      <c r="AL58" s="105">
        <v>9.9999999999999995E-7</v>
      </c>
      <c r="AM58" s="105">
        <v>9.9999999999999995E-7</v>
      </c>
      <c r="AN58" s="105">
        <v>9.9999999999999995E-7</v>
      </c>
      <c r="AO58" s="105">
        <v>9.9999999999999995E-7</v>
      </c>
      <c r="AP58" s="105">
        <v>9.9999999999999995E-7</v>
      </c>
      <c r="AQ58" s="105">
        <v>1.9999999999999999E-6</v>
      </c>
      <c r="AR58" s="105">
        <v>9.9999999999999995E-7</v>
      </c>
      <c r="AS58" s="105">
        <v>9.9999999999999995E-7</v>
      </c>
      <c r="AT58" s="105">
        <v>1.9999999999999999E-6</v>
      </c>
      <c r="AU58" s="105">
        <v>5.0000000000000004E-6</v>
      </c>
      <c r="AV58" s="105">
        <v>9.9999999999999995E-7</v>
      </c>
      <c r="AW58" s="105">
        <v>9.9999999999999995E-7</v>
      </c>
      <c r="AX58" s="105">
        <v>5.0000000000000004E-6</v>
      </c>
      <c r="AY58" s="105">
        <v>1.9999999999999999E-6</v>
      </c>
      <c r="AZ58" s="105">
        <v>9.9999999999999995E-7</v>
      </c>
      <c r="BA58" s="105">
        <v>9.9999999999999995E-7</v>
      </c>
      <c r="BB58" s="105">
        <v>9.9999999999999995E-7</v>
      </c>
      <c r="BC58" s="105">
        <v>3.0000000000000001E-6</v>
      </c>
      <c r="BD58" s="105">
        <v>1.001282</v>
      </c>
      <c r="BE58" s="105">
        <v>1.9999999999999999E-6</v>
      </c>
      <c r="BF58" s="105">
        <v>1.9999999999999999E-6</v>
      </c>
      <c r="BG58" s="105">
        <v>3.9999999999999998E-6</v>
      </c>
      <c r="BH58" s="105">
        <v>3.9999999999999998E-6</v>
      </c>
      <c r="BI58" s="105">
        <v>1.9999999999999999E-6</v>
      </c>
      <c r="BJ58" s="105">
        <v>1.9999999999999999E-6</v>
      </c>
      <c r="BK58" s="105">
        <v>6.0000000000000002E-6</v>
      </c>
      <c r="BL58" s="105">
        <v>3.0000000000000001E-6</v>
      </c>
      <c r="BM58" s="105">
        <v>1.9999999999999999E-6</v>
      </c>
      <c r="BN58" s="105">
        <v>5.0000000000000004E-6</v>
      </c>
      <c r="BO58" s="105">
        <v>6.9999999999999999E-6</v>
      </c>
      <c r="BP58" s="105">
        <v>1.9999999999999999E-6</v>
      </c>
      <c r="BQ58" s="105">
        <v>9.9999999999999995E-7</v>
      </c>
      <c r="BR58" s="105">
        <v>1.9999999999999999E-6</v>
      </c>
      <c r="BS58" s="105">
        <v>1.9999999999999999E-6</v>
      </c>
      <c r="BT58" s="105">
        <v>1.9999999999999999E-6</v>
      </c>
      <c r="BU58" s="105">
        <v>9.9999999999999995E-7</v>
      </c>
      <c r="BV58" s="105">
        <v>9.9999999999999995E-7</v>
      </c>
      <c r="BW58" s="105">
        <v>0</v>
      </c>
      <c r="BX58" s="105">
        <v>0</v>
      </c>
      <c r="BY58" s="105">
        <v>9.9999999999999995E-7</v>
      </c>
      <c r="BZ58" s="105">
        <v>1.9999999999999999E-6</v>
      </c>
      <c r="CA58" s="105">
        <v>2.4000000000000001E-5</v>
      </c>
      <c r="CB58" s="105">
        <v>9.9999999999999995E-7</v>
      </c>
      <c r="CC58" s="105">
        <v>1.0000000000000001E-5</v>
      </c>
      <c r="CD58" s="105">
        <v>1.9999999999999999E-6</v>
      </c>
      <c r="CE58" s="105">
        <v>9.9999999999999995E-7</v>
      </c>
      <c r="CF58" s="105">
        <v>1.9999999999999999E-6</v>
      </c>
      <c r="CG58" s="105">
        <v>9.9999999999999995E-7</v>
      </c>
      <c r="CH58" s="105">
        <v>3.9999999999999998E-6</v>
      </c>
      <c r="CI58" s="105">
        <v>6.0000000000000002E-6</v>
      </c>
      <c r="CJ58" s="105">
        <v>1.9999999999999999E-6</v>
      </c>
      <c r="CK58" s="105">
        <v>6.9999999999999999E-6</v>
      </c>
      <c r="CL58" s="105">
        <v>1.9999999999999999E-6</v>
      </c>
      <c r="CM58" s="105">
        <v>3.0000000000000001E-6</v>
      </c>
      <c r="CN58" s="105">
        <v>9.9999999999999995E-7</v>
      </c>
      <c r="CO58" s="105">
        <v>1.9999999999999999E-6</v>
      </c>
      <c r="CP58" s="105">
        <v>9.9999999999999995E-7</v>
      </c>
      <c r="CQ58" s="105">
        <v>1.9999999999999999E-6</v>
      </c>
      <c r="CR58" s="105">
        <v>9.9999999999999995E-7</v>
      </c>
      <c r="CS58" s="105">
        <v>3.0000000000000001E-6</v>
      </c>
      <c r="CT58" s="105">
        <v>9.9999999999999995E-7</v>
      </c>
      <c r="CU58" s="105">
        <v>1.2400000000000001E-4</v>
      </c>
      <c r="CV58" s="105">
        <v>1.9999999999999999E-6</v>
      </c>
      <c r="CW58" s="105">
        <v>5.3999999999999998E-5</v>
      </c>
      <c r="CX58" s="105">
        <v>9.9999999999999995E-7</v>
      </c>
      <c r="CY58" s="105">
        <v>1.9999999999999999E-6</v>
      </c>
      <c r="CZ58" s="105">
        <v>9.9999999999999995E-7</v>
      </c>
      <c r="DA58" s="105">
        <v>9.9999999999999995E-7</v>
      </c>
      <c r="DB58" s="105">
        <v>9.9999999999999995E-7</v>
      </c>
      <c r="DC58" s="105">
        <v>9.9999999999999995E-7</v>
      </c>
      <c r="DD58" s="105">
        <v>9.9999999999999995E-7</v>
      </c>
      <c r="DE58" s="106">
        <v>1.9999999999999999E-6</v>
      </c>
      <c r="DF58" s="84"/>
      <c r="DG58" s="101">
        <v>0.38919900000000002</v>
      </c>
      <c r="DH58" s="101">
        <v>6.9738999999999995E-2</v>
      </c>
      <c r="DI58" s="101">
        <v>0.20447299999999999</v>
      </c>
      <c r="DJ58" s="102">
        <v>2.3E-5</v>
      </c>
      <c r="DK58" s="102">
        <v>4.1281999999999999E-2</v>
      </c>
      <c r="DL58" s="84"/>
      <c r="DM58"/>
    </row>
    <row r="59" spans="1:117" ht="18" customHeight="1" x14ac:dyDescent="0.15">
      <c r="A59" s="107">
        <v>351</v>
      </c>
      <c r="B59" s="108" t="s">
        <v>31</v>
      </c>
      <c r="C59" s="110">
        <v>0</v>
      </c>
      <c r="D59" s="110">
        <v>0</v>
      </c>
      <c r="E59" s="110">
        <v>0</v>
      </c>
      <c r="F59" s="110">
        <v>0</v>
      </c>
      <c r="G59" s="110">
        <v>0</v>
      </c>
      <c r="H59" s="110">
        <v>0</v>
      </c>
      <c r="I59" s="110">
        <v>0</v>
      </c>
      <c r="J59" s="110">
        <v>0</v>
      </c>
      <c r="K59" s="110">
        <v>0</v>
      </c>
      <c r="L59" s="110">
        <v>0</v>
      </c>
      <c r="M59" s="110">
        <v>0</v>
      </c>
      <c r="N59" s="110">
        <v>0</v>
      </c>
      <c r="O59" s="110">
        <v>0</v>
      </c>
      <c r="P59" s="110">
        <v>0</v>
      </c>
      <c r="Q59" s="110">
        <v>0</v>
      </c>
      <c r="R59" s="110">
        <v>0</v>
      </c>
      <c r="S59" s="110">
        <v>0</v>
      </c>
      <c r="T59" s="110">
        <v>0</v>
      </c>
      <c r="U59" s="110">
        <v>0</v>
      </c>
      <c r="V59" s="110">
        <v>0</v>
      </c>
      <c r="W59" s="110">
        <v>0</v>
      </c>
      <c r="X59" s="110">
        <v>0</v>
      </c>
      <c r="Y59" s="110">
        <v>0</v>
      </c>
      <c r="Z59" s="110">
        <v>0</v>
      </c>
      <c r="AA59" s="110">
        <v>0</v>
      </c>
      <c r="AB59" s="110">
        <v>0</v>
      </c>
      <c r="AC59" s="110">
        <v>0</v>
      </c>
      <c r="AD59" s="110">
        <v>0</v>
      </c>
      <c r="AE59" s="110">
        <v>0</v>
      </c>
      <c r="AF59" s="110">
        <v>0</v>
      </c>
      <c r="AG59" s="110">
        <v>0</v>
      </c>
      <c r="AH59" s="110">
        <v>0</v>
      </c>
      <c r="AI59" s="110">
        <v>0</v>
      </c>
      <c r="AJ59" s="110">
        <v>0</v>
      </c>
      <c r="AK59" s="110">
        <v>0</v>
      </c>
      <c r="AL59" s="110">
        <v>0</v>
      </c>
      <c r="AM59" s="110">
        <v>0</v>
      </c>
      <c r="AN59" s="110">
        <v>0</v>
      </c>
      <c r="AO59" s="110">
        <v>0</v>
      </c>
      <c r="AP59" s="110">
        <v>0</v>
      </c>
      <c r="AQ59" s="110">
        <v>0</v>
      </c>
      <c r="AR59" s="110">
        <v>0</v>
      </c>
      <c r="AS59" s="110">
        <v>0</v>
      </c>
      <c r="AT59" s="110">
        <v>0</v>
      </c>
      <c r="AU59" s="110">
        <v>0</v>
      </c>
      <c r="AV59" s="110">
        <v>0</v>
      </c>
      <c r="AW59" s="110">
        <v>0</v>
      </c>
      <c r="AX59" s="110">
        <v>0</v>
      </c>
      <c r="AY59" s="110">
        <v>0</v>
      </c>
      <c r="AZ59" s="110">
        <v>0</v>
      </c>
      <c r="BA59" s="110">
        <v>0</v>
      </c>
      <c r="BB59" s="110">
        <v>0</v>
      </c>
      <c r="BC59" s="110">
        <v>0</v>
      </c>
      <c r="BD59" s="110">
        <v>0</v>
      </c>
      <c r="BE59" s="110">
        <v>1</v>
      </c>
      <c r="BF59" s="110">
        <v>0</v>
      </c>
      <c r="BG59" s="110">
        <v>0</v>
      </c>
      <c r="BH59" s="110">
        <v>0</v>
      </c>
      <c r="BI59" s="110">
        <v>0</v>
      </c>
      <c r="BJ59" s="110">
        <v>0</v>
      </c>
      <c r="BK59" s="110">
        <v>0</v>
      </c>
      <c r="BL59" s="110">
        <v>0</v>
      </c>
      <c r="BM59" s="110">
        <v>0</v>
      </c>
      <c r="BN59" s="110">
        <v>0</v>
      </c>
      <c r="BO59" s="110">
        <v>0</v>
      </c>
      <c r="BP59" s="110">
        <v>0</v>
      </c>
      <c r="BQ59" s="110">
        <v>0</v>
      </c>
      <c r="BR59" s="110">
        <v>0</v>
      </c>
      <c r="BS59" s="110">
        <v>0</v>
      </c>
      <c r="BT59" s="110">
        <v>0</v>
      </c>
      <c r="BU59" s="110">
        <v>0</v>
      </c>
      <c r="BV59" s="110">
        <v>0</v>
      </c>
      <c r="BW59" s="110">
        <v>0</v>
      </c>
      <c r="BX59" s="110">
        <v>0</v>
      </c>
      <c r="BY59" s="110">
        <v>0</v>
      </c>
      <c r="BZ59" s="110">
        <v>0</v>
      </c>
      <c r="CA59" s="110">
        <v>0</v>
      </c>
      <c r="CB59" s="110">
        <v>0</v>
      </c>
      <c r="CC59" s="110">
        <v>0</v>
      </c>
      <c r="CD59" s="110">
        <v>0</v>
      </c>
      <c r="CE59" s="110">
        <v>0</v>
      </c>
      <c r="CF59" s="110">
        <v>0</v>
      </c>
      <c r="CG59" s="110">
        <v>0</v>
      </c>
      <c r="CH59" s="110">
        <v>0</v>
      </c>
      <c r="CI59" s="110">
        <v>0</v>
      </c>
      <c r="CJ59" s="110">
        <v>0</v>
      </c>
      <c r="CK59" s="110">
        <v>0</v>
      </c>
      <c r="CL59" s="110">
        <v>0</v>
      </c>
      <c r="CM59" s="110">
        <v>0</v>
      </c>
      <c r="CN59" s="110">
        <v>0</v>
      </c>
      <c r="CO59" s="110">
        <v>0</v>
      </c>
      <c r="CP59" s="110">
        <v>0</v>
      </c>
      <c r="CQ59" s="110">
        <v>0</v>
      </c>
      <c r="CR59" s="110">
        <v>0</v>
      </c>
      <c r="CS59" s="110">
        <v>0</v>
      </c>
      <c r="CT59" s="110">
        <v>0</v>
      </c>
      <c r="CU59" s="110">
        <v>0</v>
      </c>
      <c r="CV59" s="110">
        <v>0</v>
      </c>
      <c r="CW59" s="110">
        <v>0</v>
      </c>
      <c r="CX59" s="110">
        <v>0</v>
      </c>
      <c r="CY59" s="110">
        <v>0</v>
      </c>
      <c r="CZ59" s="110">
        <v>0</v>
      </c>
      <c r="DA59" s="110">
        <v>0</v>
      </c>
      <c r="DB59" s="110">
        <v>0</v>
      </c>
      <c r="DC59" s="110">
        <v>0</v>
      </c>
      <c r="DD59" s="110">
        <v>0</v>
      </c>
      <c r="DE59" s="111">
        <v>0</v>
      </c>
      <c r="DF59" s="84"/>
      <c r="DG59" s="101">
        <v>0.16911699999999999</v>
      </c>
      <c r="DH59" s="101">
        <v>1.8079999999999999E-2</v>
      </c>
      <c r="DI59" s="101">
        <v>6.3514000000000001E-2</v>
      </c>
      <c r="DJ59" s="102">
        <v>6.3500000000000004E-4</v>
      </c>
      <c r="DK59" s="102">
        <v>0.103296</v>
      </c>
      <c r="DL59" s="84"/>
      <c r="DM59"/>
    </row>
    <row r="60" spans="1:117" ht="18" customHeight="1" x14ac:dyDescent="0.15">
      <c r="A60" s="103">
        <v>352</v>
      </c>
      <c r="B60" s="104" t="s">
        <v>32</v>
      </c>
      <c r="C60" s="105">
        <v>0</v>
      </c>
      <c r="D60" s="105">
        <v>0</v>
      </c>
      <c r="E60" s="105">
        <v>0</v>
      </c>
      <c r="F60" s="105">
        <v>0</v>
      </c>
      <c r="G60" s="105">
        <v>0</v>
      </c>
      <c r="H60" s="105">
        <v>0</v>
      </c>
      <c r="I60" s="105">
        <v>0</v>
      </c>
      <c r="J60" s="105">
        <v>0</v>
      </c>
      <c r="K60" s="105">
        <v>0</v>
      </c>
      <c r="L60" s="105">
        <v>0</v>
      </c>
      <c r="M60" s="105">
        <v>0</v>
      </c>
      <c r="N60" s="105">
        <v>0</v>
      </c>
      <c r="O60" s="105">
        <v>0</v>
      </c>
      <c r="P60" s="105">
        <v>0</v>
      </c>
      <c r="Q60" s="105">
        <v>0</v>
      </c>
      <c r="R60" s="105">
        <v>0</v>
      </c>
      <c r="S60" s="105">
        <v>0</v>
      </c>
      <c r="T60" s="105">
        <v>0</v>
      </c>
      <c r="U60" s="105">
        <v>0</v>
      </c>
      <c r="V60" s="105">
        <v>0</v>
      </c>
      <c r="W60" s="105">
        <v>0</v>
      </c>
      <c r="X60" s="105">
        <v>0</v>
      </c>
      <c r="Y60" s="105">
        <v>0</v>
      </c>
      <c r="Z60" s="105">
        <v>0</v>
      </c>
      <c r="AA60" s="105">
        <v>0</v>
      </c>
      <c r="AB60" s="105">
        <v>0</v>
      </c>
      <c r="AC60" s="105">
        <v>0</v>
      </c>
      <c r="AD60" s="105">
        <v>0</v>
      </c>
      <c r="AE60" s="105">
        <v>0</v>
      </c>
      <c r="AF60" s="105">
        <v>0</v>
      </c>
      <c r="AG60" s="105">
        <v>0</v>
      </c>
      <c r="AH60" s="105">
        <v>0</v>
      </c>
      <c r="AI60" s="105">
        <v>0</v>
      </c>
      <c r="AJ60" s="105">
        <v>0</v>
      </c>
      <c r="AK60" s="105">
        <v>0</v>
      </c>
      <c r="AL60" s="105">
        <v>0</v>
      </c>
      <c r="AM60" s="105">
        <v>0</v>
      </c>
      <c r="AN60" s="105">
        <v>0</v>
      </c>
      <c r="AO60" s="105">
        <v>0</v>
      </c>
      <c r="AP60" s="105">
        <v>0</v>
      </c>
      <c r="AQ60" s="105">
        <v>0</v>
      </c>
      <c r="AR60" s="105">
        <v>0</v>
      </c>
      <c r="AS60" s="105">
        <v>0</v>
      </c>
      <c r="AT60" s="105">
        <v>0</v>
      </c>
      <c r="AU60" s="105">
        <v>0</v>
      </c>
      <c r="AV60" s="105">
        <v>0</v>
      </c>
      <c r="AW60" s="105">
        <v>0</v>
      </c>
      <c r="AX60" s="105">
        <v>0</v>
      </c>
      <c r="AY60" s="105">
        <v>0</v>
      </c>
      <c r="AZ60" s="105">
        <v>0</v>
      </c>
      <c r="BA60" s="105">
        <v>0</v>
      </c>
      <c r="BB60" s="105">
        <v>0</v>
      </c>
      <c r="BC60" s="105">
        <v>0</v>
      </c>
      <c r="BD60" s="105">
        <v>0</v>
      </c>
      <c r="BE60" s="105">
        <v>0</v>
      </c>
      <c r="BF60" s="105">
        <v>1.000092</v>
      </c>
      <c r="BG60" s="105">
        <v>0</v>
      </c>
      <c r="BH60" s="105">
        <v>0</v>
      </c>
      <c r="BI60" s="105">
        <v>0</v>
      </c>
      <c r="BJ60" s="105">
        <v>0</v>
      </c>
      <c r="BK60" s="105">
        <v>0</v>
      </c>
      <c r="BL60" s="105">
        <v>0</v>
      </c>
      <c r="BM60" s="105">
        <v>0</v>
      </c>
      <c r="BN60" s="105">
        <v>0</v>
      </c>
      <c r="BO60" s="105">
        <v>0</v>
      </c>
      <c r="BP60" s="105">
        <v>0</v>
      </c>
      <c r="BQ60" s="105">
        <v>0</v>
      </c>
      <c r="BR60" s="105">
        <v>0</v>
      </c>
      <c r="BS60" s="105">
        <v>0</v>
      </c>
      <c r="BT60" s="105">
        <v>0</v>
      </c>
      <c r="BU60" s="105">
        <v>0</v>
      </c>
      <c r="BV60" s="105">
        <v>0</v>
      </c>
      <c r="BW60" s="105">
        <v>0</v>
      </c>
      <c r="BX60" s="105">
        <v>0</v>
      </c>
      <c r="BY60" s="105">
        <v>0</v>
      </c>
      <c r="BZ60" s="105">
        <v>0</v>
      </c>
      <c r="CA60" s="105">
        <v>9.9999999999999995E-7</v>
      </c>
      <c r="CB60" s="105">
        <v>0</v>
      </c>
      <c r="CC60" s="105">
        <v>0</v>
      </c>
      <c r="CD60" s="105">
        <v>0</v>
      </c>
      <c r="CE60" s="105">
        <v>0</v>
      </c>
      <c r="CF60" s="105">
        <v>0</v>
      </c>
      <c r="CG60" s="105">
        <v>0</v>
      </c>
      <c r="CH60" s="105">
        <v>0</v>
      </c>
      <c r="CI60" s="105">
        <v>0</v>
      </c>
      <c r="CJ60" s="105">
        <v>0</v>
      </c>
      <c r="CK60" s="105">
        <v>0</v>
      </c>
      <c r="CL60" s="105">
        <v>0</v>
      </c>
      <c r="CM60" s="105">
        <v>9.9999999999999995E-7</v>
      </c>
      <c r="CN60" s="105">
        <v>0</v>
      </c>
      <c r="CO60" s="105">
        <v>0</v>
      </c>
      <c r="CP60" s="105">
        <v>0</v>
      </c>
      <c r="CQ60" s="105">
        <v>0</v>
      </c>
      <c r="CR60" s="105">
        <v>0</v>
      </c>
      <c r="CS60" s="105">
        <v>0</v>
      </c>
      <c r="CT60" s="105">
        <v>0</v>
      </c>
      <c r="CU60" s="105">
        <v>9.9999999999999995E-7</v>
      </c>
      <c r="CV60" s="105">
        <v>0</v>
      </c>
      <c r="CW60" s="105">
        <v>5.0000000000000004E-6</v>
      </c>
      <c r="CX60" s="105">
        <v>0</v>
      </c>
      <c r="CY60" s="105">
        <v>0</v>
      </c>
      <c r="CZ60" s="105">
        <v>0</v>
      </c>
      <c r="DA60" s="105">
        <v>0</v>
      </c>
      <c r="DB60" s="105">
        <v>0</v>
      </c>
      <c r="DC60" s="105">
        <v>0</v>
      </c>
      <c r="DD60" s="105">
        <v>0</v>
      </c>
      <c r="DE60" s="106">
        <v>0</v>
      </c>
      <c r="DF60" s="84"/>
      <c r="DG60" s="101">
        <v>0.20386399999999999</v>
      </c>
      <c r="DH60" s="101">
        <v>2.7477999999999999E-2</v>
      </c>
      <c r="DI60" s="101">
        <v>8.6513000000000007E-2</v>
      </c>
      <c r="DJ60" s="102">
        <v>7.9999999999999996E-6</v>
      </c>
      <c r="DK60" s="102">
        <v>2.5548999999999999E-2</v>
      </c>
      <c r="DL60" s="84"/>
      <c r="DM60"/>
    </row>
    <row r="61" spans="1:117" ht="18" customHeight="1" x14ac:dyDescent="0.15">
      <c r="A61" s="103">
        <v>353</v>
      </c>
      <c r="B61" s="104" t="s">
        <v>107</v>
      </c>
      <c r="C61" s="105">
        <v>1.2019999999999999E-3</v>
      </c>
      <c r="D61" s="105">
        <v>6.5700000000000003E-4</v>
      </c>
      <c r="E61" s="105">
        <v>7.9900000000000001E-4</v>
      </c>
      <c r="F61" s="105">
        <v>1.031E-3</v>
      </c>
      <c r="G61" s="105">
        <v>2.34E-4</v>
      </c>
      <c r="H61" s="105">
        <v>0</v>
      </c>
      <c r="I61" s="105">
        <v>2.4109999999999999E-3</v>
      </c>
      <c r="J61" s="105">
        <v>5.44E-4</v>
      </c>
      <c r="K61" s="105">
        <v>2.7399999999999999E-4</v>
      </c>
      <c r="L61" s="105">
        <v>3.5399999999999999E-4</v>
      </c>
      <c r="M61" s="105">
        <v>0</v>
      </c>
      <c r="N61" s="105">
        <v>5.7200000000000003E-4</v>
      </c>
      <c r="O61" s="105">
        <v>3.39E-4</v>
      </c>
      <c r="P61" s="105">
        <v>7.4700000000000005E-4</v>
      </c>
      <c r="Q61" s="105">
        <v>7.6099999999999996E-4</v>
      </c>
      <c r="R61" s="105">
        <v>4.6500000000000003E-4</v>
      </c>
      <c r="S61" s="105">
        <v>2.2900000000000001E-4</v>
      </c>
      <c r="T61" s="105">
        <v>3.6600000000000001E-4</v>
      </c>
      <c r="U61" s="105">
        <v>9.2199999999999997E-4</v>
      </c>
      <c r="V61" s="105">
        <v>8.6300000000000005E-4</v>
      </c>
      <c r="W61" s="105">
        <v>3.3300000000000002E-4</v>
      </c>
      <c r="X61" s="105">
        <v>1.683E-3</v>
      </c>
      <c r="Y61" s="105">
        <v>3.5100000000000002E-4</v>
      </c>
      <c r="Z61" s="105">
        <v>4.6500000000000003E-4</v>
      </c>
      <c r="AA61" s="105">
        <v>2.7500000000000002E-4</v>
      </c>
      <c r="AB61" s="105">
        <v>5.5500000000000005E-4</v>
      </c>
      <c r="AC61" s="105">
        <v>1.15E-4</v>
      </c>
      <c r="AD61" s="105">
        <v>1.0200000000000001E-3</v>
      </c>
      <c r="AE61" s="105">
        <v>1.555E-3</v>
      </c>
      <c r="AF61" s="105">
        <v>4.9399999999999997E-4</v>
      </c>
      <c r="AG61" s="105">
        <v>6.3299999999999999E-4</v>
      </c>
      <c r="AH61" s="105">
        <v>3.0400000000000002E-4</v>
      </c>
      <c r="AI61" s="105">
        <v>3.6299999999999999E-4</v>
      </c>
      <c r="AJ61" s="105">
        <v>4.8099999999999998E-4</v>
      </c>
      <c r="AK61" s="105">
        <v>5.6400000000000005E-4</v>
      </c>
      <c r="AL61" s="105">
        <v>7.9100000000000004E-4</v>
      </c>
      <c r="AM61" s="105">
        <v>4.4000000000000002E-4</v>
      </c>
      <c r="AN61" s="105">
        <v>6.4199999999999999E-4</v>
      </c>
      <c r="AO61" s="105">
        <v>1.8900000000000001E-4</v>
      </c>
      <c r="AP61" s="105">
        <v>4.1599999999999997E-4</v>
      </c>
      <c r="AQ61" s="105">
        <v>9.2299999999999999E-4</v>
      </c>
      <c r="AR61" s="105">
        <v>5.8900000000000001E-4</v>
      </c>
      <c r="AS61" s="105">
        <v>6.2100000000000002E-4</v>
      </c>
      <c r="AT61" s="105">
        <v>8.4900000000000004E-4</v>
      </c>
      <c r="AU61" s="105">
        <v>1.052E-3</v>
      </c>
      <c r="AV61" s="105">
        <v>7.0500000000000001E-4</v>
      </c>
      <c r="AW61" s="105">
        <v>7.18E-4</v>
      </c>
      <c r="AX61" s="105">
        <v>2.66E-3</v>
      </c>
      <c r="AY61" s="105">
        <v>4.37E-4</v>
      </c>
      <c r="AZ61" s="105">
        <v>2.23E-4</v>
      </c>
      <c r="BA61" s="105">
        <v>4.4099999999999999E-4</v>
      </c>
      <c r="BB61" s="105">
        <v>3.8299999999999999E-4</v>
      </c>
      <c r="BC61" s="105">
        <v>5.5099999999999995E-4</v>
      </c>
      <c r="BD61" s="105">
        <v>1.018E-3</v>
      </c>
      <c r="BE61" s="105">
        <v>0.345497</v>
      </c>
      <c r="BF61" s="105">
        <v>0.32669500000000001</v>
      </c>
      <c r="BG61" s="105">
        <v>1.1591370000000001</v>
      </c>
      <c r="BH61" s="105">
        <v>7.7899999999999996E-4</v>
      </c>
      <c r="BI61" s="105">
        <v>7.5589999999999997E-3</v>
      </c>
      <c r="BJ61" s="105">
        <v>7.0399999999999998E-4</v>
      </c>
      <c r="BK61" s="105">
        <v>8.5899999999999995E-4</v>
      </c>
      <c r="BL61" s="105">
        <v>4.8099999999999998E-4</v>
      </c>
      <c r="BM61" s="105">
        <v>7.6099999999999996E-4</v>
      </c>
      <c r="BN61" s="105">
        <v>1.026E-3</v>
      </c>
      <c r="BO61" s="105">
        <v>9.1799999999999998E-4</v>
      </c>
      <c r="BP61" s="105">
        <v>1.387E-3</v>
      </c>
      <c r="BQ61" s="105">
        <v>3.1700000000000001E-4</v>
      </c>
      <c r="BR61" s="105">
        <v>1.9710000000000001E-3</v>
      </c>
      <c r="BS61" s="105">
        <v>1.4339999999999999E-3</v>
      </c>
      <c r="BT61" s="105">
        <v>3.0600000000000001E-4</v>
      </c>
      <c r="BU61" s="105">
        <v>3.1300000000000002E-4</v>
      </c>
      <c r="BV61" s="105">
        <v>1.92E-4</v>
      </c>
      <c r="BW61" s="105">
        <v>1.54E-4</v>
      </c>
      <c r="BX61" s="105">
        <v>2.6999999999999999E-5</v>
      </c>
      <c r="BY61" s="105">
        <v>3.39E-4</v>
      </c>
      <c r="BZ61" s="105">
        <v>1.4920000000000001E-3</v>
      </c>
      <c r="CA61" s="105">
        <v>8.933E-3</v>
      </c>
      <c r="CB61" s="105">
        <v>1.6100000000000001E-4</v>
      </c>
      <c r="CC61" s="105">
        <v>1.3389999999999999E-3</v>
      </c>
      <c r="CD61" s="105">
        <v>6.87E-4</v>
      </c>
      <c r="CE61" s="105">
        <v>5.2899999999999996E-4</v>
      </c>
      <c r="CF61" s="105">
        <v>5.7200000000000003E-4</v>
      </c>
      <c r="CG61" s="105">
        <v>2.05E-4</v>
      </c>
      <c r="CH61" s="105">
        <v>4.1800000000000002E-4</v>
      </c>
      <c r="CI61" s="105">
        <v>7.0799999999999997E-4</v>
      </c>
      <c r="CJ61" s="105">
        <v>1.0759999999999999E-3</v>
      </c>
      <c r="CK61" s="105">
        <v>7.8899999999999999E-4</v>
      </c>
      <c r="CL61" s="105">
        <v>4.4099999999999999E-4</v>
      </c>
      <c r="CM61" s="105">
        <v>1.139E-3</v>
      </c>
      <c r="CN61" s="105">
        <v>3.0600000000000001E-4</v>
      </c>
      <c r="CO61" s="105">
        <v>1.0189999999999999E-3</v>
      </c>
      <c r="CP61" s="105">
        <v>2.5300000000000002E-4</v>
      </c>
      <c r="CQ61" s="105">
        <v>7.6599999999999997E-4</v>
      </c>
      <c r="CR61" s="105">
        <v>4.1899999999999999E-4</v>
      </c>
      <c r="CS61" s="105">
        <v>3.2400000000000001E-4</v>
      </c>
      <c r="CT61" s="105">
        <v>6.3299999999999999E-4</v>
      </c>
      <c r="CU61" s="105">
        <v>6.7970000000000001E-3</v>
      </c>
      <c r="CV61" s="105">
        <v>4.2900000000000002E-4</v>
      </c>
      <c r="CW61" s="105">
        <v>7.1285000000000001E-2</v>
      </c>
      <c r="CX61" s="105">
        <v>3.4099999999999999E-4</v>
      </c>
      <c r="CY61" s="105">
        <v>4.95E-4</v>
      </c>
      <c r="CZ61" s="105">
        <v>3.8400000000000001E-4</v>
      </c>
      <c r="DA61" s="105">
        <v>6.0700000000000001E-4</v>
      </c>
      <c r="DB61" s="105">
        <v>5.0900000000000001E-4</v>
      </c>
      <c r="DC61" s="105">
        <v>3.1700000000000001E-4</v>
      </c>
      <c r="DD61" s="105">
        <v>1.7200000000000001E-4</v>
      </c>
      <c r="DE61" s="106">
        <v>6.7500000000000004E-4</v>
      </c>
      <c r="DF61" s="84"/>
      <c r="DG61" s="101">
        <v>0.27773500000000001</v>
      </c>
      <c r="DH61" s="101">
        <v>5.4011000000000003E-2</v>
      </c>
      <c r="DI61" s="101">
        <v>0.16134999999999999</v>
      </c>
      <c r="DJ61" s="102">
        <v>8.0000000000000004E-4</v>
      </c>
      <c r="DK61" s="102">
        <v>0.491124</v>
      </c>
      <c r="DL61" s="84"/>
      <c r="DM61"/>
    </row>
    <row r="62" spans="1:117" ht="18" customHeight="1" x14ac:dyDescent="0.15">
      <c r="A62" s="103">
        <v>354</v>
      </c>
      <c r="B62" s="104" t="s">
        <v>33</v>
      </c>
      <c r="C62" s="105">
        <v>0</v>
      </c>
      <c r="D62" s="105">
        <v>0</v>
      </c>
      <c r="E62" s="105">
        <v>0</v>
      </c>
      <c r="F62" s="105">
        <v>0</v>
      </c>
      <c r="G62" s="105">
        <v>9.7199999999999999E-4</v>
      </c>
      <c r="H62" s="105">
        <v>0</v>
      </c>
      <c r="I62" s="105">
        <v>0</v>
      </c>
      <c r="J62" s="105">
        <v>9.9999999999999995E-7</v>
      </c>
      <c r="K62" s="105">
        <v>0</v>
      </c>
      <c r="L62" s="105">
        <v>0</v>
      </c>
      <c r="M62" s="105">
        <v>0</v>
      </c>
      <c r="N62" s="105">
        <v>0</v>
      </c>
      <c r="O62" s="105">
        <v>0</v>
      </c>
      <c r="P62" s="105">
        <v>0</v>
      </c>
      <c r="Q62" s="105">
        <v>0</v>
      </c>
      <c r="R62" s="105">
        <v>0</v>
      </c>
      <c r="S62" s="105">
        <v>0</v>
      </c>
      <c r="T62" s="105">
        <v>0</v>
      </c>
      <c r="U62" s="105">
        <v>0</v>
      </c>
      <c r="V62" s="105">
        <v>0</v>
      </c>
      <c r="W62" s="105">
        <v>0</v>
      </c>
      <c r="X62" s="105">
        <v>0</v>
      </c>
      <c r="Y62" s="105">
        <v>0</v>
      </c>
      <c r="Z62" s="105">
        <v>0</v>
      </c>
      <c r="AA62" s="105">
        <v>0</v>
      </c>
      <c r="AB62" s="105">
        <v>0</v>
      </c>
      <c r="AC62" s="105">
        <v>0</v>
      </c>
      <c r="AD62" s="105">
        <v>9.9999999999999995E-7</v>
      </c>
      <c r="AE62" s="105">
        <v>0</v>
      </c>
      <c r="AF62" s="105">
        <v>0</v>
      </c>
      <c r="AG62" s="105">
        <v>0</v>
      </c>
      <c r="AH62" s="105">
        <v>0</v>
      </c>
      <c r="AI62" s="105">
        <v>9.9999999999999995E-7</v>
      </c>
      <c r="AJ62" s="105">
        <v>0</v>
      </c>
      <c r="AK62" s="105">
        <v>0</v>
      </c>
      <c r="AL62" s="105">
        <v>0</v>
      </c>
      <c r="AM62" s="105">
        <v>0</v>
      </c>
      <c r="AN62" s="105">
        <v>0</v>
      </c>
      <c r="AO62" s="105">
        <v>0</v>
      </c>
      <c r="AP62" s="105">
        <v>9.9999999999999995E-7</v>
      </c>
      <c r="AQ62" s="105">
        <v>0</v>
      </c>
      <c r="AR62" s="105">
        <v>0</v>
      </c>
      <c r="AS62" s="105">
        <v>0</v>
      </c>
      <c r="AT62" s="105">
        <v>0</v>
      </c>
      <c r="AU62" s="105">
        <v>0</v>
      </c>
      <c r="AV62" s="105">
        <v>0</v>
      </c>
      <c r="AW62" s="105">
        <v>0</v>
      </c>
      <c r="AX62" s="105">
        <v>0</v>
      </c>
      <c r="AY62" s="105">
        <v>0</v>
      </c>
      <c r="AZ62" s="105">
        <v>0</v>
      </c>
      <c r="BA62" s="105">
        <v>0</v>
      </c>
      <c r="BB62" s="105">
        <v>0</v>
      </c>
      <c r="BC62" s="105">
        <v>0</v>
      </c>
      <c r="BD62" s="105">
        <v>0</v>
      </c>
      <c r="BE62" s="105">
        <v>0</v>
      </c>
      <c r="BF62" s="105">
        <v>0</v>
      </c>
      <c r="BG62" s="105">
        <v>0</v>
      </c>
      <c r="BH62" s="105">
        <v>1.0095730000000001</v>
      </c>
      <c r="BI62" s="105">
        <v>0</v>
      </c>
      <c r="BJ62" s="105">
        <v>9.9999999999999995E-7</v>
      </c>
      <c r="BK62" s="105">
        <v>5.0000000000000004E-6</v>
      </c>
      <c r="BL62" s="105">
        <v>0</v>
      </c>
      <c r="BM62" s="105">
        <v>0</v>
      </c>
      <c r="BN62" s="105">
        <v>0</v>
      </c>
      <c r="BO62" s="105">
        <v>0</v>
      </c>
      <c r="BP62" s="105">
        <v>0</v>
      </c>
      <c r="BQ62" s="105">
        <v>0</v>
      </c>
      <c r="BR62" s="105">
        <v>0</v>
      </c>
      <c r="BS62" s="105">
        <v>0</v>
      </c>
      <c r="BT62" s="105">
        <v>0</v>
      </c>
      <c r="BU62" s="105">
        <v>0</v>
      </c>
      <c r="BV62" s="105">
        <v>0</v>
      </c>
      <c r="BW62" s="105">
        <v>0</v>
      </c>
      <c r="BX62" s="105">
        <v>0</v>
      </c>
      <c r="BY62" s="105">
        <v>0</v>
      </c>
      <c r="BZ62" s="105">
        <v>0</v>
      </c>
      <c r="CA62" s="105">
        <v>9.9999999999999995E-7</v>
      </c>
      <c r="CB62" s="105">
        <v>2.3800000000000001E-4</v>
      </c>
      <c r="CC62" s="105">
        <v>9.9999999999999995E-7</v>
      </c>
      <c r="CD62" s="105">
        <v>0</v>
      </c>
      <c r="CE62" s="105">
        <v>0</v>
      </c>
      <c r="CF62" s="105">
        <v>5.0000000000000004E-6</v>
      </c>
      <c r="CG62" s="105">
        <v>0</v>
      </c>
      <c r="CH62" s="105">
        <v>0</v>
      </c>
      <c r="CI62" s="105">
        <v>0</v>
      </c>
      <c r="CJ62" s="105">
        <v>0</v>
      </c>
      <c r="CK62" s="105">
        <v>0</v>
      </c>
      <c r="CL62" s="105">
        <v>0</v>
      </c>
      <c r="CM62" s="105">
        <v>2.0000000000000002E-5</v>
      </c>
      <c r="CN62" s="105">
        <v>9.9999999999999995E-7</v>
      </c>
      <c r="CO62" s="105">
        <v>9.9999999999999995E-7</v>
      </c>
      <c r="CP62" s="105">
        <v>0</v>
      </c>
      <c r="CQ62" s="105">
        <v>0</v>
      </c>
      <c r="CR62" s="105">
        <v>0</v>
      </c>
      <c r="CS62" s="105">
        <v>0</v>
      </c>
      <c r="CT62" s="105">
        <v>0</v>
      </c>
      <c r="CU62" s="105">
        <v>0</v>
      </c>
      <c r="CV62" s="105">
        <v>0</v>
      </c>
      <c r="CW62" s="105">
        <v>0</v>
      </c>
      <c r="CX62" s="105">
        <v>0</v>
      </c>
      <c r="CY62" s="105">
        <v>0</v>
      </c>
      <c r="CZ62" s="105">
        <v>0</v>
      </c>
      <c r="DA62" s="105">
        <v>0</v>
      </c>
      <c r="DB62" s="105">
        <v>0</v>
      </c>
      <c r="DC62" s="105">
        <v>0</v>
      </c>
      <c r="DD62" s="105">
        <v>0</v>
      </c>
      <c r="DE62" s="106">
        <v>6.0000000000000002E-6</v>
      </c>
      <c r="DF62" s="84"/>
      <c r="DG62" s="101">
        <v>0.26736100000000002</v>
      </c>
      <c r="DH62" s="101">
        <v>4.5876E-2</v>
      </c>
      <c r="DI62" s="101">
        <v>0.13126499999999999</v>
      </c>
      <c r="DJ62" s="102">
        <v>1.9999999999999999E-6</v>
      </c>
      <c r="DK62" s="102">
        <v>4.8224999999999997E-2</v>
      </c>
      <c r="DL62" s="84"/>
      <c r="DM62"/>
    </row>
    <row r="63" spans="1:117" ht="18" customHeight="1" x14ac:dyDescent="0.15">
      <c r="A63" s="103">
        <v>359</v>
      </c>
      <c r="B63" s="104" t="s">
        <v>34</v>
      </c>
      <c r="C63" s="105">
        <v>6.8999999999999997E-5</v>
      </c>
      <c r="D63" s="105">
        <v>3.6999999999999998E-5</v>
      </c>
      <c r="E63" s="105">
        <v>9.7999999999999997E-5</v>
      </c>
      <c r="F63" s="105">
        <v>6.0000000000000002E-5</v>
      </c>
      <c r="G63" s="105">
        <v>4.5000000000000003E-5</v>
      </c>
      <c r="H63" s="105">
        <v>0</v>
      </c>
      <c r="I63" s="105">
        <v>1.6699999999999999E-4</v>
      </c>
      <c r="J63" s="105">
        <v>5.3999999999999998E-5</v>
      </c>
      <c r="K63" s="105">
        <v>2.9E-5</v>
      </c>
      <c r="L63" s="105">
        <v>5.7000000000000003E-5</v>
      </c>
      <c r="M63" s="105">
        <v>0</v>
      </c>
      <c r="N63" s="105">
        <v>8.6000000000000003E-5</v>
      </c>
      <c r="O63" s="105">
        <v>7.7999999999999999E-5</v>
      </c>
      <c r="P63" s="105">
        <v>6.7999999999999999E-5</v>
      </c>
      <c r="Q63" s="105">
        <v>1.83E-4</v>
      </c>
      <c r="R63" s="105">
        <v>7.2000000000000002E-5</v>
      </c>
      <c r="S63" s="105">
        <v>6.0000000000000002E-5</v>
      </c>
      <c r="T63" s="105">
        <v>9.2999999999999997E-5</v>
      </c>
      <c r="U63" s="105">
        <v>7.4999999999999993E-5</v>
      </c>
      <c r="V63" s="105">
        <v>5.5999999999999999E-5</v>
      </c>
      <c r="W63" s="105">
        <v>3.1999999999999999E-5</v>
      </c>
      <c r="X63" s="105">
        <v>1.02E-4</v>
      </c>
      <c r="Y63" s="105">
        <v>5.1999999999999997E-5</v>
      </c>
      <c r="Z63" s="105">
        <v>4.8999999999999998E-5</v>
      </c>
      <c r="AA63" s="105">
        <v>9.7999999999999997E-5</v>
      </c>
      <c r="AB63" s="105">
        <v>1.0900000000000001E-4</v>
      </c>
      <c r="AC63" s="105">
        <v>1.1E-5</v>
      </c>
      <c r="AD63" s="105">
        <v>7.4999999999999993E-5</v>
      </c>
      <c r="AE63" s="105">
        <v>2.2699999999999999E-4</v>
      </c>
      <c r="AF63" s="105">
        <v>5.5999999999999999E-5</v>
      </c>
      <c r="AG63" s="105">
        <v>1.5100000000000001E-4</v>
      </c>
      <c r="AH63" s="105">
        <v>4.6999999999999997E-5</v>
      </c>
      <c r="AI63" s="105">
        <v>3.6999999999999998E-5</v>
      </c>
      <c r="AJ63" s="105">
        <v>6.0999999999999999E-5</v>
      </c>
      <c r="AK63" s="105">
        <v>6.7000000000000002E-5</v>
      </c>
      <c r="AL63" s="105">
        <v>5.5000000000000002E-5</v>
      </c>
      <c r="AM63" s="105">
        <v>4.1E-5</v>
      </c>
      <c r="AN63" s="105">
        <v>6.3E-5</v>
      </c>
      <c r="AO63" s="105">
        <v>2.9E-5</v>
      </c>
      <c r="AP63" s="105">
        <v>3.4999999999999997E-5</v>
      </c>
      <c r="AQ63" s="105">
        <v>9.3999999999999994E-5</v>
      </c>
      <c r="AR63" s="105">
        <v>1.1E-4</v>
      </c>
      <c r="AS63" s="105">
        <v>8.2000000000000001E-5</v>
      </c>
      <c r="AT63" s="105">
        <v>1.07E-4</v>
      </c>
      <c r="AU63" s="105">
        <v>9.2999999999999997E-5</v>
      </c>
      <c r="AV63" s="105">
        <v>1.08E-4</v>
      </c>
      <c r="AW63" s="105">
        <v>1.2300000000000001E-4</v>
      </c>
      <c r="AX63" s="105">
        <v>3.4099999999999999E-4</v>
      </c>
      <c r="AY63" s="105">
        <v>7.2000000000000002E-5</v>
      </c>
      <c r="AZ63" s="105">
        <v>5.0000000000000002E-5</v>
      </c>
      <c r="BA63" s="105">
        <v>1.3899999999999999E-4</v>
      </c>
      <c r="BB63" s="105">
        <v>6.2000000000000003E-5</v>
      </c>
      <c r="BC63" s="105">
        <v>1.1400000000000001E-4</v>
      </c>
      <c r="BD63" s="105">
        <v>2.3699999999999999E-4</v>
      </c>
      <c r="BE63" s="105">
        <v>8.1000000000000004E-5</v>
      </c>
      <c r="BF63" s="105">
        <v>7.6000000000000004E-5</v>
      </c>
      <c r="BG63" s="105">
        <v>1.8799999999999999E-4</v>
      </c>
      <c r="BH63" s="105">
        <v>1.16E-4</v>
      </c>
      <c r="BI63" s="105">
        <v>1.06236</v>
      </c>
      <c r="BJ63" s="105">
        <v>1.2999999999999999E-4</v>
      </c>
      <c r="BK63" s="105">
        <v>6.7999999999999999E-5</v>
      </c>
      <c r="BL63" s="105">
        <v>6.4999999999999994E-5</v>
      </c>
      <c r="BM63" s="105">
        <v>8.6000000000000003E-5</v>
      </c>
      <c r="BN63" s="105">
        <v>8.0000000000000007E-5</v>
      </c>
      <c r="BO63" s="105">
        <v>7.1000000000000005E-5</v>
      </c>
      <c r="BP63" s="105">
        <v>7.2999999999999999E-5</v>
      </c>
      <c r="BQ63" s="105">
        <v>3.4E-5</v>
      </c>
      <c r="BR63" s="105">
        <v>1.47E-4</v>
      </c>
      <c r="BS63" s="105">
        <v>3.0299999999999999E-4</v>
      </c>
      <c r="BT63" s="105">
        <v>1.9599999999999999E-4</v>
      </c>
      <c r="BU63" s="105">
        <v>1.83E-4</v>
      </c>
      <c r="BV63" s="105">
        <v>4.3999999999999999E-5</v>
      </c>
      <c r="BW63" s="105">
        <v>2.9E-5</v>
      </c>
      <c r="BX63" s="105">
        <v>1.1E-5</v>
      </c>
      <c r="BY63" s="105">
        <v>1.1335E-2</v>
      </c>
      <c r="BZ63" s="105">
        <v>9.8999999999999994E-5</v>
      </c>
      <c r="CA63" s="105">
        <v>3.9300000000000001E-4</v>
      </c>
      <c r="CB63" s="105">
        <v>6.6000000000000005E-5</v>
      </c>
      <c r="CC63" s="105">
        <v>2.8504000000000002E-2</v>
      </c>
      <c r="CD63" s="105">
        <v>1.47E-4</v>
      </c>
      <c r="CE63" s="105">
        <v>6.0999999999999999E-5</v>
      </c>
      <c r="CF63" s="105">
        <v>4.95E-4</v>
      </c>
      <c r="CG63" s="105">
        <v>5.3899999999999998E-4</v>
      </c>
      <c r="CH63" s="105">
        <v>1.01E-4</v>
      </c>
      <c r="CI63" s="105">
        <v>2.22E-4</v>
      </c>
      <c r="CJ63" s="105">
        <v>1.56E-4</v>
      </c>
      <c r="CK63" s="105">
        <v>1.6100000000000001E-4</v>
      </c>
      <c r="CL63" s="105">
        <v>3.5300000000000002E-4</v>
      </c>
      <c r="CM63" s="105">
        <v>1.175E-3</v>
      </c>
      <c r="CN63" s="105">
        <v>1.4899999999999999E-4</v>
      </c>
      <c r="CO63" s="105">
        <v>2.02E-4</v>
      </c>
      <c r="CP63" s="105">
        <v>6.2000000000000003E-5</v>
      </c>
      <c r="CQ63" s="105">
        <v>9.2999999999999997E-5</v>
      </c>
      <c r="CR63" s="105">
        <v>5.8E-5</v>
      </c>
      <c r="CS63" s="105">
        <v>4.1E-5</v>
      </c>
      <c r="CT63" s="105">
        <v>1.7799999999999999E-4</v>
      </c>
      <c r="CU63" s="105">
        <v>3.0200000000000002E-4</v>
      </c>
      <c r="CV63" s="105">
        <v>1.7100000000000001E-4</v>
      </c>
      <c r="CW63" s="105">
        <v>2.5600000000000002E-3</v>
      </c>
      <c r="CX63" s="105">
        <v>9.3999999999999994E-5</v>
      </c>
      <c r="CY63" s="105">
        <v>9.7999999999999997E-5</v>
      </c>
      <c r="CZ63" s="105">
        <v>8.0000000000000007E-5</v>
      </c>
      <c r="DA63" s="105">
        <v>9.1000000000000003E-5</v>
      </c>
      <c r="DB63" s="105">
        <v>1.05E-4</v>
      </c>
      <c r="DC63" s="105">
        <v>1.21E-4</v>
      </c>
      <c r="DD63" s="105">
        <v>5.8999999999999998E-5</v>
      </c>
      <c r="DE63" s="106">
        <v>6.6399999999999999E-4</v>
      </c>
      <c r="DF63" s="84"/>
      <c r="DG63" s="101">
        <v>0.39396999999999999</v>
      </c>
      <c r="DH63" s="101">
        <v>2.9567E-2</v>
      </c>
      <c r="DI63" s="101">
        <v>0.22038199999999999</v>
      </c>
      <c r="DJ63" s="102">
        <v>5.62E-4</v>
      </c>
      <c r="DK63" s="102">
        <v>0.214946</v>
      </c>
      <c r="DL63" s="84"/>
      <c r="DM63"/>
    </row>
    <row r="64" spans="1:117" ht="18" customHeight="1" x14ac:dyDescent="0.15">
      <c r="A64" s="107">
        <v>391</v>
      </c>
      <c r="B64" s="108" t="s">
        <v>35</v>
      </c>
      <c r="C64" s="110">
        <v>6.7999999999999999E-5</v>
      </c>
      <c r="D64" s="110">
        <v>5.1E-5</v>
      </c>
      <c r="E64" s="110">
        <v>1.66E-4</v>
      </c>
      <c r="F64" s="110">
        <v>7.2999999999999999E-5</v>
      </c>
      <c r="G64" s="110">
        <v>1.665E-3</v>
      </c>
      <c r="H64" s="110">
        <v>0</v>
      </c>
      <c r="I64" s="110">
        <v>5.1099999999999995E-4</v>
      </c>
      <c r="J64" s="110">
        <v>1.6699999999999999E-4</v>
      </c>
      <c r="K64" s="110">
        <v>2.7700000000000001E-4</v>
      </c>
      <c r="L64" s="110">
        <v>5.1E-5</v>
      </c>
      <c r="M64" s="110">
        <v>0</v>
      </c>
      <c r="N64" s="110">
        <v>1.6000000000000001E-4</v>
      </c>
      <c r="O64" s="110">
        <v>2.643E-3</v>
      </c>
      <c r="P64" s="110">
        <v>6.4599999999999998E-4</v>
      </c>
      <c r="Q64" s="110">
        <v>2.1229999999999999E-3</v>
      </c>
      <c r="R64" s="110">
        <v>3.0499999999999999E-4</v>
      </c>
      <c r="S64" s="110">
        <v>9.2999999999999997E-5</v>
      </c>
      <c r="T64" s="110">
        <v>1.01E-4</v>
      </c>
      <c r="U64" s="110">
        <v>8.3999999999999995E-5</v>
      </c>
      <c r="V64" s="110">
        <v>6.9999999999999994E-5</v>
      </c>
      <c r="W64" s="110">
        <v>2.1999999999999999E-5</v>
      </c>
      <c r="X64" s="110">
        <v>1.2400000000000001E-4</v>
      </c>
      <c r="Y64" s="110">
        <v>4.8000000000000001E-5</v>
      </c>
      <c r="Z64" s="110">
        <v>5.1999999999999997E-5</v>
      </c>
      <c r="AA64" s="110">
        <v>6.3999999999999997E-5</v>
      </c>
      <c r="AB64" s="110">
        <v>1.94E-4</v>
      </c>
      <c r="AC64" s="110">
        <v>6.0000000000000002E-6</v>
      </c>
      <c r="AD64" s="110">
        <v>1.7799999999999999E-4</v>
      </c>
      <c r="AE64" s="110">
        <v>1.64E-4</v>
      </c>
      <c r="AF64" s="110">
        <v>1.15E-4</v>
      </c>
      <c r="AG64" s="110">
        <v>1.5770000000000001E-3</v>
      </c>
      <c r="AH64" s="110">
        <v>5.8699999999999996E-4</v>
      </c>
      <c r="AI64" s="110">
        <v>8.8999999999999995E-5</v>
      </c>
      <c r="AJ64" s="110">
        <v>9.4799999999999995E-4</v>
      </c>
      <c r="AK64" s="110">
        <v>3.7800000000000003E-4</v>
      </c>
      <c r="AL64" s="110">
        <v>4.8999999999999998E-5</v>
      </c>
      <c r="AM64" s="110">
        <v>3.3500000000000001E-4</v>
      </c>
      <c r="AN64" s="110">
        <v>4.1399999999999998E-4</v>
      </c>
      <c r="AO64" s="110">
        <v>8.1000000000000004E-5</v>
      </c>
      <c r="AP64" s="110">
        <v>3.1999999999999999E-5</v>
      </c>
      <c r="AQ64" s="110">
        <v>2.2800000000000001E-4</v>
      </c>
      <c r="AR64" s="110">
        <v>8.3999999999999995E-5</v>
      </c>
      <c r="AS64" s="110">
        <v>1.07E-4</v>
      </c>
      <c r="AT64" s="110">
        <v>1.5200000000000001E-4</v>
      </c>
      <c r="AU64" s="110">
        <v>3.4200000000000002E-4</v>
      </c>
      <c r="AV64" s="110">
        <v>4.2499999999999998E-4</v>
      </c>
      <c r="AW64" s="110">
        <v>2.8299999999999999E-4</v>
      </c>
      <c r="AX64" s="110">
        <v>4.6000000000000001E-4</v>
      </c>
      <c r="AY64" s="110">
        <v>2.4499999999999999E-4</v>
      </c>
      <c r="AZ64" s="110">
        <v>9.2E-5</v>
      </c>
      <c r="BA64" s="110">
        <v>6.0099999999999997E-4</v>
      </c>
      <c r="BB64" s="110">
        <v>1.7799999999999999E-4</v>
      </c>
      <c r="BC64" s="110">
        <v>4.9200000000000003E-4</v>
      </c>
      <c r="BD64" s="110">
        <v>3.21E-4</v>
      </c>
      <c r="BE64" s="110">
        <v>2.4000000000000001E-4</v>
      </c>
      <c r="BF64" s="110">
        <v>2.4499999999999999E-4</v>
      </c>
      <c r="BG64" s="110">
        <v>3.1300000000000002E-4</v>
      </c>
      <c r="BH64" s="110">
        <v>3.2499999999999999E-4</v>
      </c>
      <c r="BI64" s="110">
        <v>1.64E-4</v>
      </c>
      <c r="BJ64" s="110">
        <v>1.0070330000000001</v>
      </c>
      <c r="BK64" s="110">
        <v>1.47E-4</v>
      </c>
      <c r="BL64" s="110">
        <v>3.9100000000000002E-4</v>
      </c>
      <c r="BM64" s="110">
        <v>1.193E-3</v>
      </c>
      <c r="BN64" s="110">
        <v>8.3100000000000003E-4</v>
      </c>
      <c r="BO64" s="110">
        <v>9.41E-4</v>
      </c>
      <c r="BP64" s="110">
        <v>6.2000000000000003E-5</v>
      </c>
      <c r="BQ64" s="110">
        <v>8.3999999999999995E-5</v>
      </c>
      <c r="BR64" s="110">
        <v>3.6099999999999999E-4</v>
      </c>
      <c r="BS64" s="110">
        <v>3.3799999999999998E-4</v>
      </c>
      <c r="BT64" s="110">
        <v>2.22E-4</v>
      </c>
      <c r="BU64" s="110">
        <v>2.6600000000000001E-4</v>
      </c>
      <c r="BV64" s="110">
        <v>1.22E-4</v>
      </c>
      <c r="BW64" s="110">
        <v>9.7E-5</v>
      </c>
      <c r="BX64" s="110">
        <v>2.5999999999999998E-5</v>
      </c>
      <c r="BY64" s="110">
        <v>1.2899999999999999E-4</v>
      </c>
      <c r="BZ64" s="110">
        <v>1.3100000000000001E-4</v>
      </c>
      <c r="CA64" s="110">
        <v>4.0200000000000001E-4</v>
      </c>
      <c r="CB64" s="110">
        <v>1.5300000000000001E-4</v>
      </c>
      <c r="CC64" s="110">
        <v>2.7999999999999998E-4</v>
      </c>
      <c r="CD64" s="110">
        <v>2.4499999999999999E-4</v>
      </c>
      <c r="CE64" s="110">
        <v>1.6899999999999999E-4</v>
      </c>
      <c r="CF64" s="110">
        <v>2.43E-4</v>
      </c>
      <c r="CG64" s="110">
        <v>1.6699999999999999E-4</v>
      </c>
      <c r="CH64" s="110">
        <v>4.9100000000000001E-4</v>
      </c>
      <c r="CI64" s="110">
        <v>7.85E-4</v>
      </c>
      <c r="CJ64" s="110">
        <v>7.27E-4</v>
      </c>
      <c r="CK64" s="110">
        <v>5.6599999999999999E-4</v>
      </c>
      <c r="CL64" s="110">
        <v>5.3600000000000002E-4</v>
      </c>
      <c r="CM64" s="110">
        <v>6.2100000000000002E-4</v>
      </c>
      <c r="CN64" s="110">
        <v>8.2799999999999996E-4</v>
      </c>
      <c r="CO64" s="110">
        <v>2.516E-3</v>
      </c>
      <c r="CP64" s="110">
        <v>1.6100000000000001E-4</v>
      </c>
      <c r="CQ64" s="110">
        <v>3.01E-4</v>
      </c>
      <c r="CR64" s="110">
        <v>9.8700000000000003E-4</v>
      </c>
      <c r="CS64" s="110">
        <v>7.4600000000000003E-4</v>
      </c>
      <c r="CT64" s="110">
        <v>1.333E-3</v>
      </c>
      <c r="CU64" s="110">
        <v>1.8890000000000001E-3</v>
      </c>
      <c r="CV64" s="110">
        <v>8.3600000000000005E-4</v>
      </c>
      <c r="CW64" s="110">
        <v>3.3399999999999999E-4</v>
      </c>
      <c r="CX64" s="110">
        <v>9.3899999999999995E-4</v>
      </c>
      <c r="CY64" s="110">
        <v>6.2600000000000004E-4</v>
      </c>
      <c r="CZ64" s="110">
        <v>5.4199999999999995E-4</v>
      </c>
      <c r="DA64" s="110">
        <v>1.16E-3</v>
      </c>
      <c r="DB64" s="110">
        <v>1.359E-3</v>
      </c>
      <c r="DC64" s="110">
        <v>1.9610000000000001E-3</v>
      </c>
      <c r="DD64" s="110">
        <v>3.0789E-2</v>
      </c>
      <c r="DE64" s="111">
        <v>3.7300000000000001E-4</v>
      </c>
      <c r="DF64" s="84"/>
      <c r="DG64" s="101">
        <v>0.39648899999999998</v>
      </c>
      <c r="DH64" s="101">
        <v>8.8442000000000007E-2</v>
      </c>
      <c r="DI64" s="101">
        <v>0.24026600000000001</v>
      </c>
      <c r="DJ64" s="102">
        <v>1.6559999999999999E-3</v>
      </c>
      <c r="DK64" s="102">
        <v>0.20088300000000001</v>
      </c>
      <c r="DL64" s="84"/>
      <c r="DM64"/>
    </row>
    <row r="65" spans="1:117" ht="18" customHeight="1" x14ac:dyDescent="0.15">
      <c r="A65" s="103">
        <v>392</v>
      </c>
      <c r="B65" s="104" t="s">
        <v>36</v>
      </c>
      <c r="C65" s="105">
        <v>6.7199999999999996E-4</v>
      </c>
      <c r="D65" s="105">
        <v>1.753E-3</v>
      </c>
      <c r="E65" s="105">
        <v>7.1000000000000005E-5</v>
      </c>
      <c r="F65" s="105">
        <v>2.9880000000000002E-3</v>
      </c>
      <c r="G65" s="105">
        <v>2.4000000000000001E-5</v>
      </c>
      <c r="H65" s="105">
        <v>0</v>
      </c>
      <c r="I65" s="105">
        <v>7.6000000000000004E-5</v>
      </c>
      <c r="J65" s="105">
        <v>6.8999999999999997E-5</v>
      </c>
      <c r="K65" s="105">
        <v>1.8779999999999999E-3</v>
      </c>
      <c r="L65" s="105">
        <v>2.9099999999999998E-3</v>
      </c>
      <c r="M65" s="105">
        <v>0</v>
      </c>
      <c r="N65" s="105">
        <v>3.2699999999999998E-4</v>
      </c>
      <c r="O65" s="105">
        <v>7.7999999999999999E-5</v>
      </c>
      <c r="P65" s="105">
        <v>8.8000000000000003E-4</v>
      </c>
      <c r="Q65" s="105">
        <v>1.6799999999999999E-4</v>
      </c>
      <c r="R65" s="105">
        <v>2.7757E-2</v>
      </c>
      <c r="S65" s="105">
        <v>6.6200000000000005E-4</v>
      </c>
      <c r="T65" s="105">
        <v>3.77E-4</v>
      </c>
      <c r="U65" s="105">
        <v>1.6920000000000001E-2</v>
      </c>
      <c r="V65" s="105">
        <v>1.199E-3</v>
      </c>
      <c r="W65" s="105">
        <v>1.49E-3</v>
      </c>
      <c r="X65" s="105">
        <v>6.8400000000000004E-4</v>
      </c>
      <c r="Y65" s="105">
        <v>2.8899999999999998E-4</v>
      </c>
      <c r="Z65" s="105">
        <v>3.3199999999999999E-4</v>
      </c>
      <c r="AA65" s="105">
        <v>8.1000000000000004E-5</v>
      </c>
      <c r="AB65" s="105">
        <v>1.46E-4</v>
      </c>
      <c r="AC65" s="105">
        <v>3.3000000000000003E-5</v>
      </c>
      <c r="AD65" s="105">
        <v>7.0753999999999997E-2</v>
      </c>
      <c r="AE65" s="105">
        <v>7.2099999999999996E-4</v>
      </c>
      <c r="AF65" s="105">
        <v>1.1400000000000001E-4</v>
      </c>
      <c r="AG65" s="105">
        <v>4.3999999999999999E-5</v>
      </c>
      <c r="AH65" s="105">
        <v>4.6249999999999998E-3</v>
      </c>
      <c r="AI65" s="105">
        <v>9.2900000000000003E-4</v>
      </c>
      <c r="AJ65" s="105">
        <v>6.6350000000000003E-3</v>
      </c>
      <c r="AK65" s="105">
        <v>8.1899999999999996E-4</v>
      </c>
      <c r="AL65" s="105">
        <v>1.6688000000000001E-2</v>
      </c>
      <c r="AM65" s="105">
        <v>2.2980000000000001E-3</v>
      </c>
      <c r="AN65" s="105">
        <v>2.918E-3</v>
      </c>
      <c r="AO65" s="105">
        <v>2.8400000000000002E-4</v>
      </c>
      <c r="AP65" s="105">
        <v>1.5240999999999999E-2</v>
      </c>
      <c r="AQ65" s="105">
        <v>1.482E-2</v>
      </c>
      <c r="AR65" s="105">
        <v>2.9599999999999998E-4</v>
      </c>
      <c r="AS65" s="105">
        <v>5.0500000000000002E-4</v>
      </c>
      <c r="AT65" s="105">
        <v>2.2100000000000001E-4</v>
      </c>
      <c r="AU65" s="105">
        <v>1.3300000000000001E-4</v>
      </c>
      <c r="AV65" s="105">
        <v>1.2400000000000001E-4</v>
      </c>
      <c r="AW65" s="105">
        <v>1.7200000000000001E-4</v>
      </c>
      <c r="AX65" s="105">
        <v>4.44E-4</v>
      </c>
      <c r="AY65" s="105">
        <v>2.14E-4</v>
      </c>
      <c r="AZ65" s="105">
        <v>1.65E-4</v>
      </c>
      <c r="BA65" s="105">
        <v>7.6000000000000004E-5</v>
      </c>
      <c r="BB65" s="105">
        <v>2.3000000000000001E-4</v>
      </c>
      <c r="BC65" s="105">
        <v>8.6000000000000003E-5</v>
      </c>
      <c r="BD65" s="105">
        <v>7.2000000000000002E-5</v>
      </c>
      <c r="BE65" s="105">
        <v>1.5899999999999999E-4</v>
      </c>
      <c r="BF65" s="105">
        <v>1.65E-4</v>
      </c>
      <c r="BG65" s="105">
        <v>2.9700000000000001E-4</v>
      </c>
      <c r="BH65" s="105">
        <v>1.84E-4</v>
      </c>
      <c r="BI65" s="105">
        <v>1.75E-4</v>
      </c>
      <c r="BJ65" s="105">
        <v>1.5300000000000001E-4</v>
      </c>
      <c r="BK65" s="105">
        <v>1.0001439999999999</v>
      </c>
      <c r="BL65" s="105">
        <v>1.12E-4</v>
      </c>
      <c r="BM65" s="105">
        <v>8.6000000000000003E-5</v>
      </c>
      <c r="BN65" s="105">
        <v>7.7200000000000001E-4</v>
      </c>
      <c r="BO65" s="105">
        <v>4.46E-4</v>
      </c>
      <c r="BP65" s="105">
        <v>3.7260000000000001E-3</v>
      </c>
      <c r="BQ65" s="105">
        <v>2.6840000000000002E-3</v>
      </c>
      <c r="BR65" s="105">
        <v>1.4100000000000001E-4</v>
      </c>
      <c r="BS65" s="105">
        <v>1.73E-4</v>
      </c>
      <c r="BT65" s="105">
        <v>5.8E-5</v>
      </c>
      <c r="BU65" s="105">
        <v>2.3E-5</v>
      </c>
      <c r="BV65" s="105">
        <v>3.8000000000000002E-5</v>
      </c>
      <c r="BW65" s="105">
        <v>2.0000000000000002E-5</v>
      </c>
      <c r="BX65" s="105">
        <v>1.9999999999999999E-6</v>
      </c>
      <c r="BY65" s="105">
        <v>1.2300000000000001E-4</v>
      </c>
      <c r="BZ65" s="105">
        <v>3.1199999999999999E-4</v>
      </c>
      <c r="CA65" s="105">
        <v>3.0000000000000001E-5</v>
      </c>
      <c r="CB65" s="105">
        <v>1.2E-5</v>
      </c>
      <c r="CC65" s="105">
        <v>2.9E-5</v>
      </c>
      <c r="CD65" s="105">
        <v>2.1999999999999999E-5</v>
      </c>
      <c r="CE65" s="105">
        <v>1.13E-4</v>
      </c>
      <c r="CF65" s="105">
        <v>4.3999999999999999E-5</v>
      </c>
      <c r="CG65" s="105">
        <v>3.4E-5</v>
      </c>
      <c r="CH65" s="105">
        <v>3.6000000000000001E-5</v>
      </c>
      <c r="CI65" s="105">
        <v>5.3000000000000001E-5</v>
      </c>
      <c r="CJ65" s="105">
        <v>3.1000000000000001E-5</v>
      </c>
      <c r="CK65" s="105">
        <v>3.3000000000000003E-5</v>
      </c>
      <c r="CL65" s="105">
        <v>1.7899999999999999E-4</v>
      </c>
      <c r="CM65" s="105">
        <v>5.1999999999999997E-5</v>
      </c>
      <c r="CN65" s="105">
        <v>7.8999999999999996E-5</v>
      </c>
      <c r="CO65" s="105">
        <v>5.5000000000000002E-5</v>
      </c>
      <c r="CP65" s="105">
        <v>3.8000000000000002E-5</v>
      </c>
      <c r="CQ65" s="105">
        <v>6.0000000000000002E-5</v>
      </c>
      <c r="CR65" s="105">
        <v>7.2000000000000002E-5</v>
      </c>
      <c r="CS65" s="105">
        <v>5.3999999999999998E-5</v>
      </c>
      <c r="CT65" s="105">
        <v>3.8999999999999999E-5</v>
      </c>
      <c r="CU65" s="105">
        <v>1.5999999999999999E-5</v>
      </c>
      <c r="CV65" s="105">
        <v>5.7000000000000003E-5</v>
      </c>
      <c r="CW65" s="105">
        <v>5.8999999999999998E-5</v>
      </c>
      <c r="CX65" s="105">
        <v>2.4000000000000001E-5</v>
      </c>
      <c r="CY65" s="105">
        <v>1.4999999999999999E-4</v>
      </c>
      <c r="CZ65" s="105">
        <v>1.76E-4</v>
      </c>
      <c r="DA65" s="105">
        <v>8.7999999999999998E-5</v>
      </c>
      <c r="DB65" s="105">
        <v>8.5000000000000006E-5</v>
      </c>
      <c r="DC65" s="105">
        <v>6.3E-5</v>
      </c>
      <c r="DD65" s="105">
        <v>3.8900000000000002E-4</v>
      </c>
      <c r="DE65" s="106">
        <v>7.2000000000000002E-5</v>
      </c>
      <c r="DF65" s="84"/>
      <c r="DG65" s="101">
        <v>0.32957999999999998</v>
      </c>
      <c r="DH65" s="101">
        <v>8.5245000000000001E-2</v>
      </c>
      <c r="DI65" s="101">
        <v>0.22800699999999999</v>
      </c>
      <c r="DJ65" s="102">
        <v>2.7599999999999999E-4</v>
      </c>
      <c r="DK65" s="102">
        <v>0.50371900000000003</v>
      </c>
      <c r="DL65" s="84"/>
      <c r="DM65"/>
    </row>
    <row r="66" spans="1:117" ht="18" customHeight="1" x14ac:dyDescent="0.15">
      <c r="A66" s="103">
        <v>411</v>
      </c>
      <c r="B66" s="104" t="s">
        <v>37</v>
      </c>
      <c r="C66" s="105">
        <v>0</v>
      </c>
      <c r="D66" s="105">
        <v>0</v>
      </c>
      <c r="E66" s="105">
        <v>0</v>
      </c>
      <c r="F66" s="105">
        <v>0</v>
      </c>
      <c r="G66" s="105">
        <v>0</v>
      </c>
      <c r="H66" s="105">
        <v>0</v>
      </c>
      <c r="I66" s="105">
        <v>0</v>
      </c>
      <c r="J66" s="105">
        <v>0</v>
      </c>
      <c r="K66" s="105">
        <v>0</v>
      </c>
      <c r="L66" s="105">
        <v>0</v>
      </c>
      <c r="M66" s="105">
        <v>0</v>
      </c>
      <c r="N66" s="105">
        <v>0</v>
      </c>
      <c r="O66" s="105">
        <v>0</v>
      </c>
      <c r="P66" s="105">
        <v>0</v>
      </c>
      <c r="Q66" s="105">
        <v>0</v>
      </c>
      <c r="R66" s="105">
        <v>0</v>
      </c>
      <c r="S66" s="105">
        <v>0</v>
      </c>
      <c r="T66" s="105">
        <v>0</v>
      </c>
      <c r="U66" s="105">
        <v>0</v>
      </c>
      <c r="V66" s="105">
        <v>0</v>
      </c>
      <c r="W66" s="105">
        <v>0</v>
      </c>
      <c r="X66" s="105">
        <v>0</v>
      </c>
      <c r="Y66" s="105">
        <v>0</v>
      </c>
      <c r="Z66" s="105">
        <v>0</v>
      </c>
      <c r="AA66" s="105">
        <v>0</v>
      </c>
      <c r="AB66" s="105">
        <v>0</v>
      </c>
      <c r="AC66" s="105">
        <v>0</v>
      </c>
      <c r="AD66" s="105">
        <v>0</v>
      </c>
      <c r="AE66" s="105">
        <v>0</v>
      </c>
      <c r="AF66" s="105">
        <v>0</v>
      </c>
      <c r="AG66" s="105">
        <v>0</v>
      </c>
      <c r="AH66" s="105">
        <v>0</v>
      </c>
      <c r="AI66" s="105">
        <v>0</v>
      </c>
      <c r="AJ66" s="105">
        <v>0</v>
      </c>
      <c r="AK66" s="105">
        <v>0</v>
      </c>
      <c r="AL66" s="105">
        <v>0</v>
      </c>
      <c r="AM66" s="105">
        <v>0</v>
      </c>
      <c r="AN66" s="105">
        <v>0</v>
      </c>
      <c r="AO66" s="105">
        <v>0</v>
      </c>
      <c r="AP66" s="105">
        <v>0</v>
      </c>
      <c r="AQ66" s="105">
        <v>0</v>
      </c>
      <c r="AR66" s="105">
        <v>0</v>
      </c>
      <c r="AS66" s="105">
        <v>0</v>
      </c>
      <c r="AT66" s="105">
        <v>0</v>
      </c>
      <c r="AU66" s="105">
        <v>0</v>
      </c>
      <c r="AV66" s="105">
        <v>0</v>
      </c>
      <c r="AW66" s="105">
        <v>0</v>
      </c>
      <c r="AX66" s="105">
        <v>0</v>
      </c>
      <c r="AY66" s="105">
        <v>0</v>
      </c>
      <c r="AZ66" s="105">
        <v>0</v>
      </c>
      <c r="BA66" s="105">
        <v>0</v>
      </c>
      <c r="BB66" s="105">
        <v>0</v>
      </c>
      <c r="BC66" s="105">
        <v>0</v>
      </c>
      <c r="BD66" s="105">
        <v>0</v>
      </c>
      <c r="BE66" s="105">
        <v>0</v>
      </c>
      <c r="BF66" s="105">
        <v>0</v>
      </c>
      <c r="BG66" s="105">
        <v>0</v>
      </c>
      <c r="BH66" s="105">
        <v>0</v>
      </c>
      <c r="BI66" s="105">
        <v>0</v>
      </c>
      <c r="BJ66" s="105">
        <v>0</v>
      </c>
      <c r="BK66" s="105">
        <v>0</v>
      </c>
      <c r="BL66" s="105">
        <v>1</v>
      </c>
      <c r="BM66" s="105">
        <v>0</v>
      </c>
      <c r="BN66" s="105">
        <v>0</v>
      </c>
      <c r="BO66" s="105">
        <v>0</v>
      </c>
      <c r="BP66" s="105">
        <v>0</v>
      </c>
      <c r="BQ66" s="105">
        <v>0</v>
      </c>
      <c r="BR66" s="105">
        <v>0</v>
      </c>
      <c r="BS66" s="105">
        <v>0</v>
      </c>
      <c r="BT66" s="105">
        <v>0</v>
      </c>
      <c r="BU66" s="105">
        <v>0</v>
      </c>
      <c r="BV66" s="105">
        <v>0</v>
      </c>
      <c r="BW66" s="105">
        <v>0</v>
      </c>
      <c r="BX66" s="105">
        <v>0</v>
      </c>
      <c r="BY66" s="105">
        <v>0</v>
      </c>
      <c r="BZ66" s="105">
        <v>0</v>
      </c>
      <c r="CA66" s="105">
        <v>0</v>
      </c>
      <c r="CB66" s="105">
        <v>0</v>
      </c>
      <c r="CC66" s="105">
        <v>0</v>
      </c>
      <c r="CD66" s="105">
        <v>0</v>
      </c>
      <c r="CE66" s="105">
        <v>0</v>
      </c>
      <c r="CF66" s="105">
        <v>0</v>
      </c>
      <c r="CG66" s="105">
        <v>0</v>
      </c>
      <c r="CH66" s="105">
        <v>0</v>
      </c>
      <c r="CI66" s="105">
        <v>0</v>
      </c>
      <c r="CJ66" s="105">
        <v>0</v>
      </c>
      <c r="CK66" s="105">
        <v>0</v>
      </c>
      <c r="CL66" s="105">
        <v>0</v>
      </c>
      <c r="CM66" s="105">
        <v>0</v>
      </c>
      <c r="CN66" s="105">
        <v>0</v>
      </c>
      <c r="CO66" s="105">
        <v>0</v>
      </c>
      <c r="CP66" s="105">
        <v>0</v>
      </c>
      <c r="CQ66" s="105">
        <v>0</v>
      </c>
      <c r="CR66" s="105">
        <v>0</v>
      </c>
      <c r="CS66" s="105">
        <v>0</v>
      </c>
      <c r="CT66" s="105">
        <v>0</v>
      </c>
      <c r="CU66" s="105">
        <v>0</v>
      </c>
      <c r="CV66" s="105">
        <v>0</v>
      </c>
      <c r="CW66" s="105">
        <v>0</v>
      </c>
      <c r="CX66" s="105">
        <v>0</v>
      </c>
      <c r="CY66" s="105">
        <v>0</v>
      </c>
      <c r="CZ66" s="105">
        <v>0</v>
      </c>
      <c r="DA66" s="105">
        <v>0</v>
      </c>
      <c r="DB66" s="105">
        <v>0</v>
      </c>
      <c r="DC66" s="105">
        <v>0</v>
      </c>
      <c r="DD66" s="105">
        <v>0</v>
      </c>
      <c r="DE66" s="106">
        <v>0</v>
      </c>
      <c r="DF66" s="84"/>
      <c r="DG66" s="101">
        <v>0.44986100000000001</v>
      </c>
      <c r="DH66" s="101">
        <v>6.8311999999999998E-2</v>
      </c>
      <c r="DI66" s="101">
        <v>0.31970799999999999</v>
      </c>
      <c r="DJ66" s="102">
        <v>0</v>
      </c>
      <c r="DK66" s="102">
        <v>1</v>
      </c>
      <c r="DL66" s="84"/>
      <c r="DM66"/>
    </row>
    <row r="67" spans="1:117" ht="18" customHeight="1" x14ac:dyDescent="0.15">
      <c r="A67" s="103">
        <v>412</v>
      </c>
      <c r="B67" s="104" t="s">
        <v>38</v>
      </c>
      <c r="C67" s="105">
        <v>5.4860000000000004E-3</v>
      </c>
      <c r="D67" s="105">
        <v>2.8040000000000001E-3</v>
      </c>
      <c r="E67" s="105">
        <v>2.2309999999999999E-3</v>
      </c>
      <c r="F67" s="105">
        <v>2.0600000000000002E-3</v>
      </c>
      <c r="G67" s="105">
        <v>1.1659999999999999E-3</v>
      </c>
      <c r="H67" s="105">
        <v>0</v>
      </c>
      <c r="I67" s="105">
        <v>8.1390000000000004E-3</v>
      </c>
      <c r="J67" s="105">
        <v>1.8749999999999999E-3</v>
      </c>
      <c r="K67" s="105">
        <v>1.0070000000000001E-3</v>
      </c>
      <c r="L67" s="105">
        <v>1.451E-3</v>
      </c>
      <c r="M67" s="105">
        <v>0</v>
      </c>
      <c r="N67" s="105">
        <v>4.4920000000000003E-3</v>
      </c>
      <c r="O67" s="105">
        <v>2.5379999999999999E-3</v>
      </c>
      <c r="P67" s="105">
        <v>2.1329999999999999E-3</v>
      </c>
      <c r="Q67" s="105">
        <v>6.9620000000000003E-3</v>
      </c>
      <c r="R67" s="105">
        <v>7.7349999999999997E-3</v>
      </c>
      <c r="S67" s="105">
        <v>3.9329999999999999E-3</v>
      </c>
      <c r="T67" s="105">
        <v>2.869E-3</v>
      </c>
      <c r="U67" s="105">
        <v>5.0740000000000004E-3</v>
      </c>
      <c r="V67" s="105">
        <v>5.0260000000000001E-3</v>
      </c>
      <c r="W67" s="105">
        <v>3.0049999999999999E-3</v>
      </c>
      <c r="X67" s="105">
        <v>5.2769999999999996E-3</v>
      </c>
      <c r="Y67" s="105">
        <v>6.0600000000000003E-3</v>
      </c>
      <c r="Z67" s="105">
        <v>1.0050999999999999E-2</v>
      </c>
      <c r="AA67" s="105">
        <v>1.586E-3</v>
      </c>
      <c r="AB67" s="105">
        <v>7.3569999999999998E-3</v>
      </c>
      <c r="AC67" s="105">
        <v>4.0400000000000001E-4</v>
      </c>
      <c r="AD67" s="105">
        <v>7.9920000000000008E-3</v>
      </c>
      <c r="AE67" s="105">
        <v>1.4128999999999999E-2</v>
      </c>
      <c r="AF67" s="105">
        <v>2.098E-3</v>
      </c>
      <c r="AG67" s="105">
        <v>3.594E-3</v>
      </c>
      <c r="AH67" s="105">
        <v>3.4499999999999999E-3</v>
      </c>
      <c r="AI67" s="105">
        <v>3.1180000000000001E-3</v>
      </c>
      <c r="AJ67" s="105">
        <v>3.9909999999999998E-3</v>
      </c>
      <c r="AK67" s="105">
        <v>5.287E-3</v>
      </c>
      <c r="AL67" s="105">
        <v>1.9091E-2</v>
      </c>
      <c r="AM67" s="105">
        <v>6.5030000000000001E-3</v>
      </c>
      <c r="AN67" s="105">
        <v>7.4700000000000001E-3</v>
      </c>
      <c r="AO67" s="105">
        <v>2.983E-3</v>
      </c>
      <c r="AP67" s="105">
        <v>4.5500000000000002E-3</v>
      </c>
      <c r="AQ67" s="105">
        <v>6.6049999999999998E-3</v>
      </c>
      <c r="AR67" s="105">
        <v>6.3039999999999997E-3</v>
      </c>
      <c r="AS67" s="105">
        <v>5.8050000000000003E-3</v>
      </c>
      <c r="AT67" s="105">
        <v>4.6410000000000002E-3</v>
      </c>
      <c r="AU67" s="105">
        <v>3.4949999999999998E-3</v>
      </c>
      <c r="AV67" s="105">
        <v>2.9060000000000002E-3</v>
      </c>
      <c r="AW67" s="105">
        <v>3.7079999999999999E-3</v>
      </c>
      <c r="AX67" s="105">
        <v>2.6266000000000001E-2</v>
      </c>
      <c r="AY67" s="105">
        <v>2.993E-3</v>
      </c>
      <c r="AZ67" s="105">
        <v>1.686E-3</v>
      </c>
      <c r="BA67" s="105">
        <v>2.5000000000000001E-3</v>
      </c>
      <c r="BB67" s="105">
        <v>3.2200000000000002E-3</v>
      </c>
      <c r="BC67" s="105">
        <v>3.6610000000000002E-3</v>
      </c>
      <c r="BD67" s="105">
        <v>4.803E-3</v>
      </c>
      <c r="BE67" s="105">
        <v>2.5110000000000002E-3</v>
      </c>
      <c r="BF67" s="105">
        <v>3.1259999999999999E-3</v>
      </c>
      <c r="BG67" s="105">
        <v>6.0289999999999996E-3</v>
      </c>
      <c r="BH67" s="105">
        <v>8.1630000000000001E-3</v>
      </c>
      <c r="BI67" s="105">
        <v>5.3480000000000003E-3</v>
      </c>
      <c r="BJ67" s="105">
        <v>4.5409999999999999E-3</v>
      </c>
      <c r="BK67" s="105">
        <v>1.838E-3</v>
      </c>
      <c r="BL67" s="105">
        <v>1.856E-3</v>
      </c>
      <c r="BM67" s="105">
        <v>1.002562</v>
      </c>
      <c r="BN67" s="105">
        <v>1.575E-3</v>
      </c>
      <c r="BO67" s="105">
        <v>1.3849999999999999E-3</v>
      </c>
      <c r="BP67" s="105">
        <v>1.5376000000000001E-2</v>
      </c>
      <c r="BQ67" s="105">
        <v>2.8674000000000002E-2</v>
      </c>
      <c r="BR67" s="105">
        <v>3.9979000000000001E-2</v>
      </c>
      <c r="BS67" s="105">
        <v>5.4289999999999998E-3</v>
      </c>
      <c r="BT67" s="105">
        <v>4.5620000000000001E-3</v>
      </c>
      <c r="BU67" s="105">
        <v>3.4489999999999998E-3</v>
      </c>
      <c r="BV67" s="105">
        <v>5.0080000000000003E-3</v>
      </c>
      <c r="BW67" s="105">
        <v>1.2926E-2</v>
      </c>
      <c r="BX67" s="105">
        <v>8.6630000000000006E-3</v>
      </c>
      <c r="BY67" s="105">
        <v>1.7072E-2</v>
      </c>
      <c r="BZ67" s="105">
        <v>1.781E-3</v>
      </c>
      <c r="CA67" s="105">
        <v>1.5608E-2</v>
      </c>
      <c r="CB67" s="105">
        <v>2.9489999999999998E-3</v>
      </c>
      <c r="CC67" s="105">
        <v>3.1419999999999998E-3</v>
      </c>
      <c r="CD67" s="105">
        <v>5.5519999999999996E-3</v>
      </c>
      <c r="CE67" s="105">
        <v>1.3731999999999999E-2</v>
      </c>
      <c r="CF67" s="105">
        <v>1.2392E-2</v>
      </c>
      <c r="CG67" s="105">
        <v>2.3089999999999999E-3</v>
      </c>
      <c r="CH67" s="105">
        <v>6.1989999999999996E-3</v>
      </c>
      <c r="CI67" s="105">
        <v>1.0119E-2</v>
      </c>
      <c r="CJ67" s="105">
        <v>1.5529999999999999E-3</v>
      </c>
      <c r="CK67" s="105">
        <v>1.0226000000000001E-2</v>
      </c>
      <c r="CL67" s="105">
        <v>4.64E-3</v>
      </c>
      <c r="CM67" s="105">
        <v>1.6323000000000001E-2</v>
      </c>
      <c r="CN67" s="105">
        <v>1.0168E-2</v>
      </c>
      <c r="CO67" s="105">
        <v>6.045E-3</v>
      </c>
      <c r="CP67" s="105">
        <v>3.2850000000000002E-3</v>
      </c>
      <c r="CQ67" s="105">
        <v>2.9499999999999999E-3</v>
      </c>
      <c r="CR67" s="105">
        <v>5.8809999999999999E-3</v>
      </c>
      <c r="CS67" s="105">
        <v>3.8860000000000001E-3</v>
      </c>
      <c r="CT67" s="105">
        <v>2.4450000000000001E-3</v>
      </c>
      <c r="CU67" s="105">
        <v>2.6050000000000001E-3</v>
      </c>
      <c r="CV67" s="105">
        <v>3.6679999999999998E-3</v>
      </c>
      <c r="CW67" s="105">
        <v>1.967E-3</v>
      </c>
      <c r="CX67" s="105">
        <v>2.1710000000000002E-3</v>
      </c>
      <c r="CY67" s="105">
        <v>4.7910000000000001E-3</v>
      </c>
      <c r="CZ67" s="105">
        <v>3.4039999999999999E-3</v>
      </c>
      <c r="DA67" s="105">
        <v>4.5909999999999996E-3</v>
      </c>
      <c r="DB67" s="105">
        <v>5.7600000000000004E-3</v>
      </c>
      <c r="DC67" s="105">
        <v>3.9849999999999998E-3</v>
      </c>
      <c r="DD67" s="105">
        <v>1.8519999999999999E-3</v>
      </c>
      <c r="DE67" s="106">
        <v>6.1009999999999997E-3</v>
      </c>
      <c r="DF67" s="84"/>
      <c r="DG67" s="101">
        <v>0.437884</v>
      </c>
      <c r="DH67" s="101">
        <v>6.6086000000000006E-2</v>
      </c>
      <c r="DI67" s="101">
        <v>0.32088699999999998</v>
      </c>
      <c r="DJ67" s="102">
        <v>4.9379999999999997E-3</v>
      </c>
      <c r="DK67" s="102">
        <v>0.98678699999999997</v>
      </c>
      <c r="DL67" s="84"/>
      <c r="DM67"/>
    </row>
    <row r="68" spans="1:117" ht="18" customHeight="1" x14ac:dyDescent="0.15">
      <c r="A68" s="103">
        <v>413</v>
      </c>
      <c r="B68" s="104" t="s">
        <v>39</v>
      </c>
      <c r="C68" s="105">
        <v>0</v>
      </c>
      <c r="D68" s="105">
        <v>0</v>
      </c>
      <c r="E68" s="105">
        <v>0</v>
      </c>
      <c r="F68" s="105">
        <v>0</v>
      </c>
      <c r="G68" s="105">
        <v>0</v>
      </c>
      <c r="H68" s="105">
        <v>0</v>
      </c>
      <c r="I68" s="105">
        <v>0</v>
      </c>
      <c r="J68" s="105">
        <v>0</v>
      </c>
      <c r="K68" s="105">
        <v>0</v>
      </c>
      <c r="L68" s="105">
        <v>0</v>
      </c>
      <c r="M68" s="105">
        <v>0</v>
      </c>
      <c r="N68" s="105">
        <v>0</v>
      </c>
      <c r="O68" s="105">
        <v>0</v>
      </c>
      <c r="P68" s="105">
        <v>0</v>
      </c>
      <c r="Q68" s="105">
        <v>0</v>
      </c>
      <c r="R68" s="105">
        <v>0</v>
      </c>
      <c r="S68" s="105">
        <v>0</v>
      </c>
      <c r="T68" s="105">
        <v>0</v>
      </c>
      <c r="U68" s="105">
        <v>0</v>
      </c>
      <c r="V68" s="105">
        <v>0</v>
      </c>
      <c r="W68" s="105">
        <v>0</v>
      </c>
      <c r="X68" s="105">
        <v>0</v>
      </c>
      <c r="Y68" s="105">
        <v>0</v>
      </c>
      <c r="Z68" s="105">
        <v>0</v>
      </c>
      <c r="AA68" s="105">
        <v>0</v>
      </c>
      <c r="AB68" s="105">
        <v>0</v>
      </c>
      <c r="AC68" s="105">
        <v>0</v>
      </c>
      <c r="AD68" s="105">
        <v>0</v>
      </c>
      <c r="AE68" s="105">
        <v>0</v>
      </c>
      <c r="AF68" s="105">
        <v>0</v>
      </c>
      <c r="AG68" s="105">
        <v>0</v>
      </c>
      <c r="AH68" s="105">
        <v>0</v>
      </c>
      <c r="AI68" s="105">
        <v>0</v>
      </c>
      <c r="AJ68" s="105">
        <v>0</v>
      </c>
      <c r="AK68" s="105">
        <v>0</v>
      </c>
      <c r="AL68" s="105">
        <v>0</v>
      </c>
      <c r="AM68" s="105">
        <v>0</v>
      </c>
      <c r="AN68" s="105">
        <v>0</v>
      </c>
      <c r="AO68" s="105">
        <v>0</v>
      </c>
      <c r="AP68" s="105">
        <v>0</v>
      </c>
      <c r="AQ68" s="105">
        <v>0</v>
      </c>
      <c r="AR68" s="105">
        <v>0</v>
      </c>
      <c r="AS68" s="105">
        <v>0</v>
      </c>
      <c r="AT68" s="105">
        <v>0</v>
      </c>
      <c r="AU68" s="105">
        <v>0</v>
      </c>
      <c r="AV68" s="105">
        <v>0</v>
      </c>
      <c r="AW68" s="105">
        <v>0</v>
      </c>
      <c r="AX68" s="105">
        <v>0</v>
      </c>
      <c r="AY68" s="105">
        <v>0</v>
      </c>
      <c r="AZ68" s="105">
        <v>0</v>
      </c>
      <c r="BA68" s="105">
        <v>0</v>
      </c>
      <c r="BB68" s="105">
        <v>0</v>
      </c>
      <c r="BC68" s="105">
        <v>0</v>
      </c>
      <c r="BD68" s="105">
        <v>0</v>
      </c>
      <c r="BE68" s="105">
        <v>0</v>
      </c>
      <c r="BF68" s="105">
        <v>0</v>
      </c>
      <c r="BG68" s="105">
        <v>0</v>
      </c>
      <c r="BH68" s="105">
        <v>0</v>
      </c>
      <c r="BI68" s="105">
        <v>0</v>
      </c>
      <c r="BJ68" s="105">
        <v>0</v>
      </c>
      <c r="BK68" s="105">
        <v>0</v>
      </c>
      <c r="BL68" s="105">
        <v>0</v>
      </c>
      <c r="BM68" s="105">
        <v>0</v>
      </c>
      <c r="BN68" s="105">
        <v>1</v>
      </c>
      <c r="BO68" s="105">
        <v>0</v>
      </c>
      <c r="BP68" s="105">
        <v>0</v>
      </c>
      <c r="BQ68" s="105">
        <v>0</v>
      </c>
      <c r="BR68" s="105">
        <v>0</v>
      </c>
      <c r="BS68" s="105">
        <v>0</v>
      </c>
      <c r="BT68" s="105">
        <v>0</v>
      </c>
      <c r="BU68" s="105">
        <v>0</v>
      </c>
      <c r="BV68" s="105">
        <v>0</v>
      </c>
      <c r="BW68" s="105">
        <v>0</v>
      </c>
      <c r="BX68" s="105">
        <v>0</v>
      </c>
      <c r="BY68" s="105">
        <v>0</v>
      </c>
      <c r="BZ68" s="105">
        <v>0</v>
      </c>
      <c r="CA68" s="105">
        <v>0</v>
      </c>
      <c r="CB68" s="105">
        <v>0</v>
      </c>
      <c r="CC68" s="105">
        <v>0</v>
      </c>
      <c r="CD68" s="105">
        <v>0</v>
      </c>
      <c r="CE68" s="105">
        <v>0</v>
      </c>
      <c r="CF68" s="105">
        <v>0</v>
      </c>
      <c r="CG68" s="105">
        <v>0</v>
      </c>
      <c r="CH68" s="105">
        <v>0</v>
      </c>
      <c r="CI68" s="105">
        <v>0</v>
      </c>
      <c r="CJ68" s="105">
        <v>0</v>
      </c>
      <c r="CK68" s="105">
        <v>0</v>
      </c>
      <c r="CL68" s="105">
        <v>0</v>
      </c>
      <c r="CM68" s="105">
        <v>0</v>
      </c>
      <c r="CN68" s="105">
        <v>0</v>
      </c>
      <c r="CO68" s="105">
        <v>0</v>
      </c>
      <c r="CP68" s="105">
        <v>0</v>
      </c>
      <c r="CQ68" s="105">
        <v>0</v>
      </c>
      <c r="CR68" s="105">
        <v>0</v>
      </c>
      <c r="CS68" s="105">
        <v>0</v>
      </c>
      <c r="CT68" s="105">
        <v>0</v>
      </c>
      <c r="CU68" s="105">
        <v>0</v>
      </c>
      <c r="CV68" s="105">
        <v>0</v>
      </c>
      <c r="CW68" s="105">
        <v>0</v>
      </c>
      <c r="CX68" s="105">
        <v>0</v>
      </c>
      <c r="CY68" s="105">
        <v>0</v>
      </c>
      <c r="CZ68" s="105">
        <v>0</v>
      </c>
      <c r="DA68" s="105">
        <v>0</v>
      </c>
      <c r="DB68" s="105">
        <v>0</v>
      </c>
      <c r="DC68" s="105">
        <v>0</v>
      </c>
      <c r="DD68" s="105">
        <v>0</v>
      </c>
      <c r="DE68" s="106">
        <v>0</v>
      </c>
      <c r="DF68" s="84"/>
      <c r="DG68" s="101">
        <v>0.50839100000000004</v>
      </c>
      <c r="DH68" s="101">
        <v>0.15098</v>
      </c>
      <c r="DI68" s="101">
        <v>0.34146599999999999</v>
      </c>
      <c r="DJ68" s="102">
        <v>0</v>
      </c>
      <c r="DK68" s="102">
        <v>1</v>
      </c>
      <c r="DL68" s="84"/>
      <c r="DM68"/>
    </row>
    <row r="69" spans="1:117" ht="18" customHeight="1" x14ac:dyDescent="0.15">
      <c r="A69" s="107">
        <v>419</v>
      </c>
      <c r="B69" s="108" t="s">
        <v>40</v>
      </c>
      <c r="C69" s="110">
        <v>0</v>
      </c>
      <c r="D69" s="110">
        <v>0</v>
      </c>
      <c r="E69" s="110">
        <v>0</v>
      </c>
      <c r="F69" s="110">
        <v>0</v>
      </c>
      <c r="G69" s="110">
        <v>0</v>
      </c>
      <c r="H69" s="110">
        <v>0</v>
      </c>
      <c r="I69" s="110">
        <v>0</v>
      </c>
      <c r="J69" s="110">
        <v>0</v>
      </c>
      <c r="K69" s="110">
        <v>0</v>
      </c>
      <c r="L69" s="110">
        <v>0</v>
      </c>
      <c r="M69" s="110">
        <v>0</v>
      </c>
      <c r="N69" s="110">
        <v>0</v>
      </c>
      <c r="O69" s="110">
        <v>0</v>
      </c>
      <c r="P69" s="110">
        <v>0</v>
      </c>
      <c r="Q69" s="110">
        <v>0</v>
      </c>
      <c r="R69" s="110">
        <v>0</v>
      </c>
      <c r="S69" s="110">
        <v>0</v>
      </c>
      <c r="T69" s="110">
        <v>0</v>
      </c>
      <c r="U69" s="110">
        <v>0</v>
      </c>
      <c r="V69" s="110">
        <v>0</v>
      </c>
      <c r="W69" s="110">
        <v>0</v>
      </c>
      <c r="X69" s="110">
        <v>0</v>
      </c>
      <c r="Y69" s="110">
        <v>0</v>
      </c>
      <c r="Z69" s="110">
        <v>0</v>
      </c>
      <c r="AA69" s="110">
        <v>0</v>
      </c>
      <c r="AB69" s="110">
        <v>0</v>
      </c>
      <c r="AC69" s="110">
        <v>0</v>
      </c>
      <c r="AD69" s="110">
        <v>0</v>
      </c>
      <c r="AE69" s="110">
        <v>0</v>
      </c>
      <c r="AF69" s="110">
        <v>0</v>
      </c>
      <c r="AG69" s="110">
        <v>0</v>
      </c>
      <c r="AH69" s="110">
        <v>0</v>
      </c>
      <c r="AI69" s="110">
        <v>0</v>
      </c>
      <c r="AJ69" s="110">
        <v>0</v>
      </c>
      <c r="AK69" s="110">
        <v>0</v>
      </c>
      <c r="AL69" s="110">
        <v>0</v>
      </c>
      <c r="AM69" s="110">
        <v>0</v>
      </c>
      <c r="AN69" s="110">
        <v>0</v>
      </c>
      <c r="AO69" s="110">
        <v>0</v>
      </c>
      <c r="AP69" s="110">
        <v>0</v>
      </c>
      <c r="AQ69" s="110">
        <v>0</v>
      </c>
      <c r="AR69" s="110">
        <v>0</v>
      </c>
      <c r="AS69" s="110">
        <v>0</v>
      </c>
      <c r="AT69" s="110">
        <v>0</v>
      </c>
      <c r="AU69" s="110">
        <v>0</v>
      </c>
      <c r="AV69" s="110">
        <v>0</v>
      </c>
      <c r="AW69" s="110">
        <v>0</v>
      </c>
      <c r="AX69" s="110">
        <v>0</v>
      </c>
      <c r="AY69" s="110">
        <v>0</v>
      </c>
      <c r="AZ69" s="110">
        <v>0</v>
      </c>
      <c r="BA69" s="110">
        <v>0</v>
      </c>
      <c r="BB69" s="110">
        <v>0</v>
      </c>
      <c r="BC69" s="110">
        <v>0</v>
      </c>
      <c r="BD69" s="110">
        <v>0</v>
      </c>
      <c r="BE69" s="110">
        <v>0</v>
      </c>
      <c r="BF69" s="110">
        <v>0</v>
      </c>
      <c r="BG69" s="110">
        <v>0</v>
      </c>
      <c r="BH69" s="110">
        <v>0</v>
      </c>
      <c r="BI69" s="110">
        <v>0</v>
      </c>
      <c r="BJ69" s="110">
        <v>0</v>
      </c>
      <c r="BK69" s="110">
        <v>0</v>
      </c>
      <c r="BL69" s="110">
        <v>0</v>
      </c>
      <c r="BM69" s="110">
        <v>0</v>
      </c>
      <c r="BN69" s="110">
        <v>0</v>
      </c>
      <c r="BO69" s="110">
        <v>1</v>
      </c>
      <c r="BP69" s="110">
        <v>0</v>
      </c>
      <c r="BQ69" s="110">
        <v>0</v>
      </c>
      <c r="BR69" s="110">
        <v>0</v>
      </c>
      <c r="BS69" s="110">
        <v>0</v>
      </c>
      <c r="BT69" s="110">
        <v>0</v>
      </c>
      <c r="BU69" s="110">
        <v>0</v>
      </c>
      <c r="BV69" s="110">
        <v>0</v>
      </c>
      <c r="BW69" s="110">
        <v>0</v>
      </c>
      <c r="BX69" s="110">
        <v>0</v>
      </c>
      <c r="BY69" s="110">
        <v>0</v>
      </c>
      <c r="BZ69" s="110">
        <v>0</v>
      </c>
      <c r="CA69" s="110">
        <v>0</v>
      </c>
      <c r="CB69" s="110">
        <v>0</v>
      </c>
      <c r="CC69" s="110">
        <v>0</v>
      </c>
      <c r="CD69" s="110">
        <v>0</v>
      </c>
      <c r="CE69" s="110">
        <v>0</v>
      </c>
      <c r="CF69" s="110">
        <v>0</v>
      </c>
      <c r="CG69" s="110">
        <v>0</v>
      </c>
      <c r="CH69" s="110">
        <v>0</v>
      </c>
      <c r="CI69" s="110">
        <v>0</v>
      </c>
      <c r="CJ69" s="110">
        <v>0</v>
      </c>
      <c r="CK69" s="110">
        <v>0</v>
      </c>
      <c r="CL69" s="110">
        <v>0</v>
      </c>
      <c r="CM69" s="110">
        <v>0</v>
      </c>
      <c r="CN69" s="110">
        <v>0</v>
      </c>
      <c r="CO69" s="110">
        <v>0</v>
      </c>
      <c r="CP69" s="110">
        <v>0</v>
      </c>
      <c r="CQ69" s="110">
        <v>0</v>
      </c>
      <c r="CR69" s="110">
        <v>0</v>
      </c>
      <c r="CS69" s="110">
        <v>0</v>
      </c>
      <c r="CT69" s="110">
        <v>0</v>
      </c>
      <c r="CU69" s="110">
        <v>0</v>
      </c>
      <c r="CV69" s="110">
        <v>0</v>
      </c>
      <c r="CW69" s="110">
        <v>0</v>
      </c>
      <c r="CX69" s="110">
        <v>0</v>
      </c>
      <c r="CY69" s="110">
        <v>0</v>
      </c>
      <c r="CZ69" s="110">
        <v>0</v>
      </c>
      <c r="DA69" s="110">
        <v>0</v>
      </c>
      <c r="DB69" s="110">
        <v>0</v>
      </c>
      <c r="DC69" s="110">
        <v>0</v>
      </c>
      <c r="DD69" s="110">
        <v>0</v>
      </c>
      <c r="DE69" s="111">
        <v>0</v>
      </c>
      <c r="DF69" s="84"/>
      <c r="DG69" s="101">
        <v>0.50887300000000002</v>
      </c>
      <c r="DH69" s="101">
        <v>0.10176200000000001</v>
      </c>
      <c r="DI69" s="101">
        <v>0.44914199999999999</v>
      </c>
      <c r="DJ69" s="102">
        <v>0</v>
      </c>
      <c r="DK69" s="102">
        <v>1</v>
      </c>
      <c r="DL69" s="84"/>
      <c r="DM69"/>
    </row>
    <row r="70" spans="1:117" ht="18" customHeight="1" x14ac:dyDescent="0.15">
      <c r="A70" s="103">
        <v>461</v>
      </c>
      <c r="B70" s="104" t="s">
        <v>41</v>
      </c>
      <c r="C70" s="105">
        <v>6.4989999999999996E-3</v>
      </c>
      <c r="D70" s="105">
        <v>8.2120000000000005E-3</v>
      </c>
      <c r="E70" s="105">
        <v>1.4231000000000001E-2</v>
      </c>
      <c r="F70" s="105">
        <v>4.143E-3</v>
      </c>
      <c r="G70" s="105">
        <v>3.0899999999999999E-3</v>
      </c>
      <c r="H70" s="105">
        <v>0</v>
      </c>
      <c r="I70" s="105">
        <v>1.5807000000000002E-2</v>
      </c>
      <c r="J70" s="105">
        <v>9.188E-3</v>
      </c>
      <c r="K70" s="105">
        <v>3.7460000000000002E-3</v>
      </c>
      <c r="L70" s="105">
        <v>1.8145000000000001E-2</v>
      </c>
      <c r="M70" s="105">
        <v>0</v>
      </c>
      <c r="N70" s="105">
        <v>2.4923000000000001E-2</v>
      </c>
      <c r="O70" s="105">
        <v>1.3032999999999999E-2</v>
      </c>
      <c r="P70" s="105">
        <v>1.1358999999999999E-2</v>
      </c>
      <c r="Q70" s="105">
        <v>1.1962E-2</v>
      </c>
      <c r="R70" s="105">
        <v>3.6715999999999999E-2</v>
      </c>
      <c r="S70" s="105">
        <v>9.0659999999999994E-3</v>
      </c>
      <c r="T70" s="105">
        <v>1.5204000000000001E-2</v>
      </c>
      <c r="U70" s="105">
        <v>3.2115999999999999E-2</v>
      </c>
      <c r="V70" s="105">
        <v>6.6804000000000002E-2</v>
      </c>
      <c r="W70" s="105">
        <v>7.0179999999999999E-3</v>
      </c>
      <c r="X70" s="105">
        <v>2.5517999999999999E-2</v>
      </c>
      <c r="Y70" s="105">
        <v>1.7321E-2</v>
      </c>
      <c r="Z70" s="105">
        <v>3.0924E-2</v>
      </c>
      <c r="AA70" s="105">
        <v>1.1349E-2</v>
      </c>
      <c r="AB70" s="105">
        <v>1.089E-2</v>
      </c>
      <c r="AC70" s="105">
        <v>3.6159999999999999E-3</v>
      </c>
      <c r="AD70" s="105">
        <v>1.7773000000000001E-2</v>
      </c>
      <c r="AE70" s="105">
        <v>1.8773000000000001E-2</v>
      </c>
      <c r="AF70" s="105">
        <v>1.2957E-2</v>
      </c>
      <c r="AG70" s="105">
        <v>5.6439999999999997E-3</v>
      </c>
      <c r="AH70" s="105">
        <v>3.1442999999999999E-2</v>
      </c>
      <c r="AI70" s="105">
        <v>1.0695E-2</v>
      </c>
      <c r="AJ70" s="105">
        <v>2.792E-2</v>
      </c>
      <c r="AK70" s="105">
        <v>2.7156E-2</v>
      </c>
      <c r="AL70" s="105">
        <v>9.5988000000000004E-2</v>
      </c>
      <c r="AM70" s="105">
        <v>3.7114000000000001E-2</v>
      </c>
      <c r="AN70" s="105">
        <v>5.8401000000000002E-2</v>
      </c>
      <c r="AO70" s="105">
        <v>1.0246E-2</v>
      </c>
      <c r="AP70" s="105">
        <v>2.9586999999999999E-2</v>
      </c>
      <c r="AQ70" s="105">
        <v>1.8010999999999999E-2</v>
      </c>
      <c r="AR70" s="105">
        <v>9.7219999999999997E-3</v>
      </c>
      <c r="AS70" s="105">
        <v>1.5977999999999999E-2</v>
      </c>
      <c r="AT70" s="105">
        <v>1.5611999999999999E-2</v>
      </c>
      <c r="AU70" s="105">
        <v>8.4360000000000008E-3</v>
      </c>
      <c r="AV70" s="105">
        <v>5.6629999999999996E-3</v>
      </c>
      <c r="AW70" s="105">
        <v>2.0048E-2</v>
      </c>
      <c r="AX70" s="105">
        <v>5.7437000000000002E-2</v>
      </c>
      <c r="AY70" s="105">
        <v>5.4149999999999997E-3</v>
      </c>
      <c r="AZ70" s="105">
        <v>4.5779999999999996E-3</v>
      </c>
      <c r="BA70" s="105">
        <v>5.2269999999999999E-3</v>
      </c>
      <c r="BB70" s="105">
        <v>1.2292000000000001E-2</v>
      </c>
      <c r="BC70" s="105">
        <v>4.1409999999999997E-3</v>
      </c>
      <c r="BD70" s="105">
        <v>6.221E-3</v>
      </c>
      <c r="BE70" s="105">
        <v>9.3989999999999994E-3</v>
      </c>
      <c r="BF70" s="105">
        <v>8.6199999999999992E-3</v>
      </c>
      <c r="BG70" s="105">
        <v>1.7818000000000001E-2</v>
      </c>
      <c r="BH70" s="105">
        <v>1.4079E-2</v>
      </c>
      <c r="BI70" s="105">
        <v>1.3294E-2</v>
      </c>
      <c r="BJ70" s="105">
        <v>7.5919999999999998E-3</v>
      </c>
      <c r="BK70" s="105">
        <v>1.7621000000000001E-2</v>
      </c>
      <c r="BL70" s="105">
        <v>3.5639999999999999E-3</v>
      </c>
      <c r="BM70" s="105">
        <v>3.284E-3</v>
      </c>
      <c r="BN70" s="105">
        <v>2.8800000000000002E-3</v>
      </c>
      <c r="BO70" s="105">
        <v>4.3860000000000001E-3</v>
      </c>
      <c r="BP70" s="105">
        <v>1.041401</v>
      </c>
      <c r="BQ70" s="105">
        <v>1.0319999999999999E-2</v>
      </c>
      <c r="BR70" s="105">
        <v>3.2897000000000003E-2</v>
      </c>
      <c r="BS70" s="105">
        <v>4.2007999999999997E-2</v>
      </c>
      <c r="BT70" s="105">
        <v>1.2441000000000001E-2</v>
      </c>
      <c r="BU70" s="105">
        <v>3.5669999999999999E-3</v>
      </c>
      <c r="BV70" s="105">
        <v>8.8870000000000008E-3</v>
      </c>
      <c r="BW70" s="105">
        <v>4.5329999999999997E-3</v>
      </c>
      <c r="BX70" s="105">
        <v>2.8200000000000002E-4</v>
      </c>
      <c r="BY70" s="105">
        <v>3.2407999999999999E-2</v>
      </c>
      <c r="BZ70" s="105">
        <v>3.3379999999999998E-3</v>
      </c>
      <c r="CA70" s="105">
        <v>4.437E-3</v>
      </c>
      <c r="CB70" s="105">
        <v>1.7129999999999999E-3</v>
      </c>
      <c r="CC70" s="105">
        <v>4.0699999999999998E-3</v>
      </c>
      <c r="CD70" s="105">
        <v>3.3310000000000002E-3</v>
      </c>
      <c r="CE70" s="105">
        <v>2.7390000000000001E-2</v>
      </c>
      <c r="CF70" s="105">
        <v>5.9829999999999996E-3</v>
      </c>
      <c r="CG70" s="105">
        <v>4.13E-3</v>
      </c>
      <c r="CH70" s="105">
        <v>7.6099999999999996E-3</v>
      </c>
      <c r="CI70" s="105">
        <v>5.6509999999999998E-3</v>
      </c>
      <c r="CJ70" s="105">
        <v>2.6210000000000001E-3</v>
      </c>
      <c r="CK70" s="105">
        <v>4.9569999999999996E-3</v>
      </c>
      <c r="CL70" s="105">
        <v>5.1479999999999998E-3</v>
      </c>
      <c r="CM70" s="105">
        <v>9.7169999999999999E-3</v>
      </c>
      <c r="CN70" s="105">
        <v>1.6140999999999999E-2</v>
      </c>
      <c r="CO70" s="105">
        <v>6.9100000000000003E-3</v>
      </c>
      <c r="CP70" s="105">
        <v>6.3299999999999997E-3</v>
      </c>
      <c r="CQ70" s="105">
        <v>8.9309999999999997E-3</v>
      </c>
      <c r="CR70" s="105">
        <v>1.2736000000000001E-2</v>
      </c>
      <c r="CS70" s="105">
        <v>8.7939999999999997E-3</v>
      </c>
      <c r="CT70" s="105">
        <v>3.483E-3</v>
      </c>
      <c r="CU70" s="105">
        <v>2.4130000000000002E-3</v>
      </c>
      <c r="CV70" s="105">
        <v>5.5840000000000004E-3</v>
      </c>
      <c r="CW70" s="105">
        <v>4.8760000000000001E-3</v>
      </c>
      <c r="CX70" s="105">
        <v>3.176E-3</v>
      </c>
      <c r="CY70" s="105">
        <v>2.6630999999999998E-2</v>
      </c>
      <c r="CZ70" s="105">
        <v>1.55E-2</v>
      </c>
      <c r="DA70" s="105">
        <v>1.7545000000000002E-2</v>
      </c>
      <c r="DB70" s="105">
        <v>1.9533999999999999E-2</v>
      </c>
      <c r="DC70" s="105">
        <v>1.0946000000000001E-2</v>
      </c>
      <c r="DD70" s="105">
        <v>4.5519999999999996E-3</v>
      </c>
      <c r="DE70" s="106">
        <v>7.4859999999999996E-3</v>
      </c>
      <c r="DF70" s="84"/>
      <c r="DG70" s="101">
        <v>0.405476</v>
      </c>
      <c r="DH70" s="101">
        <v>1.0063000000000001E-2</v>
      </c>
      <c r="DI70" s="101">
        <v>6.5181000000000003E-2</v>
      </c>
      <c r="DJ70" s="102">
        <v>1.9154000000000001E-2</v>
      </c>
      <c r="DK70" s="102">
        <v>0.56002300000000005</v>
      </c>
      <c r="DL70" s="84"/>
      <c r="DM70"/>
    </row>
    <row r="71" spans="1:117" ht="18" customHeight="1" x14ac:dyDescent="0.15">
      <c r="A71" s="103">
        <v>462</v>
      </c>
      <c r="B71" s="104" t="s">
        <v>42</v>
      </c>
      <c r="C71" s="105">
        <v>6.4999999999999997E-4</v>
      </c>
      <c r="D71" s="105">
        <v>2.5500000000000002E-4</v>
      </c>
      <c r="E71" s="105">
        <v>1.4909999999999999E-3</v>
      </c>
      <c r="F71" s="105">
        <v>1.5799999999999999E-4</v>
      </c>
      <c r="G71" s="105">
        <v>2.2499999999999999E-4</v>
      </c>
      <c r="H71" s="105">
        <v>0</v>
      </c>
      <c r="I71" s="105">
        <v>3.7199999999999999E-4</v>
      </c>
      <c r="J71" s="105">
        <v>3.2980000000000002E-3</v>
      </c>
      <c r="K71" s="105">
        <v>2.5019999999999999E-3</v>
      </c>
      <c r="L71" s="105">
        <v>2.8479999999999998E-3</v>
      </c>
      <c r="M71" s="105">
        <v>0</v>
      </c>
      <c r="N71" s="105">
        <v>1.0854000000000001E-2</v>
      </c>
      <c r="O71" s="105">
        <v>1.928E-3</v>
      </c>
      <c r="P71" s="105">
        <v>7.9900000000000001E-4</v>
      </c>
      <c r="Q71" s="105">
        <v>1.1039999999999999E-3</v>
      </c>
      <c r="R71" s="105">
        <v>3.437E-3</v>
      </c>
      <c r="S71" s="105">
        <v>1.0480000000000001E-3</v>
      </c>
      <c r="T71" s="105">
        <v>8.4099999999999995E-4</v>
      </c>
      <c r="U71" s="105">
        <v>1.1344999999999999E-2</v>
      </c>
      <c r="V71" s="105">
        <v>1.815E-3</v>
      </c>
      <c r="W71" s="105">
        <v>1.45E-4</v>
      </c>
      <c r="X71" s="105">
        <v>1.475E-3</v>
      </c>
      <c r="Y71" s="105">
        <v>1.575E-3</v>
      </c>
      <c r="Z71" s="105">
        <v>7.0200000000000004E-4</v>
      </c>
      <c r="AA71" s="105">
        <v>1.2179999999999999E-3</v>
      </c>
      <c r="AB71" s="105">
        <v>2.1580000000000002E-3</v>
      </c>
      <c r="AC71" s="105">
        <v>3.6000000000000001E-5</v>
      </c>
      <c r="AD71" s="105">
        <v>3.1300000000000002E-4</v>
      </c>
      <c r="AE71" s="105">
        <v>4.8310000000000002E-3</v>
      </c>
      <c r="AF71" s="105">
        <v>3.026E-3</v>
      </c>
      <c r="AG71" s="105">
        <v>6.1600000000000001E-4</v>
      </c>
      <c r="AH71" s="105">
        <v>4.8869999999999999E-3</v>
      </c>
      <c r="AI71" s="105">
        <v>1.407E-3</v>
      </c>
      <c r="AJ71" s="105">
        <v>6.1619999999999999E-3</v>
      </c>
      <c r="AK71" s="105">
        <v>1.768E-3</v>
      </c>
      <c r="AL71" s="105">
        <v>2.6410000000000001E-3</v>
      </c>
      <c r="AM71" s="105">
        <v>5.5180000000000003E-3</v>
      </c>
      <c r="AN71" s="105">
        <v>1.0104E-2</v>
      </c>
      <c r="AO71" s="105">
        <v>8.3699999999999996E-4</v>
      </c>
      <c r="AP71" s="105">
        <v>3.2699999999999998E-4</v>
      </c>
      <c r="AQ71" s="105">
        <v>3.2529999999999998E-3</v>
      </c>
      <c r="AR71" s="105">
        <v>1.805E-3</v>
      </c>
      <c r="AS71" s="105">
        <v>2.7929999999999999E-3</v>
      </c>
      <c r="AT71" s="105">
        <v>2.0579999999999999E-3</v>
      </c>
      <c r="AU71" s="105">
        <v>1.2099999999999999E-3</v>
      </c>
      <c r="AV71" s="105">
        <v>1.1230000000000001E-3</v>
      </c>
      <c r="AW71" s="105">
        <v>1.1310000000000001E-3</v>
      </c>
      <c r="AX71" s="105">
        <v>4.9719999999999999E-3</v>
      </c>
      <c r="AY71" s="105">
        <v>6.3000000000000003E-4</v>
      </c>
      <c r="AZ71" s="105">
        <v>6.02E-4</v>
      </c>
      <c r="BA71" s="105">
        <v>4.4200000000000001E-4</v>
      </c>
      <c r="BB71" s="105">
        <v>1.9589999999999998E-3</v>
      </c>
      <c r="BC71" s="105">
        <v>4.5399999999999998E-4</v>
      </c>
      <c r="BD71" s="105">
        <v>8.5700000000000001E-4</v>
      </c>
      <c r="BE71" s="105">
        <v>2.3310000000000002E-3</v>
      </c>
      <c r="BF71" s="105">
        <v>4.6610000000000002E-3</v>
      </c>
      <c r="BG71" s="105">
        <v>3.98E-3</v>
      </c>
      <c r="BH71" s="105">
        <v>1.155E-3</v>
      </c>
      <c r="BI71" s="105">
        <v>6.3239999999999998E-3</v>
      </c>
      <c r="BJ71" s="105">
        <v>9.6000000000000002E-4</v>
      </c>
      <c r="BK71" s="105">
        <v>2.2360000000000001E-3</v>
      </c>
      <c r="BL71" s="105">
        <v>9.4899999999999997E-4</v>
      </c>
      <c r="BM71" s="105">
        <v>1.0740000000000001E-3</v>
      </c>
      <c r="BN71" s="105">
        <v>6.8300000000000001E-4</v>
      </c>
      <c r="BO71" s="105">
        <v>7.2400000000000003E-4</v>
      </c>
      <c r="BP71" s="105">
        <v>8.6799999999999996E-4</v>
      </c>
      <c r="BQ71" s="105">
        <v>1.0069920000000001</v>
      </c>
      <c r="BR71" s="105">
        <v>1.513E-3</v>
      </c>
      <c r="BS71" s="105">
        <v>2.7430000000000002E-3</v>
      </c>
      <c r="BT71" s="105">
        <v>2.5760000000000002E-3</v>
      </c>
      <c r="BU71" s="105">
        <v>7.3200000000000001E-4</v>
      </c>
      <c r="BV71" s="105">
        <v>1.3879999999999999E-3</v>
      </c>
      <c r="BW71" s="105">
        <v>4.0000000000000002E-4</v>
      </c>
      <c r="BX71" s="105">
        <v>5.8999999999999998E-5</v>
      </c>
      <c r="BY71" s="105">
        <v>6.5300000000000004E-4</v>
      </c>
      <c r="BZ71" s="105">
        <v>5.5699999999999999E-4</v>
      </c>
      <c r="CA71" s="105">
        <v>8.5300000000000003E-4</v>
      </c>
      <c r="CB71" s="105">
        <v>4.35E-4</v>
      </c>
      <c r="CC71" s="105">
        <v>7.6400000000000003E-4</v>
      </c>
      <c r="CD71" s="105">
        <v>6.69E-4</v>
      </c>
      <c r="CE71" s="105">
        <v>4.17E-4</v>
      </c>
      <c r="CF71" s="105">
        <v>7.4700000000000005E-4</v>
      </c>
      <c r="CG71" s="105">
        <v>7.5799999999999999E-4</v>
      </c>
      <c r="CH71" s="105">
        <v>8.52E-4</v>
      </c>
      <c r="CI71" s="105">
        <v>9.7300000000000002E-4</v>
      </c>
      <c r="CJ71" s="105">
        <v>4.3100000000000001E-4</v>
      </c>
      <c r="CK71" s="105">
        <v>1.0920000000000001E-3</v>
      </c>
      <c r="CL71" s="105">
        <v>7.4100000000000001E-4</v>
      </c>
      <c r="CM71" s="105">
        <v>2.8600000000000001E-3</v>
      </c>
      <c r="CN71" s="105">
        <v>4.0940000000000004E-3</v>
      </c>
      <c r="CO71" s="105">
        <v>1.0820000000000001E-3</v>
      </c>
      <c r="CP71" s="105">
        <v>1.5939999999999999E-3</v>
      </c>
      <c r="CQ71" s="105">
        <v>2.5490000000000001E-3</v>
      </c>
      <c r="CR71" s="105">
        <v>4.9760000000000004E-3</v>
      </c>
      <c r="CS71" s="105">
        <v>4.084E-3</v>
      </c>
      <c r="CT71" s="105">
        <v>1.402E-3</v>
      </c>
      <c r="CU71" s="105">
        <v>4.2200000000000001E-4</v>
      </c>
      <c r="CV71" s="105">
        <v>6.4499999999999996E-4</v>
      </c>
      <c r="CW71" s="105">
        <v>2.5460000000000001E-3</v>
      </c>
      <c r="CX71" s="105">
        <v>1.291E-3</v>
      </c>
      <c r="CY71" s="105">
        <v>1.2439E-2</v>
      </c>
      <c r="CZ71" s="105">
        <v>1.2371E-2</v>
      </c>
      <c r="DA71" s="105">
        <v>5.6639999999999998E-3</v>
      </c>
      <c r="DB71" s="105">
        <v>1.542E-3</v>
      </c>
      <c r="DC71" s="105">
        <v>3.078E-3</v>
      </c>
      <c r="DD71" s="105">
        <v>7.5799999999999999E-4</v>
      </c>
      <c r="DE71" s="106">
        <v>1.1999999999999999E-3</v>
      </c>
      <c r="DF71" s="84"/>
      <c r="DG71" s="101">
        <v>0.33040599999999998</v>
      </c>
      <c r="DH71" s="101">
        <v>1.0002E-2</v>
      </c>
      <c r="DI71" s="101">
        <v>8.7634000000000004E-2</v>
      </c>
      <c r="DJ71" s="102">
        <v>5.1260000000000003E-3</v>
      </c>
      <c r="DK71" s="102">
        <v>0.63423099999999999</v>
      </c>
      <c r="DL71" s="84"/>
      <c r="DM71"/>
    </row>
    <row r="72" spans="1:117" ht="18" customHeight="1" x14ac:dyDescent="0.15">
      <c r="A72" s="103">
        <v>471</v>
      </c>
      <c r="B72" s="104" t="s">
        <v>43</v>
      </c>
      <c r="C72" s="105">
        <v>1.1720000000000001E-3</v>
      </c>
      <c r="D72" s="105">
        <v>1.7780000000000001E-3</v>
      </c>
      <c r="E72" s="105">
        <v>2.4169999999999999E-3</v>
      </c>
      <c r="F72" s="105">
        <v>4.2400000000000001E-4</v>
      </c>
      <c r="G72" s="105">
        <v>5.1900000000000004E-4</v>
      </c>
      <c r="H72" s="105">
        <v>0</v>
      </c>
      <c r="I72" s="105">
        <v>5.4010000000000004E-3</v>
      </c>
      <c r="J72" s="105">
        <v>3.3509999999999998E-3</v>
      </c>
      <c r="K72" s="105">
        <v>2.0939999999999999E-3</v>
      </c>
      <c r="L72" s="105">
        <v>7.4700000000000005E-4</v>
      </c>
      <c r="M72" s="105">
        <v>0</v>
      </c>
      <c r="N72" s="105">
        <v>2.8189999999999999E-3</v>
      </c>
      <c r="O72" s="105">
        <v>1.812E-3</v>
      </c>
      <c r="P72" s="105">
        <v>1.121E-3</v>
      </c>
      <c r="Q72" s="105">
        <v>2.663E-3</v>
      </c>
      <c r="R72" s="105">
        <v>9.5940000000000001E-3</v>
      </c>
      <c r="S72" s="105">
        <v>1.769E-3</v>
      </c>
      <c r="T72" s="105">
        <v>1.16E-3</v>
      </c>
      <c r="U72" s="105">
        <v>6.4980000000000003E-3</v>
      </c>
      <c r="V72" s="105">
        <v>4.7910000000000001E-3</v>
      </c>
      <c r="W72" s="105">
        <v>1.322E-3</v>
      </c>
      <c r="X72" s="105">
        <v>5.4879999999999998E-3</v>
      </c>
      <c r="Y72" s="105">
        <v>5.9820000000000003E-3</v>
      </c>
      <c r="Z72" s="105">
        <v>3.7130000000000002E-3</v>
      </c>
      <c r="AA72" s="105">
        <v>2.4529999999999999E-3</v>
      </c>
      <c r="AB72" s="105">
        <v>2.1310000000000001E-3</v>
      </c>
      <c r="AC72" s="105">
        <v>5.0900000000000001E-4</v>
      </c>
      <c r="AD72" s="105">
        <v>3.0334E-2</v>
      </c>
      <c r="AE72" s="105">
        <v>3.0769999999999999E-3</v>
      </c>
      <c r="AF72" s="105">
        <v>1.0009999999999999E-3</v>
      </c>
      <c r="AG72" s="105">
        <v>1.9189999999999999E-3</v>
      </c>
      <c r="AH72" s="105">
        <v>1.688E-3</v>
      </c>
      <c r="AI72" s="105">
        <v>1.1999999999999999E-3</v>
      </c>
      <c r="AJ72" s="105">
        <v>1.0009999999999999E-3</v>
      </c>
      <c r="AK72" s="105">
        <v>1.33E-3</v>
      </c>
      <c r="AL72" s="105">
        <v>6.11E-4</v>
      </c>
      <c r="AM72" s="105">
        <v>2.624E-3</v>
      </c>
      <c r="AN72" s="105">
        <v>2.1350000000000002E-3</v>
      </c>
      <c r="AO72" s="105">
        <v>6.5600000000000001E-4</v>
      </c>
      <c r="AP72" s="105">
        <v>1.224E-3</v>
      </c>
      <c r="AQ72" s="105">
        <v>1.4779999999999999E-3</v>
      </c>
      <c r="AR72" s="105">
        <v>1.1869999999999999E-3</v>
      </c>
      <c r="AS72" s="105">
        <v>1.4940000000000001E-3</v>
      </c>
      <c r="AT72" s="105">
        <v>1.7359999999999999E-3</v>
      </c>
      <c r="AU72" s="105">
        <v>1.181E-3</v>
      </c>
      <c r="AV72" s="105">
        <v>1.348E-3</v>
      </c>
      <c r="AW72" s="105">
        <v>4.9360000000000003E-3</v>
      </c>
      <c r="AX72" s="105">
        <v>6.0629999999999998E-3</v>
      </c>
      <c r="AY72" s="105">
        <v>1.06E-3</v>
      </c>
      <c r="AZ72" s="105">
        <v>7.7700000000000002E-4</v>
      </c>
      <c r="BA72" s="105">
        <v>7.5299999999999998E-4</v>
      </c>
      <c r="BB72" s="105">
        <v>1.6199999999999999E-3</v>
      </c>
      <c r="BC72" s="105">
        <v>8.4099999999999995E-4</v>
      </c>
      <c r="BD72" s="105">
        <v>1.4139999999999999E-3</v>
      </c>
      <c r="BE72" s="105">
        <v>1.291E-3</v>
      </c>
      <c r="BF72" s="105">
        <v>1.2689999999999999E-3</v>
      </c>
      <c r="BG72" s="105">
        <v>2.5140000000000002E-3</v>
      </c>
      <c r="BH72" s="105">
        <v>2.5279999999999999E-3</v>
      </c>
      <c r="BI72" s="105">
        <v>3.2499999999999999E-3</v>
      </c>
      <c r="BJ72" s="105">
        <v>1.8190000000000001E-3</v>
      </c>
      <c r="BK72" s="105">
        <v>4.3969999999999999E-3</v>
      </c>
      <c r="BL72" s="105">
        <v>1.305E-3</v>
      </c>
      <c r="BM72" s="105">
        <v>2.2230000000000001E-3</v>
      </c>
      <c r="BN72" s="105">
        <v>1.433E-3</v>
      </c>
      <c r="BO72" s="105">
        <v>1.511E-3</v>
      </c>
      <c r="BP72" s="105">
        <v>8.4400000000000002E-4</v>
      </c>
      <c r="BQ72" s="105">
        <v>3.1459999999999999E-3</v>
      </c>
      <c r="BR72" s="105">
        <v>1.0976429999999999</v>
      </c>
      <c r="BS72" s="105">
        <v>1.2452E-2</v>
      </c>
      <c r="BT72" s="105">
        <v>3.0179999999999998E-3</v>
      </c>
      <c r="BU72" s="105">
        <v>1.9680000000000001E-3</v>
      </c>
      <c r="BV72" s="105">
        <v>2.3379999999999998E-3</v>
      </c>
      <c r="BW72" s="105">
        <v>8.1300000000000003E-4</v>
      </c>
      <c r="BX72" s="105">
        <v>1.4300000000000001E-4</v>
      </c>
      <c r="BY72" s="105">
        <v>7.92E-3</v>
      </c>
      <c r="BZ72" s="105">
        <v>1.5640000000000001E-3</v>
      </c>
      <c r="CA72" s="105">
        <v>1.3650000000000001E-2</v>
      </c>
      <c r="CB72" s="105">
        <v>9.8700000000000003E-4</v>
      </c>
      <c r="CC72" s="105">
        <v>1.34E-3</v>
      </c>
      <c r="CD72" s="105">
        <v>1.5629999999999999E-3</v>
      </c>
      <c r="CE72" s="105">
        <v>2.3149999999999998E-3</v>
      </c>
      <c r="CF72" s="105">
        <v>3.8830000000000002E-3</v>
      </c>
      <c r="CG72" s="105">
        <v>1.093E-3</v>
      </c>
      <c r="CH72" s="105">
        <v>5.9389999999999998E-3</v>
      </c>
      <c r="CI72" s="105">
        <v>1.6720000000000001E-3</v>
      </c>
      <c r="CJ72" s="105">
        <v>7.4799999999999997E-4</v>
      </c>
      <c r="CK72" s="105">
        <v>2.6150000000000001E-3</v>
      </c>
      <c r="CL72" s="105">
        <v>1.9350000000000001E-3</v>
      </c>
      <c r="CM72" s="105">
        <v>7.1260000000000004E-3</v>
      </c>
      <c r="CN72" s="105">
        <v>1.2435999999999999E-2</v>
      </c>
      <c r="CO72" s="105">
        <v>9.6460000000000001E-3</v>
      </c>
      <c r="CP72" s="105">
        <v>5.4140000000000004E-3</v>
      </c>
      <c r="CQ72" s="105">
        <v>4.973E-3</v>
      </c>
      <c r="CR72" s="105">
        <v>7.6949999999999996E-3</v>
      </c>
      <c r="CS72" s="105">
        <v>9.5169999999999994E-3</v>
      </c>
      <c r="CT72" s="105">
        <v>3.385E-3</v>
      </c>
      <c r="CU72" s="105">
        <v>7.3200000000000001E-4</v>
      </c>
      <c r="CV72" s="105">
        <v>1.1460000000000001E-3</v>
      </c>
      <c r="CW72" s="105">
        <v>1.4959999999999999E-3</v>
      </c>
      <c r="CX72" s="105">
        <v>1.323E-3</v>
      </c>
      <c r="CY72" s="105">
        <v>1.4641E-2</v>
      </c>
      <c r="CZ72" s="105">
        <v>1.1804E-2</v>
      </c>
      <c r="DA72" s="105">
        <v>1.7894E-2</v>
      </c>
      <c r="DB72" s="105">
        <v>5.7070000000000003E-3</v>
      </c>
      <c r="DC72" s="105">
        <v>5.2459999999999998E-3</v>
      </c>
      <c r="DD72" s="105">
        <v>1.0070000000000001E-3</v>
      </c>
      <c r="DE72" s="106">
        <v>4.5139999999999998E-3</v>
      </c>
      <c r="DF72" s="84"/>
      <c r="DG72" s="101">
        <v>0.46424399999999999</v>
      </c>
      <c r="DH72" s="101">
        <v>1.4733E-2</v>
      </c>
      <c r="DI72" s="101">
        <v>0.14247599999999999</v>
      </c>
      <c r="DJ72" s="102">
        <v>1.1303000000000001E-2</v>
      </c>
      <c r="DK72" s="102">
        <v>0.98912500000000003</v>
      </c>
      <c r="DL72" s="84"/>
      <c r="DM72"/>
    </row>
    <row r="73" spans="1:117" ht="18" customHeight="1" x14ac:dyDescent="0.15">
      <c r="A73" s="103">
        <v>481</v>
      </c>
      <c r="B73" s="104" t="s">
        <v>44</v>
      </c>
      <c r="C73" s="105">
        <v>3.8900000000000002E-4</v>
      </c>
      <c r="D73" s="105">
        <v>8.6899999999999998E-4</v>
      </c>
      <c r="E73" s="105">
        <v>1.103E-3</v>
      </c>
      <c r="F73" s="105">
        <v>1.44E-4</v>
      </c>
      <c r="G73" s="105">
        <v>2.5999999999999998E-4</v>
      </c>
      <c r="H73" s="105">
        <v>0</v>
      </c>
      <c r="I73" s="105">
        <v>1.624E-3</v>
      </c>
      <c r="J73" s="105">
        <v>8.6600000000000002E-4</v>
      </c>
      <c r="K73" s="105">
        <v>3.2299999999999999E-4</v>
      </c>
      <c r="L73" s="105">
        <v>2.1700000000000001E-3</v>
      </c>
      <c r="M73" s="105">
        <v>0</v>
      </c>
      <c r="N73" s="105">
        <v>3.7399999999999998E-4</v>
      </c>
      <c r="O73" s="105">
        <v>3.8400000000000001E-4</v>
      </c>
      <c r="P73" s="105">
        <v>4.06E-4</v>
      </c>
      <c r="Q73" s="105">
        <v>7.0699999999999995E-4</v>
      </c>
      <c r="R73" s="105">
        <v>1.3159999999999999E-3</v>
      </c>
      <c r="S73" s="105">
        <v>5.2999999999999998E-4</v>
      </c>
      <c r="T73" s="105">
        <v>6.2299999999999996E-4</v>
      </c>
      <c r="U73" s="105">
        <v>3.643E-3</v>
      </c>
      <c r="V73" s="105">
        <v>2.0630000000000002E-3</v>
      </c>
      <c r="W73" s="105">
        <v>7.4299999999999995E-4</v>
      </c>
      <c r="X73" s="105">
        <v>1.1490000000000001E-3</v>
      </c>
      <c r="Y73" s="105">
        <v>1.2999999999999999E-3</v>
      </c>
      <c r="Z73" s="105">
        <v>2.1589999999999999E-3</v>
      </c>
      <c r="AA73" s="105">
        <v>1.305E-3</v>
      </c>
      <c r="AB73" s="105">
        <v>2.4039999999999999E-3</v>
      </c>
      <c r="AC73" s="105">
        <v>4.6E-5</v>
      </c>
      <c r="AD73" s="105">
        <v>3.1E-4</v>
      </c>
      <c r="AE73" s="105">
        <v>5.1500000000000005E-4</v>
      </c>
      <c r="AF73" s="105">
        <v>2.7E-4</v>
      </c>
      <c r="AG73" s="105">
        <v>9.3199999999999999E-4</v>
      </c>
      <c r="AH73" s="105">
        <v>5.7499999999999999E-4</v>
      </c>
      <c r="AI73" s="105">
        <v>7.94E-4</v>
      </c>
      <c r="AJ73" s="105">
        <v>3.6600000000000001E-4</v>
      </c>
      <c r="AK73" s="105">
        <v>7.6400000000000003E-4</v>
      </c>
      <c r="AL73" s="105">
        <v>5.7700000000000004E-4</v>
      </c>
      <c r="AM73" s="105">
        <v>2.81E-4</v>
      </c>
      <c r="AN73" s="105">
        <v>5.3300000000000005E-4</v>
      </c>
      <c r="AO73" s="105">
        <v>2.14E-4</v>
      </c>
      <c r="AP73" s="105">
        <v>2.5599999999999999E-4</v>
      </c>
      <c r="AQ73" s="105">
        <v>6.1899999999999998E-4</v>
      </c>
      <c r="AR73" s="105">
        <v>3.1399999999999999E-4</v>
      </c>
      <c r="AS73" s="105">
        <v>3.3100000000000002E-4</v>
      </c>
      <c r="AT73" s="105">
        <v>8.3699999999999996E-4</v>
      </c>
      <c r="AU73" s="105">
        <v>3.0200000000000002E-4</v>
      </c>
      <c r="AV73" s="105">
        <v>5.9100000000000005E-4</v>
      </c>
      <c r="AW73" s="105">
        <v>6.6399999999999999E-4</v>
      </c>
      <c r="AX73" s="105">
        <v>2.091E-3</v>
      </c>
      <c r="AY73" s="105">
        <v>2.9100000000000003E-4</v>
      </c>
      <c r="AZ73" s="105">
        <v>1.56E-4</v>
      </c>
      <c r="BA73" s="105">
        <v>2.5099999999999998E-4</v>
      </c>
      <c r="BB73" s="105">
        <v>7.2300000000000001E-4</v>
      </c>
      <c r="BC73" s="105">
        <v>3.7500000000000001E-4</v>
      </c>
      <c r="BD73" s="105">
        <v>8.3699999999999996E-4</v>
      </c>
      <c r="BE73" s="105">
        <v>2.61E-4</v>
      </c>
      <c r="BF73" s="105">
        <v>3.3599999999999998E-4</v>
      </c>
      <c r="BG73" s="105">
        <v>5.1900000000000004E-4</v>
      </c>
      <c r="BH73" s="105">
        <v>8.7500000000000002E-4</v>
      </c>
      <c r="BI73" s="105">
        <v>8.3890000000000006E-3</v>
      </c>
      <c r="BJ73" s="105">
        <v>4.0700000000000003E-4</v>
      </c>
      <c r="BK73" s="105">
        <v>5.5999999999999995E-4</v>
      </c>
      <c r="BL73" s="105">
        <v>6.7699999999999998E-4</v>
      </c>
      <c r="BM73" s="105">
        <v>5.0100000000000003E-4</v>
      </c>
      <c r="BN73" s="105">
        <v>2.8029999999999999E-3</v>
      </c>
      <c r="BO73" s="105">
        <v>3.8779999999999999E-3</v>
      </c>
      <c r="BP73" s="105">
        <v>4.359E-3</v>
      </c>
      <c r="BQ73" s="105">
        <v>1.0120000000000001E-3</v>
      </c>
      <c r="BR73" s="105">
        <v>1.539E-3</v>
      </c>
      <c r="BS73" s="105">
        <v>1.0007600000000001</v>
      </c>
      <c r="BT73" s="105">
        <v>1.132E-3</v>
      </c>
      <c r="BU73" s="105">
        <v>2.0699999999999998E-3</v>
      </c>
      <c r="BV73" s="105">
        <v>4.2200000000000001E-4</v>
      </c>
      <c r="BW73" s="105">
        <v>2.5700000000000001E-4</v>
      </c>
      <c r="BX73" s="105">
        <v>1.15E-4</v>
      </c>
      <c r="BY73" s="105">
        <v>1.0926E-2</v>
      </c>
      <c r="BZ73" s="105">
        <v>1.536E-3</v>
      </c>
      <c r="CA73" s="105">
        <v>6.0499999999999996E-4</v>
      </c>
      <c r="CB73" s="105">
        <v>1.2199999999999999E-3</v>
      </c>
      <c r="CC73" s="105">
        <v>1.503E-3</v>
      </c>
      <c r="CD73" s="105">
        <v>2.2490000000000001E-3</v>
      </c>
      <c r="CE73" s="105">
        <v>1.142E-3</v>
      </c>
      <c r="CF73" s="105">
        <v>3.2629999999999998E-3</v>
      </c>
      <c r="CG73" s="105">
        <v>9.9200000000000004E-4</v>
      </c>
      <c r="CH73" s="105">
        <v>4.5409999999999999E-3</v>
      </c>
      <c r="CI73" s="105">
        <v>4.9069999999999999E-3</v>
      </c>
      <c r="CJ73" s="105">
        <v>3.7100000000000002E-4</v>
      </c>
      <c r="CK73" s="105">
        <v>2.5839999999999999E-3</v>
      </c>
      <c r="CL73" s="105">
        <v>1.2639999999999999E-3</v>
      </c>
      <c r="CM73" s="105">
        <v>1.6410000000000001E-2</v>
      </c>
      <c r="CN73" s="105">
        <v>4.0720000000000001E-3</v>
      </c>
      <c r="CO73" s="105">
        <v>2.1800000000000001E-3</v>
      </c>
      <c r="CP73" s="105">
        <v>2.183E-3</v>
      </c>
      <c r="CQ73" s="105">
        <v>4.62E-3</v>
      </c>
      <c r="CR73" s="105">
        <v>2.6419999999999998E-3</v>
      </c>
      <c r="CS73" s="105">
        <v>2.7409999999999999E-3</v>
      </c>
      <c r="CT73" s="105">
        <v>3.6299999999999999E-4</v>
      </c>
      <c r="CU73" s="105">
        <v>4.57E-4</v>
      </c>
      <c r="CV73" s="105">
        <v>1.505E-3</v>
      </c>
      <c r="CW73" s="105">
        <v>6.2500000000000001E-4</v>
      </c>
      <c r="CX73" s="105">
        <v>2.92E-4</v>
      </c>
      <c r="CY73" s="105">
        <v>2.4164000000000001E-2</v>
      </c>
      <c r="CZ73" s="105">
        <v>8.1239999999999993E-3</v>
      </c>
      <c r="DA73" s="105">
        <v>7.2230000000000003E-3</v>
      </c>
      <c r="DB73" s="105">
        <v>6.3990000000000002E-3</v>
      </c>
      <c r="DC73" s="105">
        <v>7.2119999999999997E-3</v>
      </c>
      <c r="DD73" s="105">
        <v>3.5799999999999997E-4</v>
      </c>
      <c r="DE73" s="106">
        <v>1.3776E-2</v>
      </c>
      <c r="DF73" s="84"/>
      <c r="DG73" s="101">
        <v>0.65350299999999995</v>
      </c>
      <c r="DH73" s="101">
        <v>8.8213E-2</v>
      </c>
      <c r="DI73" s="101">
        <v>0.478767</v>
      </c>
      <c r="DJ73" s="102">
        <v>2.4710000000000001E-3</v>
      </c>
      <c r="DK73" s="102">
        <v>0.80801500000000004</v>
      </c>
      <c r="DL73" s="84"/>
      <c r="DM73"/>
    </row>
    <row r="74" spans="1:117" ht="18" customHeight="1" x14ac:dyDescent="0.15">
      <c r="A74" s="107">
        <v>511</v>
      </c>
      <c r="B74" s="108" t="s">
        <v>45</v>
      </c>
      <c r="C74" s="110">
        <v>6.5074999999999994E-2</v>
      </c>
      <c r="D74" s="110">
        <v>4.5421000000000003E-2</v>
      </c>
      <c r="E74" s="110">
        <v>4.0585999999999997E-2</v>
      </c>
      <c r="F74" s="110">
        <v>2.1059000000000001E-2</v>
      </c>
      <c r="G74" s="110">
        <v>3.6282000000000002E-2</v>
      </c>
      <c r="H74" s="110">
        <v>0</v>
      </c>
      <c r="I74" s="110">
        <v>4.1917999999999997E-2</v>
      </c>
      <c r="J74" s="110">
        <v>6.6424999999999998E-2</v>
      </c>
      <c r="K74" s="110">
        <v>1.857E-2</v>
      </c>
      <c r="L74" s="110">
        <v>6.0159999999999998E-2</v>
      </c>
      <c r="M74" s="110">
        <v>0</v>
      </c>
      <c r="N74" s="110">
        <v>4.8668999999999997E-2</v>
      </c>
      <c r="O74" s="110">
        <v>6.3815999999999998E-2</v>
      </c>
      <c r="P74" s="110">
        <v>5.5850999999999998E-2</v>
      </c>
      <c r="Q74" s="110">
        <v>6.5174999999999997E-2</v>
      </c>
      <c r="R74" s="110">
        <v>0.10650999999999999</v>
      </c>
      <c r="S74" s="110">
        <v>6.7011000000000001E-2</v>
      </c>
      <c r="T74" s="110">
        <v>5.7415000000000001E-2</v>
      </c>
      <c r="U74" s="110">
        <v>3.1952000000000001E-2</v>
      </c>
      <c r="V74" s="110">
        <v>1.9231000000000002E-2</v>
      </c>
      <c r="W74" s="110">
        <v>8.9079999999999993E-3</v>
      </c>
      <c r="X74" s="110">
        <v>2.7491000000000002E-2</v>
      </c>
      <c r="Y74" s="110">
        <v>2.8077999999999999E-2</v>
      </c>
      <c r="Z74" s="110">
        <v>2.8008000000000002E-2</v>
      </c>
      <c r="AA74" s="110">
        <v>2.1579000000000001E-2</v>
      </c>
      <c r="AB74" s="110">
        <v>4.5691000000000002E-2</v>
      </c>
      <c r="AC74" s="110">
        <v>6.5649999999999997E-3</v>
      </c>
      <c r="AD74" s="110">
        <v>3.8614999999999997E-2</v>
      </c>
      <c r="AE74" s="110">
        <v>4.2197999999999999E-2</v>
      </c>
      <c r="AF74" s="110">
        <v>5.0112999999999998E-2</v>
      </c>
      <c r="AG74" s="110">
        <v>6.1957999999999999E-2</v>
      </c>
      <c r="AH74" s="110">
        <v>2.4160000000000001E-2</v>
      </c>
      <c r="AI74" s="110">
        <v>3.3279000000000003E-2</v>
      </c>
      <c r="AJ74" s="110">
        <v>2.6131000000000001E-2</v>
      </c>
      <c r="AK74" s="110">
        <v>3.2451000000000001E-2</v>
      </c>
      <c r="AL74" s="110">
        <v>2.1558999999999998E-2</v>
      </c>
      <c r="AM74" s="110">
        <v>1.3979E-2</v>
      </c>
      <c r="AN74" s="110">
        <v>2.1644E-2</v>
      </c>
      <c r="AO74" s="110">
        <v>4.9109E-2</v>
      </c>
      <c r="AP74" s="110">
        <v>1.8565999999999999E-2</v>
      </c>
      <c r="AQ74" s="110">
        <v>3.5972999999999998E-2</v>
      </c>
      <c r="AR74" s="110">
        <v>4.0788999999999999E-2</v>
      </c>
      <c r="AS74" s="110">
        <v>3.7655000000000001E-2</v>
      </c>
      <c r="AT74" s="110">
        <v>3.7047999999999998E-2</v>
      </c>
      <c r="AU74" s="110">
        <v>3.3925999999999998E-2</v>
      </c>
      <c r="AV74" s="110">
        <v>3.1064999999999999E-2</v>
      </c>
      <c r="AW74" s="110">
        <v>4.496E-2</v>
      </c>
      <c r="AX74" s="110">
        <v>3.5208000000000003E-2</v>
      </c>
      <c r="AY74" s="110">
        <v>3.3593999999999999E-2</v>
      </c>
      <c r="AZ74" s="110">
        <v>4.5839999999999999E-2</v>
      </c>
      <c r="BA74" s="110">
        <v>2.3574000000000001E-2</v>
      </c>
      <c r="BB74" s="110">
        <v>3.7600000000000001E-2</v>
      </c>
      <c r="BC74" s="110">
        <v>2.8788000000000001E-2</v>
      </c>
      <c r="BD74" s="110">
        <v>2.8743000000000001E-2</v>
      </c>
      <c r="BE74" s="110">
        <v>2.5503000000000001E-2</v>
      </c>
      <c r="BF74" s="110">
        <v>2.4024E-2</v>
      </c>
      <c r="BG74" s="110">
        <v>3.3713E-2</v>
      </c>
      <c r="BH74" s="110">
        <v>3.9725999999999997E-2</v>
      </c>
      <c r="BI74" s="110">
        <v>3.2535000000000001E-2</v>
      </c>
      <c r="BJ74" s="110">
        <v>6.7552000000000001E-2</v>
      </c>
      <c r="BK74" s="110">
        <v>9.8340000000000007E-3</v>
      </c>
      <c r="BL74" s="110">
        <v>5.1568000000000003E-2</v>
      </c>
      <c r="BM74" s="110">
        <v>6.7296999999999996E-2</v>
      </c>
      <c r="BN74" s="110">
        <v>3.5943000000000003E-2</v>
      </c>
      <c r="BO74" s="110">
        <v>3.6492999999999998E-2</v>
      </c>
      <c r="BP74" s="110">
        <v>1.6545000000000001E-2</v>
      </c>
      <c r="BQ74" s="110">
        <v>2.1654E-2</v>
      </c>
      <c r="BR74" s="110">
        <v>2.4081999999999999E-2</v>
      </c>
      <c r="BS74" s="110">
        <v>1.7786E-2</v>
      </c>
      <c r="BT74" s="110">
        <v>1.01274</v>
      </c>
      <c r="BU74" s="110">
        <v>7.4469999999999996E-3</v>
      </c>
      <c r="BV74" s="110">
        <v>3.3600000000000001E-3</v>
      </c>
      <c r="BW74" s="110">
        <v>4.6730000000000001E-3</v>
      </c>
      <c r="BX74" s="110">
        <v>1.387E-3</v>
      </c>
      <c r="BY74" s="110">
        <v>5.7730000000000004E-3</v>
      </c>
      <c r="BZ74" s="110">
        <v>1.2158E-2</v>
      </c>
      <c r="CA74" s="110">
        <v>9.4424999999999995E-2</v>
      </c>
      <c r="CB74" s="110">
        <v>1.0947E-2</v>
      </c>
      <c r="CC74" s="110">
        <v>1.2317E-2</v>
      </c>
      <c r="CD74" s="110">
        <v>8.7659999999999995E-3</v>
      </c>
      <c r="CE74" s="110">
        <v>8.9280000000000002E-3</v>
      </c>
      <c r="CF74" s="110">
        <v>1.0888E-2</v>
      </c>
      <c r="CG74" s="110">
        <v>7.5950000000000002E-3</v>
      </c>
      <c r="CH74" s="110">
        <v>7.8150000000000008E-3</v>
      </c>
      <c r="CI74" s="110">
        <v>1.2846E-2</v>
      </c>
      <c r="CJ74" s="110">
        <v>1.4599000000000001E-2</v>
      </c>
      <c r="CK74" s="110">
        <v>1.0460000000000001E-2</v>
      </c>
      <c r="CL74" s="110">
        <v>3.1866999999999999E-2</v>
      </c>
      <c r="CM74" s="110">
        <v>1.5651999999999999E-2</v>
      </c>
      <c r="CN74" s="110">
        <v>1.12E-2</v>
      </c>
      <c r="CO74" s="110">
        <v>3.2002999999999997E-2</v>
      </c>
      <c r="CP74" s="110">
        <v>5.0652000000000003E-2</v>
      </c>
      <c r="CQ74" s="110">
        <v>1.9598000000000001E-2</v>
      </c>
      <c r="CR74" s="110">
        <v>2.6134999999999999E-2</v>
      </c>
      <c r="CS74" s="110">
        <v>2.3761000000000001E-2</v>
      </c>
      <c r="CT74" s="110">
        <v>3.2987000000000002E-2</v>
      </c>
      <c r="CU74" s="110">
        <v>1.7603000000000001E-2</v>
      </c>
      <c r="CV74" s="110">
        <v>1.5325999999999999E-2</v>
      </c>
      <c r="CW74" s="110">
        <v>5.6656999999999999E-2</v>
      </c>
      <c r="CX74" s="110">
        <v>1.0075000000000001E-2</v>
      </c>
      <c r="CY74" s="110">
        <v>4.7298E-2</v>
      </c>
      <c r="CZ74" s="110">
        <v>0.122214</v>
      </c>
      <c r="DA74" s="110">
        <v>2.8132000000000001E-2</v>
      </c>
      <c r="DB74" s="110">
        <v>1.9418999999999999E-2</v>
      </c>
      <c r="DC74" s="110">
        <v>2.4003E-2</v>
      </c>
      <c r="DD74" s="110">
        <v>0.18038799999999999</v>
      </c>
      <c r="DE74" s="111">
        <v>1.4947999999999999E-2</v>
      </c>
      <c r="DF74" s="84"/>
      <c r="DG74" s="101">
        <v>0.70227899999999999</v>
      </c>
      <c r="DH74" s="101">
        <v>0.10337200000000001</v>
      </c>
      <c r="DI74" s="101">
        <v>0.36833900000000003</v>
      </c>
      <c r="DJ74" s="102">
        <v>0.15192900000000001</v>
      </c>
      <c r="DK74" s="102">
        <v>0.72775800000000002</v>
      </c>
      <c r="DL74" s="84"/>
      <c r="DM74"/>
    </row>
    <row r="75" spans="1:117" ht="18" customHeight="1" x14ac:dyDescent="0.15">
      <c r="A75" s="103">
        <v>531</v>
      </c>
      <c r="B75" s="104" t="s">
        <v>46</v>
      </c>
      <c r="C75" s="105">
        <v>8.2310000000000005E-3</v>
      </c>
      <c r="D75" s="105">
        <v>6.4089999999999998E-3</v>
      </c>
      <c r="E75" s="105">
        <v>1.5689000000000002E-2</v>
      </c>
      <c r="F75" s="105">
        <v>1.0434000000000001E-2</v>
      </c>
      <c r="G75" s="105">
        <v>1.0900999999999999E-2</v>
      </c>
      <c r="H75" s="105">
        <v>0</v>
      </c>
      <c r="I75" s="105">
        <v>5.7251000000000003E-2</v>
      </c>
      <c r="J75" s="105">
        <v>9.3259999999999992E-3</v>
      </c>
      <c r="K75" s="105">
        <v>1.8022E-2</v>
      </c>
      <c r="L75" s="105">
        <v>8.4259999999999995E-3</v>
      </c>
      <c r="M75" s="105">
        <v>0</v>
      </c>
      <c r="N75" s="105">
        <v>2.0348000000000002E-2</v>
      </c>
      <c r="O75" s="105">
        <v>1.9164E-2</v>
      </c>
      <c r="P75" s="105">
        <v>9.2599999999999991E-3</v>
      </c>
      <c r="Q75" s="105">
        <v>3.6562999999999998E-2</v>
      </c>
      <c r="R75" s="105">
        <v>1.278E-2</v>
      </c>
      <c r="S75" s="105">
        <v>1.0069E-2</v>
      </c>
      <c r="T75" s="105">
        <v>1.2121E-2</v>
      </c>
      <c r="U75" s="105">
        <v>1.2001E-2</v>
      </c>
      <c r="V75" s="105">
        <v>7.1349999999999998E-3</v>
      </c>
      <c r="W75" s="105">
        <v>5.2940000000000001E-3</v>
      </c>
      <c r="X75" s="105">
        <v>1.1833E-2</v>
      </c>
      <c r="Y75" s="105">
        <v>8.1499999999999993E-3</v>
      </c>
      <c r="Z75" s="105">
        <v>6.5620000000000001E-3</v>
      </c>
      <c r="AA75" s="105">
        <v>5.1520000000000003E-3</v>
      </c>
      <c r="AB75" s="105">
        <v>1.1635E-2</v>
      </c>
      <c r="AC75" s="105">
        <v>3.1199999999999999E-3</v>
      </c>
      <c r="AD75" s="105">
        <v>6.8669999999999998E-3</v>
      </c>
      <c r="AE75" s="105">
        <v>1.4421E-2</v>
      </c>
      <c r="AF75" s="105">
        <v>5.2779999999999997E-3</v>
      </c>
      <c r="AG75" s="105">
        <v>1.6701000000000001E-2</v>
      </c>
      <c r="AH75" s="105">
        <v>7.0169999999999998E-3</v>
      </c>
      <c r="AI75" s="105">
        <v>5.476E-3</v>
      </c>
      <c r="AJ75" s="105">
        <v>1.3266999999999999E-2</v>
      </c>
      <c r="AK75" s="105">
        <v>6.3099999999999996E-3</v>
      </c>
      <c r="AL75" s="105">
        <v>6.5500000000000003E-3</v>
      </c>
      <c r="AM75" s="105">
        <v>6.9249999999999997E-3</v>
      </c>
      <c r="AN75" s="105">
        <v>8.0450000000000001E-3</v>
      </c>
      <c r="AO75" s="105">
        <v>6.8929999999999998E-3</v>
      </c>
      <c r="AP75" s="105">
        <v>9.8759999999999994E-3</v>
      </c>
      <c r="AQ75" s="105">
        <v>1.5445E-2</v>
      </c>
      <c r="AR75" s="105">
        <v>1.7195999999999999E-2</v>
      </c>
      <c r="AS75" s="105">
        <v>1.4172000000000001E-2</v>
      </c>
      <c r="AT75" s="105">
        <v>1.3220000000000001E-2</v>
      </c>
      <c r="AU75" s="105">
        <v>1.1056E-2</v>
      </c>
      <c r="AV75" s="105">
        <v>1.6714E-2</v>
      </c>
      <c r="AW75" s="105">
        <v>1.0676E-2</v>
      </c>
      <c r="AX75" s="105">
        <v>3.0419000000000002E-2</v>
      </c>
      <c r="AY75" s="105">
        <v>7.1859999999999997E-3</v>
      </c>
      <c r="AZ75" s="105">
        <v>5.9280000000000001E-3</v>
      </c>
      <c r="BA75" s="105">
        <v>9.0589999999999993E-3</v>
      </c>
      <c r="BB75" s="105">
        <v>8.5810000000000001E-3</v>
      </c>
      <c r="BC75" s="105">
        <v>1.1200999999999999E-2</v>
      </c>
      <c r="BD75" s="105">
        <v>2.5419000000000001E-2</v>
      </c>
      <c r="BE75" s="105">
        <v>1.1846000000000001E-2</v>
      </c>
      <c r="BF75" s="105">
        <v>1.0852000000000001E-2</v>
      </c>
      <c r="BG75" s="105">
        <v>2.5033E-2</v>
      </c>
      <c r="BH75" s="105">
        <v>4.9010999999999999E-2</v>
      </c>
      <c r="BI75" s="105">
        <v>2.0101999999999998E-2</v>
      </c>
      <c r="BJ75" s="105">
        <v>4.5954000000000002E-2</v>
      </c>
      <c r="BK75" s="105">
        <v>7.6639999999999998E-3</v>
      </c>
      <c r="BL75" s="105">
        <v>1.5289000000000001E-2</v>
      </c>
      <c r="BM75" s="105">
        <v>1.1121000000000001E-2</v>
      </c>
      <c r="BN75" s="105">
        <v>2.0330000000000001E-2</v>
      </c>
      <c r="BO75" s="105">
        <v>1.8537000000000001E-2</v>
      </c>
      <c r="BP75" s="105">
        <v>1.9543000000000001E-2</v>
      </c>
      <c r="BQ75" s="105">
        <v>8.4869999999999998E-3</v>
      </c>
      <c r="BR75" s="105">
        <v>3.1312E-2</v>
      </c>
      <c r="BS75" s="105">
        <v>3.8848000000000001E-2</v>
      </c>
      <c r="BT75" s="105">
        <v>2.3956000000000002E-2</v>
      </c>
      <c r="BU75" s="105">
        <v>1.0482320000000001</v>
      </c>
      <c r="BV75" s="105">
        <v>8.5597999999999994E-2</v>
      </c>
      <c r="BW75" s="105">
        <v>7.5953999999999994E-2</v>
      </c>
      <c r="BX75" s="105">
        <v>5.4164999999999998E-2</v>
      </c>
      <c r="BY75" s="105">
        <v>4.6759000000000002E-2</v>
      </c>
      <c r="BZ75" s="105">
        <v>1.0057999999999999E-2</v>
      </c>
      <c r="CA75" s="105">
        <v>3.4175999999999998E-2</v>
      </c>
      <c r="CB75" s="105">
        <v>2.7077E-2</v>
      </c>
      <c r="CC75" s="105">
        <v>1.9382E-2</v>
      </c>
      <c r="CD75" s="105">
        <v>2.0792999999999999E-2</v>
      </c>
      <c r="CE75" s="105">
        <v>1.3006E-2</v>
      </c>
      <c r="CF75" s="105">
        <v>1.2370000000000001E-2</v>
      </c>
      <c r="CG75" s="105">
        <v>3.6970000000000002E-3</v>
      </c>
      <c r="CH75" s="105">
        <v>1.0699E-2</v>
      </c>
      <c r="CI75" s="105">
        <v>9.7280000000000005E-3</v>
      </c>
      <c r="CJ75" s="105">
        <v>9.5309999999999995E-3</v>
      </c>
      <c r="CK75" s="105">
        <v>1.3923E-2</v>
      </c>
      <c r="CL75" s="105">
        <v>8.8430000000000002E-3</v>
      </c>
      <c r="CM75" s="105">
        <v>2.8531000000000001E-2</v>
      </c>
      <c r="CN75" s="105">
        <v>1.4704E-2</v>
      </c>
      <c r="CO75" s="105">
        <v>7.4580000000000002E-3</v>
      </c>
      <c r="CP75" s="105">
        <v>1.0305E-2</v>
      </c>
      <c r="CQ75" s="105">
        <v>3.9731000000000002E-2</v>
      </c>
      <c r="CR75" s="105">
        <v>2.087E-2</v>
      </c>
      <c r="CS75" s="105">
        <v>8.5100000000000002E-3</v>
      </c>
      <c r="CT75" s="105">
        <v>3.3279999999999997E-2</v>
      </c>
      <c r="CU75" s="105">
        <v>3.6821E-2</v>
      </c>
      <c r="CV75" s="105">
        <v>6.4050000000000001E-3</v>
      </c>
      <c r="CW75" s="105">
        <v>1.1941999999999999E-2</v>
      </c>
      <c r="CX75" s="105">
        <v>5.9259999999999998E-3</v>
      </c>
      <c r="CY75" s="105">
        <v>2.5266E-2</v>
      </c>
      <c r="CZ75" s="105">
        <v>1.1091999999999999E-2</v>
      </c>
      <c r="DA75" s="105">
        <v>8.0339999999999995E-3</v>
      </c>
      <c r="DB75" s="105">
        <v>1.0678999999999999E-2</v>
      </c>
      <c r="DC75" s="105">
        <v>7.842E-3</v>
      </c>
      <c r="DD75" s="105">
        <v>7.5890000000000003E-3</v>
      </c>
      <c r="DE75" s="106">
        <v>1.6805E-2</v>
      </c>
      <c r="DF75" s="84"/>
      <c r="DG75" s="101">
        <v>0.68685300000000005</v>
      </c>
      <c r="DH75" s="101">
        <v>5.9894999999999997E-2</v>
      </c>
      <c r="DI75" s="101">
        <v>0.31780599999999998</v>
      </c>
      <c r="DJ75" s="102">
        <v>7.6405000000000001E-2</v>
      </c>
      <c r="DK75" s="102">
        <v>0.942828</v>
      </c>
      <c r="DL75" s="84"/>
      <c r="DM75"/>
    </row>
    <row r="76" spans="1:117" ht="18" customHeight="1" x14ac:dyDescent="0.15">
      <c r="A76" s="103">
        <v>551</v>
      </c>
      <c r="B76" s="104" t="s">
        <v>47</v>
      </c>
      <c r="C76" s="105">
        <v>6.96E-3</v>
      </c>
      <c r="D76" s="105">
        <v>4.542E-3</v>
      </c>
      <c r="E76" s="105">
        <v>3.3852E-2</v>
      </c>
      <c r="F76" s="105">
        <v>2.1719999999999999E-3</v>
      </c>
      <c r="G76" s="105">
        <v>3.7729999999999999E-3</v>
      </c>
      <c r="H76" s="105">
        <v>0</v>
      </c>
      <c r="I76" s="105">
        <v>1.6097E-2</v>
      </c>
      <c r="J76" s="105">
        <v>9.0799999999999995E-3</v>
      </c>
      <c r="K76" s="105">
        <v>3.5500000000000002E-3</v>
      </c>
      <c r="L76" s="105">
        <v>6.927E-3</v>
      </c>
      <c r="M76" s="105">
        <v>0</v>
      </c>
      <c r="N76" s="105">
        <v>6.7889999999999999E-3</v>
      </c>
      <c r="O76" s="105">
        <v>9.5350000000000001E-3</v>
      </c>
      <c r="P76" s="105">
        <v>6.4520000000000003E-3</v>
      </c>
      <c r="Q76" s="105">
        <v>1.915E-2</v>
      </c>
      <c r="R76" s="105">
        <v>9.5270000000000007E-3</v>
      </c>
      <c r="S76" s="105">
        <v>6.3590000000000001E-3</v>
      </c>
      <c r="T76" s="105">
        <v>9.4380000000000002E-3</v>
      </c>
      <c r="U76" s="105">
        <v>5.1310000000000001E-3</v>
      </c>
      <c r="V76" s="105">
        <v>4.4169999999999999E-3</v>
      </c>
      <c r="W76" s="105">
        <v>2.99E-3</v>
      </c>
      <c r="X76" s="105">
        <v>5.6610000000000002E-3</v>
      </c>
      <c r="Y76" s="105">
        <v>4.1440000000000001E-3</v>
      </c>
      <c r="Z76" s="105">
        <v>4.5279999999999999E-3</v>
      </c>
      <c r="AA76" s="105">
        <v>4.5950000000000001E-3</v>
      </c>
      <c r="AB76" s="105">
        <v>6.7120000000000001E-3</v>
      </c>
      <c r="AC76" s="105">
        <v>1.3519999999999999E-3</v>
      </c>
      <c r="AD76" s="105">
        <v>6.7629999999999999E-3</v>
      </c>
      <c r="AE76" s="105">
        <v>1.6678999999999999E-2</v>
      </c>
      <c r="AF76" s="105">
        <v>5.274E-3</v>
      </c>
      <c r="AG76" s="105">
        <v>1.1235E-2</v>
      </c>
      <c r="AH76" s="105">
        <v>4.0509999999999999E-3</v>
      </c>
      <c r="AI76" s="105">
        <v>5.012E-3</v>
      </c>
      <c r="AJ76" s="105">
        <v>4.718E-3</v>
      </c>
      <c r="AK76" s="105">
        <v>5.483E-3</v>
      </c>
      <c r="AL76" s="105">
        <v>3.7829999999999999E-3</v>
      </c>
      <c r="AM76" s="105">
        <v>3.555E-3</v>
      </c>
      <c r="AN76" s="105">
        <v>6.6249999999999998E-3</v>
      </c>
      <c r="AO76" s="105">
        <v>4.5840000000000004E-3</v>
      </c>
      <c r="AP76" s="105">
        <v>3.532E-3</v>
      </c>
      <c r="AQ76" s="105">
        <v>6.8079999999999998E-3</v>
      </c>
      <c r="AR76" s="105">
        <v>1.1728000000000001E-2</v>
      </c>
      <c r="AS76" s="105">
        <v>7.3689999999999997E-3</v>
      </c>
      <c r="AT76" s="105">
        <v>8.2710000000000006E-3</v>
      </c>
      <c r="AU76" s="105">
        <v>6.6490000000000004E-3</v>
      </c>
      <c r="AV76" s="105">
        <v>5.836E-3</v>
      </c>
      <c r="AW76" s="105">
        <v>4.96E-3</v>
      </c>
      <c r="AX76" s="105">
        <v>1.3043000000000001E-2</v>
      </c>
      <c r="AY76" s="105">
        <v>5.4070000000000003E-3</v>
      </c>
      <c r="AZ76" s="105">
        <v>5.2789999999999998E-3</v>
      </c>
      <c r="BA76" s="105">
        <v>5.1619999999999999E-3</v>
      </c>
      <c r="BB76" s="105">
        <v>6.888E-3</v>
      </c>
      <c r="BC76" s="105">
        <v>1.2134000000000001E-2</v>
      </c>
      <c r="BD76" s="105">
        <v>1.1136999999999999E-2</v>
      </c>
      <c r="BE76" s="105">
        <v>5.2040000000000003E-3</v>
      </c>
      <c r="BF76" s="105">
        <v>4.6589999999999999E-3</v>
      </c>
      <c r="BG76" s="105">
        <v>8.6440000000000006E-3</v>
      </c>
      <c r="BH76" s="105">
        <v>1.2536E-2</v>
      </c>
      <c r="BI76" s="105">
        <v>4.8450000000000003E-3</v>
      </c>
      <c r="BJ76" s="105">
        <v>9.4319999999999994E-3</v>
      </c>
      <c r="BK76" s="105">
        <v>8.2279999999999992E-3</v>
      </c>
      <c r="BL76" s="105">
        <v>1.2902E-2</v>
      </c>
      <c r="BM76" s="105">
        <v>8.6820000000000005E-3</v>
      </c>
      <c r="BN76" s="105">
        <v>6.8849999999999996E-3</v>
      </c>
      <c r="BO76" s="105">
        <v>7.9399999999999991E-3</v>
      </c>
      <c r="BP76" s="105">
        <v>7.8100000000000001E-3</v>
      </c>
      <c r="BQ76" s="105">
        <v>1.3752E-2</v>
      </c>
      <c r="BR76" s="105">
        <v>6.4339999999999996E-3</v>
      </c>
      <c r="BS76" s="105">
        <v>6.5279999999999999E-3</v>
      </c>
      <c r="BT76" s="105">
        <v>4.8154000000000002E-2</v>
      </c>
      <c r="BU76" s="105">
        <v>2.0351999999999999E-2</v>
      </c>
      <c r="BV76" s="105">
        <v>1.044994</v>
      </c>
      <c r="BW76" s="105">
        <v>0.13436799999999999</v>
      </c>
      <c r="BX76" s="105">
        <v>8.1510000000000003E-3</v>
      </c>
      <c r="BY76" s="105">
        <v>4.8650000000000004E-3</v>
      </c>
      <c r="BZ76" s="105">
        <v>1.4366E-2</v>
      </c>
      <c r="CA76" s="105">
        <v>2.9028999999999999E-2</v>
      </c>
      <c r="CB76" s="105">
        <v>6.2295000000000003E-2</v>
      </c>
      <c r="CC76" s="105">
        <v>1.34E-2</v>
      </c>
      <c r="CD76" s="105">
        <v>0.101021</v>
      </c>
      <c r="CE76" s="105">
        <v>7.9788999999999999E-2</v>
      </c>
      <c r="CF76" s="105">
        <v>2.8903000000000002E-2</v>
      </c>
      <c r="CG76" s="105">
        <v>1.8702E-2</v>
      </c>
      <c r="CH76" s="105">
        <v>1.5833E-2</v>
      </c>
      <c r="CI76" s="105">
        <v>1.8787000000000002E-2</v>
      </c>
      <c r="CJ76" s="105">
        <v>4.6976999999999998E-2</v>
      </c>
      <c r="CK76" s="105">
        <v>7.0019999999999999E-2</v>
      </c>
      <c r="CL76" s="105">
        <v>2.8419E-2</v>
      </c>
      <c r="CM76" s="105">
        <v>5.9080000000000001E-3</v>
      </c>
      <c r="CN76" s="105">
        <v>4.1330000000000004E-3</v>
      </c>
      <c r="CO76" s="105">
        <v>2.7059E-2</v>
      </c>
      <c r="CP76" s="105">
        <v>2.8760999999999998E-2</v>
      </c>
      <c r="CQ76" s="105">
        <v>2.0136999999999999E-2</v>
      </c>
      <c r="CR76" s="105">
        <v>1.0980999999999999E-2</v>
      </c>
      <c r="CS76" s="105">
        <v>1.7423000000000001E-2</v>
      </c>
      <c r="CT76" s="105">
        <v>2.4754000000000002E-2</v>
      </c>
      <c r="CU76" s="105">
        <v>1.6424999999999999E-2</v>
      </c>
      <c r="CV76" s="105">
        <v>1.1379E-2</v>
      </c>
      <c r="CW76" s="105">
        <v>7.3870000000000003E-3</v>
      </c>
      <c r="CX76" s="105">
        <v>1.5720000000000001E-2</v>
      </c>
      <c r="CY76" s="105">
        <v>1.8447999999999999E-2</v>
      </c>
      <c r="CZ76" s="105">
        <v>1.9356999999999999E-2</v>
      </c>
      <c r="DA76" s="105">
        <v>3.4292000000000003E-2</v>
      </c>
      <c r="DB76" s="105">
        <v>1.154E-2</v>
      </c>
      <c r="DC76" s="105">
        <v>2.3491999999999999E-2</v>
      </c>
      <c r="DD76" s="105">
        <v>1.0251E-2</v>
      </c>
      <c r="DE76" s="106">
        <v>4.0228E-2</v>
      </c>
      <c r="DF76" s="84"/>
      <c r="DG76" s="101">
        <v>0.75056</v>
      </c>
      <c r="DH76" s="101">
        <v>2.5146000000000002E-2</v>
      </c>
      <c r="DI76" s="101">
        <v>0.14865100000000001</v>
      </c>
      <c r="DJ76" s="102">
        <v>2.3066E-2</v>
      </c>
      <c r="DK76" s="102">
        <v>0.96226199999999995</v>
      </c>
      <c r="DL76" s="84"/>
      <c r="DM76"/>
    </row>
    <row r="77" spans="1:117" ht="18" customHeight="1" x14ac:dyDescent="0.15">
      <c r="A77" s="103">
        <v>552</v>
      </c>
      <c r="B77" s="104" t="s">
        <v>48</v>
      </c>
      <c r="C77" s="105">
        <v>0</v>
      </c>
      <c r="D77" s="105">
        <v>0</v>
      </c>
      <c r="E77" s="105">
        <v>0</v>
      </c>
      <c r="F77" s="105">
        <v>0</v>
      </c>
      <c r="G77" s="105">
        <v>0</v>
      </c>
      <c r="H77" s="105">
        <v>0</v>
      </c>
      <c r="I77" s="105">
        <v>0</v>
      </c>
      <c r="J77" s="105">
        <v>0</v>
      </c>
      <c r="K77" s="105">
        <v>0</v>
      </c>
      <c r="L77" s="105">
        <v>0</v>
      </c>
      <c r="M77" s="105">
        <v>0</v>
      </c>
      <c r="N77" s="105">
        <v>0</v>
      </c>
      <c r="O77" s="105">
        <v>0</v>
      </c>
      <c r="P77" s="105">
        <v>0</v>
      </c>
      <c r="Q77" s="105">
        <v>0</v>
      </c>
      <c r="R77" s="105">
        <v>0</v>
      </c>
      <c r="S77" s="105">
        <v>0</v>
      </c>
      <c r="T77" s="105">
        <v>0</v>
      </c>
      <c r="U77" s="105">
        <v>0</v>
      </c>
      <c r="V77" s="105">
        <v>0</v>
      </c>
      <c r="W77" s="105">
        <v>0</v>
      </c>
      <c r="X77" s="105">
        <v>0</v>
      </c>
      <c r="Y77" s="105">
        <v>0</v>
      </c>
      <c r="Z77" s="105">
        <v>0</v>
      </c>
      <c r="AA77" s="105">
        <v>0</v>
      </c>
      <c r="AB77" s="105">
        <v>0</v>
      </c>
      <c r="AC77" s="105">
        <v>0</v>
      </c>
      <c r="AD77" s="105">
        <v>0</v>
      </c>
      <c r="AE77" s="105">
        <v>0</v>
      </c>
      <c r="AF77" s="105">
        <v>0</v>
      </c>
      <c r="AG77" s="105">
        <v>0</v>
      </c>
      <c r="AH77" s="105">
        <v>0</v>
      </c>
      <c r="AI77" s="105">
        <v>0</v>
      </c>
      <c r="AJ77" s="105">
        <v>0</v>
      </c>
      <c r="AK77" s="105">
        <v>0</v>
      </c>
      <c r="AL77" s="105">
        <v>0</v>
      </c>
      <c r="AM77" s="105">
        <v>0</v>
      </c>
      <c r="AN77" s="105">
        <v>0</v>
      </c>
      <c r="AO77" s="105">
        <v>0</v>
      </c>
      <c r="AP77" s="105">
        <v>0</v>
      </c>
      <c r="AQ77" s="105">
        <v>0</v>
      </c>
      <c r="AR77" s="105">
        <v>0</v>
      </c>
      <c r="AS77" s="105">
        <v>0</v>
      </c>
      <c r="AT77" s="105">
        <v>0</v>
      </c>
      <c r="AU77" s="105">
        <v>0</v>
      </c>
      <c r="AV77" s="105">
        <v>0</v>
      </c>
      <c r="AW77" s="105">
        <v>0</v>
      </c>
      <c r="AX77" s="105">
        <v>0</v>
      </c>
      <c r="AY77" s="105">
        <v>0</v>
      </c>
      <c r="AZ77" s="105">
        <v>0</v>
      </c>
      <c r="BA77" s="105">
        <v>0</v>
      </c>
      <c r="BB77" s="105">
        <v>0</v>
      </c>
      <c r="BC77" s="105">
        <v>0</v>
      </c>
      <c r="BD77" s="105">
        <v>0</v>
      </c>
      <c r="BE77" s="105">
        <v>0</v>
      </c>
      <c r="BF77" s="105">
        <v>0</v>
      </c>
      <c r="BG77" s="105">
        <v>0</v>
      </c>
      <c r="BH77" s="105">
        <v>0</v>
      </c>
      <c r="BI77" s="105">
        <v>0</v>
      </c>
      <c r="BJ77" s="105">
        <v>0</v>
      </c>
      <c r="BK77" s="105">
        <v>0</v>
      </c>
      <c r="BL77" s="105">
        <v>0</v>
      </c>
      <c r="BM77" s="105">
        <v>0</v>
      </c>
      <c r="BN77" s="105">
        <v>0</v>
      </c>
      <c r="BO77" s="105">
        <v>0</v>
      </c>
      <c r="BP77" s="105">
        <v>0</v>
      </c>
      <c r="BQ77" s="105">
        <v>0</v>
      </c>
      <c r="BR77" s="105">
        <v>0</v>
      </c>
      <c r="BS77" s="105">
        <v>0</v>
      </c>
      <c r="BT77" s="105">
        <v>0</v>
      </c>
      <c r="BU77" s="105">
        <v>0</v>
      </c>
      <c r="BV77" s="105">
        <v>0</v>
      </c>
      <c r="BW77" s="105">
        <v>1</v>
      </c>
      <c r="BX77" s="105">
        <v>0</v>
      </c>
      <c r="BY77" s="105">
        <v>0</v>
      </c>
      <c r="BZ77" s="105">
        <v>0</v>
      </c>
      <c r="CA77" s="105">
        <v>0</v>
      </c>
      <c r="CB77" s="105">
        <v>0</v>
      </c>
      <c r="CC77" s="105">
        <v>0</v>
      </c>
      <c r="CD77" s="105">
        <v>0</v>
      </c>
      <c r="CE77" s="105">
        <v>0</v>
      </c>
      <c r="CF77" s="105">
        <v>0</v>
      </c>
      <c r="CG77" s="105">
        <v>0</v>
      </c>
      <c r="CH77" s="105">
        <v>0</v>
      </c>
      <c r="CI77" s="105">
        <v>0</v>
      </c>
      <c r="CJ77" s="105">
        <v>0</v>
      </c>
      <c r="CK77" s="105">
        <v>0</v>
      </c>
      <c r="CL77" s="105">
        <v>0</v>
      </c>
      <c r="CM77" s="105">
        <v>0</v>
      </c>
      <c r="CN77" s="105">
        <v>0</v>
      </c>
      <c r="CO77" s="105">
        <v>0</v>
      </c>
      <c r="CP77" s="105">
        <v>0</v>
      </c>
      <c r="CQ77" s="105">
        <v>0</v>
      </c>
      <c r="CR77" s="105">
        <v>0</v>
      </c>
      <c r="CS77" s="105">
        <v>0</v>
      </c>
      <c r="CT77" s="105">
        <v>0</v>
      </c>
      <c r="CU77" s="105">
        <v>0</v>
      </c>
      <c r="CV77" s="105">
        <v>0</v>
      </c>
      <c r="CW77" s="105">
        <v>0</v>
      </c>
      <c r="CX77" s="105">
        <v>0</v>
      </c>
      <c r="CY77" s="105">
        <v>0</v>
      </c>
      <c r="CZ77" s="105">
        <v>0</v>
      </c>
      <c r="DA77" s="105">
        <v>0</v>
      </c>
      <c r="DB77" s="105">
        <v>0</v>
      </c>
      <c r="DC77" s="105">
        <v>0</v>
      </c>
      <c r="DD77" s="105">
        <v>0</v>
      </c>
      <c r="DE77" s="106">
        <v>0</v>
      </c>
      <c r="DF77" s="84"/>
      <c r="DG77" s="101">
        <v>0.71785600000000005</v>
      </c>
      <c r="DH77" s="101">
        <v>3.4116E-2</v>
      </c>
      <c r="DI77" s="101">
        <v>0.14297799999999999</v>
      </c>
      <c r="DJ77" s="102">
        <v>4.7579000000000003E-2</v>
      </c>
      <c r="DK77" s="102">
        <v>0.99987099999999995</v>
      </c>
      <c r="DL77" s="84"/>
      <c r="DM77"/>
    </row>
    <row r="78" spans="1:117" ht="18" customHeight="1" x14ac:dyDescent="0.15">
      <c r="A78" s="103">
        <v>553</v>
      </c>
      <c r="B78" s="104" t="s">
        <v>108</v>
      </c>
      <c r="C78" s="105">
        <v>0</v>
      </c>
      <c r="D78" s="105">
        <v>0</v>
      </c>
      <c r="E78" s="105">
        <v>0</v>
      </c>
      <c r="F78" s="105">
        <v>0</v>
      </c>
      <c r="G78" s="105">
        <v>0</v>
      </c>
      <c r="H78" s="105">
        <v>0</v>
      </c>
      <c r="I78" s="105">
        <v>0</v>
      </c>
      <c r="J78" s="105">
        <v>0</v>
      </c>
      <c r="K78" s="105">
        <v>0</v>
      </c>
      <c r="L78" s="105">
        <v>0</v>
      </c>
      <c r="M78" s="105">
        <v>0</v>
      </c>
      <c r="N78" s="105">
        <v>0</v>
      </c>
      <c r="O78" s="105">
        <v>0</v>
      </c>
      <c r="P78" s="105">
        <v>0</v>
      </c>
      <c r="Q78" s="105">
        <v>0</v>
      </c>
      <c r="R78" s="105">
        <v>0</v>
      </c>
      <c r="S78" s="105">
        <v>0</v>
      </c>
      <c r="T78" s="105">
        <v>0</v>
      </c>
      <c r="U78" s="105">
        <v>0</v>
      </c>
      <c r="V78" s="105">
        <v>0</v>
      </c>
      <c r="W78" s="105">
        <v>0</v>
      </c>
      <c r="X78" s="105">
        <v>0</v>
      </c>
      <c r="Y78" s="105">
        <v>0</v>
      </c>
      <c r="Z78" s="105">
        <v>0</v>
      </c>
      <c r="AA78" s="105">
        <v>0</v>
      </c>
      <c r="AB78" s="105">
        <v>0</v>
      </c>
      <c r="AC78" s="105">
        <v>0</v>
      </c>
      <c r="AD78" s="105">
        <v>0</v>
      </c>
      <c r="AE78" s="105">
        <v>0</v>
      </c>
      <c r="AF78" s="105">
        <v>0</v>
      </c>
      <c r="AG78" s="105">
        <v>0</v>
      </c>
      <c r="AH78" s="105">
        <v>0</v>
      </c>
      <c r="AI78" s="105">
        <v>0</v>
      </c>
      <c r="AJ78" s="105">
        <v>0</v>
      </c>
      <c r="AK78" s="105">
        <v>0</v>
      </c>
      <c r="AL78" s="105">
        <v>0</v>
      </c>
      <c r="AM78" s="105">
        <v>0</v>
      </c>
      <c r="AN78" s="105">
        <v>0</v>
      </c>
      <c r="AO78" s="105">
        <v>0</v>
      </c>
      <c r="AP78" s="105">
        <v>0</v>
      </c>
      <c r="AQ78" s="105">
        <v>0</v>
      </c>
      <c r="AR78" s="105">
        <v>0</v>
      </c>
      <c r="AS78" s="105">
        <v>0</v>
      </c>
      <c r="AT78" s="105">
        <v>0</v>
      </c>
      <c r="AU78" s="105">
        <v>0</v>
      </c>
      <c r="AV78" s="105">
        <v>0</v>
      </c>
      <c r="AW78" s="105">
        <v>0</v>
      </c>
      <c r="AX78" s="105">
        <v>0</v>
      </c>
      <c r="AY78" s="105">
        <v>0</v>
      </c>
      <c r="AZ78" s="105">
        <v>0</v>
      </c>
      <c r="BA78" s="105">
        <v>0</v>
      </c>
      <c r="BB78" s="105">
        <v>0</v>
      </c>
      <c r="BC78" s="105">
        <v>0</v>
      </c>
      <c r="BD78" s="105">
        <v>0</v>
      </c>
      <c r="BE78" s="105">
        <v>0</v>
      </c>
      <c r="BF78" s="105">
        <v>0</v>
      </c>
      <c r="BG78" s="105">
        <v>0</v>
      </c>
      <c r="BH78" s="105">
        <v>0</v>
      </c>
      <c r="BI78" s="105">
        <v>0</v>
      </c>
      <c r="BJ78" s="105">
        <v>0</v>
      </c>
      <c r="BK78" s="105">
        <v>0</v>
      </c>
      <c r="BL78" s="105">
        <v>0</v>
      </c>
      <c r="BM78" s="105">
        <v>0</v>
      </c>
      <c r="BN78" s="105">
        <v>0</v>
      </c>
      <c r="BO78" s="105">
        <v>0</v>
      </c>
      <c r="BP78" s="105">
        <v>0</v>
      </c>
      <c r="BQ78" s="105">
        <v>0</v>
      </c>
      <c r="BR78" s="105">
        <v>0</v>
      </c>
      <c r="BS78" s="105">
        <v>0</v>
      </c>
      <c r="BT78" s="105">
        <v>0</v>
      </c>
      <c r="BU78" s="105">
        <v>0</v>
      </c>
      <c r="BV78" s="105">
        <v>0</v>
      </c>
      <c r="BW78" s="105">
        <v>0</v>
      </c>
      <c r="BX78" s="105">
        <v>1</v>
      </c>
      <c r="BY78" s="105">
        <v>0</v>
      </c>
      <c r="BZ78" s="105">
        <v>0</v>
      </c>
      <c r="CA78" s="105">
        <v>0</v>
      </c>
      <c r="CB78" s="105">
        <v>0</v>
      </c>
      <c r="CC78" s="105">
        <v>0</v>
      </c>
      <c r="CD78" s="105">
        <v>0</v>
      </c>
      <c r="CE78" s="105">
        <v>0</v>
      </c>
      <c r="CF78" s="105">
        <v>0</v>
      </c>
      <c r="CG78" s="105">
        <v>0</v>
      </c>
      <c r="CH78" s="105">
        <v>0</v>
      </c>
      <c r="CI78" s="105">
        <v>0</v>
      </c>
      <c r="CJ78" s="105">
        <v>0</v>
      </c>
      <c r="CK78" s="105">
        <v>0</v>
      </c>
      <c r="CL78" s="105">
        <v>0</v>
      </c>
      <c r="CM78" s="105">
        <v>0</v>
      </c>
      <c r="CN78" s="105">
        <v>0</v>
      </c>
      <c r="CO78" s="105">
        <v>0</v>
      </c>
      <c r="CP78" s="105">
        <v>0</v>
      </c>
      <c r="CQ78" s="105">
        <v>0</v>
      </c>
      <c r="CR78" s="105">
        <v>0</v>
      </c>
      <c r="CS78" s="105">
        <v>0</v>
      </c>
      <c r="CT78" s="105">
        <v>0</v>
      </c>
      <c r="CU78" s="105">
        <v>0</v>
      </c>
      <c r="CV78" s="105">
        <v>0</v>
      </c>
      <c r="CW78" s="105">
        <v>0</v>
      </c>
      <c r="CX78" s="105">
        <v>0</v>
      </c>
      <c r="CY78" s="105">
        <v>0</v>
      </c>
      <c r="CZ78" s="105">
        <v>0</v>
      </c>
      <c r="DA78" s="105">
        <v>0</v>
      </c>
      <c r="DB78" s="105">
        <v>0</v>
      </c>
      <c r="DC78" s="105">
        <v>0</v>
      </c>
      <c r="DD78" s="105">
        <v>0</v>
      </c>
      <c r="DE78" s="106">
        <v>0</v>
      </c>
      <c r="DF78" s="84"/>
      <c r="DG78" s="101">
        <v>0.92752100000000004</v>
      </c>
      <c r="DH78" s="101">
        <v>0</v>
      </c>
      <c r="DI78" s="101">
        <v>0</v>
      </c>
      <c r="DJ78" s="102">
        <v>0.13048999999999999</v>
      </c>
      <c r="DK78" s="102">
        <v>1</v>
      </c>
      <c r="DL78" s="84"/>
      <c r="DM78"/>
    </row>
    <row r="79" spans="1:117" ht="18" customHeight="1" x14ac:dyDescent="0.15">
      <c r="A79" s="107">
        <v>571</v>
      </c>
      <c r="B79" s="108" t="s">
        <v>49</v>
      </c>
      <c r="C79" s="110">
        <v>9.7900000000000005E-4</v>
      </c>
      <c r="D79" s="110">
        <v>5.1999999999999995E-4</v>
      </c>
      <c r="E79" s="110">
        <v>1.4499999999999999E-3</v>
      </c>
      <c r="F79" s="110">
        <v>1.627E-3</v>
      </c>
      <c r="G79" s="110">
        <v>1.5E-3</v>
      </c>
      <c r="H79" s="110">
        <v>0</v>
      </c>
      <c r="I79" s="110">
        <v>3.6740000000000002E-3</v>
      </c>
      <c r="J79" s="110">
        <v>1.5529999999999999E-3</v>
      </c>
      <c r="K79" s="110">
        <v>7.76E-4</v>
      </c>
      <c r="L79" s="110">
        <v>1.714E-3</v>
      </c>
      <c r="M79" s="110">
        <v>0</v>
      </c>
      <c r="N79" s="110">
        <v>2.5869999999999999E-3</v>
      </c>
      <c r="O79" s="110">
        <v>2.4810000000000001E-3</v>
      </c>
      <c r="P79" s="110">
        <v>1.663E-3</v>
      </c>
      <c r="Q79" s="110">
        <v>4.496E-3</v>
      </c>
      <c r="R79" s="110">
        <v>2.8509999999999998E-3</v>
      </c>
      <c r="S79" s="110">
        <v>2.653E-3</v>
      </c>
      <c r="T79" s="110">
        <v>3.2460000000000002E-3</v>
      </c>
      <c r="U79" s="110">
        <v>2.0400000000000001E-3</v>
      </c>
      <c r="V79" s="110">
        <v>1.193E-3</v>
      </c>
      <c r="W79" s="110">
        <v>1.1590000000000001E-3</v>
      </c>
      <c r="X79" s="110">
        <v>2.2309999999999999E-3</v>
      </c>
      <c r="Y79" s="110">
        <v>2.2369999999999998E-3</v>
      </c>
      <c r="Z79" s="110">
        <v>1.4970000000000001E-3</v>
      </c>
      <c r="AA79" s="110">
        <v>2.64E-3</v>
      </c>
      <c r="AB79" s="110">
        <v>4.2519999999999997E-3</v>
      </c>
      <c r="AC79" s="110">
        <v>3.1100000000000002E-4</v>
      </c>
      <c r="AD79" s="110">
        <v>1.622E-3</v>
      </c>
      <c r="AE79" s="110">
        <v>9.9150000000000002E-3</v>
      </c>
      <c r="AF79" s="110">
        <v>1.511E-3</v>
      </c>
      <c r="AG79" s="110">
        <v>4.9909999999999998E-3</v>
      </c>
      <c r="AH79" s="110">
        <v>1.7149999999999999E-3</v>
      </c>
      <c r="AI79" s="110">
        <v>1.126E-3</v>
      </c>
      <c r="AJ79" s="110">
        <v>2.5569999999999998E-3</v>
      </c>
      <c r="AK79" s="110">
        <v>2.4789999999999999E-3</v>
      </c>
      <c r="AL79" s="110">
        <v>1.477E-3</v>
      </c>
      <c r="AM79" s="110">
        <v>1.109E-3</v>
      </c>
      <c r="AN79" s="110">
        <v>1.8220000000000001E-3</v>
      </c>
      <c r="AO79" s="110">
        <v>8.4400000000000002E-4</v>
      </c>
      <c r="AP79" s="110">
        <v>9.7199999999999999E-4</v>
      </c>
      <c r="AQ79" s="110">
        <v>3.1059999999999998E-3</v>
      </c>
      <c r="AR79" s="110">
        <v>4.6969999999999998E-3</v>
      </c>
      <c r="AS79" s="110">
        <v>2.408E-3</v>
      </c>
      <c r="AT79" s="110">
        <v>2.996E-3</v>
      </c>
      <c r="AU79" s="110">
        <v>3.153E-3</v>
      </c>
      <c r="AV79" s="110">
        <v>4.0020000000000003E-3</v>
      </c>
      <c r="AW79" s="110">
        <v>7.0650000000000001E-3</v>
      </c>
      <c r="AX79" s="110">
        <v>1.5678000000000001E-2</v>
      </c>
      <c r="AY79" s="110">
        <v>2.415E-3</v>
      </c>
      <c r="AZ79" s="110">
        <v>1.748E-3</v>
      </c>
      <c r="BA79" s="110">
        <v>5.4929999999999996E-3</v>
      </c>
      <c r="BB79" s="110">
        <v>1.786E-3</v>
      </c>
      <c r="BC79" s="110">
        <v>4.9449999999999997E-3</v>
      </c>
      <c r="BD79" s="110">
        <v>1.2411999999999999E-2</v>
      </c>
      <c r="BE79" s="110">
        <v>1.859E-3</v>
      </c>
      <c r="BF79" s="110">
        <v>1.5839999999999999E-3</v>
      </c>
      <c r="BG79" s="110">
        <v>3.6129999999999999E-3</v>
      </c>
      <c r="BH79" s="110">
        <v>3.7620000000000002E-3</v>
      </c>
      <c r="BI79" s="110">
        <v>3.3909999999999999E-3</v>
      </c>
      <c r="BJ79" s="110">
        <v>4.5820000000000001E-3</v>
      </c>
      <c r="BK79" s="110">
        <v>2.1689999999999999E-3</v>
      </c>
      <c r="BL79" s="110">
        <v>2.3609999999999998E-3</v>
      </c>
      <c r="BM79" s="110">
        <v>2.6380000000000002E-3</v>
      </c>
      <c r="BN79" s="110">
        <v>2.1819999999999999E-3</v>
      </c>
      <c r="BO79" s="110">
        <v>1.766E-3</v>
      </c>
      <c r="BP79" s="110">
        <v>1.158E-3</v>
      </c>
      <c r="BQ79" s="110">
        <v>1.0039999999999999E-3</v>
      </c>
      <c r="BR79" s="110">
        <v>3.3869999999999998E-3</v>
      </c>
      <c r="BS79" s="110">
        <v>1.3350000000000001E-2</v>
      </c>
      <c r="BT79" s="110">
        <v>6.9589999999999999E-3</v>
      </c>
      <c r="BU79" s="110">
        <v>1.1922E-2</v>
      </c>
      <c r="BV79" s="110">
        <v>1.879E-3</v>
      </c>
      <c r="BW79" s="110">
        <v>1.2080000000000001E-3</v>
      </c>
      <c r="BX79" s="110">
        <v>6.4999999999999997E-4</v>
      </c>
      <c r="BY79" s="110">
        <v>1.0013460000000001</v>
      </c>
      <c r="BZ79" s="110">
        <v>1.6800000000000001E-3</v>
      </c>
      <c r="CA79" s="110">
        <v>1.8760000000000001E-3</v>
      </c>
      <c r="CB79" s="110">
        <v>2.3930000000000002E-3</v>
      </c>
      <c r="CC79" s="110">
        <v>1.8309999999999999E-3</v>
      </c>
      <c r="CD79" s="110">
        <v>5.5040000000000002E-3</v>
      </c>
      <c r="CE79" s="110">
        <v>2.153E-3</v>
      </c>
      <c r="CF79" s="110">
        <v>2.787E-3</v>
      </c>
      <c r="CG79" s="110">
        <v>2.2629999999999998E-3</v>
      </c>
      <c r="CH79" s="110">
        <v>3.0040000000000002E-3</v>
      </c>
      <c r="CI79" s="110">
        <v>5.2160000000000002E-3</v>
      </c>
      <c r="CJ79" s="110">
        <v>1.3370000000000001E-3</v>
      </c>
      <c r="CK79" s="110">
        <v>4.6620000000000003E-3</v>
      </c>
      <c r="CL79" s="110">
        <v>2.9069999999999999E-3</v>
      </c>
      <c r="CM79" s="110">
        <v>9.6089999999999995E-3</v>
      </c>
      <c r="CN79" s="110">
        <v>5.4910000000000002E-3</v>
      </c>
      <c r="CO79" s="110">
        <v>6.6680000000000003E-3</v>
      </c>
      <c r="CP79" s="110">
        <v>2.294E-3</v>
      </c>
      <c r="CQ79" s="110">
        <v>4.0600000000000002E-3</v>
      </c>
      <c r="CR79" s="110">
        <v>2.0379999999999999E-3</v>
      </c>
      <c r="CS79" s="110">
        <v>1.3060000000000001E-3</v>
      </c>
      <c r="CT79" s="110">
        <v>4.7410000000000004E-3</v>
      </c>
      <c r="CU79" s="110">
        <v>1.539E-3</v>
      </c>
      <c r="CV79" s="110">
        <v>2.3059999999999999E-3</v>
      </c>
      <c r="CW79" s="110">
        <v>1.7570000000000001E-3</v>
      </c>
      <c r="CX79" s="110">
        <v>2.0070000000000001E-3</v>
      </c>
      <c r="CY79" s="110">
        <v>2.555E-3</v>
      </c>
      <c r="CZ79" s="110">
        <v>3.4160000000000002E-3</v>
      </c>
      <c r="DA79" s="110">
        <v>2.7850000000000001E-3</v>
      </c>
      <c r="DB79" s="110">
        <v>2.8189999999999999E-3</v>
      </c>
      <c r="DC79" s="110">
        <v>3.0950000000000001E-3</v>
      </c>
      <c r="DD79" s="110">
        <v>2.4199999999999998E-3</v>
      </c>
      <c r="DE79" s="111">
        <v>1.7472000000000001E-2</v>
      </c>
      <c r="DF79" s="84"/>
      <c r="DG79" s="101">
        <v>0.70439300000000005</v>
      </c>
      <c r="DH79" s="101">
        <v>2.9128999999999999E-2</v>
      </c>
      <c r="DI79" s="101">
        <v>0.24337700000000001</v>
      </c>
      <c r="DJ79" s="102">
        <v>1.9463999999999999E-2</v>
      </c>
      <c r="DK79" s="102">
        <v>0.83291899999999996</v>
      </c>
      <c r="DL79" s="84"/>
      <c r="DM79"/>
    </row>
    <row r="80" spans="1:117" ht="18" customHeight="1" x14ac:dyDescent="0.15">
      <c r="A80" s="103">
        <v>572</v>
      </c>
      <c r="B80" s="104" t="s">
        <v>109</v>
      </c>
      <c r="C80" s="105">
        <v>6.9519999999999998E-3</v>
      </c>
      <c r="D80" s="105">
        <v>2.6953000000000001E-2</v>
      </c>
      <c r="E80" s="105">
        <v>5.2199999999999998E-3</v>
      </c>
      <c r="F80" s="105">
        <v>2.0212000000000001E-2</v>
      </c>
      <c r="G80" s="105">
        <v>4.9810000000000002E-3</v>
      </c>
      <c r="H80" s="105">
        <v>0</v>
      </c>
      <c r="I80" s="105">
        <v>7.6699999999999997E-3</v>
      </c>
      <c r="J80" s="105">
        <v>1.2222999999999999E-2</v>
      </c>
      <c r="K80" s="105">
        <v>4.7920000000000003E-3</v>
      </c>
      <c r="L80" s="105">
        <v>1.4486000000000001E-2</v>
      </c>
      <c r="M80" s="105">
        <v>0</v>
      </c>
      <c r="N80" s="105">
        <v>7.1390000000000004E-3</v>
      </c>
      <c r="O80" s="105">
        <v>7.4380000000000002E-3</v>
      </c>
      <c r="P80" s="105">
        <v>1.6278999999999998E-2</v>
      </c>
      <c r="Q80" s="105">
        <v>1.4272E-2</v>
      </c>
      <c r="R80" s="105">
        <v>2.6938E-2</v>
      </c>
      <c r="S80" s="105">
        <v>1.4702E-2</v>
      </c>
      <c r="T80" s="105">
        <v>9.2860000000000009E-3</v>
      </c>
      <c r="U80" s="105">
        <v>1.4130999999999999E-2</v>
      </c>
      <c r="V80" s="105">
        <v>5.0489999999999997E-3</v>
      </c>
      <c r="W80" s="105">
        <v>6.1139999999999996E-3</v>
      </c>
      <c r="X80" s="105">
        <v>8.8090000000000009E-3</v>
      </c>
      <c r="Y80" s="105">
        <v>8.2509999999999997E-3</v>
      </c>
      <c r="Z80" s="105">
        <v>7.8659999999999997E-3</v>
      </c>
      <c r="AA80" s="105">
        <v>4.5710000000000004E-3</v>
      </c>
      <c r="AB80" s="105">
        <v>1.1096E-2</v>
      </c>
      <c r="AC80" s="105">
        <v>1.629E-3</v>
      </c>
      <c r="AD80" s="105">
        <v>4.1891999999999999E-2</v>
      </c>
      <c r="AE80" s="105">
        <v>7.731E-3</v>
      </c>
      <c r="AF80" s="105">
        <v>7.8750000000000001E-3</v>
      </c>
      <c r="AG80" s="105">
        <v>8.6140000000000001E-3</v>
      </c>
      <c r="AH80" s="105">
        <v>8.8039999999999993E-3</v>
      </c>
      <c r="AI80" s="105">
        <v>3.7987E-2</v>
      </c>
      <c r="AJ80" s="105">
        <v>1.0239E-2</v>
      </c>
      <c r="AK80" s="105">
        <v>1.7080999999999999E-2</v>
      </c>
      <c r="AL80" s="105">
        <v>1.1143999999999999E-2</v>
      </c>
      <c r="AM80" s="105">
        <v>4.7450000000000001E-3</v>
      </c>
      <c r="AN80" s="105">
        <v>1.1927E-2</v>
      </c>
      <c r="AO80" s="105">
        <v>1.0976E-2</v>
      </c>
      <c r="AP80" s="105">
        <v>1.0656000000000001E-2</v>
      </c>
      <c r="AQ80" s="105">
        <v>1.2416E-2</v>
      </c>
      <c r="AR80" s="105">
        <v>9.7959999999999992E-3</v>
      </c>
      <c r="AS80" s="105">
        <v>8.4329999999999995E-3</v>
      </c>
      <c r="AT80" s="105">
        <v>7.5640000000000004E-3</v>
      </c>
      <c r="AU80" s="105">
        <v>6.2690000000000003E-3</v>
      </c>
      <c r="AV80" s="105">
        <v>5.9740000000000001E-3</v>
      </c>
      <c r="AW80" s="105">
        <v>7.8499999999999993E-3</v>
      </c>
      <c r="AX80" s="105">
        <v>1.2167000000000001E-2</v>
      </c>
      <c r="AY80" s="105">
        <v>6.0689999999999997E-3</v>
      </c>
      <c r="AZ80" s="105">
        <v>6.0879999999999997E-3</v>
      </c>
      <c r="BA80" s="105">
        <v>4.0150000000000003E-3</v>
      </c>
      <c r="BB80" s="105">
        <v>6.692E-3</v>
      </c>
      <c r="BC80" s="105">
        <v>4.8050000000000002E-3</v>
      </c>
      <c r="BD80" s="105">
        <v>1.4335000000000001E-2</v>
      </c>
      <c r="BE80" s="105">
        <v>9.5370000000000003E-3</v>
      </c>
      <c r="BF80" s="105">
        <v>9.7310000000000001E-3</v>
      </c>
      <c r="BG80" s="105">
        <v>7.077E-3</v>
      </c>
      <c r="BH80" s="105">
        <v>9.0150000000000004E-3</v>
      </c>
      <c r="BI80" s="105">
        <v>6.143E-3</v>
      </c>
      <c r="BJ80" s="105">
        <v>1.1944E-2</v>
      </c>
      <c r="BK80" s="105">
        <v>0.22975200000000001</v>
      </c>
      <c r="BL80" s="105">
        <v>1.4134000000000001E-2</v>
      </c>
      <c r="BM80" s="105">
        <v>1.4641E-2</v>
      </c>
      <c r="BN80" s="105">
        <v>1.3464E-2</v>
      </c>
      <c r="BO80" s="105">
        <v>1.5531E-2</v>
      </c>
      <c r="BP80" s="105">
        <v>1.0271000000000001E-2</v>
      </c>
      <c r="BQ80" s="105">
        <v>1.6121E-2</v>
      </c>
      <c r="BR80" s="105">
        <v>8.2889999999999995E-3</v>
      </c>
      <c r="BS80" s="105">
        <v>1.5963999999999999E-2</v>
      </c>
      <c r="BT80" s="105">
        <v>3.8939999999999999E-3</v>
      </c>
      <c r="BU80" s="105">
        <v>5.8380000000000003E-3</v>
      </c>
      <c r="BV80" s="105">
        <v>1.529E-3</v>
      </c>
      <c r="BW80" s="105">
        <v>1.348E-3</v>
      </c>
      <c r="BX80" s="105">
        <v>4.6000000000000001E-4</v>
      </c>
      <c r="BY80" s="105">
        <v>2.0379999999999999E-3</v>
      </c>
      <c r="BZ80" s="105">
        <v>1.0030829999999999</v>
      </c>
      <c r="CA80" s="105">
        <v>4.4510000000000001E-3</v>
      </c>
      <c r="CB80" s="105">
        <v>2.4729999999999999E-3</v>
      </c>
      <c r="CC80" s="105">
        <v>4.4650000000000002E-3</v>
      </c>
      <c r="CD80" s="105">
        <v>2.2109999999999999E-3</v>
      </c>
      <c r="CE80" s="105">
        <v>2.3319999999999999E-3</v>
      </c>
      <c r="CF80" s="105">
        <v>4.4229999999999998E-3</v>
      </c>
      <c r="CG80" s="105">
        <v>4.7037000000000002E-2</v>
      </c>
      <c r="CH80" s="105">
        <v>4.7390000000000002E-3</v>
      </c>
      <c r="CI80" s="105">
        <v>5.2269999999999999E-3</v>
      </c>
      <c r="CJ80" s="105">
        <v>4.4759999999999999E-3</v>
      </c>
      <c r="CK80" s="105">
        <v>6.3990000000000002E-3</v>
      </c>
      <c r="CL80" s="105">
        <v>9.8270000000000007E-3</v>
      </c>
      <c r="CM80" s="105">
        <v>6.7429999999999999E-3</v>
      </c>
      <c r="CN80" s="105">
        <v>3.3700000000000002E-3</v>
      </c>
      <c r="CO80" s="105">
        <v>7.2129999999999998E-3</v>
      </c>
      <c r="CP80" s="105">
        <v>5.3569999999999998E-3</v>
      </c>
      <c r="CQ80" s="105">
        <v>4.0619999999999996E-3</v>
      </c>
      <c r="CR80" s="105">
        <v>4.6030000000000003E-3</v>
      </c>
      <c r="CS80" s="105">
        <v>3.238E-3</v>
      </c>
      <c r="CT80" s="105">
        <v>8.3440000000000007E-3</v>
      </c>
      <c r="CU80" s="105">
        <v>2.849E-3</v>
      </c>
      <c r="CV80" s="105">
        <v>4.8589999999999996E-3</v>
      </c>
      <c r="CW80" s="105">
        <v>6.4809999999999998E-3</v>
      </c>
      <c r="CX80" s="105">
        <v>2.4390000000000002E-3</v>
      </c>
      <c r="CY80" s="105">
        <v>5.7039999999999999E-3</v>
      </c>
      <c r="CZ80" s="105">
        <v>1.0732E-2</v>
      </c>
      <c r="DA80" s="105">
        <v>3.2490000000000002E-3</v>
      </c>
      <c r="DB80" s="105">
        <v>3.1459999999999999E-3</v>
      </c>
      <c r="DC80" s="105">
        <v>8.8940000000000009E-3</v>
      </c>
      <c r="DD80" s="105">
        <v>2.7116000000000001E-2</v>
      </c>
      <c r="DE80" s="106">
        <v>2.6567E-2</v>
      </c>
      <c r="DF80" s="84"/>
      <c r="DG80" s="101">
        <v>0.76891200000000004</v>
      </c>
      <c r="DH80" s="101">
        <v>0.14169300000000001</v>
      </c>
      <c r="DI80" s="101">
        <v>0.52650200000000003</v>
      </c>
      <c r="DJ80" s="102">
        <v>1.4317E-2</v>
      </c>
      <c r="DK80" s="102">
        <v>0.58573399999999998</v>
      </c>
      <c r="DL80" s="84"/>
      <c r="DM80"/>
    </row>
    <row r="81" spans="1:117" ht="18" customHeight="1" x14ac:dyDescent="0.15">
      <c r="A81" s="103">
        <v>573</v>
      </c>
      <c r="B81" s="104" t="s">
        <v>50</v>
      </c>
      <c r="C81" s="105">
        <v>3.3989999999999999E-2</v>
      </c>
      <c r="D81" s="105">
        <v>8.3350000000000004E-3</v>
      </c>
      <c r="E81" s="105">
        <v>1.1915E-2</v>
      </c>
      <c r="F81" s="105">
        <v>1.8338E-2</v>
      </c>
      <c r="G81" s="105">
        <v>1.8866999999999998E-2</v>
      </c>
      <c r="H81" s="105">
        <v>0</v>
      </c>
      <c r="I81" s="105">
        <v>0.207347</v>
      </c>
      <c r="J81" s="105">
        <v>7.6620000000000004E-3</v>
      </c>
      <c r="K81" s="105">
        <v>4.3449999999999999E-3</v>
      </c>
      <c r="L81" s="105">
        <v>5.6499999999999996E-3</v>
      </c>
      <c r="M81" s="105">
        <v>0</v>
      </c>
      <c r="N81" s="105">
        <v>9.9710000000000007E-3</v>
      </c>
      <c r="O81" s="105">
        <v>7.8580000000000004E-3</v>
      </c>
      <c r="P81" s="105">
        <v>1.1969E-2</v>
      </c>
      <c r="Q81" s="105">
        <v>1.4163E-2</v>
      </c>
      <c r="R81" s="105">
        <v>5.6569999999999997E-3</v>
      </c>
      <c r="S81" s="105">
        <v>3.6250000000000002E-3</v>
      </c>
      <c r="T81" s="105">
        <v>7.2389999999999998E-3</v>
      </c>
      <c r="U81" s="105">
        <v>3.8409999999999998E-3</v>
      </c>
      <c r="V81" s="105">
        <v>2.8809999999999999E-3</v>
      </c>
      <c r="W81" s="105">
        <v>2.0999999999999999E-3</v>
      </c>
      <c r="X81" s="105">
        <v>4.849E-3</v>
      </c>
      <c r="Y81" s="105">
        <v>1.7650000000000001E-3</v>
      </c>
      <c r="Z81" s="105">
        <v>3.3609999999999998E-3</v>
      </c>
      <c r="AA81" s="105">
        <v>1.833E-3</v>
      </c>
      <c r="AB81" s="105">
        <v>4.4299999999999999E-3</v>
      </c>
      <c r="AC81" s="105">
        <v>4.2499999999999998E-4</v>
      </c>
      <c r="AD81" s="105">
        <v>2.4380000000000001E-3</v>
      </c>
      <c r="AE81" s="105">
        <v>4.6109999999999996E-3</v>
      </c>
      <c r="AF81" s="105">
        <v>1.9380000000000001E-3</v>
      </c>
      <c r="AG81" s="105">
        <v>2.0944999999999998E-2</v>
      </c>
      <c r="AH81" s="105">
        <v>3.2590000000000002E-3</v>
      </c>
      <c r="AI81" s="105">
        <v>8.2170000000000003E-3</v>
      </c>
      <c r="AJ81" s="105">
        <v>2.7750000000000001E-3</v>
      </c>
      <c r="AK81" s="105">
        <v>3.2079999999999999E-3</v>
      </c>
      <c r="AL81" s="105">
        <v>3.6779999999999998E-3</v>
      </c>
      <c r="AM81" s="105">
        <v>4.6509999999999998E-3</v>
      </c>
      <c r="AN81" s="105">
        <v>3.7260000000000001E-3</v>
      </c>
      <c r="AO81" s="105">
        <v>3.6879999999999999E-3</v>
      </c>
      <c r="AP81" s="105">
        <v>2.98E-3</v>
      </c>
      <c r="AQ81" s="105">
        <v>6.2189999999999997E-3</v>
      </c>
      <c r="AR81" s="105">
        <v>8.1309999999999993E-3</v>
      </c>
      <c r="AS81" s="105">
        <v>8.5710000000000005E-3</v>
      </c>
      <c r="AT81" s="105">
        <v>7.535E-3</v>
      </c>
      <c r="AU81" s="105">
        <v>5.4339999999999996E-3</v>
      </c>
      <c r="AV81" s="105">
        <v>7.8239999999999994E-3</v>
      </c>
      <c r="AW81" s="105">
        <v>2.3760000000000001E-3</v>
      </c>
      <c r="AX81" s="105">
        <v>4.333E-3</v>
      </c>
      <c r="AY81" s="105">
        <v>2.8040000000000001E-3</v>
      </c>
      <c r="AZ81" s="105">
        <v>2.2899999999999999E-3</v>
      </c>
      <c r="BA81" s="105">
        <v>3.0409999999999999E-3</v>
      </c>
      <c r="BB81" s="105">
        <v>3.3180000000000002E-3</v>
      </c>
      <c r="BC81" s="105">
        <v>2.398E-3</v>
      </c>
      <c r="BD81" s="105">
        <v>8.0739999999999996E-3</v>
      </c>
      <c r="BE81" s="105">
        <v>3.3449999999999999E-3</v>
      </c>
      <c r="BF81" s="105">
        <v>3.1649999999999998E-3</v>
      </c>
      <c r="BG81" s="105">
        <v>7.0410000000000004E-3</v>
      </c>
      <c r="BH81" s="105">
        <v>6.7790000000000003E-3</v>
      </c>
      <c r="BI81" s="105">
        <v>2.0600000000000002E-3</v>
      </c>
      <c r="BJ81" s="105">
        <v>4.0760999999999999E-2</v>
      </c>
      <c r="BK81" s="105">
        <v>9.7920000000000004E-3</v>
      </c>
      <c r="BL81" s="105">
        <v>1.3997000000000001E-2</v>
      </c>
      <c r="BM81" s="105">
        <v>1.5408E-2</v>
      </c>
      <c r="BN81" s="105">
        <v>1.6914999999999999E-2</v>
      </c>
      <c r="BO81" s="105">
        <v>1.1743E-2</v>
      </c>
      <c r="BP81" s="105">
        <v>3.2360000000000002E-3</v>
      </c>
      <c r="BQ81" s="105">
        <v>4.0400000000000002E-3</v>
      </c>
      <c r="BR81" s="105">
        <v>7.8300000000000002E-3</v>
      </c>
      <c r="BS81" s="105">
        <v>1.7419E-2</v>
      </c>
      <c r="BT81" s="105">
        <v>1.7325E-2</v>
      </c>
      <c r="BU81" s="105">
        <v>6.4229999999999999E-3</v>
      </c>
      <c r="BV81" s="105">
        <v>4.2110000000000003E-3</v>
      </c>
      <c r="BW81" s="105">
        <v>3.2039999999999998E-3</v>
      </c>
      <c r="BX81" s="105">
        <v>8.3199999999999995E-4</v>
      </c>
      <c r="BY81" s="105">
        <v>2.8909999999999999E-3</v>
      </c>
      <c r="BZ81" s="105">
        <v>2.2339999999999999E-3</v>
      </c>
      <c r="CA81" s="105">
        <v>1.004011</v>
      </c>
      <c r="CB81" s="105">
        <v>3.5239999999999998E-3</v>
      </c>
      <c r="CC81" s="105">
        <v>2.9250000000000001E-3</v>
      </c>
      <c r="CD81" s="105">
        <v>2.5720000000000001E-3</v>
      </c>
      <c r="CE81" s="105">
        <v>2.702E-3</v>
      </c>
      <c r="CF81" s="105">
        <v>3.9439999999999996E-3</v>
      </c>
      <c r="CG81" s="105">
        <v>6.1339999999999997E-3</v>
      </c>
      <c r="CH81" s="105">
        <v>6.2630000000000003E-3</v>
      </c>
      <c r="CI81" s="105">
        <v>8.1510000000000003E-3</v>
      </c>
      <c r="CJ81" s="105">
        <v>1.0211E-2</v>
      </c>
      <c r="CK81" s="105">
        <v>4.6420000000000003E-3</v>
      </c>
      <c r="CL81" s="105">
        <v>1.0500000000000001E-2</v>
      </c>
      <c r="CM81" s="105">
        <v>1.2352E-2</v>
      </c>
      <c r="CN81" s="105">
        <v>7.9819999999999995E-3</v>
      </c>
      <c r="CO81" s="105">
        <v>5.6769999999999998E-3</v>
      </c>
      <c r="CP81" s="105">
        <v>4.3340000000000002E-3</v>
      </c>
      <c r="CQ81" s="105">
        <v>4.4559999999999999E-3</v>
      </c>
      <c r="CR81" s="105">
        <v>5.666E-3</v>
      </c>
      <c r="CS81" s="105">
        <v>6.3160000000000004E-3</v>
      </c>
      <c r="CT81" s="105">
        <v>9.7929999999999996E-3</v>
      </c>
      <c r="CU81" s="105">
        <v>8.2819999999999994E-3</v>
      </c>
      <c r="CV81" s="105">
        <v>1.116E-2</v>
      </c>
      <c r="CW81" s="105">
        <v>4.6610000000000002E-3</v>
      </c>
      <c r="CX81" s="105">
        <v>5.0889999999999998E-3</v>
      </c>
      <c r="CY81" s="105">
        <v>2.1496000000000001E-2</v>
      </c>
      <c r="CZ81" s="105">
        <v>4.1910000000000003E-3</v>
      </c>
      <c r="DA81" s="105">
        <v>1.1299E-2</v>
      </c>
      <c r="DB81" s="105">
        <v>1.6080000000000001E-2</v>
      </c>
      <c r="DC81" s="105">
        <v>1.6444E-2</v>
      </c>
      <c r="DD81" s="105">
        <v>4.8570000000000002E-3</v>
      </c>
      <c r="DE81" s="106">
        <v>1.2947999999999999E-2</v>
      </c>
      <c r="DF81" s="84"/>
      <c r="DG81" s="101">
        <v>0</v>
      </c>
      <c r="DH81" s="101">
        <v>0</v>
      </c>
      <c r="DI81" s="101">
        <v>0</v>
      </c>
      <c r="DJ81" s="102">
        <v>5.4419999999999998E-3</v>
      </c>
      <c r="DK81" s="102">
        <v>1</v>
      </c>
      <c r="DL81" s="84"/>
      <c r="DM81"/>
    </row>
    <row r="82" spans="1:117" ht="18" customHeight="1" x14ac:dyDescent="0.15">
      <c r="A82" s="103">
        <v>574</v>
      </c>
      <c r="B82" s="104" t="s">
        <v>51</v>
      </c>
      <c r="C82" s="105">
        <v>5.5999999999999995E-4</v>
      </c>
      <c r="D82" s="105">
        <v>1.0629999999999999E-3</v>
      </c>
      <c r="E82" s="105">
        <v>1.7100000000000001E-4</v>
      </c>
      <c r="F82" s="105">
        <v>1.3300000000000001E-4</v>
      </c>
      <c r="G82" s="105">
        <v>4.44E-4</v>
      </c>
      <c r="H82" s="105">
        <v>0</v>
      </c>
      <c r="I82" s="105">
        <v>4.2700000000000002E-4</v>
      </c>
      <c r="J82" s="105">
        <v>2.9799999999999998E-4</v>
      </c>
      <c r="K82" s="105">
        <v>1.64E-4</v>
      </c>
      <c r="L82" s="105">
        <v>8.8000000000000003E-4</v>
      </c>
      <c r="M82" s="105">
        <v>0</v>
      </c>
      <c r="N82" s="105">
        <v>2.2699999999999999E-4</v>
      </c>
      <c r="O82" s="105">
        <v>1.17E-4</v>
      </c>
      <c r="P82" s="105">
        <v>5.71E-4</v>
      </c>
      <c r="Q82" s="105">
        <v>3.9300000000000001E-4</v>
      </c>
      <c r="R82" s="105">
        <v>1.6770000000000001E-3</v>
      </c>
      <c r="S82" s="105">
        <v>4.08E-4</v>
      </c>
      <c r="T82" s="105">
        <v>2.42E-4</v>
      </c>
      <c r="U82" s="105">
        <v>1.2669999999999999E-3</v>
      </c>
      <c r="V82" s="105">
        <v>5.9299999999999999E-4</v>
      </c>
      <c r="W82" s="105">
        <v>9.5E-4</v>
      </c>
      <c r="X82" s="105">
        <v>7.0299999999999996E-4</v>
      </c>
      <c r="Y82" s="105">
        <v>6.7299999999999999E-4</v>
      </c>
      <c r="Z82" s="105">
        <v>5.2599999999999999E-4</v>
      </c>
      <c r="AA82" s="105">
        <v>1.65E-4</v>
      </c>
      <c r="AB82" s="105">
        <v>4.6000000000000001E-4</v>
      </c>
      <c r="AC82" s="105">
        <v>1.33E-3</v>
      </c>
      <c r="AD82" s="105">
        <v>3.1059999999999998E-3</v>
      </c>
      <c r="AE82" s="105">
        <v>1.9000000000000001E-4</v>
      </c>
      <c r="AF82" s="105">
        <v>2.4000000000000001E-4</v>
      </c>
      <c r="AG82" s="105">
        <v>2.0100000000000001E-4</v>
      </c>
      <c r="AH82" s="105">
        <v>5.5699999999999999E-4</v>
      </c>
      <c r="AI82" s="105">
        <v>2.722E-3</v>
      </c>
      <c r="AJ82" s="105">
        <v>5.6499999999999996E-4</v>
      </c>
      <c r="AK82" s="105">
        <v>1.807E-3</v>
      </c>
      <c r="AL82" s="105">
        <v>1.059E-3</v>
      </c>
      <c r="AM82" s="105">
        <v>4.6099999999999998E-4</v>
      </c>
      <c r="AN82" s="105">
        <v>1.0430000000000001E-3</v>
      </c>
      <c r="AO82" s="105">
        <v>1.1000000000000001E-3</v>
      </c>
      <c r="AP82" s="105">
        <v>5.3330000000000001E-3</v>
      </c>
      <c r="AQ82" s="105">
        <v>6.7599999999999995E-4</v>
      </c>
      <c r="AR82" s="105">
        <v>6.8900000000000005E-4</v>
      </c>
      <c r="AS82" s="105">
        <v>5.5699999999999999E-4</v>
      </c>
      <c r="AT82" s="105">
        <v>3.5500000000000001E-4</v>
      </c>
      <c r="AU82" s="105">
        <v>3.1E-4</v>
      </c>
      <c r="AV82" s="105">
        <v>1.56E-4</v>
      </c>
      <c r="AW82" s="105">
        <v>1.7200000000000001E-4</v>
      </c>
      <c r="AX82" s="105">
        <v>3.1100000000000002E-4</v>
      </c>
      <c r="AY82" s="105">
        <v>2.14E-4</v>
      </c>
      <c r="AZ82" s="105">
        <v>2.23E-4</v>
      </c>
      <c r="BA82" s="105">
        <v>8.7999999999999998E-5</v>
      </c>
      <c r="BB82" s="105">
        <v>2.32E-4</v>
      </c>
      <c r="BC82" s="105">
        <v>1.17E-4</v>
      </c>
      <c r="BD82" s="105">
        <v>1.45E-4</v>
      </c>
      <c r="BE82" s="105">
        <v>7.1400000000000001E-4</v>
      </c>
      <c r="BF82" s="105">
        <v>7.4799999999999997E-4</v>
      </c>
      <c r="BG82" s="105">
        <v>2.9700000000000001E-4</v>
      </c>
      <c r="BH82" s="105">
        <v>4.0099999999999999E-4</v>
      </c>
      <c r="BI82" s="105">
        <v>2.7999999999999998E-4</v>
      </c>
      <c r="BJ82" s="105">
        <v>2.7399999999999999E-4</v>
      </c>
      <c r="BK82" s="105">
        <v>2.4656000000000001E-2</v>
      </c>
      <c r="BL82" s="105">
        <v>3.01E-4</v>
      </c>
      <c r="BM82" s="105">
        <v>2.8400000000000002E-4</v>
      </c>
      <c r="BN82" s="105">
        <v>5.5699999999999999E-4</v>
      </c>
      <c r="BO82" s="105">
        <v>7.27E-4</v>
      </c>
      <c r="BP82" s="105">
        <v>1.6199999999999999E-3</v>
      </c>
      <c r="BQ82" s="105">
        <v>1.291E-3</v>
      </c>
      <c r="BR82" s="105">
        <v>2.1699999999999999E-4</v>
      </c>
      <c r="BS82" s="105">
        <v>2.4600000000000002E-4</v>
      </c>
      <c r="BT82" s="105">
        <v>9.8999999999999994E-5</v>
      </c>
      <c r="BU82" s="105">
        <v>6.7999999999999999E-5</v>
      </c>
      <c r="BV82" s="105">
        <v>4.6999999999999997E-5</v>
      </c>
      <c r="BW82" s="105">
        <v>2.9E-5</v>
      </c>
      <c r="BX82" s="105">
        <v>9.0000000000000002E-6</v>
      </c>
      <c r="BY82" s="105">
        <v>8.7000000000000001E-5</v>
      </c>
      <c r="BZ82" s="105">
        <v>6.8400000000000004E-4</v>
      </c>
      <c r="CA82" s="105">
        <v>1.6260000000000001E-3</v>
      </c>
      <c r="CB82" s="105">
        <v>1.098617</v>
      </c>
      <c r="CC82" s="105">
        <v>6.3900000000000003E-4</v>
      </c>
      <c r="CD82" s="105">
        <v>6.7000000000000002E-5</v>
      </c>
      <c r="CE82" s="105">
        <v>7.8999999999999996E-5</v>
      </c>
      <c r="CF82" s="105">
        <v>8.3999999999999995E-5</v>
      </c>
      <c r="CG82" s="105">
        <v>4.4900000000000002E-4</v>
      </c>
      <c r="CH82" s="105">
        <v>5.5999999999999999E-5</v>
      </c>
      <c r="CI82" s="105">
        <v>9.2E-5</v>
      </c>
      <c r="CJ82" s="105">
        <v>9.0000000000000006E-5</v>
      </c>
      <c r="CK82" s="105">
        <v>5.8999999999999998E-5</v>
      </c>
      <c r="CL82" s="105">
        <v>1.7100000000000001E-4</v>
      </c>
      <c r="CM82" s="105">
        <v>1.12E-4</v>
      </c>
      <c r="CN82" s="105">
        <v>1.03E-4</v>
      </c>
      <c r="CO82" s="105">
        <v>1.44E-4</v>
      </c>
      <c r="CP82" s="105">
        <v>8.1000000000000004E-5</v>
      </c>
      <c r="CQ82" s="105">
        <v>1.16E-4</v>
      </c>
      <c r="CR82" s="105">
        <v>1.0399999999999999E-4</v>
      </c>
      <c r="CS82" s="105">
        <v>9.1000000000000003E-5</v>
      </c>
      <c r="CT82" s="105">
        <v>1.01E-4</v>
      </c>
      <c r="CU82" s="105">
        <v>6.4999999999999994E-5</v>
      </c>
      <c r="CV82" s="105">
        <v>8.2999999999999998E-5</v>
      </c>
      <c r="CW82" s="105">
        <v>2.4000000000000001E-4</v>
      </c>
      <c r="CX82" s="105">
        <v>5.1E-5</v>
      </c>
      <c r="CY82" s="105">
        <v>1.6699999999999999E-4</v>
      </c>
      <c r="CZ82" s="105">
        <v>1.8699999999999999E-4</v>
      </c>
      <c r="DA82" s="105">
        <v>1.2400000000000001E-4</v>
      </c>
      <c r="DB82" s="105">
        <v>1.25E-4</v>
      </c>
      <c r="DC82" s="105">
        <v>1.16E-4</v>
      </c>
      <c r="DD82" s="105">
        <v>7.2199999999999999E-4</v>
      </c>
      <c r="DE82" s="106">
        <v>2.61E-4</v>
      </c>
      <c r="DF82" s="84"/>
      <c r="DG82" s="101">
        <v>0.31192399999999998</v>
      </c>
      <c r="DH82" s="101">
        <v>2.9167999999999999E-2</v>
      </c>
      <c r="DI82" s="101">
        <v>0.123458</v>
      </c>
      <c r="DJ82" s="102">
        <v>2.13E-4</v>
      </c>
      <c r="DK82" s="102">
        <v>0.208402</v>
      </c>
      <c r="DL82" s="84"/>
      <c r="DM82"/>
    </row>
    <row r="83" spans="1:117" ht="18" customHeight="1" x14ac:dyDescent="0.15">
      <c r="A83" s="103">
        <v>575</v>
      </c>
      <c r="B83" s="104" t="s">
        <v>52</v>
      </c>
      <c r="C83" s="105">
        <v>4.2400000000000001E-4</v>
      </c>
      <c r="D83" s="105">
        <v>2.63E-4</v>
      </c>
      <c r="E83" s="105">
        <v>1.848E-3</v>
      </c>
      <c r="F83" s="105">
        <v>1.44E-4</v>
      </c>
      <c r="G83" s="105">
        <v>5.2400000000000005E-4</v>
      </c>
      <c r="H83" s="105">
        <v>0</v>
      </c>
      <c r="I83" s="105">
        <v>1.0250000000000001E-3</v>
      </c>
      <c r="J83" s="105">
        <v>5.4500000000000002E-4</v>
      </c>
      <c r="K83" s="105">
        <v>2.9100000000000003E-4</v>
      </c>
      <c r="L83" s="105">
        <v>5.8900000000000001E-4</v>
      </c>
      <c r="M83" s="105">
        <v>0</v>
      </c>
      <c r="N83" s="105">
        <v>1.2340000000000001E-3</v>
      </c>
      <c r="O83" s="105">
        <v>1.2780000000000001E-3</v>
      </c>
      <c r="P83" s="105">
        <v>6.7699999999999998E-4</v>
      </c>
      <c r="Q83" s="105">
        <v>3.581E-3</v>
      </c>
      <c r="R83" s="105">
        <v>7.3399999999999995E-4</v>
      </c>
      <c r="S83" s="105">
        <v>7.2599999999999997E-4</v>
      </c>
      <c r="T83" s="105">
        <v>1.4840000000000001E-3</v>
      </c>
      <c r="U83" s="105">
        <v>6.1200000000000002E-4</v>
      </c>
      <c r="V83" s="105">
        <v>3.6600000000000001E-4</v>
      </c>
      <c r="W83" s="105">
        <v>2.2599999999999999E-4</v>
      </c>
      <c r="X83" s="105">
        <v>5.7300000000000005E-4</v>
      </c>
      <c r="Y83" s="105">
        <v>4.9299999999999995E-4</v>
      </c>
      <c r="Z83" s="105">
        <v>4.6299999999999998E-4</v>
      </c>
      <c r="AA83" s="105">
        <v>2.0309999999999998E-3</v>
      </c>
      <c r="AB83" s="105">
        <v>1.3940000000000001E-3</v>
      </c>
      <c r="AC83" s="105">
        <v>1.11E-4</v>
      </c>
      <c r="AD83" s="105">
        <v>6.0400000000000004E-4</v>
      </c>
      <c r="AE83" s="105">
        <v>1.9940000000000001E-3</v>
      </c>
      <c r="AF83" s="105">
        <v>7.1299999999999998E-4</v>
      </c>
      <c r="AG83" s="105">
        <v>2.3779999999999999E-3</v>
      </c>
      <c r="AH83" s="105">
        <v>4.95E-4</v>
      </c>
      <c r="AI83" s="105">
        <v>3.5100000000000002E-4</v>
      </c>
      <c r="AJ83" s="105">
        <v>4.7600000000000002E-4</v>
      </c>
      <c r="AK83" s="105">
        <v>5.6400000000000005E-4</v>
      </c>
      <c r="AL83" s="105">
        <v>2.6699999999999998E-4</v>
      </c>
      <c r="AM83" s="105">
        <v>3.68E-4</v>
      </c>
      <c r="AN83" s="105">
        <v>5.3799999999999996E-4</v>
      </c>
      <c r="AO83" s="105">
        <v>3.6099999999999999E-4</v>
      </c>
      <c r="AP83" s="105">
        <v>2.5799999999999998E-4</v>
      </c>
      <c r="AQ83" s="105">
        <v>7.9199999999999995E-4</v>
      </c>
      <c r="AR83" s="105">
        <v>1.206E-3</v>
      </c>
      <c r="AS83" s="105">
        <v>1.052E-3</v>
      </c>
      <c r="AT83" s="105">
        <v>1.369E-3</v>
      </c>
      <c r="AU83" s="105">
        <v>1.2830000000000001E-3</v>
      </c>
      <c r="AV83" s="105">
        <v>1.284E-3</v>
      </c>
      <c r="AW83" s="105">
        <v>5.9000000000000003E-4</v>
      </c>
      <c r="AX83" s="105">
        <v>2.3939999999999999E-3</v>
      </c>
      <c r="AY83" s="105">
        <v>1E-3</v>
      </c>
      <c r="AZ83" s="105">
        <v>7.6900000000000004E-4</v>
      </c>
      <c r="BA83" s="105">
        <v>2.1210000000000001E-3</v>
      </c>
      <c r="BB83" s="105">
        <v>9.0499999999999999E-4</v>
      </c>
      <c r="BC83" s="105">
        <v>1.297E-3</v>
      </c>
      <c r="BD83" s="105">
        <v>2.0439999999999998E-3</v>
      </c>
      <c r="BE83" s="105">
        <v>1.0139999999999999E-3</v>
      </c>
      <c r="BF83" s="105">
        <v>9.6199999999999996E-4</v>
      </c>
      <c r="BG83" s="105">
        <v>2.385E-3</v>
      </c>
      <c r="BH83" s="105">
        <v>1.403E-3</v>
      </c>
      <c r="BI83" s="105">
        <v>9.77E-4</v>
      </c>
      <c r="BJ83" s="105">
        <v>1.766E-3</v>
      </c>
      <c r="BK83" s="105">
        <v>2.9599999999999998E-4</v>
      </c>
      <c r="BL83" s="105">
        <v>5.2700000000000002E-4</v>
      </c>
      <c r="BM83" s="105">
        <v>7.9000000000000001E-4</v>
      </c>
      <c r="BN83" s="105">
        <v>5.5900000000000004E-4</v>
      </c>
      <c r="BO83" s="105">
        <v>5.3700000000000004E-4</v>
      </c>
      <c r="BP83" s="105">
        <v>3.2600000000000001E-4</v>
      </c>
      <c r="BQ83" s="105">
        <v>3.7399999999999998E-4</v>
      </c>
      <c r="BR83" s="105">
        <v>1.2520000000000001E-3</v>
      </c>
      <c r="BS83" s="105">
        <v>3.3519999999999999E-3</v>
      </c>
      <c r="BT83" s="105">
        <v>3.6150000000000002E-3</v>
      </c>
      <c r="BU83" s="105">
        <v>1.2520000000000001E-3</v>
      </c>
      <c r="BV83" s="105">
        <v>4.6200000000000001E-4</v>
      </c>
      <c r="BW83" s="105">
        <v>3.3199999999999999E-4</v>
      </c>
      <c r="BX83" s="105">
        <v>7.7000000000000001E-5</v>
      </c>
      <c r="BY83" s="105">
        <v>3.0899999999999998E-4</v>
      </c>
      <c r="BZ83" s="105">
        <v>5.2800000000000004E-4</v>
      </c>
      <c r="CA83" s="105">
        <v>7.3499999999999998E-4</v>
      </c>
      <c r="CB83" s="105">
        <v>5.5099999999999995E-4</v>
      </c>
      <c r="CC83" s="105">
        <v>1.003825</v>
      </c>
      <c r="CD83" s="105">
        <v>1.7589999999999999E-3</v>
      </c>
      <c r="CE83" s="105">
        <v>5.0000000000000001E-4</v>
      </c>
      <c r="CF83" s="105">
        <v>7.7300000000000003E-4</v>
      </c>
      <c r="CG83" s="105">
        <v>1.7832000000000001E-2</v>
      </c>
      <c r="CH83" s="105">
        <v>1.7899999999999999E-3</v>
      </c>
      <c r="CI83" s="105">
        <v>4.6950000000000004E-3</v>
      </c>
      <c r="CJ83" s="105">
        <v>3.5920000000000001E-3</v>
      </c>
      <c r="CK83" s="105">
        <v>2.7590000000000002E-3</v>
      </c>
      <c r="CL83" s="105">
        <v>1.0658000000000001E-2</v>
      </c>
      <c r="CM83" s="105">
        <v>1.224E-3</v>
      </c>
      <c r="CN83" s="105">
        <v>2.5179999999999998E-3</v>
      </c>
      <c r="CO83" s="105">
        <v>3.0969999999999999E-3</v>
      </c>
      <c r="CP83" s="105">
        <v>9.0799999999999995E-4</v>
      </c>
      <c r="CQ83" s="105">
        <v>5.1699999999999999E-4</v>
      </c>
      <c r="CR83" s="105">
        <v>5.5800000000000001E-4</v>
      </c>
      <c r="CS83" s="105">
        <v>4.7100000000000001E-4</v>
      </c>
      <c r="CT83" s="105">
        <v>3.542E-3</v>
      </c>
      <c r="CU83" s="105">
        <v>1.4519999999999999E-3</v>
      </c>
      <c r="CV83" s="105">
        <v>4.5120000000000004E-3</v>
      </c>
      <c r="CW83" s="105">
        <v>8.12E-4</v>
      </c>
      <c r="CX83" s="105">
        <v>1.9610000000000001E-3</v>
      </c>
      <c r="CY83" s="105">
        <v>1.01E-3</v>
      </c>
      <c r="CZ83" s="105">
        <v>9.0300000000000005E-4</v>
      </c>
      <c r="DA83" s="105">
        <v>1.219E-3</v>
      </c>
      <c r="DB83" s="105">
        <v>1.828E-3</v>
      </c>
      <c r="DC83" s="105">
        <v>1.245E-3</v>
      </c>
      <c r="DD83" s="105">
        <v>8.5999999999999998E-4</v>
      </c>
      <c r="DE83" s="106">
        <v>5.215E-3</v>
      </c>
      <c r="DF83" s="84"/>
      <c r="DG83" s="101">
        <v>0.13037599999999999</v>
      </c>
      <c r="DH83" s="101">
        <v>7.8709999999999995E-3</v>
      </c>
      <c r="DI83" s="101">
        <v>0.104396</v>
      </c>
      <c r="DJ83" s="102">
        <v>7.1529999999999996E-3</v>
      </c>
      <c r="DK83" s="102">
        <v>0.65668400000000005</v>
      </c>
      <c r="DL83" s="84"/>
      <c r="DM83"/>
    </row>
    <row r="84" spans="1:117" ht="18" customHeight="1" x14ac:dyDescent="0.15">
      <c r="A84" s="103">
        <v>576</v>
      </c>
      <c r="B84" s="108" t="s">
        <v>110</v>
      </c>
      <c r="C84" s="110">
        <v>3.6499999999999998E-4</v>
      </c>
      <c r="D84" s="110">
        <v>1.364E-3</v>
      </c>
      <c r="E84" s="110">
        <v>2.4800000000000001E-4</v>
      </c>
      <c r="F84" s="110">
        <v>3.6000000000000001E-5</v>
      </c>
      <c r="G84" s="110">
        <v>2.7099999999999997E-4</v>
      </c>
      <c r="H84" s="110">
        <v>0</v>
      </c>
      <c r="I84" s="110">
        <v>2.32E-4</v>
      </c>
      <c r="J84" s="110">
        <v>6.4899999999999995E-4</v>
      </c>
      <c r="K84" s="110">
        <v>2.1000000000000001E-4</v>
      </c>
      <c r="L84" s="110">
        <v>6.38E-4</v>
      </c>
      <c r="M84" s="110">
        <v>0</v>
      </c>
      <c r="N84" s="110">
        <v>3.2499999999999999E-4</v>
      </c>
      <c r="O84" s="110">
        <v>3.2299999999999999E-4</v>
      </c>
      <c r="P84" s="110">
        <v>7.0299999999999996E-4</v>
      </c>
      <c r="Q84" s="110">
        <v>5.7499999999999999E-4</v>
      </c>
      <c r="R84" s="110">
        <v>1.2570000000000001E-3</v>
      </c>
      <c r="S84" s="110">
        <v>8.3500000000000002E-4</v>
      </c>
      <c r="T84" s="110">
        <v>6.1899999999999998E-4</v>
      </c>
      <c r="U84" s="110">
        <v>6.4300000000000002E-4</v>
      </c>
      <c r="V84" s="110">
        <v>2.6400000000000002E-4</v>
      </c>
      <c r="W84" s="110">
        <v>5.9599999999999996E-4</v>
      </c>
      <c r="X84" s="110">
        <v>5.4299999999999997E-4</v>
      </c>
      <c r="Y84" s="110">
        <v>5.4100000000000003E-4</v>
      </c>
      <c r="Z84" s="110">
        <v>4.9899999999999999E-4</v>
      </c>
      <c r="AA84" s="110">
        <v>2.05E-4</v>
      </c>
      <c r="AB84" s="110">
        <v>5.7600000000000001E-4</v>
      </c>
      <c r="AC84" s="110">
        <v>2.7700000000000001E-4</v>
      </c>
      <c r="AD84" s="110">
        <v>1.1869999999999999E-3</v>
      </c>
      <c r="AE84" s="110">
        <v>2.7300000000000002E-4</v>
      </c>
      <c r="AF84" s="110">
        <v>3.7300000000000001E-4</v>
      </c>
      <c r="AG84" s="110">
        <v>2.9399999999999999E-4</v>
      </c>
      <c r="AH84" s="110">
        <v>4.2299999999999998E-4</v>
      </c>
      <c r="AI84" s="110">
        <v>1.916E-3</v>
      </c>
      <c r="AJ84" s="110">
        <v>4.3899999999999999E-4</v>
      </c>
      <c r="AK84" s="110">
        <v>1.096E-3</v>
      </c>
      <c r="AL84" s="110">
        <v>3.7500000000000001E-4</v>
      </c>
      <c r="AM84" s="110">
        <v>1.7100000000000001E-4</v>
      </c>
      <c r="AN84" s="110">
        <v>5.5400000000000002E-4</v>
      </c>
      <c r="AO84" s="110">
        <v>5.0199999999999995E-4</v>
      </c>
      <c r="AP84" s="110">
        <v>3.9500000000000001E-4</v>
      </c>
      <c r="AQ84" s="110">
        <v>3.97E-4</v>
      </c>
      <c r="AR84" s="110">
        <v>4.0099999999999999E-4</v>
      </c>
      <c r="AS84" s="110">
        <v>3.3700000000000001E-4</v>
      </c>
      <c r="AT84" s="110">
        <v>2.7799999999999998E-4</v>
      </c>
      <c r="AU84" s="110">
        <v>2.4499999999999999E-4</v>
      </c>
      <c r="AV84" s="110">
        <v>2.12E-4</v>
      </c>
      <c r="AW84" s="110">
        <v>3.0499999999999999E-4</v>
      </c>
      <c r="AX84" s="110">
        <v>3.0499999999999999E-4</v>
      </c>
      <c r="AY84" s="110">
        <v>2.3599999999999999E-4</v>
      </c>
      <c r="AZ84" s="110">
        <v>3.0400000000000002E-4</v>
      </c>
      <c r="BA84" s="110">
        <v>1.8100000000000001E-4</v>
      </c>
      <c r="BB84" s="110">
        <v>3.0299999999999999E-4</v>
      </c>
      <c r="BC84" s="110">
        <v>1.9900000000000001E-4</v>
      </c>
      <c r="BD84" s="110">
        <v>2.2000000000000001E-4</v>
      </c>
      <c r="BE84" s="110">
        <v>5.0100000000000003E-4</v>
      </c>
      <c r="BF84" s="110">
        <v>5.1500000000000005E-4</v>
      </c>
      <c r="BG84" s="110">
        <v>2.3699999999999999E-4</v>
      </c>
      <c r="BH84" s="110">
        <v>3.3599999999999998E-4</v>
      </c>
      <c r="BI84" s="110">
        <v>2.42E-4</v>
      </c>
      <c r="BJ84" s="110">
        <v>4.5399999999999998E-4</v>
      </c>
      <c r="BK84" s="110">
        <v>6.8900000000000005E-4</v>
      </c>
      <c r="BL84" s="110">
        <v>5.2999999999999998E-4</v>
      </c>
      <c r="BM84" s="110">
        <v>5.3399999999999997E-4</v>
      </c>
      <c r="BN84" s="110">
        <v>5.1599999999999997E-4</v>
      </c>
      <c r="BO84" s="110">
        <v>6.2399999999999999E-4</v>
      </c>
      <c r="BP84" s="110">
        <v>5.3399999999999997E-4</v>
      </c>
      <c r="BQ84" s="110">
        <v>8.1899999999999996E-4</v>
      </c>
      <c r="BR84" s="110">
        <v>1.9900000000000001E-4</v>
      </c>
      <c r="BS84" s="110">
        <v>1.5899999999999999E-4</v>
      </c>
      <c r="BT84" s="110">
        <v>9.7999999999999997E-5</v>
      </c>
      <c r="BU84" s="110">
        <v>1.1E-4</v>
      </c>
      <c r="BV84" s="110">
        <v>4.6999999999999997E-5</v>
      </c>
      <c r="BW84" s="110">
        <v>4.1E-5</v>
      </c>
      <c r="BX84" s="110">
        <v>1.2E-5</v>
      </c>
      <c r="BY84" s="110">
        <v>1.9100000000000001E-4</v>
      </c>
      <c r="BZ84" s="110">
        <v>4.5800000000000002E-4</v>
      </c>
      <c r="CA84" s="110">
        <v>3.8900000000000002E-4</v>
      </c>
      <c r="CB84" s="110">
        <v>1.7899999999999999E-4</v>
      </c>
      <c r="CC84" s="110">
        <v>4.2000000000000002E-4</v>
      </c>
      <c r="CD84" s="110">
        <v>1.0018009999999999</v>
      </c>
      <c r="CE84" s="110">
        <v>8.0000000000000007E-5</v>
      </c>
      <c r="CF84" s="110">
        <v>1.18E-4</v>
      </c>
      <c r="CG84" s="110">
        <v>4.2300000000000003E-3</v>
      </c>
      <c r="CH84" s="110">
        <v>9.7999999999999997E-5</v>
      </c>
      <c r="CI84" s="110">
        <v>1.6200000000000001E-4</v>
      </c>
      <c r="CJ84" s="110">
        <v>1.65E-4</v>
      </c>
      <c r="CK84" s="110">
        <v>1.01E-4</v>
      </c>
      <c r="CL84" s="110">
        <v>4.8700000000000002E-4</v>
      </c>
      <c r="CM84" s="110">
        <v>1.36E-4</v>
      </c>
      <c r="CN84" s="110">
        <v>1.07E-4</v>
      </c>
      <c r="CO84" s="110">
        <v>2.3800000000000001E-4</v>
      </c>
      <c r="CP84" s="110">
        <v>2.6800000000000001E-4</v>
      </c>
      <c r="CQ84" s="110">
        <v>1.8000000000000001E-4</v>
      </c>
      <c r="CR84" s="110">
        <v>1.95E-4</v>
      </c>
      <c r="CS84" s="110">
        <v>1.55E-4</v>
      </c>
      <c r="CT84" s="110">
        <v>2.3000000000000001E-4</v>
      </c>
      <c r="CU84" s="110">
        <v>8.7000000000000001E-5</v>
      </c>
      <c r="CV84" s="110">
        <v>4.3899999999999999E-4</v>
      </c>
      <c r="CW84" s="110">
        <v>2.9100000000000003E-4</v>
      </c>
      <c r="CX84" s="110">
        <v>7.4999999999999993E-5</v>
      </c>
      <c r="CY84" s="110">
        <v>2.6200000000000003E-4</v>
      </c>
      <c r="CZ84" s="110">
        <v>5.1599999999999997E-4</v>
      </c>
      <c r="DA84" s="110">
        <v>1.4100000000000001E-4</v>
      </c>
      <c r="DB84" s="110">
        <v>1.13E-4</v>
      </c>
      <c r="DC84" s="110">
        <v>1.2799999999999999E-4</v>
      </c>
      <c r="DD84" s="110">
        <v>1.451E-3</v>
      </c>
      <c r="DE84" s="111">
        <v>1.44E-4</v>
      </c>
      <c r="DF84" s="84"/>
      <c r="DG84" s="101">
        <v>0.70959099999999997</v>
      </c>
      <c r="DH84" s="101">
        <v>0.12984599999999999</v>
      </c>
      <c r="DI84" s="101">
        <v>0.31737599999999999</v>
      </c>
      <c r="DJ84" s="102">
        <v>3.8099999999999999E-4</v>
      </c>
      <c r="DK84" s="102">
        <v>0.39310299999999998</v>
      </c>
      <c r="DL84" s="84"/>
      <c r="DM84"/>
    </row>
    <row r="85" spans="1:117" ht="18" customHeight="1" x14ac:dyDescent="0.15">
      <c r="A85" s="97">
        <v>577</v>
      </c>
      <c r="B85" s="104" t="s">
        <v>53</v>
      </c>
      <c r="C85" s="105">
        <v>1.923E-3</v>
      </c>
      <c r="D85" s="105">
        <v>4.9430000000000003E-3</v>
      </c>
      <c r="E85" s="105">
        <v>9.8999999999999999E-4</v>
      </c>
      <c r="F85" s="105">
        <v>2.2000000000000001E-4</v>
      </c>
      <c r="G85" s="105">
        <v>1.804E-3</v>
      </c>
      <c r="H85" s="105">
        <v>0</v>
      </c>
      <c r="I85" s="105">
        <v>9.0899999999999998E-4</v>
      </c>
      <c r="J85" s="105">
        <v>4.9789999999999999E-3</v>
      </c>
      <c r="K85" s="105">
        <v>1.1529999999999999E-3</v>
      </c>
      <c r="L85" s="105">
        <v>1.4088E-2</v>
      </c>
      <c r="M85" s="105">
        <v>0</v>
      </c>
      <c r="N85" s="105">
        <v>2.4629999999999999E-3</v>
      </c>
      <c r="O85" s="105">
        <v>2.1749999999999999E-3</v>
      </c>
      <c r="P85" s="105">
        <v>2.1619999999999999E-3</v>
      </c>
      <c r="Q85" s="105">
        <v>2.016E-3</v>
      </c>
      <c r="R85" s="105">
        <v>7.6559999999999996E-3</v>
      </c>
      <c r="S85" s="105">
        <v>3.1340000000000001E-3</v>
      </c>
      <c r="T85" s="105">
        <v>2.2650000000000001E-3</v>
      </c>
      <c r="U85" s="105">
        <v>6.6369999999999997E-3</v>
      </c>
      <c r="V85" s="105">
        <v>1.807E-3</v>
      </c>
      <c r="W85" s="105">
        <v>2.8349999999999998E-3</v>
      </c>
      <c r="X85" s="105">
        <v>2.0249999999999999E-3</v>
      </c>
      <c r="Y85" s="105">
        <v>2.3149999999999998E-3</v>
      </c>
      <c r="Z85" s="105">
        <v>2.3600000000000001E-3</v>
      </c>
      <c r="AA85" s="105">
        <v>8.8599999999999996E-4</v>
      </c>
      <c r="AB85" s="105">
        <v>2.5799999999999998E-3</v>
      </c>
      <c r="AC85" s="105">
        <v>5.9449999999999998E-3</v>
      </c>
      <c r="AD85" s="105">
        <v>5.496E-3</v>
      </c>
      <c r="AE85" s="105">
        <v>1.7880000000000001E-3</v>
      </c>
      <c r="AF85" s="105">
        <v>1.8259999999999999E-3</v>
      </c>
      <c r="AG85" s="105">
        <v>2.8029999999999999E-3</v>
      </c>
      <c r="AH85" s="105">
        <v>3.248E-3</v>
      </c>
      <c r="AI85" s="105">
        <v>4.535E-3</v>
      </c>
      <c r="AJ85" s="105">
        <v>3.3790000000000001E-3</v>
      </c>
      <c r="AK85" s="105">
        <v>5.6480000000000002E-3</v>
      </c>
      <c r="AL85" s="105">
        <v>2.591E-3</v>
      </c>
      <c r="AM85" s="105">
        <v>7.5600000000000005E-4</v>
      </c>
      <c r="AN85" s="105">
        <v>2.996E-3</v>
      </c>
      <c r="AO85" s="105">
        <v>2.1159999999999998E-3</v>
      </c>
      <c r="AP85" s="105">
        <v>6.2880000000000002E-3</v>
      </c>
      <c r="AQ85" s="105">
        <v>4.9220000000000002E-3</v>
      </c>
      <c r="AR85" s="105">
        <v>1.8E-3</v>
      </c>
      <c r="AS85" s="105">
        <v>1.9810000000000001E-3</v>
      </c>
      <c r="AT85" s="105">
        <v>1.415E-3</v>
      </c>
      <c r="AU85" s="105">
        <v>1.0989999999999999E-3</v>
      </c>
      <c r="AV85" s="105">
        <v>1.5120000000000001E-3</v>
      </c>
      <c r="AW85" s="105">
        <v>1.382E-3</v>
      </c>
      <c r="AX85" s="105">
        <v>1.882E-3</v>
      </c>
      <c r="AY85" s="105">
        <v>1.5889999999999999E-3</v>
      </c>
      <c r="AZ85" s="105">
        <v>1.4530000000000001E-3</v>
      </c>
      <c r="BA85" s="105">
        <v>1.1670000000000001E-3</v>
      </c>
      <c r="BB85" s="105">
        <v>2.1940000000000002E-3</v>
      </c>
      <c r="BC85" s="105">
        <v>8.5099999999999998E-4</v>
      </c>
      <c r="BD85" s="105">
        <v>2.1670000000000001E-3</v>
      </c>
      <c r="BE85" s="105">
        <v>1.653E-3</v>
      </c>
      <c r="BF85" s="105">
        <v>1.681E-3</v>
      </c>
      <c r="BG85" s="105">
        <v>1.0839999999999999E-3</v>
      </c>
      <c r="BH85" s="105">
        <v>1.4519999999999999E-3</v>
      </c>
      <c r="BI85" s="105">
        <v>1.2409999999999999E-3</v>
      </c>
      <c r="BJ85" s="105">
        <v>2.0349999999999999E-3</v>
      </c>
      <c r="BK85" s="105">
        <v>2.1079000000000001E-2</v>
      </c>
      <c r="BL85" s="105">
        <v>1.3630000000000001E-3</v>
      </c>
      <c r="BM85" s="105">
        <v>1.4679999999999999E-3</v>
      </c>
      <c r="BN85" s="105">
        <v>1.474E-3</v>
      </c>
      <c r="BO85" s="105">
        <v>1.8339999999999999E-3</v>
      </c>
      <c r="BP85" s="105">
        <v>9.9600000000000001E-3</v>
      </c>
      <c r="BQ85" s="105">
        <v>1.6570999999999999E-2</v>
      </c>
      <c r="BR85" s="105">
        <v>1.0319999999999999E-3</v>
      </c>
      <c r="BS85" s="105">
        <v>9.8499999999999998E-4</v>
      </c>
      <c r="BT85" s="105">
        <v>5.2300000000000003E-4</v>
      </c>
      <c r="BU85" s="105">
        <v>3.7800000000000003E-4</v>
      </c>
      <c r="BV85" s="105">
        <v>2.9100000000000003E-4</v>
      </c>
      <c r="BW85" s="105">
        <v>1.7100000000000001E-4</v>
      </c>
      <c r="BX85" s="105">
        <v>3.8000000000000002E-5</v>
      </c>
      <c r="BY85" s="105">
        <v>5.3899999999999998E-4</v>
      </c>
      <c r="BZ85" s="105">
        <v>4.8500000000000003E-4</v>
      </c>
      <c r="CA85" s="105">
        <v>1.745E-3</v>
      </c>
      <c r="CB85" s="105">
        <v>5.3499999999999999E-4</v>
      </c>
      <c r="CC85" s="105">
        <v>1.57E-3</v>
      </c>
      <c r="CD85" s="105">
        <v>2.9599999999999998E-4</v>
      </c>
      <c r="CE85" s="105">
        <v>1.000508</v>
      </c>
      <c r="CF85" s="105">
        <v>5.44E-4</v>
      </c>
      <c r="CG85" s="105">
        <v>2.9500000000000001E-4</v>
      </c>
      <c r="CH85" s="105">
        <v>4.2000000000000002E-4</v>
      </c>
      <c r="CI85" s="105">
        <v>1.0529999999999999E-3</v>
      </c>
      <c r="CJ85" s="105">
        <v>8.43E-4</v>
      </c>
      <c r="CK85" s="105">
        <v>5.4100000000000003E-4</v>
      </c>
      <c r="CL85" s="105">
        <v>1.9220000000000001E-3</v>
      </c>
      <c r="CM85" s="105">
        <v>4.28E-3</v>
      </c>
      <c r="CN85" s="105">
        <v>6.5399999999999996E-4</v>
      </c>
      <c r="CO85" s="105">
        <v>1E-3</v>
      </c>
      <c r="CP85" s="105">
        <v>6.9999999999999999E-4</v>
      </c>
      <c r="CQ85" s="105">
        <v>8.0099999999999995E-4</v>
      </c>
      <c r="CR85" s="105">
        <v>8.9700000000000001E-4</v>
      </c>
      <c r="CS85" s="105">
        <v>6.8199999999999999E-4</v>
      </c>
      <c r="CT85" s="105">
        <v>8.8800000000000001E-4</v>
      </c>
      <c r="CU85" s="105">
        <v>3.1500000000000001E-4</v>
      </c>
      <c r="CV85" s="105">
        <v>9.1699999999999995E-4</v>
      </c>
      <c r="CW85" s="105">
        <v>1.0009999999999999E-3</v>
      </c>
      <c r="CX85" s="105">
        <v>2.7799999999999998E-4</v>
      </c>
      <c r="CY85" s="105">
        <v>1.317E-3</v>
      </c>
      <c r="CZ85" s="105">
        <v>2.4090000000000001E-3</v>
      </c>
      <c r="DA85" s="105">
        <v>6.8199999999999999E-4</v>
      </c>
      <c r="DB85" s="105">
        <v>5.62E-4</v>
      </c>
      <c r="DC85" s="105">
        <v>5.31E-4</v>
      </c>
      <c r="DD85" s="105">
        <v>4.2329999999999998E-3</v>
      </c>
      <c r="DE85" s="106">
        <v>1.634E-3</v>
      </c>
      <c r="DF85" s="84"/>
      <c r="DG85" s="101">
        <v>0.66628900000000002</v>
      </c>
      <c r="DH85" s="101">
        <v>4.4215999999999998E-2</v>
      </c>
      <c r="DI85" s="101">
        <v>0.226768</v>
      </c>
      <c r="DJ85" s="102">
        <v>1.3760000000000001E-3</v>
      </c>
      <c r="DK85" s="102">
        <v>0.84553900000000004</v>
      </c>
      <c r="DL85" s="84"/>
      <c r="DM85"/>
    </row>
    <row r="86" spans="1:117" ht="18" customHeight="1" x14ac:dyDescent="0.15">
      <c r="A86" s="103">
        <v>578</v>
      </c>
      <c r="B86" s="104" t="s">
        <v>111</v>
      </c>
      <c r="C86" s="105">
        <v>3.6410000000000001E-3</v>
      </c>
      <c r="D86" s="105">
        <v>1.604E-3</v>
      </c>
      <c r="E86" s="105">
        <v>1.7539999999999999E-3</v>
      </c>
      <c r="F86" s="105">
        <v>2.248E-3</v>
      </c>
      <c r="G86" s="105">
        <v>4.0029999999999996E-3</v>
      </c>
      <c r="H86" s="105">
        <v>0</v>
      </c>
      <c r="I86" s="105">
        <v>1.9258000000000001E-2</v>
      </c>
      <c r="J86" s="105">
        <v>1.7160000000000001E-3</v>
      </c>
      <c r="K86" s="105">
        <v>1.523E-3</v>
      </c>
      <c r="L86" s="105">
        <v>2.356E-3</v>
      </c>
      <c r="M86" s="105">
        <v>0</v>
      </c>
      <c r="N86" s="105">
        <v>1.712E-3</v>
      </c>
      <c r="O86" s="105">
        <v>2.7360000000000002E-3</v>
      </c>
      <c r="P86" s="105">
        <v>2.3159999999999999E-3</v>
      </c>
      <c r="Q86" s="105">
        <v>5.3270000000000001E-3</v>
      </c>
      <c r="R86" s="105">
        <v>3.3409999999999998E-3</v>
      </c>
      <c r="S86" s="105">
        <v>1.2229999999999999E-3</v>
      </c>
      <c r="T86" s="105">
        <v>2.3760000000000001E-3</v>
      </c>
      <c r="U86" s="105">
        <v>3.2070000000000002E-3</v>
      </c>
      <c r="V86" s="105">
        <v>1.256E-3</v>
      </c>
      <c r="W86" s="105">
        <v>5.4600000000000004E-4</v>
      </c>
      <c r="X86" s="105">
        <v>2.0739999999999999E-3</v>
      </c>
      <c r="Y86" s="105">
        <v>8.92E-4</v>
      </c>
      <c r="Z86" s="105">
        <v>1.348E-3</v>
      </c>
      <c r="AA86" s="105">
        <v>1.134E-3</v>
      </c>
      <c r="AB86" s="105">
        <v>2.405E-3</v>
      </c>
      <c r="AC86" s="105">
        <v>2.0100000000000001E-4</v>
      </c>
      <c r="AD86" s="105">
        <v>1.6670000000000001E-3</v>
      </c>
      <c r="AE86" s="105">
        <v>4.7479999999999996E-3</v>
      </c>
      <c r="AF86" s="105">
        <v>1.1659999999999999E-3</v>
      </c>
      <c r="AG86" s="105">
        <v>3.6359999999999999E-3</v>
      </c>
      <c r="AH86" s="105">
        <v>3.447E-3</v>
      </c>
      <c r="AI86" s="105">
        <v>1.9300000000000001E-3</v>
      </c>
      <c r="AJ86" s="105">
        <v>2.3140000000000001E-3</v>
      </c>
      <c r="AK86" s="105">
        <v>1.3439999999999999E-3</v>
      </c>
      <c r="AL86" s="105">
        <v>8.83E-4</v>
      </c>
      <c r="AM86" s="105">
        <v>3.9630000000000004E-3</v>
      </c>
      <c r="AN86" s="105">
        <v>1.2160000000000001E-3</v>
      </c>
      <c r="AO86" s="105">
        <v>1.3470000000000001E-3</v>
      </c>
      <c r="AP86" s="105">
        <v>1.1180000000000001E-3</v>
      </c>
      <c r="AQ86" s="105">
        <v>2.1350000000000002E-3</v>
      </c>
      <c r="AR86" s="105">
        <v>1.6819999999999999E-3</v>
      </c>
      <c r="AS86" s="105">
        <v>2.1029999999999998E-3</v>
      </c>
      <c r="AT86" s="105">
        <v>2.369E-3</v>
      </c>
      <c r="AU86" s="105">
        <v>1.482E-3</v>
      </c>
      <c r="AV86" s="105">
        <v>1.6149999999999999E-3</v>
      </c>
      <c r="AW86" s="105">
        <v>1.0889999999999999E-3</v>
      </c>
      <c r="AX86" s="105">
        <v>3.1800000000000001E-3</v>
      </c>
      <c r="AY86" s="105">
        <v>1.652E-3</v>
      </c>
      <c r="AZ86" s="105">
        <v>8.2799999999999996E-4</v>
      </c>
      <c r="BA86" s="105">
        <v>1.92E-3</v>
      </c>
      <c r="BB86" s="105">
        <v>1.8159999999999999E-3</v>
      </c>
      <c r="BC86" s="105">
        <v>1.555E-3</v>
      </c>
      <c r="BD86" s="105">
        <v>4.8580000000000003E-3</v>
      </c>
      <c r="BE86" s="105">
        <v>2.7169999999999998E-3</v>
      </c>
      <c r="BF86" s="105">
        <v>2.7850000000000001E-3</v>
      </c>
      <c r="BG86" s="105">
        <v>7.2700000000000004E-3</v>
      </c>
      <c r="BH86" s="105">
        <v>2.0929999999999998E-3</v>
      </c>
      <c r="BI86" s="105">
        <v>1.5690000000000001E-3</v>
      </c>
      <c r="BJ86" s="105">
        <v>5.4429999999999999E-3</v>
      </c>
      <c r="BK86" s="105">
        <v>7.1570000000000002E-3</v>
      </c>
      <c r="BL86" s="105">
        <v>2.1909999999999998E-3</v>
      </c>
      <c r="BM86" s="105">
        <v>2.4380000000000001E-3</v>
      </c>
      <c r="BN86" s="105">
        <v>2.2929999999999999E-3</v>
      </c>
      <c r="BO86" s="105">
        <v>1.97E-3</v>
      </c>
      <c r="BP86" s="105">
        <v>8.1999999999999998E-4</v>
      </c>
      <c r="BQ86" s="105">
        <v>1.0560000000000001E-3</v>
      </c>
      <c r="BR86" s="105">
        <v>1.5250000000000001E-3</v>
      </c>
      <c r="BS86" s="105">
        <v>3.3219999999999999E-3</v>
      </c>
      <c r="BT86" s="105">
        <v>4.8690000000000001E-3</v>
      </c>
      <c r="BU86" s="105">
        <v>1.441E-3</v>
      </c>
      <c r="BV86" s="105">
        <v>6.87E-4</v>
      </c>
      <c r="BW86" s="105">
        <v>4.7699999999999999E-4</v>
      </c>
      <c r="BX86" s="105">
        <v>1.3300000000000001E-4</v>
      </c>
      <c r="BY86" s="105">
        <v>3.1689000000000002E-2</v>
      </c>
      <c r="BZ86" s="105">
        <v>2.2123E-2</v>
      </c>
      <c r="CA86" s="105">
        <v>8.9940999999999993E-2</v>
      </c>
      <c r="CB86" s="105">
        <v>3.2367E-2</v>
      </c>
      <c r="CC86" s="105">
        <v>0.196049</v>
      </c>
      <c r="CD86" s="105">
        <v>2.4228E-2</v>
      </c>
      <c r="CE86" s="105">
        <v>5.4089999999999997E-3</v>
      </c>
      <c r="CF86" s="105">
        <v>1.01529</v>
      </c>
      <c r="CG86" s="105">
        <v>5.2690000000000002E-3</v>
      </c>
      <c r="CH86" s="105">
        <v>1.2279999999999999E-3</v>
      </c>
      <c r="CI86" s="105">
        <v>2.5119999999999999E-3</v>
      </c>
      <c r="CJ86" s="105">
        <v>1.866E-3</v>
      </c>
      <c r="CK86" s="105">
        <v>1.5100000000000001E-3</v>
      </c>
      <c r="CL86" s="105">
        <v>4.6160000000000003E-3</v>
      </c>
      <c r="CM86" s="105">
        <v>2.0730000000000002E-3</v>
      </c>
      <c r="CN86" s="105">
        <v>1.6919999999999999E-3</v>
      </c>
      <c r="CO86" s="105">
        <v>1.7470000000000001E-3</v>
      </c>
      <c r="CP86" s="105">
        <v>9.4300000000000004E-4</v>
      </c>
      <c r="CQ86" s="105">
        <v>1.021E-3</v>
      </c>
      <c r="CR86" s="105">
        <v>1.059E-3</v>
      </c>
      <c r="CS86" s="105">
        <v>9.5600000000000004E-4</v>
      </c>
      <c r="CT86" s="105">
        <v>2.0860000000000002E-3</v>
      </c>
      <c r="CU86" s="105">
        <v>3.375E-3</v>
      </c>
      <c r="CV86" s="105">
        <v>2.4320000000000001E-3</v>
      </c>
      <c r="CW86" s="105">
        <v>1.3760000000000001E-3</v>
      </c>
      <c r="CX86" s="105">
        <v>1.0629999999999999E-3</v>
      </c>
      <c r="CY86" s="105">
        <v>5.3450999999999999E-2</v>
      </c>
      <c r="CZ86" s="105">
        <v>3.6240000000000001E-3</v>
      </c>
      <c r="DA86" s="105">
        <v>1.6169999999999999E-3</v>
      </c>
      <c r="DB86" s="105">
        <v>5.5640000000000004E-3</v>
      </c>
      <c r="DC86" s="105">
        <v>2.1640000000000001E-3</v>
      </c>
      <c r="DD86" s="105">
        <v>1.861E-3</v>
      </c>
      <c r="DE86" s="106">
        <v>1.6424000000000001E-2</v>
      </c>
      <c r="DF86" s="84"/>
      <c r="DG86" s="101">
        <v>0.68632700000000002</v>
      </c>
      <c r="DH86" s="101">
        <v>4.6328000000000001E-2</v>
      </c>
      <c r="DI86" s="101">
        <v>0.28938700000000001</v>
      </c>
      <c r="DJ86" s="102">
        <v>9.6539999999999994E-3</v>
      </c>
      <c r="DK86" s="102">
        <v>0.679674</v>
      </c>
      <c r="DL86" s="84"/>
      <c r="DM86"/>
    </row>
    <row r="87" spans="1:117" ht="18" customHeight="1" x14ac:dyDescent="0.15">
      <c r="A87" s="103">
        <v>579</v>
      </c>
      <c r="B87" s="104" t="s">
        <v>112</v>
      </c>
      <c r="C87" s="105">
        <v>3.3100000000000002E-4</v>
      </c>
      <c r="D87" s="105">
        <v>1.65E-4</v>
      </c>
      <c r="E87" s="105">
        <v>8.61E-4</v>
      </c>
      <c r="F87" s="105">
        <v>1.37E-4</v>
      </c>
      <c r="G87" s="105">
        <v>3.9500000000000001E-4</v>
      </c>
      <c r="H87" s="105">
        <v>0</v>
      </c>
      <c r="I87" s="105">
        <v>8.7100000000000003E-4</v>
      </c>
      <c r="J87" s="105">
        <v>3.6499999999999998E-4</v>
      </c>
      <c r="K87" s="105">
        <v>2.7300000000000002E-4</v>
      </c>
      <c r="L87" s="105">
        <v>2.8200000000000002E-4</v>
      </c>
      <c r="M87" s="105">
        <v>0</v>
      </c>
      <c r="N87" s="105">
        <v>5.04E-4</v>
      </c>
      <c r="O87" s="105">
        <v>4.26E-4</v>
      </c>
      <c r="P87" s="105">
        <v>2.92E-4</v>
      </c>
      <c r="Q87" s="105">
        <v>8.0400000000000003E-4</v>
      </c>
      <c r="R87" s="105">
        <v>4.6200000000000001E-4</v>
      </c>
      <c r="S87" s="105">
        <v>3.86E-4</v>
      </c>
      <c r="T87" s="105">
        <v>4.5600000000000003E-4</v>
      </c>
      <c r="U87" s="105">
        <v>3.7399999999999998E-4</v>
      </c>
      <c r="V87" s="105">
        <v>2.3699999999999999E-4</v>
      </c>
      <c r="W87" s="105">
        <v>1.13E-4</v>
      </c>
      <c r="X87" s="105">
        <v>3.1199999999999999E-4</v>
      </c>
      <c r="Y87" s="105">
        <v>2.2900000000000001E-4</v>
      </c>
      <c r="Z87" s="105">
        <v>1.63E-4</v>
      </c>
      <c r="AA87" s="105">
        <v>6.5200000000000002E-4</v>
      </c>
      <c r="AB87" s="105">
        <v>5.44E-4</v>
      </c>
      <c r="AC87" s="105">
        <v>6.3E-5</v>
      </c>
      <c r="AD87" s="105">
        <v>6.0099999999999997E-4</v>
      </c>
      <c r="AE87" s="105">
        <v>8.5400000000000005E-4</v>
      </c>
      <c r="AF87" s="105">
        <v>2.2800000000000001E-4</v>
      </c>
      <c r="AG87" s="105">
        <v>6.4300000000000002E-4</v>
      </c>
      <c r="AH87" s="105">
        <v>2.4499999999999999E-4</v>
      </c>
      <c r="AI87" s="105">
        <v>1.73E-4</v>
      </c>
      <c r="AJ87" s="105">
        <v>2.6600000000000001E-4</v>
      </c>
      <c r="AK87" s="105">
        <v>2.7900000000000001E-4</v>
      </c>
      <c r="AL87" s="105">
        <v>2.9700000000000001E-4</v>
      </c>
      <c r="AM87" s="105">
        <v>2.4699999999999999E-4</v>
      </c>
      <c r="AN87" s="105">
        <v>3.0699999999999998E-4</v>
      </c>
      <c r="AO87" s="105">
        <v>2.24E-4</v>
      </c>
      <c r="AP87" s="105">
        <v>1.9900000000000001E-4</v>
      </c>
      <c r="AQ87" s="105">
        <v>3.7500000000000001E-4</v>
      </c>
      <c r="AR87" s="105">
        <v>3.9800000000000002E-4</v>
      </c>
      <c r="AS87" s="105">
        <v>3.88E-4</v>
      </c>
      <c r="AT87" s="105">
        <v>5.3399999999999997E-4</v>
      </c>
      <c r="AU87" s="105">
        <v>3.8099999999999999E-4</v>
      </c>
      <c r="AV87" s="105">
        <v>5.9299999999999999E-4</v>
      </c>
      <c r="AW87" s="105">
        <v>2.33E-4</v>
      </c>
      <c r="AX87" s="105">
        <v>7.9500000000000003E-4</v>
      </c>
      <c r="AY87" s="105">
        <v>2.8699999999999998E-4</v>
      </c>
      <c r="AZ87" s="105">
        <v>2.02E-4</v>
      </c>
      <c r="BA87" s="105">
        <v>6.8599999999999998E-4</v>
      </c>
      <c r="BB87" s="105">
        <v>2.99E-4</v>
      </c>
      <c r="BC87" s="105">
        <v>3.9300000000000001E-4</v>
      </c>
      <c r="BD87" s="105">
        <v>5.2800000000000004E-4</v>
      </c>
      <c r="BE87" s="105">
        <v>3.7100000000000002E-4</v>
      </c>
      <c r="BF87" s="105">
        <v>3.4099999999999999E-4</v>
      </c>
      <c r="BG87" s="105">
        <v>8.8500000000000004E-4</v>
      </c>
      <c r="BH87" s="105">
        <v>7.1199999999999996E-4</v>
      </c>
      <c r="BI87" s="105">
        <v>9.3700000000000001E-4</v>
      </c>
      <c r="BJ87" s="105">
        <v>8.12E-4</v>
      </c>
      <c r="BK87" s="105">
        <v>9.8200000000000002E-4</v>
      </c>
      <c r="BL87" s="105">
        <v>5.31E-4</v>
      </c>
      <c r="BM87" s="105">
        <v>1.1509999999999999E-3</v>
      </c>
      <c r="BN87" s="105">
        <v>8.4199999999999998E-4</v>
      </c>
      <c r="BO87" s="105">
        <v>7.5600000000000005E-4</v>
      </c>
      <c r="BP87" s="105">
        <v>9.2299999999999999E-4</v>
      </c>
      <c r="BQ87" s="105">
        <v>2.3340000000000001E-3</v>
      </c>
      <c r="BR87" s="105">
        <v>1.47E-3</v>
      </c>
      <c r="BS87" s="105">
        <v>1.2179999999999999E-3</v>
      </c>
      <c r="BT87" s="105">
        <v>1.5510000000000001E-3</v>
      </c>
      <c r="BU87" s="105">
        <v>6.8640000000000003E-3</v>
      </c>
      <c r="BV87" s="105">
        <v>1.0369999999999999E-3</v>
      </c>
      <c r="BW87" s="105">
        <v>1.322E-3</v>
      </c>
      <c r="BX87" s="105">
        <v>3.6900000000000002E-4</v>
      </c>
      <c r="BY87" s="105">
        <v>9.7099999999999997E-4</v>
      </c>
      <c r="BZ87" s="105">
        <v>3.5599999999999998E-4</v>
      </c>
      <c r="CA87" s="105">
        <v>6.9700000000000003E-4</v>
      </c>
      <c r="CB87" s="105">
        <v>1.3209999999999999E-3</v>
      </c>
      <c r="CC87" s="105">
        <v>1.1000000000000001E-3</v>
      </c>
      <c r="CD87" s="105">
        <v>1.627E-3</v>
      </c>
      <c r="CE87" s="105">
        <v>1.196E-3</v>
      </c>
      <c r="CF87" s="105">
        <v>1.6459999999999999E-3</v>
      </c>
      <c r="CG87" s="105">
        <v>1.016535</v>
      </c>
      <c r="CH87" s="105">
        <v>8.182E-3</v>
      </c>
      <c r="CI87" s="105">
        <v>2.836E-3</v>
      </c>
      <c r="CJ87" s="105">
        <v>1.1850000000000001E-3</v>
      </c>
      <c r="CK87" s="105">
        <v>2.7789999999999998E-3</v>
      </c>
      <c r="CL87" s="105">
        <v>2.9840000000000001E-3</v>
      </c>
      <c r="CM87" s="105">
        <v>5.6420000000000003E-3</v>
      </c>
      <c r="CN87" s="105">
        <v>1.132E-3</v>
      </c>
      <c r="CO87" s="105">
        <v>6.0390000000000001E-3</v>
      </c>
      <c r="CP87" s="105">
        <v>6.1700000000000004E-4</v>
      </c>
      <c r="CQ87" s="105">
        <v>4.0530000000000002E-3</v>
      </c>
      <c r="CR87" s="105">
        <v>4.7910000000000001E-3</v>
      </c>
      <c r="CS87" s="105">
        <v>1.4920000000000001E-3</v>
      </c>
      <c r="CT87" s="105">
        <v>6.3759999999999997E-3</v>
      </c>
      <c r="CU87" s="105">
        <v>8.0599999999999997E-4</v>
      </c>
      <c r="CV87" s="105">
        <v>1.39E-3</v>
      </c>
      <c r="CW87" s="105">
        <v>9.59E-4</v>
      </c>
      <c r="CX87" s="105">
        <v>1.1479999999999999E-3</v>
      </c>
      <c r="CY87" s="105">
        <v>1.6100000000000001E-3</v>
      </c>
      <c r="CZ87" s="105">
        <v>1.384E-3</v>
      </c>
      <c r="DA87" s="105">
        <v>1.3680000000000001E-3</v>
      </c>
      <c r="DB87" s="105">
        <v>9.6299999999999999E-4</v>
      </c>
      <c r="DC87" s="105">
        <v>2.1700000000000001E-3</v>
      </c>
      <c r="DD87" s="105">
        <v>3.7100000000000002E-4</v>
      </c>
      <c r="DE87" s="106">
        <v>2.702E-3</v>
      </c>
      <c r="DF87" s="84"/>
      <c r="DG87" s="101">
        <v>0.77812300000000001</v>
      </c>
      <c r="DH87" s="101">
        <v>0.12085</v>
      </c>
      <c r="DI87" s="101">
        <v>0.65268700000000002</v>
      </c>
      <c r="DJ87" s="102">
        <v>1.902E-3</v>
      </c>
      <c r="DK87" s="102">
        <v>0.90541099999999997</v>
      </c>
      <c r="DL87" s="84"/>
      <c r="DM87"/>
    </row>
    <row r="88" spans="1:117" ht="18" customHeight="1" x14ac:dyDescent="0.15">
      <c r="A88" s="103">
        <v>591</v>
      </c>
      <c r="B88" s="104" t="s">
        <v>54</v>
      </c>
      <c r="C88" s="105">
        <v>1.645E-3</v>
      </c>
      <c r="D88" s="105">
        <v>8.8000000000000003E-4</v>
      </c>
      <c r="E88" s="105">
        <v>3.6809999999999998E-3</v>
      </c>
      <c r="F88" s="105">
        <v>6.2E-4</v>
      </c>
      <c r="G88" s="105">
        <v>3.437E-3</v>
      </c>
      <c r="H88" s="105">
        <v>0</v>
      </c>
      <c r="I88" s="105">
        <v>3.1879999999999999E-3</v>
      </c>
      <c r="J88" s="105">
        <v>2.1849999999999999E-3</v>
      </c>
      <c r="K88" s="105">
        <v>1.222E-3</v>
      </c>
      <c r="L88" s="105">
        <v>2.5720000000000001E-3</v>
      </c>
      <c r="M88" s="105">
        <v>0</v>
      </c>
      <c r="N88" s="105">
        <v>2.2169999999999998E-3</v>
      </c>
      <c r="O88" s="105">
        <v>2.1129999999999999E-3</v>
      </c>
      <c r="P88" s="105">
        <v>1.8079999999999999E-3</v>
      </c>
      <c r="Q88" s="105">
        <v>3.8400000000000001E-3</v>
      </c>
      <c r="R88" s="105">
        <v>2.3670000000000002E-3</v>
      </c>
      <c r="S88" s="105">
        <v>2E-3</v>
      </c>
      <c r="T88" s="105">
        <v>2.4580000000000001E-3</v>
      </c>
      <c r="U88" s="105">
        <v>1.3600000000000001E-3</v>
      </c>
      <c r="V88" s="105">
        <v>9.1E-4</v>
      </c>
      <c r="W88" s="105">
        <v>3.8999999999999999E-4</v>
      </c>
      <c r="X88" s="105">
        <v>1.09E-3</v>
      </c>
      <c r="Y88" s="105">
        <v>9.7300000000000002E-4</v>
      </c>
      <c r="Z88" s="105">
        <v>9.7999999999999997E-4</v>
      </c>
      <c r="AA88" s="105">
        <v>7.3550000000000004E-3</v>
      </c>
      <c r="AB88" s="105">
        <v>2.9150000000000001E-3</v>
      </c>
      <c r="AC88" s="105">
        <v>2.2499999999999999E-4</v>
      </c>
      <c r="AD88" s="105">
        <v>2.9840000000000001E-3</v>
      </c>
      <c r="AE88" s="105">
        <v>3.405E-3</v>
      </c>
      <c r="AF88" s="105">
        <v>1.374E-3</v>
      </c>
      <c r="AG88" s="105">
        <v>3.6570000000000001E-3</v>
      </c>
      <c r="AH88" s="105">
        <v>1.0430000000000001E-3</v>
      </c>
      <c r="AI88" s="105">
        <v>1.0059999999999999E-3</v>
      </c>
      <c r="AJ88" s="105">
        <v>1.403E-3</v>
      </c>
      <c r="AK88" s="105">
        <v>1.57E-3</v>
      </c>
      <c r="AL88" s="105">
        <v>1.3060000000000001E-3</v>
      </c>
      <c r="AM88" s="105">
        <v>8.6799999999999996E-4</v>
      </c>
      <c r="AN88" s="105">
        <v>1.549E-3</v>
      </c>
      <c r="AO88" s="105">
        <v>1.3489999999999999E-3</v>
      </c>
      <c r="AP88" s="105">
        <v>7.85E-4</v>
      </c>
      <c r="AQ88" s="105">
        <v>1.9090000000000001E-3</v>
      </c>
      <c r="AR88" s="105">
        <v>1.7340000000000001E-3</v>
      </c>
      <c r="AS88" s="105">
        <v>1.913E-3</v>
      </c>
      <c r="AT88" s="105">
        <v>3.1250000000000002E-3</v>
      </c>
      <c r="AU88" s="105">
        <v>2.235E-3</v>
      </c>
      <c r="AV88" s="105">
        <v>2.359E-3</v>
      </c>
      <c r="AW88" s="105">
        <v>1.1689999999999999E-3</v>
      </c>
      <c r="AX88" s="105">
        <v>3.8409999999999998E-3</v>
      </c>
      <c r="AY88" s="105">
        <v>1.4909999999999999E-3</v>
      </c>
      <c r="AZ88" s="105">
        <v>1.2030000000000001E-3</v>
      </c>
      <c r="BA88" s="105">
        <v>3.5820000000000001E-3</v>
      </c>
      <c r="BB88" s="105">
        <v>1.629E-3</v>
      </c>
      <c r="BC88" s="105">
        <v>2.2780000000000001E-3</v>
      </c>
      <c r="BD88" s="105">
        <v>2.503E-3</v>
      </c>
      <c r="BE88" s="105">
        <v>1.9469999999999999E-3</v>
      </c>
      <c r="BF88" s="105">
        <v>1.9849999999999998E-3</v>
      </c>
      <c r="BG88" s="105">
        <v>4.5329999999999997E-3</v>
      </c>
      <c r="BH88" s="105">
        <v>3.4880000000000002E-3</v>
      </c>
      <c r="BI88" s="105">
        <v>2.3709999999999998E-3</v>
      </c>
      <c r="BJ88" s="105">
        <v>3.7030000000000001E-3</v>
      </c>
      <c r="BK88" s="105">
        <v>1.5479999999999999E-3</v>
      </c>
      <c r="BL88" s="105">
        <v>2.372E-3</v>
      </c>
      <c r="BM88" s="105">
        <v>1.4795000000000001E-2</v>
      </c>
      <c r="BN88" s="105">
        <v>5.5170000000000002E-3</v>
      </c>
      <c r="BO88" s="105">
        <v>5.097E-3</v>
      </c>
      <c r="BP88" s="105">
        <v>1.243E-3</v>
      </c>
      <c r="BQ88" s="105">
        <v>1.8010000000000001E-3</v>
      </c>
      <c r="BR88" s="105">
        <v>3.8830000000000002E-3</v>
      </c>
      <c r="BS88" s="105">
        <v>4.9430000000000003E-3</v>
      </c>
      <c r="BT88" s="105">
        <v>1.2444999999999999E-2</v>
      </c>
      <c r="BU88" s="105">
        <v>1.1239000000000001E-2</v>
      </c>
      <c r="BV88" s="105">
        <v>5.411E-3</v>
      </c>
      <c r="BW88" s="105">
        <v>5.7320000000000001E-3</v>
      </c>
      <c r="BX88" s="105">
        <v>7.45E-4</v>
      </c>
      <c r="BY88" s="105">
        <v>3.565E-3</v>
      </c>
      <c r="BZ88" s="105">
        <v>3.2070000000000002E-3</v>
      </c>
      <c r="CA88" s="105">
        <v>2.624E-3</v>
      </c>
      <c r="CB88" s="105">
        <v>8.3920000000000002E-3</v>
      </c>
      <c r="CC88" s="105">
        <v>3.5170000000000002E-3</v>
      </c>
      <c r="CD88" s="105">
        <v>3.6159999999999999E-3</v>
      </c>
      <c r="CE88" s="105">
        <v>2.362E-3</v>
      </c>
      <c r="CF88" s="105">
        <v>3.4039999999999999E-3</v>
      </c>
      <c r="CG88" s="105">
        <v>3.2629999999999998E-3</v>
      </c>
      <c r="CH88" s="105">
        <v>1.1566069999999999</v>
      </c>
      <c r="CI88" s="105">
        <v>4.3572E-2</v>
      </c>
      <c r="CJ88" s="105">
        <v>4.633E-3</v>
      </c>
      <c r="CK88" s="105">
        <v>3.8904000000000001E-2</v>
      </c>
      <c r="CL88" s="105">
        <v>1.5848999999999999E-2</v>
      </c>
      <c r="CM88" s="105">
        <v>9.4920000000000004E-3</v>
      </c>
      <c r="CN88" s="105">
        <v>1.8309999999999999E-3</v>
      </c>
      <c r="CO88" s="105">
        <v>1.5266999999999999E-2</v>
      </c>
      <c r="CP88" s="105">
        <v>2.9979999999999998E-3</v>
      </c>
      <c r="CQ88" s="105">
        <v>5.7930000000000004E-3</v>
      </c>
      <c r="CR88" s="105">
        <v>9.8099999999999993E-3</v>
      </c>
      <c r="CS88" s="105">
        <v>2.9520000000000002E-3</v>
      </c>
      <c r="CT88" s="105">
        <v>1.2943E-2</v>
      </c>
      <c r="CU88" s="105">
        <v>2.2000000000000001E-3</v>
      </c>
      <c r="CV88" s="105">
        <v>1.7911E-2</v>
      </c>
      <c r="CW88" s="105">
        <v>3.5000000000000001E-3</v>
      </c>
      <c r="CX88" s="105">
        <v>3.8270000000000001E-3</v>
      </c>
      <c r="CY88" s="105">
        <v>6.5500000000000003E-3</v>
      </c>
      <c r="CZ88" s="105">
        <v>7.9380000000000006E-3</v>
      </c>
      <c r="DA88" s="105">
        <v>7.0349999999999996E-3</v>
      </c>
      <c r="DB88" s="105">
        <v>3.009E-3</v>
      </c>
      <c r="DC88" s="105">
        <v>3.8670000000000002E-3</v>
      </c>
      <c r="DD88" s="105">
        <v>2.6450000000000002E-3</v>
      </c>
      <c r="DE88" s="106">
        <v>4.5816000000000003E-2</v>
      </c>
      <c r="DF88" s="84"/>
      <c r="DG88" s="101">
        <v>0.57537000000000005</v>
      </c>
      <c r="DH88" s="101">
        <v>1.0485E-2</v>
      </c>
      <c r="DI88" s="101">
        <v>6.4748E-2</v>
      </c>
      <c r="DJ88" s="102">
        <v>2.6966E-2</v>
      </c>
      <c r="DK88" s="102">
        <v>0.81848799999999999</v>
      </c>
      <c r="DL88" s="84"/>
      <c r="DM88"/>
    </row>
    <row r="89" spans="1:117" ht="18" customHeight="1" x14ac:dyDescent="0.15">
      <c r="A89" s="107">
        <v>592</v>
      </c>
      <c r="B89" s="108" t="s">
        <v>55</v>
      </c>
      <c r="C89" s="110">
        <v>5.8699999999999996E-4</v>
      </c>
      <c r="D89" s="110">
        <v>2.5599999999999999E-4</v>
      </c>
      <c r="E89" s="110">
        <v>1.291E-3</v>
      </c>
      <c r="F89" s="110">
        <v>4.3899999999999999E-4</v>
      </c>
      <c r="G89" s="110">
        <v>4.86E-4</v>
      </c>
      <c r="H89" s="110">
        <v>0</v>
      </c>
      <c r="I89" s="110">
        <v>1.235E-3</v>
      </c>
      <c r="J89" s="110">
        <v>2.274E-3</v>
      </c>
      <c r="K89" s="110">
        <v>4.7499999999999999E-3</v>
      </c>
      <c r="L89" s="110">
        <v>4.6000000000000001E-4</v>
      </c>
      <c r="M89" s="110">
        <v>0</v>
      </c>
      <c r="N89" s="110">
        <v>5.8299999999999997E-4</v>
      </c>
      <c r="O89" s="110">
        <v>1.2390000000000001E-3</v>
      </c>
      <c r="P89" s="110">
        <v>5.9999999999999995E-4</v>
      </c>
      <c r="Q89" s="110">
        <v>3.7209999999999999E-3</v>
      </c>
      <c r="R89" s="110">
        <v>1.683E-3</v>
      </c>
      <c r="S89" s="110">
        <v>9.1100000000000003E-4</v>
      </c>
      <c r="T89" s="110">
        <v>6.38E-4</v>
      </c>
      <c r="U89" s="110">
        <v>9.9500000000000001E-4</v>
      </c>
      <c r="V89" s="110">
        <v>7.7800000000000005E-4</v>
      </c>
      <c r="W89" s="110">
        <v>1.6699999999999999E-4</v>
      </c>
      <c r="X89" s="110">
        <v>5.4500000000000002E-4</v>
      </c>
      <c r="Y89" s="110">
        <v>3.2499999999999999E-4</v>
      </c>
      <c r="Z89" s="110">
        <v>6.8499999999999995E-4</v>
      </c>
      <c r="AA89" s="110">
        <v>4.8869999999999999E-3</v>
      </c>
      <c r="AB89" s="110">
        <v>9.9590000000000008E-3</v>
      </c>
      <c r="AC89" s="110">
        <v>1E-4</v>
      </c>
      <c r="AD89" s="110">
        <v>4.6999999999999999E-4</v>
      </c>
      <c r="AE89" s="110">
        <v>3.225E-3</v>
      </c>
      <c r="AF89" s="110">
        <v>7.9100000000000004E-4</v>
      </c>
      <c r="AG89" s="110">
        <v>1.449E-3</v>
      </c>
      <c r="AH89" s="110">
        <v>3.9500000000000001E-4</v>
      </c>
      <c r="AI89" s="110">
        <v>2.41E-4</v>
      </c>
      <c r="AJ89" s="110">
        <v>1.005E-3</v>
      </c>
      <c r="AK89" s="110">
        <v>5.5999999999999995E-4</v>
      </c>
      <c r="AL89" s="110">
        <v>2.4899999999999998E-4</v>
      </c>
      <c r="AM89" s="110">
        <v>3.5300000000000002E-4</v>
      </c>
      <c r="AN89" s="110">
        <v>3.9399999999999998E-4</v>
      </c>
      <c r="AO89" s="110">
        <v>3.3799999999999998E-4</v>
      </c>
      <c r="AP89" s="110">
        <v>3.1E-4</v>
      </c>
      <c r="AQ89" s="110">
        <v>6.8800000000000003E-4</v>
      </c>
      <c r="AR89" s="110">
        <v>6.7100000000000005E-4</v>
      </c>
      <c r="AS89" s="110">
        <v>6.4199999999999999E-4</v>
      </c>
      <c r="AT89" s="110">
        <v>1.7570000000000001E-3</v>
      </c>
      <c r="AU89" s="110">
        <v>9.6100000000000005E-4</v>
      </c>
      <c r="AV89" s="110">
        <v>1.5870000000000001E-3</v>
      </c>
      <c r="AW89" s="110">
        <v>1.261E-3</v>
      </c>
      <c r="AX89" s="110">
        <v>2.9099999999999998E-3</v>
      </c>
      <c r="AY89" s="110">
        <v>9.9599999999999992E-4</v>
      </c>
      <c r="AZ89" s="110">
        <v>1.2960000000000001E-3</v>
      </c>
      <c r="BA89" s="110">
        <v>1.292E-3</v>
      </c>
      <c r="BB89" s="110">
        <v>1.0660000000000001E-3</v>
      </c>
      <c r="BC89" s="110">
        <v>1.4989999999999999E-3</v>
      </c>
      <c r="BD89" s="110">
        <v>3.7490000000000002E-3</v>
      </c>
      <c r="BE89" s="110">
        <v>3.1809999999999998E-3</v>
      </c>
      <c r="BF89" s="110">
        <v>3.166E-3</v>
      </c>
      <c r="BG89" s="110">
        <v>6.0029999999999997E-3</v>
      </c>
      <c r="BH89" s="110">
        <v>1.4630000000000001E-3</v>
      </c>
      <c r="BI89" s="110">
        <v>9.3599999999999998E-4</v>
      </c>
      <c r="BJ89" s="110">
        <v>4.0400000000000002E-3</v>
      </c>
      <c r="BK89" s="110">
        <v>5.2300000000000003E-4</v>
      </c>
      <c r="BL89" s="110">
        <v>1.078E-3</v>
      </c>
      <c r="BM89" s="110">
        <v>6.5700000000000003E-4</v>
      </c>
      <c r="BN89" s="110">
        <v>8.1599999999999999E-4</v>
      </c>
      <c r="BO89" s="110">
        <v>7.1599999999999995E-4</v>
      </c>
      <c r="BP89" s="110">
        <v>7.1900000000000002E-4</v>
      </c>
      <c r="BQ89" s="110">
        <v>1.8209999999999999E-3</v>
      </c>
      <c r="BR89" s="110">
        <v>2.4190000000000001E-3</v>
      </c>
      <c r="BS89" s="110">
        <v>9.3499999999999996E-4</v>
      </c>
      <c r="BT89" s="110">
        <v>2.5140000000000002E-3</v>
      </c>
      <c r="BU89" s="110">
        <v>6.4419999999999998E-3</v>
      </c>
      <c r="BV89" s="110">
        <v>2.9979999999999998E-3</v>
      </c>
      <c r="BW89" s="110">
        <v>3.153E-3</v>
      </c>
      <c r="BX89" s="110">
        <v>3.5799999999999997E-4</v>
      </c>
      <c r="BY89" s="110">
        <v>1.4649999999999999E-3</v>
      </c>
      <c r="BZ89" s="110">
        <v>9.5100000000000002E-4</v>
      </c>
      <c r="CA89" s="110">
        <v>1.1659999999999999E-3</v>
      </c>
      <c r="CB89" s="110">
        <v>8.8000000000000003E-4</v>
      </c>
      <c r="CC89" s="110">
        <v>2.9499999999999999E-3</v>
      </c>
      <c r="CD89" s="110">
        <v>1.2899999999999999E-3</v>
      </c>
      <c r="CE89" s="110">
        <v>7.2400000000000003E-4</v>
      </c>
      <c r="CF89" s="110">
        <v>3.264E-3</v>
      </c>
      <c r="CG89" s="110">
        <v>5.5900000000000004E-4</v>
      </c>
      <c r="CH89" s="110">
        <v>5.1139999999999996E-3</v>
      </c>
      <c r="CI89" s="110">
        <v>1.047094</v>
      </c>
      <c r="CJ89" s="110">
        <v>4.0400000000000002E-3</v>
      </c>
      <c r="CK89" s="110">
        <v>0.167327</v>
      </c>
      <c r="CL89" s="110">
        <v>8.5229999999999993E-3</v>
      </c>
      <c r="CM89" s="110">
        <v>9.4600000000000001E-4</v>
      </c>
      <c r="CN89" s="110">
        <v>1.189E-3</v>
      </c>
      <c r="CO89" s="110">
        <v>1.1900000000000001E-3</v>
      </c>
      <c r="CP89" s="110">
        <v>9.3300000000000002E-4</v>
      </c>
      <c r="CQ89" s="110">
        <v>2.196E-3</v>
      </c>
      <c r="CR89" s="110">
        <v>9.6100000000000005E-4</v>
      </c>
      <c r="CS89" s="110">
        <v>9.0899999999999998E-4</v>
      </c>
      <c r="CT89" s="110">
        <v>1.9090000000000001E-3</v>
      </c>
      <c r="CU89" s="110">
        <v>2.0400000000000001E-3</v>
      </c>
      <c r="CV89" s="110">
        <v>0.23744799999999999</v>
      </c>
      <c r="CW89" s="110">
        <v>1.302E-3</v>
      </c>
      <c r="CX89" s="110">
        <v>3.3890000000000001E-3</v>
      </c>
      <c r="CY89" s="110">
        <v>2.545E-3</v>
      </c>
      <c r="CZ89" s="110">
        <v>6.829E-3</v>
      </c>
      <c r="DA89" s="110">
        <v>8.4810000000000007E-3</v>
      </c>
      <c r="DB89" s="110">
        <v>3.5309999999999999E-3</v>
      </c>
      <c r="DC89" s="110">
        <v>1.9480000000000001E-3</v>
      </c>
      <c r="DD89" s="110">
        <v>7.6599999999999997E-4</v>
      </c>
      <c r="DE89" s="111">
        <v>2.6350000000000002E-3</v>
      </c>
      <c r="DF89" s="84"/>
      <c r="DG89" s="101">
        <v>0.41758200000000001</v>
      </c>
      <c r="DH89" s="101">
        <v>1.5918999999999999E-2</v>
      </c>
      <c r="DI89" s="101">
        <v>0.138823</v>
      </c>
      <c r="DJ89" s="102">
        <v>5.0629999999999998E-3</v>
      </c>
      <c r="DK89" s="102">
        <v>1</v>
      </c>
      <c r="DL89" s="84"/>
      <c r="DM89"/>
    </row>
    <row r="90" spans="1:117" ht="18" customHeight="1" x14ac:dyDescent="0.15">
      <c r="A90" s="103">
        <v>593</v>
      </c>
      <c r="B90" s="104" t="s">
        <v>113</v>
      </c>
      <c r="C90" s="105">
        <v>1.1329999999999999E-3</v>
      </c>
      <c r="D90" s="105">
        <v>9.5E-4</v>
      </c>
      <c r="E90" s="105">
        <v>1.17E-3</v>
      </c>
      <c r="F90" s="105">
        <v>2.9E-4</v>
      </c>
      <c r="G90" s="105">
        <v>6.8999999999999997E-4</v>
      </c>
      <c r="H90" s="105">
        <v>0</v>
      </c>
      <c r="I90" s="105">
        <v>1.253E-3</v>
      </c>
      <c r="J90" s="105">
        <v>1.2849999999999999E-3</v>
      </c>
      <c r="K90" s="105">
        <v>1.3619999999999999E-3</v>
      </c>
      <c r="L90" s="105">
        <v>1.3799999999999999E-3</v>
      </c>
      <c r="M90" s="105">
        <v>0</v>
      </c>
      <c r="N90" s="105">
        <v>9.7199999999999999E-4</v>
      </c>
      <c r="O90" s="105">
        <v>1.3029999999999999E-3</v>
      </c>
      <c r="P90" s="105">
        <v>1.0089999999999999E-3</v>
      </c>
      <c r="Q90" s="105">
        <v>4.4089999999999997E-3</v>
      </c>
      <c r="R90" s="105">
        <v>1.7830000000000001E-3</v>
      </c>
      <c r="S90" s="105">
        <v>1.145E-3</v>
      </c>
      <c r="T90" s="105">
        <v>1.4009999999999999E-3</v>
      </c>
      <c r="U90" s="105">
        <v>2.274E-3</v>
      </c>
      <c r="V90" s="105">
        <v>9.8299999999999993E-4</v>
      </c>
      <c r="W90" s="105">
        <v>3.9899999999999999E-4</v>
      </c>
      <c r="X90" s="105">
        <v>1.526E-3</v>
      </c>
      <c r="Y90" s="105">
        <v>9.9599999999999992E-4</v>
      </c>
      <c r="Z90" s="105">
        <v>9.0200000000000002E-4</v>
      </c>
      <c r="AA90" s="105">
        <v>2.1220000000000002E-3</v>
      </c>
      <c r="AB90" s="105">
        <v>2.5040000000000001E-3</v>
      </c>
      <c r="AC90" s="105">
        <v>1.6699999999999999E-4</v>
      </c>
      <c r="AD90" s="105">
        <v>1.0950000000000001E-3</v>
      </c>
      <c r="AE90" s="105">
        <v>3.4129999999999998E-3</v>
      </c>
      <c r="AF90" s="105">
        <v>1.178E-3</v>
      </c>
      <c r="AG90" s="105">
        <v>1.5120000000000001E-3</v>
      </c>
      <c r="AH90" s="105">
        <v>8.7399999999999999E-4</v>
      </c>
      <c r="AI90" s="105">
        <v>5.62E-4</v>
      </c>
      <c r="AJ90" s="105">
        <v>1.639E-3</v>
      </c>
      <c r="AK90" s="105">
        <v>8.8500000000000004E-4</v>
      </c>
      <c r="AL90" s="105">
        <v>1.0510000000000001E-3</v>
      </c>
      <c r="AM90" s="105">
        <v>7.5600000000000005E-4</v>
      </c>
      <c r="AN90" s="105">
        <v>1.1329999999999999E-3</v>
      </c>
      <c r="AO90" s="105">
        <v>1.0660000000000001E-3</v>
      </c>
      <c r="AP90" s="105">
        <v>7.9799999999999999E-4</v>
      </c>
      <c r="AQ90" s="105">
        <v>1.7260000000000001E-3</v>
      </c>
      <c r="AR90" s="105">
        <v>1.374E-3</v>
      </c>
      <c r="AS90" s="105">
        <v>1.2930000000000001E-3</v>
      </c>
      <c r="AT90" s="105">
        <v>2.294E-3</v>
      </c>
      <c r="AU90" s="105">
        <v>3.1350000000000002E-3</v>
      </c>
      <c r="AV90" s="105">
        <v>1.9740000000000001E-3</v>
      </c>
      <c r="AW90" s="105">
        <v>1.3749999999999999E-3</v>
      </c>
      <c r="AX90" s="105">
        <v>7.9080000000000001E-3</v>
      </c>
      <c r="AY90" s="105">
        <v>2.7910000000000001E-3</v>
      </c>
      <c r="AZ90" s="105">
        <v>6.1399999999999996E-4</v>
      </c>
      <c r="BA90" s="105">
        <v>3.5890000000000002E-3</v>
      </c>
      <c r="BB90" s="105">
        <v>1.8370000000000001E-3</v>
      </c>
      <c r="BC90" s="105">
        <v>3.5379999999999999E-3</v>
      </c>
      <c r="BD90" s="105">
        <v>1.7387E-2</v>
      </c>
      <c r="BE90" s="105">
        <v>1.851E-3</v>
      </c>
      <c r="BF90" s="105">
        <v>1.596E-3</v>
      </c>
      <c r="BG90" s="105">
        <v>4.1149999999999997E-3</v>
      </c>
      <c r="BH90" s="105">
        <v>2.6559999999999999E-3</v>
      </c>
      <c r="BI90" s="105">
        <v>1.4220000000000001E-3</v>
      </c>
      <c r="BJ90" s="105">
        <v>2.4970000000000001E-3</v>
      </c>
      <c r="BK90" s="105">
        <v>7.0100000000000002E-4</v>
      </c>
      <c r="BL90" s="105">
        <v>1.1410000000000001E-3</v>
      </c>
      <c r="BM90" s="105">
        <v>1.204E-3</v>
      </c>
      <c r="BN90" s="105">
        <v>1.5250000000000001E-3</v>
      </c>
      <c r="BO90" s="105">
        <v>1.681E-3</v>
      </c>
      <c r="BP90" s="105">
        <v>2.5869999999999999E-3</v>
      </c>
      <c r="BQ90" s="105">
        <v>2.1940000000000002E-3</v>
      </c>
      <c r="BR90" s="105">
        <v>1.0925000000000001E-2</v>
      </c>
      <c r="BS90" s="105">
        <v>1.8109999999999999E-3</v>
      </c>
      <c r="BT90" s="105">
        <v>4.8549999999999999E-3</v>
      </c>
      <c r="BU90" s="105">
        <v>9.9109999999999997E-3</v>
      </c>
      <c r="BV90" s="105">
        <v>1.8489999999999999E-3</v>
      </c>
      <c r="BW90" s="105">
        <v>1.58E-3</v>
      </c>
      <c r="BX90" s="105">
        <v>5.3399999999999997E-4</v>
      </c>
      <c r="BY90" s="105">
        <v>1.0529999999999999E-3</v>
      </c>
      <c r="BZ90" s="105">
        <v>1.196E-3</v>
      </c>
      <c r="CA90" s="105">
        <v>1.8240000000000001E-3</v>
      </c>
      <c r="CB90" s="105">
        <v>1.3500000000000001E-3</v>
      </c>
      <c r="CC90" s="105">
        <v>2.797E-3</v>
      </c>
      <c r="CD90" s="105">
        <v>1.475E-3</v>
      </c>
      <c r="CE90" s="105">
        <v>2.591E-3</v>
      </c>
      <c r="CF90" s="105">
        <v>4.8560000000000001E-3</v>
      </c>
      <c r="CG90" s="105">
        <v>1.003E-3</v>
      </c>
      <c r="CH90" s="105">
        <v>8.1220000000000007E-3</v>
      </c>
      <c r="CI90" s="105">
        <v>3.6329999999999999E-3</v>
      </c>
      <c r="CJ90" s="105">
        <v>1.006766</v>
      </c>
      <c r="CK90" s="105">
        <v>1.9429999999999999E-2</v>
      </c>
      <c r="CL90" s="105">
        <v>6.7739999999999996E-3</v>
      </c>
      <c r="CM90" s="105">
        <v>5.5690000000000002E-3</v>
      </c>
      <c r="CN90" s="105">
        <v>1.3010000000000001E-3</v>
      </c>
      <c r="CO90" s="105">
        <v>8.5050000000000004E-3</v>
      </c>
      <c r="CP90" s="105">
        <v>2.0579999999999999E-3</v>
      </c>
      <c r="CQ90" s="105">
        <v>4.8349999999999999E-3</v>
      </c>
      <c r="CR90" s="105">
        <v>3.1939999999999998E-3</v>
      </c>
      <c r="CS90" s="105">
        <v>6.9099999999999999E-4</v>
      </c>
      <c r="CT90" s="105">
        <v>7.3010000000000002E-3</v>
      </c>
      <c r="CU90" s="105">
        <v>3.055E-3</v>
      </c>
      <c r="CV90" s="105">
        <v>3.8930000000000002E-3</v>
      </c>
      <c r="CW90" s="105">
        <v>1.4270000000000001E-3</v>
      </c>
      <c r="CX90" s="105">
        <v>3.9490000000000003E-3</v>
      </c>
      <c r="CY90" s="105">
        <v>4.0489999999999996E-3</v>
      </c>
      <c r="CZ90" s="105">
        <v>1.469E-3</v>
      </c>
      <c r="DA90" s="105">
        <v>7.6199999999999998E-4</v>
      </c>
      <c r="DB90" s="105">
        <v>2.3400000000000001E-3</v>
      </c>
      <c r="DC90" s="105">
        <v>1.8060000000000001E-3</v>
      </c>
      <c r="DD90" s="105">
        <v>1.1559999999999999E-3</v>
      </c>
      <c r="DE90" s="106">
        <v>3.2859999999999999E-3</v>
      </c>
      <c r="DF90" s="84"/>
      <c r="DG90" s="101">
        <v>0.60022500000000001</v>
      </c>
      <c r="DH90" s="101">
        <v>7.1478E-2</v>
      </c>
      <c r="DI90" s="101">
        <v>0.35297899999999999</v>
      </c>
      <c r="DJ90" s="102">
        <v>2.9789999999999999E-3</v>
      </c>
      <c r="DK90" s="102">
        <v>0.213807</v>
      </c>
      <c r="DL90" s="84"/>
      <c r="DM90"/>
    </row>
    <row r="91" spans="1:117" ht="18" customHeight="1" x14ac:dyDescent="0.15">
      <c r="A91" s="103">
        <v>594</v>
      </c>
      <c r="B91" s="104" t="s">
        <v>114</v>
      </c>
      <c r="C91" s="105">
        <v>1.6000000000000001E-4</v>
      </c>
      <c r="D91" s="105">
        <v>8.7000000000000001E-5</v>
      </c>
      <c r="E91" s="105">
        <v>3.0299999999999999E-4</v>
      </c>
      <c r="F91" s="105">
        <v>7.2999999999999999E-5</v>
      </c>
      <c r="G91" s="105">
        <v>1.25E-4</v>
      </c>
      <c r="H91" s="105">
        <v>0</v>
      </c>
      <c r="I91" s="105">
        <v>2.9599999999999998E-4</v>
      </c>
      <c r="J91" s="105">
        <v>3.4699999999999998E-4</v>
      </c>
      <c r="K91" s="105">
        <v>3.0400000000000002E-4</v>
      </c>
      <c r="L91" s="105">
        <v>2.4399999999999999E-4</v>
      </c>
      <c r="M91" s="105">
        <v>0</v>
      </c>
      <c r="N91" s="105">
        <v>1.35E-4</v>
      </c>
      <c r="O91" s="105">
        <v>2.1000000000000001E-4</v>
      </c>
      <c r="P91" s="105">
        <v>1.5899999999999999E-4</v>
      </c>
      <c r="Q91" s="105">
        <v>4.8899999999999996E-4</v>
      </c>
      <c r="R91" s="105">
        <v>5.3899999999999998E-4</v>
      </c>
      <c r="S91" s="105">
        <v>2.4000000000000001E-4</v>
      </c>
      <c r="T91" s="105">
        <v>1.74E-4</v>
      </c>
      <c r="U91" s="105">
        <v>2.9599999999999998E-4</v>
      </c>
      <c r="V91" s="105">
        <v>1.2999999999999999E-4</v>
      </c>
      <c r="W91" s="105">
        <v>1.08E-4</v>
      </c>
      <c r="X91" s="105">
        <v>1.75E-4</v>
      </c>
      <c r="Y91" s="105">
        <v>1.21E-4</v>
      </c>
      <c r="Z91" s="105">
        <v>2.34E-4</v>
      </c>
      <c r="AA91" s="105">
        <v>5.71E-4</v>
      </c>
      <c r="AB91" s="105">
        <v>7.5500000000000003E-4</v>
      </c>
      <c r="AC91" s="105">
        <v>3.6999999999999998E-5</v>
      </c>
      <c r="AD91" s="105">
        <v>1.4200000000000001E-4</v>
      </c>
      <c r="AE91" s="105">
        <v>5.6800000000000004E-4</v>
      </c>
      <c r="AF91" s="105">
        <v>1.46E-4</v>
      </c>
      <c r="AG91" s="105">
        <v>2.8400000000000002E-4</v>
      </c>
      <c r="AH91" s="105">
        <v>9.7E-5</v>
      </c>
      <c r="AI91" s="105">
        <v>1.02E-4</v>
      </c>
      <c r="AJ91" s="105">
        <v>1.15E-4</v>
      </c>
      <c r="AK91" s="105">
        <v>1.93E-4</v>
      </c>
      <c r="AL91" s="105">
        <v>2.1800000000000001E-4</v>
      </c>
      <c r="AM91" s="105">
        <v>1.74E-4</v>
      </c>
      <c r="AN91" s="105">
        <v>2.2100000000000001E-4</v>
      </c>
      <c r="AO91" s="105">
        <v>1.3899999999999999E-4</v>
      </c>
      <c r="AP91" s="105">
        <v>1.02E-4</v>
      </c>
      <c r="AQ91" s="105">
        <v>2.8899999999999998E-4</v>
      </c>
      <c r="AR91" s="105">
        <v>1.66E-4</v>
      </c>
      <c r="AS91" s="105">
        <v>4.4099999999999999E-4</v>
      </c>
      <c r="AT91" s="105">
        <v>2.9700000000000001E-4</v>
      </c>
      <c r="AU91" s="105">
        <v>2.1000000000000001E-4</v>
      </c>
      <c r="AV91" s="105">
        <v>4.4999999999999999E-4</v>
      </c>
      <c r="AW91" s="105">
        <v>3.5599999999999998E-4</v>
      </c>
      <c r="AX91" s="105">
        <v>1.01E-3</v>
      </c>
      <c r="AY91" s="105">
        <v>2.1499999999999999E-4</v>
      </c>
      <c r="AZ91" s="105">
        <v>1.4200000000000001E-4</v>
      </c>
      <c r="BA91" s="105">
        <v>8.8599999999999996E-4</v>
      </c>
      <c r="BB91" s="105">
        <v>2.1000000000000001E-4</v>
      </c>
      <c r="BC91" s="105">
        <v>6.6200000000000005E-4</v>
      </c>
      <c r="BD91" s="105">
        <v>4.75E-4</v>
      </c>
      <c r="BE91" s="105">
        <v>3.7599999999999998E-4</v>
      </c>
      <c r="BF91" s="105">
        <v>3.5799999999999997E-4</v>
      </c>
      <c r="BG91" s="105">
        <v>7.3700000000000002E-4</v>
      </c>
      <c r="BH91" s="105">
        <v>4.4299999999999998E-4</v>
      </c>
      <c r="BI91" s="105">
        <v>3.3500000000000001E-4</v>
      </c>
      <c r="BJ91" s="105">
        <v>3.8699999999999997E-4</v>
      </c>
      <c r="BK91" s="105">
        <v>1.65E-4</v>
      </c>
      <c r="BL91" s="105">
        <v>2.7900000000000001E-4</v>
      </c>
      <c r="BM91" s="105">
        <v>3.28E-4</v>
      </c>
      <c r="BN91" s="105">
        <v>2.8200000000000002E-4</v>
      </c>
      <c r="BO91" s="105">
        <v>1.92E-4</v>
      </c>
      <c r="BP91" s="105">
        <v>1.26E-4</v>
      </c>
      <c r="BQ91" s="105">
        <v>1.6899999999999999E-4</v>
      </c>
      <c r="BR91" s="105">
        <v>4.35E-4</v>
      </c>
      <c r="BS91" s="105">
        <v>2.7999999999999998E-4</v>
      </c>
      <c r="BT91" s="105">
        <v>1.1360000000000001E-3</v>
      </c>
      <c r="BU91" s="105">
        <v>1.059E-3</v>
      </c>
      <c r="BV91" s="105">
        <v>3.3799999999999998E-4</v>
      </c>
      <c r="BW91" s="105">
        <v>4.9299999999999995E-4</v>
      </c>
      <c r="BX91" s="105">
        <v>6.0999999999999999E-5</v>
      </c>
      <c r="BY91" s="105">
        <v>3.7300000000000001E-4</v>
      </c>
      <c r="BZ91" s="105">
        <v>3.5100000000000002E-4</v>
      </c>
      <c r="CA91" s="105">
        <v>3.2299999999999999E-4</v>
      </c>
      <c r="CB91" s="105">
        <v>2.7E-4</v>
      </c>
      <c r="CC91" s="105">
        <v>3.68E-4</v>
      </c>
      <c r="CD91" s="105">
        <v>4.2099999999999999E-4</v>
      </c>
      <c r="CE91" s="105">
        <v>3.5300000000000002E-4</v>
      </c>
      <c r="CF91" s="105">
        <v>5.4100000000000003E-4</v>
      </c>
      <c r="CG91" s="105">
        <v>4.1100000000000002E-4</v>
      </c>
      <c r="CH91" s="105">
        <v>4.4209999999999996E-3</v>
      </c>
      <c r="CI91" s="105">
        <v>3.124E-3</v>
      </c>
      <c r="CJ91" s="105">
        <v>2.6570000000000001E-3</v>
      </c>
      <c r="CK91" s="105">
        <v>1.0285599999999999</v>
      </c>
      <c r="CL91" s="105">
        <v>1.9870000000000001E-3</v>
      </c>
      <c r="CM91" s="105">
        <v>3.8200000000000002E-4</v>
      </c>
      <c r="CN91" s="105">
        <v>1.8900000000000001E-4</v>
      </c>
      <c r="CO91" s="105">
        <v>5.8399999999999999E-4</v>
      </c>
      <c r="CP91" s="105">
        <v>1.74E-4</v>
      </c>
      <c r="CQ91" s="105">
        <v>3.6600000000000001E-4</v>
      </c>
      <c r="CR91" s="105">
        <v>3.8200000000000002E-4</v>
      </c>
      <c r="CS91" s="105">
        <v>1.35E-4</v>
      </c>
      <c r="CT91" s="105">
        <v>3.9800000000000002E-4</v>
      </c>
      <c r="CU91" s="105">
        <v>4.0400000000000001E-4</v>
      </c>
      <c r="CV91" s="105">
        <v>1.0145E-2</v>
      </c>
      <c r="CW91" s="105">
        <v>7.4600000000000003E-4</v>
      </c>
      <c r="CX91" s="105">
        <v>2.134E-3</v>
      </c>
      <c r="CY91" s="105">
        <v>3.0200000000000002E-4</v>
      </c>
      <c r="CZ91" s="105">
        <v>3.6600000000000001E-4</v>
      </c>
      <c r="DA91" s="105">
        <v>3.7300000000000001E-4</v>
      </c>
      <c r="DB91" s="105">
        <v>5.6300000000000002E-4</v>
      </c>
      <c r="DC91" s="105">
        <v>3.0299999999999999E-4</v>
      </c>
      <c r="DD91" s="105">
        <v>2.5999999999999998E-4</v>
      </c>
      <c r="DE91" s="106">
        <v>3.382E-3</v>
      </c>
      <c r="DF91" s="84"/>
      <c r="DG91" s="101">
        <v>0.30260199999999998</v>
      </c>
      <c r="DH91" s="101">
        <v>4.5955999999999997E-2</v>
      </c>
      <c r="DI91" s="101">
        <v>0.20045099999999999</v>
      </c>
      <c r="DJ91" s="102">
        <v>8.8000000000000003E-4</v>
      </c>
      <c r="DK91" s="102">
        <v>0.33059699999999997</v>
      </c>
      <c r="DL91" s="84"/>
      <c r="DM91"/>
    </row>
    <row r="92" spans="1:117" ht="18" customHeight="1" x14ac:dyDescent="0.15">
      <c r="A92" s="103">
        <v>595</v>
      </c>
      <c r="B92" s="104" t="s">
        <v>115</v>
      </c>
      <c r="C92" s="105">
        <v>1.0269999999999999E-3</v>
      </c>
      <c r="D92" s="105">
        <v>4.6500000000000003E-4</v>
      </c>
      <c r="E92" s="105">
        <v>3.0339999999999998E-3</v>
      </c>
      <c r="F92" s="105">
        <v>1.418E-3</v>
      </c>
      <c r="G92" s="105">
        <v>1.415E-3</v>
      </c>
      <c r="H92" s="105">
        <v>0</v>
      </c>
      <c r="I92" s="105">
        <v>2.3930000000000002E-3</v>
      </c>
      <c r="J92" s="105">
        <v>3.241E-3</v>
      </c>
      <c r="K92" s="105">
        <v>4.3090000000000003E-3</v>
      </c>
      <c r="L92" s="105">
        <v>1.8810000000000001E-3</v>
      </c>
      <c r="M92" s="105">
        <v>0</v>
      </c>
      <c r="N92" s="105">
        <v>2.0500000000000002E-3</v>
      </c>
      <c r="O92" s="105">
        <v>3.1199999999999999E-3</v>
      </c>
      <c r="P92" s="105">
        <v>1.5449999999999999E-3</v>
      </c>
      <c r="Q92" s="105">
        <v>7.2849999999999998E-3</v>
      </c>
      <c r="R92" s="105">
        <v>2.0799999999999998E-3</v>
      </c>
      <c r="S92" s="105">
        <v>1.779E-3</v>
      </c>
      <c r="T92" s="105">
        <v>2.0609999999999999E-3</v>
      </c>
      <c r="U92" s="105">
        <v>4.8580000000000003E-3</v>
      </c>
      <c r="V92" s="105">
        <v>1.508E-3</v>
      </c>
      <c r="W92" s="105">
        <v>3.2699999999999998E-4</v>
      </c>
      <c r="X92" s="105">
        <v>1.3309999999999999E-3</v>
      </c>
      <c r="Y92" s="105">
        <v>5.62E-4</v>
      </c>
      <c r="Z92" s="105">
        <v>1.4430000000000001E-3</v>
      </c>
      <c r="AA92" s="105">
        <v>4.934E-3</v>
      </c>
      <c r="AB92" s="105">
        <v>9.0589999999999993E-3</v>
      </c>
      <c r="AC92" s="105">
        <v>1.7899999999999999E-4</v>
      </c>
      <c r="AD92" s="105">
        <v>1.9849999999999998E-3</v>
      </c>
      <c r="AE92" s="105">
        <v>4.4219999999999997E-3</v>
      </c>
      <c r="AF92" s="105">
        <v>1.737E-3</v>
      </c>
      <c r="AG92" s="105">
        <v>5.1380000000000002E-3</v>
      </c>
      <c r="AH92" s="105">
        <v>6.9499999999999998E-4</v>
      </c>
      <c r="AI92" s="105">
        <v>5.3600000000000002E-4</v>
      </c>
      <c r="AJ92" s="105">
        <v>1.9430000000000001E-3</v>
      </c>
      <c r="AK92" s="105">
        <v>1.542E-3</v>
      </c>
      <c r="AL92" s="105">
        <v>6.6500000000000001E-4</v>
      </c>
      <c r="AM92" s="105">
        <v>5.8600000000000004E-4</v>
      </c>
      <c r="AN92" s="105">
        <v>8.4800000000000001E-4</v>
      </c>
      <c r="AO92" s="105">
        <v>7.2900000000000005E-4</v>
      </c>
      <c r="AP92" s="105">
        <v>6.8099999999999996E-4</v>
      </c>
      <c r="AQ92" s="105">
        <v>1.74E-3</v>
      </c>
      <c r="AR92" s="105">
        <v>1.5039999999999999E-3</v>
      </c>
      <c r="AS92" s="105">
        <v>2.0500000000000002E-3</v>
      </c>
      <c r="AT92" s="105">
        <v>2.9139999999999999E-3</v>
      </c>
      <c r="AU92" s="105">
        <v>1.9940000000000001E-3</v>
      </c>
      <c r="AV92" s="105">
        <v>2.8219999999999999E-3</v>
      </c>
      <c r="AW92" s="105">
        <v>1.7110000000000001E-3</v>
      </c>
      <c r="AX92" s="105">
        <v>8.2380000000000005E-3</v>
      </c>
      <c r="AY92" s="105">
        <v>2.0270000000000002E-3</v>
      </c>
      <c r="AZ92" s="105">
        <v>1.619E-3</v>
      </c>
      <c r="BA92" s="105">
        <v>2.2049999999999999E-3</v>
      </c>
      <c r="BB92" s="105">
        <v>1.9610000000000001E-3</v>
      </c>
      <c r="BC92" s="105">
        <v>3.797E-3</v>
      </c>
      <c r="BD92" s="105">
        <v>8.0110000000000008E-3</v>
      </c>
      <c r="BE92" s="105">
        <v>3.6359999999999999E-3</v>
      </c>
      <c r="BF92" s="105">
        <v>3.604E-3</v>
      </c>
      <c r="BG92" s="105">
        <v>7.4650000000000003E-3</v>
      </c>
      <c r="BH92" s="105">
        <v>2.9369999999999999E-3</v>
      </c>
      <c r="BI92" s="105">
        <v>2.7260000000000001E-3</v>
      </c>
      <c r="BJ92" s="105">
        <v>5.6629999999999996E-3</v>
      </c>
      <c r="BK92" s="105">
        <v>1.9139999999999999E-3</v>
      </c>
      <c r="BL92" s="105">
        <v>2.519E-3</v>
      </c>
      <c r="BM92" s="105">
        <v>2.1020000000000001E-3</v>
      </c>
      <c r="BN92" s="105">
        <v>2.3310000000000002E-3</v>
      </c>
      <c r="BO92" s="105">
        <v>2.085E-3</v>
      </c>
      <c r="BP92" s="105">
        <v>9.9400000000000009E-4</v>
      </c>
      <c r="BQ92" s="105">
        <v>1.8799999999999999E-3</v>
      </c>
      <c r="BR92" s="105">
        <v>3.8379999999999998E-3</v>
      </c>
      <c r="BS92" s="105">
        <v>2.3400000000000001E-3</v>
      </c>
      <c r="BT92" s="105">
        <v>3.7829999999999999E-3</v>
      </c>
      <c r="BU92" s="105">
        <v>7.5290000000000001E-3</v>
      </c>
      <c r="BV92" s="105">
        <v>3.434E-3</v>
      </c>
      <c r="BW92" s="105">
        <v>3.2829999999999999E-3</v>
      </c>
      <c r="BX92" s="105">
        <v>4.3199999999999998E-4</v>
      </c>
      <c r="BY92" s="105">
        <v>2.5569999999999998E-3</v>
      </c>
      <c r="BZ92" s="105">
        <v>2.7499999999999998E-3</v>
      </c>
      <c r="CA92" s="105">
        <v>1.622E-3</v>
      </c>
      <c r="CB92" s="105">
        <v>1.467E-3</v>
      </c>
      <c r="CC92" s="105">
        <v>4.0249999999999999E-3</v>
      </c>
      <c r="CD92" s="105">
        <v>3.493E-3</v>
      </c>
      <c r="CE92" s="105">
        <v>2.7750000000000001E-3</v>
      </c>
      <c r="CF92" s="105">
        <v>4.0740000000000004E-3</v>
      </c>
      <c r="CG92" s="105">
        <v>5.6150000000000002E-3</v>
      </c>
      <c r="CH92" s="105">
        <v>1.0970000000000001E-2</v>
      </c>
      <c r="CI92" s="105">
        <v>0.168932</v>
      </c>
      <c r="CJ92" s="105">
        <v>9.9330000000000009E-3</v>
      </c>
      <c r="CK92" s="105">
        <v>3.6237999999999999E-2</v>
      </c>
      <c r="CL92" s="105">
        <v>1.053717</v>
      </c>
      <c r="CM92" s="105">
        <v>7.1089999999999999E-3</v>
      </c>
      <c r="CN92" s="105">
        <v>3.1470000000000001E-3</v>
      </c>
      <c r="CO92" s="105">
        <v>1.1232000000000001E-2</v>
      </c>
      <c r="CP92" s="105">
        <v>2.6570000000000001E-3</v>
      </c>
      <c r="CQ92" s="105">
        <v>3.3029999999999999E-3</v>
      </c>
      <c r="CR92" s="105">
        <v>7.0819999999999998E-3</v>
      </c>
      <c r="CS92" s="105">
        <v>2.4689999999999998E-3</v>
      </c>
      <c r="CT92" s="105">
        <v>1.7618000000000002E-2</v>
      </c>
      <c r="CU92" s="105">
        <v>3.143E-3</v>
      </c>
      <c r="CV92" s="105">
        <v>0.18604899999999999</v>
      </c>
      <c r="CW92" s="105">
        <v>1.6739999999999999E-3</v>
      </c>
      <c r="CX92" s="105">
        <v>6.4070000000000004E-3</v>
      </c>
      <c r="CY92" s="105">
        <v>4.5120000000000004E-3</v>
      </c>
      <c r="CZ92" s="105">
        <v>4.5719999999999997E-3</v>
      </c>
      <c r="DA92" s="105">
        <v>7.3029999999999996E-3</v>
      </c>
      <c r="DB92" s="105">
        <v>1.7170000000000001E-2</v>
      </c>
      <c r="DC92" s="105">
        <v>3.748E-3</v>
      </c>
      <c r="DD92" s="105">
        <v>1.238E-3</v>
      </c>
      <c r="DE92" s="106">
        <v>7.9399999999999991E-3</v>
      </c>
      <c r="DF92" s="84"/>
      <c r="DG92" s="101">
        <v>0.46507999999999999</v>
      </c>
      <c r="DH92" s="101">
        <v>4.2998000000000001E-2</v>
      </c>
      <c r="DI92" s="101">
        <v>0.23873</v>
      </c>
      <c r="DJ92" s="102">
        <v>5.9109999999999996E-3</v>
      </c>
      <c r="DK92" s="102">
        <v>0.60300200000000004</v>
      </c>
      <c r="DL92" s="84"/>
      <c r="DM92"/>
    </row>
    <row r="93" spans="1:117" ht="18" customHeight="1" x14ac:dyDescent="0.15">
      <c r="A93" s="103">
        <v>611</v>
      </c>
      <c r="B93" s="104" t="s">
        <v>56</v>
      </c>
      <c r="C93" s="105">
        <v>2.049E-3</v>
      </c>
      <c r="D93" s="105">
        <v>1.27E-4</v>
      </c>
      <c r="E93" s="105">
        <v>6.02E-4</v>
      </c>
      <c r="F93" s="105">
        <v>6.2200000000000005E-4</v>
      </c>
      <c r="G93" s="105">
        <v>2.9190000000000002E-3</v>
      </c>
      <c r="H93" s="105">
        <v>0</v>
      </c>
      <c r="I93" s="105">
        <v>4.2839999999999996E-3</v>
      </c>
      <c r="J93" s="105">
        <v>1.142E-3</v>
      </c>
      <c r="K93" s="105">
        <v>1.6750000000000001E-3</v>
      </c>
      <c r="L93" s="105">
        <v>7.8820000000000001E-3</v>
      </c>
      <c r="M93" s="105">
        <v>0</v>
      </c>
      <c r="N93" s="105">
        <v>9.6599999999999995E-4</v>
      </c>
      <c r="O93" s="105">
        <v>1.2310000000000001E-3</v>
      </c>
      <c r="P93" s="105">
        <v>2.6129999999999999E-3</v>
      </c>
      <c r="Q93" s="105">
        <v>1.7229999999999999E-3</v>
      </c>
      <c r="R93" s="105">
        <v>1.0579999999999999E-3</v>
      </c>
      <c r="S93" s="105">
        <v>9.1100000000000003E-4</v>
      </c>
      <c r="T93" s="105">
        <v>8.7000000000000001E-4</v>
      </c>
      <c r="U93" s="105">
        <v>4.2499999999999998E-4</v>
      </c>
      <c r="V93" s="105">
        <v>8.1400000000000005E-4</v>
      </c>
      <c r="W93" s="105">
        <v>1.5699999999999999E-4</v>
      </c>
      <c r="X93" s="105">
        <v>4.3800000000000002E-4</v>
      </c>
      <c r="Y93" s="105">
        <v>4.9299999999999995E-4</v>
      </c>
      <c r="Z93" s="105">
        <v>1.884E-3</v>
      </c>
      <c r="AA93" s="105">
        <v>5.1900000000000004E-4</v>
      </c>
      <c r="AB93" s="105">
        <v>9.7199999999999999E-4</v>
      </c>
      <c r="AC93" s="105">
        <v>1.13E-4</v>
      </c>
      <c r="AD93" s="105">
        <v>2.5209999999999998E-3</v>
      </c>
      <c r="AE93" s="105">
        <v>1.7309999999999999E-3</v>
      </c>
      <c r="AF93" s="105">
        <v>1.042E-3</v>
      </c>
      <c r="AG93" s="105">
        <v>3.2729999999999999E-3</v>
      </c>
      <c r="AH93" s="105">
        <v>1.1440000000000001E-3</v>
      </c>
      <c r="AI93" s="105">
        <v>1.14E-3</v>
      </c>
      <c r="AJ93" s="105">
        <v>5.1900000000000004E-4</v>
      </c>
      <c r="AK93" s="105">
        <v>2.856E-3</v>
      </c>
      <c r="AL93" s="105">
        <v>2.307E-3</v>
      </c>
      <c r="AM93" s="105">
        <v>9.6100000000000005E-4</v>
      </c>
      <c r="AN93" s="105">
        <v>3.7750000000000001E-3</v>
      </c>
      <c r="AO93" s="105">
        <v>1.7700000000000001E-3</v>
      </c>
      <c r="AP93" s="105">
        <v>1.206E-3</v>
      </c>
      <c r="AQ93" s="105">
        <v>2.9069999999999999E-3</v>
      </c>
      <c r="AR93" s="105">
        <v>1.088E-3</v>
      </c>
      <c r="AS93" s="105">
        <v>1.9940000000000001E-3</v>
      </c>
      <c r="AT93" s="105">
        <v>3.9690000000000003E-3</v>
      </c>
      <c r="AU93" s="105">
        <v>2.7030000000000001E-3</v>
      </c>
      <c r="AV93" s="105">
        <v>1.256E-3</v>
      </c>
      <c r="AW93" s="105">
        <v>6.5399999999999996E-4</v>
      </c>
      <c r="AX93" s="105">
        <v>1.353E-3</v>
      </c>
      <c r="AY93" s="105">
        <v>6.3199999999999997E-4</v>
      </c>
      <c r="AZ93" s="105">
        <v>4.0499999999999998E-4</v>
      </c>
      <c r="BA93" s="105">
        <v>5.4500000000000002E-4</v>
      </c>
      <c r="BB93" s="105">
        <v>1.712E-3</v>
      </c>
      <c r="BC93" s="105">
        <v>1.109E-3</v>
      </c>
      <c r="BD93" s="105">
        <v>1.2979999999999999E-3</v>
      </c>
      <c r="BE93" s="105">
        <v>6.0300000000000002E-4</v>
      </c>
      <c r="BF93" s="105">
        <v>7.1900000000000002E-4</v>
      </c>
      <c r="BG93" s="105">
        <v>1.1770000000000001E-3</v>
      </c>
      <c r="BH93" s="105">
        <v>5.0889999999999998E-3</v>
      </c>
      <c r="BI93" s="105">
        <v>6.1609999999999998E-3</v>
      </c>
      <c r="BJ93" s="105">
        <v>1.083E-3</v>
      </c>
      <c r="BK93" s="105">
        <v>1.707E-3</v>
      </c>
      <c r="BL93" s="105">
        <v>5.3699999999999998E-3</v>
      </c>
      <c r="BM93" s="105">
        <v>5.927E-3</v>
      </c>
      <c r="BN93" s="105">
        <v>1.9599999999999999E-3</v>
      </c>
      <c r="BO93" s="105">
        <v>3.1489999999999999E-3</v>
      </c>
      <c r="BP93" s="105">
        <v>1.1130000000000001E-3</v>
      </c>
      <c r="BQ93" s="105">
        <v>9.0399999999999996E-4</v>
      </c>
      <c r="BR93" s="105">
        <v>3.607E-3</v>
      </c>
      <c r="BS93" s="105">
        <v>6.195E-3</v>
      </c>
      <c r="BT93" s="105">
        <v>2.2330000000000002E-3</v>
      </c>
      <c r="BU93" s="105">
        <v>1.5380000000000001E-3</v>
      </c>
      <c r="BV93" s="105">
        <v>2.3960000000000001E-3</v>
      </c>
      <c r="BW93" s="105">
        <v>7.7800000000000005E-4</v>
      </c>
      <c r="BX93" s="105">
        <v>1.63E-4</v>
      </c>
      <c r="BY93" s="105">
        <v>2.3770000000000002E-3</v>
      </c>
      <c r="BZ93" s="105">
        <v>3.826E-3</v>
      </c>
      <c r="CA93" s="105">
        <v>1.0579999999999999E-3</v>
      </c>
      <c r="CB93" s="105">
        <v>4.4720000000000003E-3</v>
      </c>
      <c r="CC93" s="105">
        <v>3.101E-3</v>
      </c>
      <c r="CD93" s="105">
        <v>7.0699999999999995E-4</v>
      </c>
      <c r="CE93" s="105">
        <v>1.3389999999999999E-3</v>
      </c>
      <c r="CF93" s="105">
        <v>3.0720000000000001E-3</v>
      </c>
      <c r="CG93" s="105">
        <v>7.1000000000000002E-4</v>
      </c>
      <c r="CH93" s="105">
        <v>1.358E-3</v>
      </c>
      <c r="CI93" s="105">
        <v>4.0359999999999997E-3</v>
      </c>
      <c r="CJ93" s="105">
        <v>6.2799999999999998E-4</v>
      </c>
      <c r="CK93" s="105">
        <v>1.5900000000000001E-3</v>
      </c>
      <c r="CL93" s="105">
        <v>1.0349999999999999E-3</v>
      </c>
      <c r="CM93" s="105">
        <v>1.0008250000000001</v>
      </c>
      <c r="CN93" s="105">
        <v>4.3319999999999999E-3</v>
      </c>
      <c r="CO93" s="105">
        <v>2.8730000000000001E-3</v>
      </c>
      <c r="CP93" s="105">
        <v>9.4200000000000002E-4</v>
      </c>
      <c r="CQ93" s="105">
        <v>4.7000000000000002E-3</v>
      </c>
      <c r="CR93" s="105">
        <v>3.8939999999999999E-3</v>
      </c>
      <c r="CS93" s="105">
        <v>1.537E-3</v>
      </c>
      <c r="CT93" s="105">
        <v>1.3669999999999999E-3</v>
      </c>
      <c r="CU93" s="105">
        <v>1.7459999999999999E-3</v>
      </c>
      <c r="CV93" s="105">
        <v>1.2509999999999999E-3</v>
      </c>
      <c r="CW93" s="105">
        <v>1.2440000000000001E-3</v>
      </c>
      <c r="CX93" s="105">
        <v>1.212E-3</v>
      </c>
      <c r="CY93" s="105">
        <v>1.204E-3</v>
      </c>
      <c r="CZ93" s="105">
        <v>1.0690000000000001E-3</v>
      </c>
      <c r="DA93" s="105">
        <v>2.578E-3</v>
      </c>
      <c r="DB93" s="105">
        <v>6.5300000000000004E-4</v>
      </c>
      <c r="DC93" s="105">
        <v>1.8940000000000001E-3</v>
      </c>
      <c r="DD93" s="105">
        <v>8.1599999999999999E-4</v>
      </c>
      <c r="DE93" s="106">
        <v>0.29184900000000003</v>
      </c>
      <c r="DF93" s="84"/>
      <c r="DG93" s="101">
        <v>0.64850699999999994</v>
      </c>
      <c r="DH93" s="101">
        <v>4.6623999999999999E-2</v>
      </c>
      <c r="DI93" s="101">
        <v>0.41284500000000002</v>
      </c>
      <c r="DJ93" s="102">
        <v>5.7130000000000002E-3</v>
      </c>
      <c r="DK93" s="102">
        <v>1</v>
      </c>
      <c r="DL93" s="84"/>
      <c r="DM93"/>
    </row>
    <row r="94" spans="1:117" ht="18" customHeight="1" x14ac:dyDescent="0.15">
      <c r="A94" s="103">
        <v>631</v>
      </c>
      <c r="B94" s="108" t="s">
        <v>57</v>
      </c>
      <c r="C94" s="110">
        <v>1.05E-4</v>
      </c>
      <c r="D94" s="110">
        <v>7.1000000000000005E-5</v>
      </c>
      <c r="E94" s="110">
        <v>6.78E-4</v>
      </c>
      <c r="F94" s="110">
        <v>4.8999999999999998E-5</v>
      </c>
      <c r="G94" s="110">
        <v>7.2999999999999999E-5</v>
      </c>
      <c r="H94" s="110">
        <v>0</v>
      </c>
      <c r="I94" s="110">
        <v>1.9799999999999999E-4</v>
      </c>
      <c r="J94" s="110">
        <v>5.2800000000000004E-4</v>
      </c>
      <c r="K94" s="110">
        <v>1.02E-4</v>
      </c>
      <c r="L94" s="110">
        <v>4.46E-4</v>
      </c>
      <c r="M94" s="110">
        <v>0</v>
      </c>
      <c r="N94" s="110">
        <v>1E-4</v>
      </c>
      <c r="O94" s="110">
        <v>1.1400000000000001E-4</v>
      </c>
      <c r="P94" s="110">
        <v>1.4899999999999999E-4</v>
      </c>
      <c r="Q94" s="110">
        <v>6.3100000000000005E-4</v>
      </c>
      <c r="R94" s="110">
        <v>2.03E-4</v>
      </c>
      <c r="S94" s="110">
        <v>1.25E-4</v>
      </c>
      <c r="T94" s="110">
        <v>1.16E-4</v>
      </c>
      <c r="U94" s="110">
        <v>1.9100000000000001E-4</v>
      </c>
      <c r="V94" s="110">
        <v>1.7899999999999999E-4</v>
      </c>
      <c r="W94" s="110">
        <v>1.9100000000000001E-4</v>
      </c>
      <c r="X94" s="110">
        <v>6.1799999999999995E-4</v>
      </c>
      <c r="Y94" s="110">
        <v>3.77E-4</v>
      </c>
      <c r="Z94" s="110">
        <v>4.3199999999999998E-4</v>
      </c>
      <c r="AA94" s="110">
        <v>2.7999999999999998E-4</v>
      </c>
      <c r="AB94" s="110">
        <v>8.52E-4</v>
      </c>
      <c r="AC94" s="110">
        <v>1.9000000000000001E-5</v>
      </c>
      <c r="AD94" s="110">
        <v>9.6000000000000002E-5</v>
      </c>
      <c r="AE94" s="110">
        <v>6.3699999999999998E-4</v>
      </c>
      <c r="AF94" s="110">
        <v>1.11E-4</v>
      </c>
      <c r="AG94" s="110">
        <v>1.3999999999999999E-4</v>
      </c>
      <c r="AH94" s="110">
        <v>1.63E-4</v>
      </c>
      <c r="AI94" s="110">
        <v>1.1900000000000001E-4</v>
      </c>
      <c r="AJ94" s="110">
        <v>9.8900000000000008E-4</v>
      </c>
      <c r="AK94" s="110">
        <v>1.7799999999999999E-4</v>
      </c>
      <c r="AL94" s="110">
        <v>8.7000000000000001E-5</v>
      </c>
      <c r="AM94" s="110">
        <v>1.46E-4</v>
      </c>
      <c r="AN94" s="110">
        <v>3.39E-4</v>
      </c>
      <c r="AO94" s="110">
        <v>5.7000000000000003E-5</v>
      </c>
      <c r="AP94" s="110">
        <v>4.8000000000000001E-5</v>
      </c>
      <c r="AQ94" s="110">
        <v>1.94E-4</v>
      </c>
      <c r="AR94" s="110">
        <v>8.4500000000000005E-4</v>
      </c>
      <c r="AS94" s="110">
        <v>3.3500000000000001E-4</v>
      </c>
      <c r="AT94" s="110">
        <v>1.39E-3</v>
      </c>
      <c r="AU94" s="110">
        <v>7.6400000000000003E-4</v>
      </c>
      <c r="AV94" s="110">
        <v>5.5199999999999997E-4</v>
      </c>
      <c r="AW94" s="110">
        <v>4.35E-4</v>
      </c>
      <c r="AX94" s="110">
        <v>6.6800000000000002E-3</v>
      </c>
      <c r="AY94" s="110">
        <v>1.2260000000000001E-3</v>
      </c>
      <c r="AZ94" s="110">
        <v>1.116E-3</v>
      </c>
      <c r="BA94" s="110">
        <v>1.0449999999999999E-3</v>
      </c>
      <c r="BB94" s="110">
        <v>7.4200000000000004E-4</v>
      </c>
      <c r="BC94" s="110">
        <v>1.2930000000000001E-3</v>
      </c>
      <c r="BD94" s="110">
        <v>1.31E-3</v>
      </c>
      <c r="BE94" s="110">
        <v>5.9599999999999996E-4</v>
      </c>
      <c r="BF94" s="110">
        <v>6.8900000000000005E-4</v>
      </c>
      <c r="BG94" s="110">
        <v>1.4809999999999999E-3</v>
      </c>
      <c r="BH94" s="110">
        <v>3.1640000000000001E-3</v>
      </c>
      <c r="BI94" s="110">
        <v>1.94E-4</v>
      </c>
      <c r="BJ94" s="110">
        <v>2.4399999999999999E-4</v>
      </c>
      <c r="BK94" s="110">
        <v>1.74E-4</v>
      </c>
      <c r="BL94" s="110">
        <v>3.3399999999999999E-4</v>
      </c>
      <c r="BM94" s="110">
        <v>2.03E-4</v>
      </c>
      <c r="BN94" s="110">
        <v>2.61E-4</v>
      </c>
      <c r="BO94" s="110">
        <v>2.8200000000000002E-4</v>
      </c>
      <c r="BP94" s="110">
        <v>5.0699999999999996E-4</v>
      </c>
      <c r="BQ94" s="110">
        <v>4.6900000000000002E-4</v>
      </c>
      <c r="BR94" s="110">
        <v>2.99E-4</v>
      </c>
      <c r="BS94" s="110">
        <v>3.4099999999999999E-4</v>
      </c>
      <c r="BT94" s="110">
        <v>3.9800000000000002E-4</v>
      </c>
      <c r="BU94" s="110">
        <v>5.0100000000000003E-4</v>
      </c>
      <c r="BV94" s="110">
        <v>1.2799999999999999E-4</v>
      </c>
      <c r="BW94" s="110">
        <v>1.1E-4</v>
      </c>
      <c r="BX94" s="110">
        <v>2.9E-5</v>
      </c>
      <c r="BY94" s="110">
        <v>6.4549999999999998E-3</v>
      </c>
      <c r="BZ94" s="110">
        <v>3.4400000000000001E-4</v>
      </c>
      <c r="CA94" s="110">
        <v>5.2300000000000003E-4</v>
      </c>
      <c r="CB94" s="110">
        <v>1.8599999999999999E-4</v>
      </c>
      <c r="CC94" s="110">
        <v>2.8800000000000001E-4</v>
      </c>
      <c r="CD94" s="110">
        <v>6.29E-4</v>
      </c>
      <c r="CE94" s="110">
        <v>3.8999999999999999E-4</v>
      </c>
      <c r="CF94" s="110">
        <v>6.4899999999999995E-4</v>
      </c>
      <c r="CG94" s="110">
        <v>3.1799999999999998E-4</v>
      </c>
      <c r="CH94" s="110">
        <v>6.2420000000000002E-3</v>
      </c>
      <c r="CI94" s="110">
        <v>1.3140000000000001E-3</v>
      </c>
      <c r="CJ94" s="110">
        <v>4.1060000000000003E-3</v>
      </c>
      <c r="CK94" s="110">
        <v>7.4749999999999999E-3</v>
      </c>
      <c r="CL94" s="110">
        <v>1.6850000000000001E-3</v>
      </c>
      <c r="CM94" s="110">
        <v>3.4600000000000001E-4</v>
      </c>
      <c r="CN94" s="110">
        <v>1.000102</v>
      </c>
      <c r="CO94" s="110">
        <v>2.41E-4</v>
      </c>
      <c r="CP94" s="110">
        <v>2.1499999999999999E-4</v>
      </c>
      <c r="CQ94" s="110">
        <v>1.4899999999999999E-4</v>
      </c>
      <c r="CR94" s="110">
        <v>2.6400000000000002E-4</v>
      </c>
      <c r="CS94" s="110">
        <v>1.03E-4</v>
      </c>
      <c r="CT94" s="110">
        <v>2.14E-4</v>
      </c>
      <c r="CU94" s="110">
        <v>4.7100000000000001E-4</v>
      </c>
      <c r="CV94" s="110">
        <v>1.6639999999999999E-3</v>
      </c>
      <c r="CW94" s="110">
        <v>2.32E-4</v>
      </c>
      <c r="CX94" s="110">
        <v>7.0799999999999997E-4</v>
      </c>
      <c r="CY94" s="110">
        <v>4.0700000000000003E-4</v>
      </c>
      <c r="CZ94" s="110">
        <v>5.8200000000000005E-4</v>
      </c>
      <c r="DA94" s="110">
        <v>1.0989999999999999E-3</v>
      </c>
      <c r="DB94" s="110">
        <v>3.6299999999999999E-4</v>
      </c>
      <c r="DC94" s="110">
        <v>4.9899999999999999E-4</v>
      </c>
      <c r="DD94" s="110">
        <v>1.25E-4</v>
      </c>
      <c r="DE94" s="111">
        <v>6.5600000000000001E-4</v>
      </c>
      <c r="DF94" s="84"/>
      <c r="DG94" s="101">
        <v>0.80396100000000004</v>
      </c>
      <c r="DH94" s="101">
        <v>9.5869999999999997E-2</v>
      </c>
      <c r="DI94" s="101">
        <v>0.59740899999999997</v>
      </c>
      <c r="DJ94" s="102">
        <v>3.2653000000000001E-2</v>
      </c>
      <c r="DK94" s="102">
        <v>0.95044099999999998</v>
      </c>
      <c r="DL94" s="84"/>
      <c r="DM94"/>
    </row>
    <row r="95" spans="1:117" ht="18" customHeight="1" x14ac:dyDescent="0.15">
      <c r="A95" s="97">
        <v>632</v>
      </c>
      <c r="B95" s="104" t="s">
        <v>58</v>
      </c>
      <c r="C95" s="105">
        <v>0</v>
      </c>
      <c r="D95" s="105">
        <v>0</v>
      </c>
      <c r="E95" s="105">
        <v>0</v>
      </c>
      <c r="F95" s="105">
        <v>0</v>
      </c>
      <c r="G95" s="105">
        <v>0</v>
      </c>
      <c r="H95" s="105">
        <v>0</v>
      </c>
      <c r="I95" s="105">
        <v>0</v>
      </c>
      <c r="J95" s="105">
        <v>0</v>
      </c>
      <c r="K95" s="105">
        <v>0</v>
      </c>
      <c r="L95" s="105">
        <v>0</v>
      </c>
      <c r="M95" s="105">
        <v>0</v>
      </c>
      <c r="N95" s="105">
        <v>0</v>
      </c>
      <c r="O95" s="105">
        <v>0</v>
      </c>
      <c r="P95" s="105">
        <v>0</v>
      </c>
      <c r="Q95" s="105">
        <v>0</v>
      </c>
      <c r="R95" s="105">
        <v>0</v>
      </c>
      <c r="S95" s="105">
        <v>0</v>
      </c>
      <c r="T95" s="105">
        <v>0</v>
      </c>
      <c r="U95" s="105">
        <v>0</v>
      </c>
      <c r="V95" s="105">
        <v>0</v>
      </c>
      <c r="W95" s="105">
        <v>0</v>
      </c>
      <c r="X95" s="105">
        <v>0</v>
      </c>
      <c r="Y95" s="105">
        <v>0</v>
      </c>
      <c r="Z95" s="105">
        <v>0</v>
      </c>
      <c r="AA95" s="105">
        <v>0</v>
      </c>
      <c r="AB95" s="105">
        <v>0</v>
      </c>
      <c r="AC95" s="105">
        <v>0</v>
      </c>
      <c r="AD95" s="105">
        <v>0</v>
      </c>
      <c r="AE95" s="105">
        <v>0</v>
      </c>
      <c r="AF95" s="105">
        <v>0</v>
      </c>
      <c r="AG95" s="105">
        <v>0</v>
      </c>
      <c r="AH95" s="105">
        <v>0</v>
      </c>
      <c r="AI95" s="105">
        <v>0</v>
      </c>
      <c r="AJ95" s="105">
        <v>0</v>
      </c>
      <c r="AK95" s="105">
        <v>0</v>
      </c>
      <c r="AL95" s="105">
        <v>0</v>
      </c>
      <c r="AM95" s="105">
        <v>0</v>
      </c>
      <c r="AN95" s="105">
        <v>0</v>
      </c>
      <c r="AO95" s="105">
        <v>0</v>
      </c>
      <c r="AP95" s="105">
        <v>0</v>
      </c>
      <c r="AQ95" s="105">
        <v>0</v>
      </c>
      <c r="AR95" s="105">
        <v>0</v>
      </c>
      <c r="AS95" s="105">
        <v>0</v>
      </c>
      <c r="AT95" s="105">
        <v>0</v>
      </c>
      <c r="AU95" s="105">
        <v>0</v>
      </c>
      <c r="AV95" s="105">
        <v>0</v>
      </c>
      <c r="AW95" s="105">
        <v>0</v>
      </c>
      <c r="AX95" s="105">
        <v>0</v>
      </c>
      <c r="AY95" s="105">
        <v>0</v>
      </c>
      <c r="AZ95" s="105">
        <v>0</v>
      </c>
      <c r="BA95" s="105">
        <v>0</v>
      </c>
      <c r="BB95" s="105">
        <v>0</v>
      </c>
      <c r="BC95" s="105">
        <v>0</v>
      </c>
      <c r="BD95" s="105">
        <v>0</v>
      </c>
      <c r="BE95" s="105">
        <v>0</v>
      </c>
      <c r="BF95" s="105">
        <v>0</v>
      </c>
      <c r="BG95" s="105">
        <v>0</v>
      </c>
      <c r="BH95" s="105">
        <v>0</v>
      </c>
      <c r="BI95" s="105">
        <v>0</v>
      </c>
      <c r="BJ95" s="105">
        <v>0</v>
      </c>
      <c r="BK95" s="105">
        <v>0</v>
      </c>
      <c r="BL95" s="105">
        <v>0</v>
      </c>
      <c r="BM95" s="105">
        <v>0</v>
      </c>
      <c r="BN95" s="105">
        <v>0</v>
      </c>
      <c r="BO95" s="105">
        <v>0</v>
      </c>
      <c r="BP95" s="105">
        <v>0</v>
      </c>
      <c r="BQ95" s="105">
        <v>0</v>
      </c>
      <c r="BR95" s="105">
        <v>0</v>
      </c>
      <c r="BS95" s="105">
        <v>0</v>
      </c>
      <c r="BT95" s="105">
        <v>0</v>
      </c>
      <c r="BU95" s="105">
        <v>0</v>
      </c>
      <c r="BV95" s="105">
        <v>0</v>
      </c>
      <c r="BW95" s="105">
        <v>0</v>
      </c>
      <c r="BX95" s="105">
        <v>0</v>
      </c>
      <c r="BY95" s="105">
        <v>0</v>
      </c>
      <c r="BZ95" s="105">
        <v>0</v>
      </c>
      <c r="CA95" s="105">
        <v>0</v>
      </c>
      <c r="CB95" s="105">
        <v>0</v>
      </c>
      <c r="CC95" s="105">
        <v>0</v>
      </c>
      <c r="CD95" s="105">
        <v>0</v>
      </c>
      <c r="CE95" s="105">
        <v>0</v>
      </c>
      <c r="CF95" s="105">
        <v>0</v>
      </c>
      <c r="CG95" s="105">
        <v>0</v>
      </c>
      <c r="CH95" s="105">
        <v>0</v>
      </c>
      <c r="CI95" s="105">
        <v>0</v>
      </c>
      <c r="CJ95" s="105">
        <v>0</v>
      </c>
      <c r="CK95" s="105">
        <v>0</v>
      </c>
      <c r="CL95" s="105">
        <v>0</v>
      </c>
      <c r="CM95" s="105">
        <v>0</v>
      </c>
      <c r="CN95" s="105">
        <v>0</v>
      </c>
      <c r="CO95" s="105">
        <v>1</v>
      </c>
      <c r="CP95" s="105">
        <v>0</v>
      </c>
      <c r="CQ95" s="105">
        <v>0</v>
      </c>
      <c r="CR95" s="105">
        <v>0</v>
      </c>
      <c r="CS95" s="105">
        <v>0</v>
      </c>
      <c r="CT95" s="105">
        <v>0</v>
      </c>
      <c r="CU95" s="105">
        <v>0</v>
      </c>
      <c r="CV95" s="105">
        <v>0</v>
      </c>
      <c r="CW95" s="105">
        <v>0</v>
      </c>
      <c r="CX95" s="105">
        <v>0</v>
      </c>
      <c r="CY95" s="105">
        <v>0</v>
      </c>
      <c r="CZ95" s="105">
        <v>0</v>
      </c>
      <c r="DA95" s="105">
        <v>0</v>
      </c>
      <c r="DB95" s="105">
        <v>0</v>
      </c>
      <c r="DC95" s="105">
        <v>0</v>
      </c>
      <c r="DD95" s="105">
        <v>0</v>
      </c>
      <c r="DE95" s="106">
        <v>0</v>
      </c>
      <c r="DF95" s="84"/>
      <c r="DG95" s="101">
        <v>0.604576</v>
      </c>
      <c r="DH95" s="101">
        <v>6.6345000000000001E-2</v>
      </c>
      <c r="DI95" s="101">
        <v>0.42826599999999998</v>
      </c>
      <c r="DJ95" s="102">
        <v>9.7400000000000004E-4</v>
      </c>
      <c r="DK95" s="102">
        <v>0.82908000000000004</v>
      </c>
      <c r="DL95" s="84"/>
      <c r="DM95"/>
    </row>
    <row r="96" spans="1:117" ht="18" customHeight="1" x14ac:dyDescent="0.15">
      <c r="A96" s="103">
        <v>641</v>
      </c>
      <c r="B96" s="104" t="s">
        <v>116</v>
      </c>
      <c r="C96" s="105">
        <v>0</v>
      </c>
      <c r="D96" s="105">
        <v>0</v>
      </c>
      <c r="E96" s="105">
        <v>0</v>
      </c>
      <c r="F96" s="105">
        <v>0</v>
      </c>
      <c r="G96" s="105">
        <v>0</v>
      </c>
      <c r="H96" s="105">
        <v>0</v>
      </c>
      <c r="I96" s="105">
        <v>0</v>
      </c>
      <c r="J96" s="105">
        <v>0</v>
      </c>
      <c r="K96" s="105">
        <v>0</v>
      </c>
      <c r="L96" s="105">
        <v>0</v>
      </c>
      <c r="M96" s="105">
        <v>0</v>
      </c>
      <c r="N96" s="105">
        <v>0</v>
      </c>
      <c r="O96" s="105">
        <v>0</v>
      </c>
      <c r="P96" s="105">
        <v>0</v>
      </c>
      <c r="Q96" s="105">
        <v>0</v>
      </c>
      <c r="R96" s="105">
        <v>0</v>
      </c>
      <c r="S96" s="105">
        <v>0</v>
      </c>
      <c r="T96" s="105">
        <v>0</v>
      </c>
      <c r="U96" s="105">
        <v>0</v>
      </c>
      <c r="V96" s="105">
        <v>0</v>
      </c>
      <c r="W96" s="105">
        <v>0</v>
      </c>
      <c r="X96" s="105">
        <v>0</v>
      </c>
      <c r="Y96" s="105">
        <v>0</v>
      </c>
      <c r="Z96" s="105">
        <v>0</v>
      </c>
      <c r="AA96" s="105">
        <v>0</v>
      </c>
      <c r="AB96" s="105">
        <v>0</v>
      </c>
      <c r="AC96" s="105">
        <v>0</v>
      </c>
      <c r="AD96" s="105">
        <v>0</v>
      </c>
      <c r="AE96" s="105">
        <v>0</v>
      </c>
      <c r="AF96" s="105">
        <v>0</v>
      </c>
      <c r="AG96" s="105">
        <v>0</v>
      </c>
      <c r="AH96" s="105">
        <v>0</v>
      </c>
      <c r="AI96" s="105">
        <v>0</v>
      </c>
      <c r="AJ96" s="105">
        <v>0</v>
      </c>
      <c r="AK96" s="105">
        <v>0</v>
      </c>
      <c r="AL96" s="105">
        <v>0</v>
      </c>
      <c r="AM96" s="105">
        <v>0</v>
      </c>
      <c r="AN96" s="105">
        <v>0</v>
      </c>
      <c r="AO96" s="105">
        <v>0</v>
      </c>
      <c r="AP96" s="105">
        <v>0</v>
      </c>
      <c r="AQ96" s="105">
        <v>0</v>
      </c>
      <c r="AR96" s="105">
        <v>0</v>
      </c>
      <c r="AS96" s="105">
        <v>0</v>
      </c>
      <c r="AT96" s="105">
        <v>0</v>
      </c>
      <c r="AU96" s="105">
        <v>0</v>
      </c>
      <c r="AV96" s="105">
        <v>0</v>
      </c>
      <c r="AW96" s="105">
        <v>0</v>
      </c>
      <c r="AX96" s="105">
        <v>0</v>
      </c>
      <c r="AY96" s="105">
        <v>0</v>
      </c>
      <c r="AZ96" s="105">
        <v>0</v>
      </c>
      <c r="BA96" s="105">
        <v>0</v>
      </c>
      <c r="BB96" s="105">
        <v>0</v>
      </c>
      <c r="BC96" s="105">
        <v>0</v>
      </c>
      <c r="BD96" s="105">
        <v>0</v>
      </c>
      <c r="BE96" s="105">
        <v>0</v>
      </c>
      <c r="BF96" s="105">
        <v>0</v>
      </c>
      <c r="BG96" s="105">
        <v>0</v>
      </c>
      <c r="BH96" s="105">
        <v>0</v>
      </c>
      <c r="BI96" s="105">
        <v>0</v>
      </c>
      <c r="BJ96" s="105">
        <v>0</v>
      </c>
      <c r="BK96" s="105">
        <v>0</v>
      </c>
      <c r="BL96" s="105">
        <v>0</v>
      </c>
      <c r="BM96" s="105">
        <v>0</v>
      </c>
      <c r="BN96" s="105">
        <v>0</v>
      </c>
      <c r="BO96" s="105">
        <v>0</v>
      </c>
      <c r="BP96" s="105">
        <v>0</v>
      </c>
      <c r="BQ96" s="105">
        <v>0</v>
      </c>
      <c r="BR96" s="105">
        <v>0</v>
      </c>
      <c r="BS96" s="105">
        <v>0</v>
      </c>
      <c r="BT96" s="105">
        <v>0</v>
      </c>
      <c r="BU96" s="105">
        <v>0</v>
      </c>
      <c r="BV96" s="105">
        <v>0</v>
      </c>
      <c r="BW96" s="105">
        <v>0</v>
      </c>
      <c r="BX96" s="105">
        <v>0</v>
      </c>
      <c r="BY96" s="105">
        <v>0</v>
      </c>
      <c r="BZ96" s="105">
        <v>0</v>
      </c>
      <c r="CA96" s="105">
        <v>0</v>
      </c>
      <c r="CB96" s="105">
        <v>0</v>
      </c>
      <c r="CC96" s="105">
        <v>0</v>
      </c>
      <c r="CD96" s="105">
        <v>0</v>
      </c>
      <c r="CE96" s="105">
        <v>0</v>
      </c>
      <c r="CF96" s="105">
        <v>0</v>
      </c>
      <c r="CG96" s="105">
        <v>0</v>
      </c>
      <c r="CH96" s="105">
        <v>0</v>
      </c>
      <c r="CI96" s="105">
        <v>0</v>
      </c>
      <c r="CJ96" s="105">
        <v>0</v>
      </c>
      <c r="CK96" s="105">
        <v>0</v>
      </c>
      <c r="CL96" s="105">
        <v>0</v>
      </c>
      <c r="CM96" s="105">
        <v>0</v>
      </c>
      <c r="CN96" s="105">
        <v>0</v>
      </c>
      <c r="CO96" s="105">
        <v>0</v>
      </c>
      <c r="CP96" s="105">
        <v>1.0085789999999999</v>
      </c>
      <c r="CQ96" s="105">
        <v>0</v>
      </c>
      <c r="CR96" s="105">
        <v>0</v>
      </c>
      <c r="CS96" s="105">
        <v>4.7399999999999997E-4</v>
      </c>
      <c r="CT96" s="105">
        <v>0</v>
      </c>
      <c r="CU96" s="105">
        <v>0</v>
      </c>
      <c r="CV96" s="105">
        <v>0</v>
      </c>
      <c r="CW96" s="105">
        <v>0</v>
      </c>
      <c r="CX96" s="105">
        <v>0</v>
      </c>
      <c r="CY96" s="105">
        <v>0</v>
      </c>
      <c r="CZ96" s="105">
        <v>0</v>
      </c>
      <c r="DA96" s="105">
        <v>0</v>
      </c>
      <c r="DB96" s="105">
        <v>0</v>
      </c>
      <c r="DC96" s="105">
        <v>0</v>
      </c>
      <c r="DD96" s="105">
        <v>0</v>
      </c>
      <c r="DE96" s="106">
        <v>0</v>
      </c>
      <c r="DF96" s="84"/>
      <c r="DG96" s="101">
        <v>0.52186299999999997</v>
      </c>
      <c r="DH96" s="101">
        <v>6.5432000000000004E-2</v>
      </c>
      <c r="DI96" s="101">
        <v>0.40289900000000001</v>
      </c>
      <c r="DJ96" s="102">
        <v>3.4370999999999999E-2</v>
      </c>
      <c r="DK96" s="102">
        <v>0.96967199999999998</v>
      </c>
      <c r="DL96" s="84"/>
      <c r="DM96"/>
    </row>
    <row r="97" spans="1:117" ht="18" customHeight="1" x14ac:dyDescent="0.15">
      <c r="A97" s="103">
        <v>642</v>
      </c>
      <c r="B97" s="104" t="s">
        <v>117</v>
      </c>
      <c r="C97" s="105">
        <v>4.6299999999999998E-4</v>
      </c>
      <c r="D97" s="105">
        <v>3.5799999999999997E-4</v>
      </c>
      <c r="E97" s="105">
        <v>7.7619999999999998E-3</v>
      </c>
      <c r="F97" s="105">
        <v>1.7E-5</v>
      </c>
      <c r="G97" s="105">
        <v>7.7999999999999999E-5</v>
      </c>
      <c r="H97" s="105">
        <v>0</v>
      </c>
      <c r="I97" s="105">
        <v>9.2E-5</v>
      </c>
      <c r="J97" s="105">
        <v>1.3799999999999999E-4</v>
      </c>
      <c r="K97" s="105">
        <v>5.3000000000000001E-5</v>
      </c>
      <c r="L97" s="105">
        <v>4.0299999999999998E-4</v>
      </c>
      <c r="M97" s="105">
        <v>0</v>
      </c>
      <c r="N97" s="105">
        <v>7.7000000000000001E-5</v>
      </c>
      <c r="O97" s="105">
        <v>7.3999999999999996E-5</v>
      </c>
      <c r="P97" s="105">
        <v>8.1000000000000004E-5</v>
      </c>
      <c r="Q97" s="105">
        <v>8.7000000000000001E-5</v>
      </c>
      <c r="R97" s="105">
        <v>2.0100000000000001E-4</v>
      </c>
      <c r="S97" s="105">
        <v>8.8999999999999995E-5</v>
      </c>
      <c r="T97" s="105">
        <v>9.5000000000000005E-5</v>
      </c>
      <c r="U97" s="105">
        <v>1.6799999999999999E-4</v>
      </c>
      <c r="V97" s="105">
        <v>5.5999999999999999E-5</v>
      </c>
      <c r="W97" s="105">
        <v>6.8999999999999997E-5</v>
      </c>
      <c r="X97" s="105">
        <v>6.3E-5</v>
      </c>
      <c r="Y97" s="105">
        <v>6.3999999999999997E-5</v>
      </c>
      <c r="Z97" s="105">
        <v>7.7000000000000001E-5</v>
      </c>
      <c r="AA97" s="105">
        <v>7.7999999999999999E-5</v>
      </c>
      <c r="AB97" s="105">
        <v>8.7999999999999998E-5</v>
      </c>
      <c r="AC97" s="105">
        <v>1.3899999999999999E-4</v>
      </c>
      <c r="AD97" s="105">
        <v>1.65E-4</v>
      </c>
      <c r="AE97" s="105">
        <v>7.8999999999999996E-5</v>
      </c>
      <c r="AF97" s="105">
        <v>5.8E-5</v>
      </c>
      <c r="AG97" s="105">
        <v>1.1E-4</v>
      </c>
      <c r="AH97" s="105">
        <v>9.2E-5</v>
      </c>
      <c r="AI97" s="105">
        <v>1.2E-4</v>
      </c>
      <c r="AJ97" s="105">
        <v>9.1000000000000003E-5</v>
      </c>
      <c r="AK97" s="105">
        <v>1.6100000000000001E-4</v>
      </c>
      <c r="AL97" s="105">
        <v>8.3999999999999995E-5</v>
      </c>
      <c r="AM97" s="105">
        <v>3.8000000000000002E-5</v>
      </c>
      <c r="AN97" s="105">
        <v>1.08E-4</v>
      </c>
      <c r="AO97" s="105">
        <v>6.9999999999999994E-5</v>
      </c>
      <c r="AP97" s="105">
        <v>1.6000000000000001E-4</v>
      </c>
      <c r="AQ97" s="105">
        <v>1.4799999999999999E-4</v>
      </c>
      <c r="AR97" s="105">
        <v>6.0999999999999999E-5</v>
      </c>
      <c r="AS97" s="105">
        <v>7.2999999999999999E-5</v>
      </c>
      <c r="AT97" s="105">
        <v>8.0000000000000007E-5</v>
      </c>
      <c r="AU97" s="105">
        <v>5.8E-5</v>
      </c>
      <c r="AV97" s="105">
        <v>5.7000000000000003E-5</v>
      </c>
      <c r="AW97" s="105">
        <v>4.6999999999999997E-5</v>
      </c>
      <c r="AX97" s="105">
        <v>8.1000000000000004E-5</v>
      </c>
      <c r="AY97" s="105">
        <v>5.0000000000000002E-5</v>
      </c>
      <c r="AZ97" s="105">
        <v>4.3999999999999999E-5</v>
      </c>
      <c r="BA97" s="105">
        <v>4.3999999999999999E-5</v>
      </c>
      <c r="BB97" s="105">
        <v>7.3999999999999996E-5</v>
      </c>
      <c r="BC97" s="105">
        <v>4.1E-5</v>
      </c>
      <c r="BD97" s="105">
        <v>8.2999999999999998E-5</v>
      </c>
      <c r="BE97" s="105">
        <v>5.5999999999999999E-5</v>
      </c>
      <c r="BF97" s="105">
        <v>5.8E-5</v>
      </c>
      <c r="BG97" s="105">
        <v>6.3999999999999997E-5</v>
      </c>
      <c r="BH97" s="105">
        <v>9.7E-5</v>
      </c>
      <c r="BI97" s="105">
        <v>9.2999999999999997E-5</v>
      </c>
      <c r="BJ97" s="105">
        <v>8.1000000000000004E-5</v>
      </c>
      <c r="BK97" s="105">
        <v>5.1500000000000005E-4</v>
      </c>
      <c r="BL97" s="105">
        <v>9.0000000000000006E-5</v>
      </c>
      <c r="BM97" s="105">
        <v>1.13E-4</v>
      </c>
      <c r="BN97" s="105">
        <v>7.1000000000000005E-5</v>
      </c>
      <c r="BO97" s="105">
        <v>8.3999999999999995E-5</v>
      </c>
      <c r="BP97" s="105">
        <v>2.4699999999999999E-4</v>
      </c>
      <c r="BQ97" s="105">
        <v>4.0099999999999999E-4</v>
      </c>
      <c r="BR97" s="105">
        <v>3.7800000000000003E-4</v>
      </c>
      <c r="BS97" s="105">
        <v>9.8999999999999994E-5</v>
      </c>
      <c r="BT97" s="105">
        <v>8.7999999999999998E-5</v>
      </c>
      <c r="BU97" s="105">
        <v>2.32E-4</v>
      </c>
      <c r="BV97" s="105">
        <v>7.2999999999999999E-5</v>
      </c>
      <c r="BW97" s="105">
        <v>5.7000000000000003E-5</v>
      </c>
      <c r="BX97" s="105">
        <v>1.4E-5</v>
      </c>
      <c r="BY97" s="105">
        <v>1.6799999999999999E-4</v>
      </c>
      <c r="BZ97" s="105">
        <v>7.4999999999999993E-5</v>
      </c>
      <c r="CA97" s="105">
        <v>1.3999999999999999E-4</v>
      </c>
      <c r="CB97" s="105">
        <v>3.1199999999999999E-4</v>
      </c>
      <c r="CC97" s="105">
        <v>2.32E-4</v>
      </c>
      <c r="CD97" s="105">
        <v>4.6999999999999997E-5</v>
      </c>
      <c r="CE97" s="105">
        <v>2.2897000000000001E-2</v>
      </c>
      <c r="CF97" s="105">
        <v>8.6499999999999999E-4</v>
      </c>
      <c r="CG97" s="105">
        <v>8.3999999999999995E-5</v>
      </c>
      <c r="CH97" s="105">
        <v>1.5219999999999999E-3</v>
      </c>
      <c r="CI97" s="105">
        <v>6.2100000000000002E-4</v>
      </c>
      <c r="CJ97" s="105">
        <v>9.3999999999999994E-5</v>
      </c>
      <c r="CK97" s="105">
        <v>6.0899999999999995E-4</v>
      </c>
      <c r="CL97" s="105">
        <v>4.57E-4</v>
      </c>
      <c r="CM97" s="105">
        <v>1.6899999999999999E-4</v>
      </c>
      <c r="CN97" s="105">
        <v>8.6000000000000003E-5</v>
      </c>
      <c r="CO97" s="105">
        <v>1.1E-4</v>
      </c>
      <c r="CP97" s="105">
        <v>1.3531E-2</v>
      </c>
      <c r="CQ97" s="105">
        <v>1.0587610000000001</v>
      </c>
      <c r="CR97" s="105">
        <v>3.1679999999999998E-3</v>
      </c>
      <c r="CS97" s="105">
        <v>1.5299999999999999E-3</v>
      </c>
      <c r="CT97" s="105">
        <v>8.2000000000000001E-5</v>
      </c>
      <c r="CU97" s="105">
        <v>4.0000000000000003E-5</v>
      </c>
      <c r="CV97" s="105">
        <v>2.63E-4</v>
      </c>
      <c r="CW97" s="105">
        <v>4.6999999999999997E-5</v>
      </c>
      <c r="CX97" s="105">
        <v>9.7E-5</v>
      </c>
      <c r="CY97" s="105">
        <v>1.11E-4</v>
      </c>
      <c r="CZ97" s="105">
        <v>1.95E-4</v>
      </c>
      <c r="DA97" s="105">
        <v>6.6000000000000005E-5</v>
      </c>
      <c r="DB97" s="105">
        <v>1.45E-4</v>
      </c>
      <c r="DC97" s="105">
        <v>1.1900000000000001E-4</v>
      </c>
      <c r="DD97" s="105">
        <v>1.17E-4</v>
      </c>
      <c r="DE97" s="106">
        <v>2.5709999999999999E-3</v>
      </c>
      <c r="DF97" s="84"/>
      <c r="DG97" s="101">
        <v>0.64204499999999998</v>
      </c>
      <c r="DH97" s="101">
        <v>0.100468</v>
      </c>
      <c r="DI97" s="101">
        <v>0.52790400000000004</v>
      </c>
      <c r="DJ97" s="102">
        <v>1.312E-3</v>
      </c>
      <c r="DK97" s="102">
        <v>1</v>
      </c>
      <c r="DL97" s="84"/>
      <c r="DM97"/>
    </row>
    <row r="98" spans="1:117" ht="18" customHeight="1" x14ac:dyDescent="0.15">
      <c r="A98" s="103">
        <v>643</v>
      </c>
      <c r="B98" s="104" t="s">
        <v>118</v>
      </c>
      <c r="C98" s="105">
        <v>0</v>
      </c>
      <c r="D98" s="105">
        <v>0</v>
      </c>
      <c r="E98" s="105">
        <v>0</v>
      </c>
      <c r="F98" s="105">
        <v>0</v>
      </c>
      <c r="G98" s="105">
        <v>0</v>
      </c>
      <c r="H98" s="105">
        <v>0</v>
      </c>
      <c r="I98" s="105">
        <v>0</v>
      </c>
      <c r="J98" s="105">
        <v>0</v>
      </c>
      <c r="K98" s="105">
        <v>0</v>
      </c>
      <c r="L98" s="105">
        <v>0</v>
      </c>
      <c r="M98" s="105">
        <v>0</v>
      </c>
      <c r="N98" s="105">
        <v>0</v>
      </c>
      <c r="O98" s="105">
        <v>0</v>
      </c>
      <c r="P98" s="105">
        <v>0</v>
      </c>
      <c r="Q98" s="105">
        <v>0</v>
      </c>
      <c r="R98" s="105">
        <v>0</v>
      </c>
      <c r="S98" s="105">
        <v>0</v>
      </c>
      <c r="T98" s="105">
        <v>0</v>
      </c>
      <c r="U98" s="105">
        <v>0</v>
      </c>
      <c r="V98" s="105">
        <v>0</v>
      </c>
      <c r="W98" s="105">
        <v>0</v>
      </c>
      <c r="X98" s="105">
        <v>0</v>
      </c>
      <c r="Y98" s="105">
        <v>0</v>
      </c>
      <c r="Z98" s="105">
        <v>0</v>
      </c>
      <c r="AA98" s="105">
        <v>0</v>
      </c>
      <c r="AB98" s="105">
        <v>0</v>
      </c>
      <c r="AC98" s="105">
        <v>0</v>
      </c>
      <c r="AD98" s="105">
        <v>0</v>
      </c>
      <c r="AE98" s="105">
        <v>0</v>
      </c>
      <c r="AF98" s="105">
        <v>0</v>
      </c>
      <c r="AG98" s="105">
        <v>0</v>
      </c>
      <c r="AH98" s="105">
        <v>0</v>
      </c>
      <c r="AI98" s="105">
        <v>0</v>
      </c>
      <c r="AJ98" s="105">
        <v>0</v>
      </c>
      <c r="AK98" s="105">
        <v>0</v>
      </c>
      <c r="AL98" s="105">
        <v>0</v>
      </c>
      <c r="AM98" s="105">
        <v>0</v>
      </c>
      <c r="AN98" s="105">
        <v>0</v>
      </c>
      <c r="AO98" s="105">
        <v>0</v>
      </c>
      <c r="AP98" s="105">
        <v>0</v>
      </c>
      <c r="AQ98" s="105">
        <v>0</v>
      </c>
      <c r="AR98" s="105">
        <v>0</v>
      </c>
      <c r="AS98" s="105">
        <v>0</v>
      </c>
      <c r="AT98" s="105">
        <v>0</v>
      </c>
      <c r="AU98" s="105">
        <v>0</v>
      </c>
      <c r="AV98" s="105">
        <v>0</v>
      </c>
      <c r="AW98" s="105">
        <v>0</v>
      </c>
      <c r="AX98" s="105">
        <v>0</v>
      </c>
      <c r="AY98" s="105">
        <v>0</v>
      </c>
      <c r="AZ98" s="105">
        <v>0</v>
      </c>
      <c r="BA98" s="105">
        <v>0</v>
      </c>
      <c r="BB98" s="105">
        <v>0</v>
      </c>
      <c r="BC98" s="105">
        <v>0</v>
      </c>
      <c r="BD98" s="105">
        <v>0</v>
      </c>
      <c r="BE98" s="105">
        <v>0</v>
      </c>
      <c r="BF98" s="105">
        <v>0</v>
      </c>
      <c r="BG98" s="105">
        <v>0</v>
      </c>
      <c r="BH98" s="105">
        <v>0</v>
      </c>
      <c r="BI98" s="105">
        <v>0</v>
      </c>
      <c r="BJ98" s="105">
        <v>0</v>
      </c>
      <c r="BK98" s="105">
        <v>0</v>
      </c>
      <c r="BL98" s="105">
        <v>0</v>
      </c>
      <c r="BM98" s="105">
        <v>0</v>
      </c>
      <c r="BN98" s="105">
        <v>0</v>
      </c>
      <c r="BO98" s="105">
        <v>0</v>
      </c>
      <c r="BP98" s="105">
        <v>0</v>
      </c>
      <c r="BQ98" s="105">
        <v>0</v>
      </c>
      <c r="BR98" s="105">
        <v>0</v>
      </c>
      <c r="BS98" s="105">
        <v>0</v>
      </c>
      <c r="BT98" s="105">
        <v>0</v>
      </c>
      <c r="BU98" s="105">
        <v>0</v>
      </c>
      <c r="BV98" s="105">
        <v>0</v>
      </c>
      <c r="BW98" s="105">
        <v>0</v>
      </c>
      <c r="BX98" s="105">
        <v>0</v>
      </c>
      <c r="BY98" s="105">
        <v>0</v>
      </c>
      <c r="BZ98" s="105">
        <v>0</v>
      </c>
      <c r="CA98" s="105">
        <v>0</v>
      </c>
      <c r="CB98" s="105">
        <v>0</v>
      </c>
      <c r="CC98" s="105">
        <v>0</v>
      </c>
      <c r="CD98" s="105">
        <v>0</v>
      </c>
      <c r="CE98" s="105">
        <v>0</v>
      </c>
      <c r="CF98" s="105">
        <v>0</v>
      </c>
      <c r="CG98" s="105">
        <v>0</v>
      </c>
      <c r="CH98" s="105">
        <v>0</v>
      </c>
      <c r="CI98" s="105">
        <v>0</v>
      </c>
      <c r="CJ98" s="105">
        <v>0</v>
      </c>
      <c r="CK98" s="105">
        <v>0</v>
      </c>
      <c r="CL98" s="105">
        <v>0</v>
      </c>
      <c r="CM98" s="105">
        <v>0</v>
      </c>
      <c r="CN98" s="105">
        <v>0</v>
      </c>
      <c r="CO98" s="105">
        <v>0</v>
      </c>
      <c r="CP98" s="105">
        <v>0</v>
      </c>
      <c r="CQ98" s="105">
        <v>0</v>
      </c>
      <c r="CR98" s="105">
        <v>1</v>
      </c>
      <c r="CS98" s="105">
        <v>0</v>
      </c>
      <c r="CT98" s="105">
        <v>0</v>
      </c>
      <c r="CU98" s="105">
        <v>0</v>
      </c>
      <c r="CV98" s="105">
        <v>0</v>
      </c>
      <c r="CW98" s="105">
        <v>0</v>
      </c>
      <c r="CX98" s="105">
        <v>0</v>
      </c>
      <c r="CY98" s="105">
        <v>0</v>
      </c>
      <c r="CZ98" s="105">
        <v>0</v>
      </c>
      <c r="DA98" s="105">
        <v>0</v>
      </c>
      <c r="DB98" s="105">
        <v>0</v>
      </c>
      <c r="DC98" s="105">
        <v>0</v>
      </c>
      <c r="DD98" s="105">
        <v>0</v>
      </c>
      <c r="DE98" s="106">
        <v>0</v>
      </c>
      <c r="DF98" s="84"/>
      <c r="DG98" s="101">
        <v>0.69972400000000001</v>
      </c>
      <c r="DH98" s="101">
        <v>0.19858300000000001</v>
      </c>
      <c r="DI98" s="101">
        <v>0.62582599999999999</v>
      </c>
      <c r="DJ98" s="102">
        <v>1.5692000000000001E-2</v>
      </c>
      <c r="DK98" s="102">
        <v>1</v>
      </c>
      <c r="DL98" s="84"/>
      <c r="DM98"/>
    </row>
    <row r="99" spans="1:117" ht="18" customHeight="1" x14ac:dyDescent="0.15">
      <c r="A99" s="107">
        <v>644</v>
      </c>
      <c r="B99" s="108" t="s">
        <v>59</v>
      </c>
      <c r="C99" s="110">
        <v>0</v>
      </c>
      <c r="D99" s="110">
        <v>0</v>
      </c>
      <c r="E99" s="110">
        <v>0</v>
      </c>
      <c r="F99" s="110">
        <v>0</v>
      </c>
      <c r="G99" s="110">
        <v>0</v>
      </c>
      <c r="H99" s="110">
        <v>0</v>
      </c>
      <c r="I99" s="110">
        <v>0</v>
      </c>
      <c r="J99" s="110">
        <v>0</v>
      </c>
      <c r="K99" s="110">
        <v>0</v>
      </c>
      <c r="L99" s="110">
        <v>0</v>
      </c>
      <c r="M99" s="110">
        <v>0</v>
      </c>
      <c r="N99" s="110">
        <v>0</v>
      </c>
      <c r="O99" s="110">
        <v>0</v>
      </c>
      <c r="P99" s="110">
        <v>0</v>
      </c>
      <c r="Q99" s="110">
        <v>0</v>
      </c>
      <c r="R99" s="110">
        <v>0</v>
      </c>
      <c r="S99" s="110">
        <v>0</v>
      </c>
      <c r="T99" s="110">
        <v>0</v>
      </c>
      <c r="U99" s="110">
        <v>0</v>
      </c>
      <c r="V99" s="110">
        <v>0</v>
      </c>
      <c r="W99" s="110">
        <v>0</v>
      </c>
      <c r="X99" s="110">
        <v>0</v>
      </c>
      <c r="Y99" s="110">
        <v>0</v>
      </c>
      <c r="Z99" s="110">
        <v>0</v>
      </c>
      <c r="AA99" s="110">
        <v>0</v>
      </c>
      <c r="AB99" s="110">
        <v>0</v>
      </c>
      <c r="AC99" s="110">
        <v>0</v>
      </c>
      <c r="AD99" s="110">
        <v>0</v>
      </c>
      <c r="AE99" s="110">
        <v>0</v>
      </c>
      <c r="AF99" s="110">
        <v>0</v>
      </c>
      <c r="AG99" s="110">
        <v>0</v>
      </c>
      <c r="AH99" s="110">
        <v>0</v>
      </c>
      <c r="AI99" s="110">
        <v>0</v>
      </c>
      <c r="AJ99" s="110">
        <v>0</v>
      </c>
      <c r="AK99" s="110">
        <v>0</v>
      </c>
      <c r="AL99" s="110">
        <v>0</v>
      </c>
      <c r="AM99" s="110">
        <v>0</v>
      </c>
      <c r="AN99" s="110">
        <v>0</v>
      </c>
      <c r="AO99" s="110">
        <v>0</v>
      </c>
      <c r="AP99" s="110">
        <v>0</v>
      </c>
      <c r="AQ99" s="110">
        <v>0</v>
      </c>
      <c r="AR99" s="110">
        <v>0</v>
      </c>
      <c r="AS99" s="110">
        <v>0</v>
      </c>
      <c r="AT99" s="110">
        <v>0</v>
      </c>
      <c r="AU99" s="110">
        <v>0</v>
      </c>
      <c r="AV99" s="110">
        <v>0</v>
      </c>
      <c r="AW99" s="110">
        <v>0</v>
      </c>
      <c r="AX99" s="110">
        <v>0</v>
      </c>
      <c r="AY99" s="110">
        <v>0</v>
      </c>
      <c r="AZ99" s="110">
        <v>0</v>
      </c>
      <c r="BA99" s="110">
        <v>0</v>
      </c>
      <c r="BB99" s="110">
        <v>0</v>
      </c>
      <c r="BC99" s="110">
        <v>0</v>
      </c>
      <c r="BD99" s="110">
        <v>0</v>
      </c>
      <c r="BE99" s="110">
        <v>0</v>
      </c>
      <c r="BF99" s="110">
        <v>0</v>
      </c>
      <c r="BG99" s="110">
        <v>0</v>
      </c>
      <c r="BH99" s="110">
        <v>0</v>
      </c>
      <c r="BI99" s="110">
        <v>0</v>
      </c>
      <c r="BJ99" s="110">
        <v>0</v>
      </c>
      <c r="BK99" s="110">
        <v>0</v>
      </c>
      <c r="BL99" s="110">
        <v>0</v>
      </c>
      <c r="BM99" s="110">
        <v>0</v>
      </c>
      <c r="BN99" s="110">
        <v>0</v>
      </c>
      <c r="BO99" s="110">
        <v>0</v>
      </c>
      <c r="BP99" s="110">
        <v>0</v>
      </c>
      <c r="BQ99" s="110">
        <v>0</v>
      </c>
      <c r="BR99" s="110">
        <v>0</v>
      </c>
      <c r="BS99" s="110">
        <v>0</v>
      </c>
      <c r="BT99" s="110">
        <v>0</v>
      </c>
      <c r="BU99" s="110">
        <v>0</v>
      </c>
      <c r="BV99" s="110">
        <v>0</v>
      </c>
      <c r="BW99" s="110">
        <v>0</v>
      </c>
      <c r="BX99" s="110">
        <v>0</v>
      </c>
      <c r="BY99" s="110">
        <v>0</v>
      </c>
      <c r="BZ99" s="110">
        <v>0</v>
      </c>
      <c r="CA99" s="110">
        <v>0</v>
      </c>
      <c r="CB99" s="110">
        <v>0</v>
      </c>
      <c r="CC99" s="110">
        <v>0</v>
      </c>
      <c r="CD99" s="110">
        <v>0</v>
      </c>
      <c r="CE99" s="110">
        <v>0</v>
      </c>
      <c r="CF99" s="110">
        <v>0</v>
      </c>
      <c r="CG99" s="110">
        <v>0</v>
      </c>
      <c r="CH99" s="110">
        <v>0</v>
      </c>
      <c r="CI99" s="110">
        <v>0</v>
      </c>
      <c r="CJ99" s="110">
        <v>0</v>
      </c>
      <c r="CK99" s="110">
        <v>0</v>
      </c>
      <c r="CL99" s="110">
        <v>0</v>
      </c>
      <c r="CM99" s="110">
        <v>0</v>
      </c>
      <c r="CN99" s="110">
        <v>0</v>
      </c>
      <c r="CO99" s="110">
        <v>0</v>
      </c>
      <c r="CP99" s="110">
        <v>0</v>
      </c>
      <c r="CQ99" s="110">
        <v>0</v>
      </c>
      <c r="CR99" s="110">
        <v>0</v>
      </c>
      <c r="CS99" s="110">
        <v>1</v>
      </c>
      <c r="CT99" s="110">
        <v>0</v>
      </c>
      <c r="CU99" s="110">
        <v>0</v>
      </c>
      <c r="CV99" s="110">
        <v>0</v>
      </c>
      <c r="CW99" s="110">
        <v>0</v>
      </c>
      <c r="CX99" s="110">
        <v>0</v>
      </c>
      <c r="CY99" s="110">
        <v>0</v>
      </c>
      <c r="CZ99" s="110">
        <v>0</v>
      </c>
      <c r="DA99" s="110">
        <v>0</v>
      </c>
      <c r="DB99" s="110">
        <v>0</v>
      </c>
      <c r="DC99" s="110">
        <v>0</v>
      </c>
      <c r="DD99" s="110">
        <v>0</v>
      </c>
      <c r="DE99" s="111">
        <v>0</v>
      </c>
      <c r="DF99" s="84"/>
      <c r="DG99" s="101">
        <v>0.76257799999999998</v>
      </c>
      <c r="DH99" s="101">
        <v>0.155638</v>
      </c>
      <c r="DI99" s="101">
        <v>0.627996</v>
      </c>
      <c r="DJ99" s="102">
        <v>3.163E-3</v>
      </c>
      <c r="DK99" s="102">
        <v>1</v>
      </c>
      <c r="DL99" s="84"/>
      <c r="DM99"/>
    </row>
    <row r="100" spans="1:117" ht="18" customHeight="1" x14ac:dyDescent="0.15">
      <c r="A100" s="103">
        <v>659</v>
      </c>
      <c r="B100" s="104" t="s">
        <v>135</v>
      </c>
      <c r="C100" s="105">
        <v>1.7100000000000001E-4</v>
      </c>
      <c r="D100" s="105">
        <v>1.2899999999999999E-4</v>
      </c>
      <c r="E100" s="105">
        <v>9.41E-4</v>
      </c>
      <c r="F100" s="105">
        <v>7.6000000000000004E-5</v>
      </c>
      <c r="G100" s="105">
        <v>2.483E-3</v>
      </c>
      <c r="H100" s="105">
        <v>0</v>
      </c>
      <c r="I100" s="105">
        <v>1.2110000000000001E-3</v>
      </c>
      <c r="J100" s="105">
        <v>4.8799999999999999E-4</v>
      </c>
      <c r="K100" s="105">
        <v>5.6499999999999996E-4</v>
      </c>
      <c r="L100" s="105">
        <v>1.518E-3</v>
      </c>
      <c r="M100" s="105">
        <v>0</v>
      </c>
      <c r="N100" s="105">
        <v>3.8900000000000002E-4</v>
      </c>
      <c r="O100" s="105">
        <v>3.4699999999999998E-4</v>
      </c>
      <c r="P100" s="105">
        <v>5.5400000000000002E-4</v>
      </c>
      <c r="Q100" s="105">
        <v>2.2460000000000002E-3</v>
      </c>
      <c r="R100" s="105">
        <v>5.0699999999999996E-4</v>
      </c>
      <c r="S100" s="105">
        <v>4.4299999999999998E-4</v>
      </c>
      <c r="T100" s="105">
        <v>4.1599999999999997E-4</v>
      </c>
      <c r="U100" s="105">
        <v>7.9900000000000001E-4</v>
      </c>
      <c r="V100" s="105">
        <v>2.3679999999999999E-3</v>
      </c>
      <c r="W100" s="105">
        <v>3.6699999999999998E-4</v>
      </c>
      <c r="X100" s="105">
        <v>5.1599999999999997E-4</v>
      </c>
      <c r="Y100" s="105">
        <v>4.4200000000000001E-4</v>
      </c>
      <c r="Z100" s="105">
        <v>1.2E-4</v>
      </c>
      <c r="AA100" s="105">
        <v>8.9300000000000002E-4</v>
      </c>
      <c r="AB100" s="105">
        <v>9.1799999999999998E-4</v>
      </c>
      <c r="AC100" s="105">
        <v>8.2000000000000001E-5</v>
      </c>
      <c r="AD100" s="105">
        <v>9.2900000000000003E-4</v>
      </c>
      <c r="AE100" s="105">
        <v>9.1699999999999995E-4</v>
      </c>
      <c r="AF100" s="105">
        <v>2.9399999999999999E-4</v>
      </c>
      <c r="AG100" s="105">
        <v>3.7100000000000002E-4</v>
      </c>
      <c r="AH100" s="105">
        <v>2.5000000000000001E-4</v>
      </c>
      <c r="AI100" s="105">
        <v>3.3100000000000002E-4</v>
      </c>
      <c r="AJ100" s="105">
        <v>2.8899999999999998E-4</v>
      </c>
      <c r="AK100" s="105">
        <v>2.2499999999999999E-4</v>
      </c>
      <c r="AL100" s="105">
        <v>1.9100000000000001E-4</v>
      </c>
      <c r="AM100" s="105">
        <v>3.9599999999999998E-4</v>
      </c>
      <c r="AN100" s="105">
        <v>6.6500000000000001E-4</v>
      </c>
      <c r="AO100" s="105">
        <v>3.86E-4</v>
      </c>
      <c r="AP100" s="105">
        <v>2.4800000000000001E-4</v>
      </c>
      <c r="AQ100" s="105">
        <v>4.5100000000000001E-4</v>
      </c>
      <c r="AR100" s="105">
        <v>5.5199999999999997E-4</v>
      </c>
      <c r="AS100" s="105">
        <v>6.4400000000000004E-4</v>
      </c>
      <c r="AT100" s="105">
        <v>2.3530000000000001E-3</v>
      </c>
      <c r="AU100" s="105">
        <v>1.119E-3</v>
      </c>
      <c r="AV100" s="105">
        <v>1.0510000000000001E-3</v>
      </c>
      <c r="AW100" s="105">
        <v>4.3100000000000001E-4</v>
      </c>
      <c r="AX100" s="105">
        <v>1.671E-3</v>
      </c>
      <c r="AY100" s="105">
        <v>4.0900000000000002E-4</v>
      </c>
      <c r="AZ100" s="105">
        <v>1.3100000000000001E-4</v>
      </c>
      <c r="BA100" s="105">
        <v>5.1999999999999995E-4</v>
      </c>
      <c r="BB100" s="105">
        <v>4.3399999999999998E-4</v>
      </c>
      <c r="BC100" s="105">
        <v>2.7300000000000002E-4</v>
      </c>
      <c r="BD100" s="105">
        <v>6.5300000000000004E-4</v>
      </c>
      <c r="BE100" s="105">
        <v>3.3300000000000002E-4</v>
      </c>
      <c r="BF100" s="105">
        <v>3.3700000000000001E-4</v>
      </c>
      <c r="BG100" s="105">
        <v>5.6999999999999998E-4</v>
      </c>
      <c r="BH100" s="105">
        <v>1.088E-3</v>
      </c>
      <c r="BI100" s="105">
        <v>5.9299999999999999E-4</v>
      </c>
      <c r="BJ100" s="105">
        <v>8.6899999999999998E-4</v>
      </c>
      <c r="BK100" s="105">
        <v>1.14E-3</v>
      </c>
      <c r="BL100" s="105">
        <v>5.1699999999999999E-4</v>
      </c>
      <c r="BM100" s="105">
        <v>1.1509999999999999E-3</v>
      </c>
      <c r="BN100" s="105">
        <v>5.4199999999999995E-4</v>
      </c>
      <c r="BO100" s="105">
        <v>7.3700000000000002E-4</v>
      </c>
      <c r="BP100" s="105">
        <v>5.3799999999999996E-4</v>
      </c>
      <c r="BQ100" s="105">
        <v>1.7799999999999999E-3</v>
      </c>
      <c r="BR100" s="105">
        <v>4.2009999999999999E-3</v>
      </c>
      <c r="BS100" s="105">
        <v>1.209E-3</v>
      </c>
      <c r="BT100" s="105">
        <v>4.06E-4</v>
      </c>
      <c r="BU100" s="105">
        <v>1.3339999999999999E-3</v>
      </c>
      <c r="BV100" s="105">
        <v>5.7200000000000003E-4</v>
      </c>
      <c r="BW100" s="105">
        <v>6.2600000000000004E-4</v>
      </c>
      <c r="BX100" s="105">
        <v>8.2999999999999998E-5</v>
      </c>
      <c r="BY100" s="105">
        <v>6.5099999999999999E-4</v>
      </c>
      <c r="BZ100" s="105">
        <v>8.9499999999999996E-4</v>
      </c>
      <c r="CA100" s="105">
        <v>4.8000000000000001E-4</v>
      </c>
      <c r="CB100" s="105">
        <v>7.2900000000000005E-4</v>
      </c>
      <c r="CC100" s="105">
        <v>4.08E-4</v>
      </c>
      <c r="CD100" s="105">
        <v>5.9100000000000005E-4</v>
      </c>
      <c r="CE100" s="105">
        <v>2.0600000000000002E-3</v>
      </c>
      <c r="CF100" s="105">
        <v>9.6299999999999999E-4</v>
      </c>
      <c r="CG100" s="105">
        <v>1.26E-4</v>
      </c>
      <c r="CH100" s="105">
        <v>7.1100000000000004E-4</v>
      </c>
      <c r="CI100" s="105">
        <v>1.8519999999999999E-3</v>
      </c>
      <c r="CJ100" s="105">
        <v>6.5200000000000002E-4</v>
      </c>
      <c r="CK100" s="105">
        <v>1.011E-3</v>
      </c>
      <c r="CL100" s="105">
        <v>1.4430000000000001E-3</v>
      </c>
      <c r="CM100" s="105">
        <v>2.32E-4</v>
      </c>
      <c r="CN100" s="105">
        <v>3.7800000000000003E-4</v>
      </c>
      <c r="CO100" s="105">
        <v>2.3040000000000001E-3</v>
      </c>
      <c r="CP100" s="105">
        <v>7.7099999999999998E-4</v>
      </c>
      <c r="CQ100" s="105">
        <v>5.9699999999999998E-4</v>
      </c>
      <c r="CR100" s="105">
        <v>2.05E-4</v>
      </c>
      <c r="CS100" s="105">
        <v>3.0299999999999999E-4</v>
      </c>
      <c r="CT100" s="105">
        <v>1.0001930000000001</v>
      </c>
      <c r="CU100" s="105">
        <v>1.016E-3</v>
      </c>
      <c r="CV100" s="105">
        <v>1.67E-3</v>
      </c>
      <c r="CW100" s="105">
        <v>9.3700000000000001E-4</v>
      </c>
      <c r="CX100" s="105">
        <v>1.1199999999999999E-3</v>
      </c>
      <c r="CY100" s="105">
        <v>9.77E-4</v>
      </c>
      <c r="CZ100" s="105">
        <v>8.9400000000000005E-4</v>
      </c>
      <c r="DA100" s="105">
        <v>8.8099999999999995E-4</v>
      </c>
      <c r="DB100" s="105">
        <v>2.957E-3</v>
      </c>
      <c r="DC100" s="105">
        <v>1.328E-3</v>
      </c>
      <c r="DD100" s="105">
        <v>2.0900000000000001E-4</v>
      </c>
      <c r="DE100" s="106">
        <v>2.3310000000000002E-3</v>
      </c>
      <c r="DF100" s="84"/>
      <c r="DG100" s="101">
        <v>0.60960599999999998</v>
      </c>
      <c r="DH100" s="101">
        <v>0.105139</v>
      </c>
      <c r="DI100" s="101">
        <v>0.48541299999999998</v>
      </c>
      <c r="DJ100" s="102">
        <v>8.881E-3</v>
      </c>
      <c r="DK100" s="102">
        <v>0.91281999999999996</v>
      </c>
      <c r="DL100" s="84"/>
      <c r="DM100"/>
    </row>
    <row r="101" spans="1:117" ht="18" customHeight="1" x14ac:dyDescent="0.15">
      <c r="A101" s="103">
        <v>661</v>
      </c>
      <c r="B101" s="104" t="s">
        <v>60</v>
      </c>
      <c r="C101" s="105">
        <v>7.5310000000000004E-3</v>
      </c>
      <c r="D101" s="105">
        <v>6.4900000000000001E-3</v>
      </c>
      <c r="E101" s="105">
        <v>9.5989999999999999E-3</v>
      </c>
      <c r="F101" s="105">
        <v>4.6540000000000002E-3</v>
      </c>
      <c r="G101" s="105">
        <v>3.7260000000000001E-3</v>
      </c>
      <c r="H101" s="105">
        <v>0</v>
      </c>
      <c r="I101" s="105">
        <v>3.6056999999999999E-2</v>
      </c>
      <c r="J101" s="105">
        <v>6.894E-3</v>
      </c>
      <c r="K101" s="105">
        <v>3.398E-3</v>
      </c>
      <c r="L101" s="105">
        <v>4.6810000000000003E-3</v>
      </c>
      <c r="M101" s="105">
        <v>0</v>
      </c>
      <c r="N101" s="105">
        <v>5.4120000000000001E-3</v>
      </c>
      <c r="O101" s="105">
        <v>4.3420000000000004E-3</v>
      </c>
      <c r="P101" s="105">
        <v>8.0350000000000005E-3</v>
      </c>
      <c r="Q101" s="105">
        <v>1.4323000000000001E-2</v>
      </c>
      <c r="R101" s="105">
        <v>5.4149999999999997E-3</v>
      </c>
      <c r="S101" s="105">
        <v>3.5750000000000001E-3</v>
      </c>
      <c r="T101" s="105">
        <v>9.528E-3</v>
      </c>
      <c r="U101" s="105">
        <v>3.8739999999999998E-3</v>
      </c>
      <c r="V101" s="105">
        <v>6.3359999999999996E-3</v>
      </c>
      <c r="W101" s="105">
        <v>1.6850000000000001E-3</v>
      </c>
      <c r="X101" s="105">
        <v>3.7079999999999999E-3</v>
      </c>
      <c r="Y101" s="105">
        <v>1.916E-3</v>
      </c>
      <c r="Z101" s="105">
        <v>2.9250000000000001E-3</v>
      </c>
      <c r="AA101" s="105">
        <v>1.7539999999999999E-3</v>
      </c>
      <c r="AB101" s="105">
        <v>5.5059999999999996E-3</v>
      </c>
      <c r="AC101" s="105">
        <v>3.0899999999999998E-4</v>
      </c>
      <c r="AD101" s="105">
        <v>2.6969E-2</v>
      </c>
      <c r="AE101" s="105">
        <v>1.295E-2</v>
      </c>
      <c r="AF101" s="105">
        <v>3.9960000000000004E-3</v>
      </c>
      <c r="AG101" s="105">
        <v>8.3239999999999998E-3</v>
      </c>
      <c r="AH101" s="105">
        <v>2.8379999999999998E-3</v>
      </c>
      <c r="AI101" s="105">
        <v>3.3479999999999998E-3</v>
      </c>
      <c r="AJ101" s="105">
        <v>2.6350000000000002E-3</v>
      </c>
      <c r="AK101" s="105">
        <v>4.4409999999999996E-3</v>
      </c>
      <c r="AL101" s="105">
        <v>2.9060000000000002E-3</v>
      </c>
      <c r="AM101" s="105">
        <v>3.0500000000000002E-3</v>
      </c>
      <c r="AN101" s="105">
        <v>5.5139999999999998E-3</v>
      </c>
      <c r="AO101" s="105">
        <v>3.8769999999999998E-3</v>
      </c>
      <c r="AP101" s="105">
        <v>2.5200000000000001E-3</v>
      </c>
      <c r="AQ101" s="105">
        <v>7.0179999999999999E-3</v>
      </c>
      <c r="AR101" s="105">
        <v>4.3239999999999997E-3</v>
      </c>
      <c r="AS101" s="105">
        <v>6.4590000000000003E-3</v>
      </c>
      <c r="AT101" s="105">
        <v>1.1807E-2</v>
      </c>
      <c r="AU101" s="105">
        <v>1.303E-2</v>
      </c>
      <c r="AV101" s="105">
        <v>5.3579999999999999E-3</v>
      </c>
      <c r="AW101" s="105">
        <v>7.1199999999999996E-3</v>
      </c>
      <c r="AX101" s="105">
        <v>2.2565999999999999E-2</v>
      </c>
      <c r="AY101" s="105">
        <v>1.0593999999999999E-2</v>
      </c>
      <c r="AZ101" s="105">
        <v>3.2139999999999998E-3</v>
      </c>
      <c r="BA101" s="105">
        <v>4.7650000000000001E-3</v>
      </c>
      <c r="BB101" s="105">
        <v>9.0489999999999998E-3</v>
      </c>
      <c r="BC101" s="105">
        <v>1.0699999999999999E-2</v>
      </c>
      <c r="BD101" s="105">
        <v>5.7749999999999998E-3</v>
      </c>
      <c r="BE101" s="105">
        <v>9.3570000000000007E-3</v>
      </c>
      <c r="BF101" s="105">
        <v>8.5749999999999993E-3</v>
      </c>
      <c r="BG101" s="105">
        <v>2.0891E-2</v>
      </c>
      <c r="BH101" s="105">
        <v>2.6801999999999999E-2</v>
      </c>
      <c r="BI101" s="105">
        <v>1.0295E-2</v>
      </c>
      <c r="BJ101" s="105">
        <v>1.2994E-2</v>
      </c>
      <c r="BK101" s="105">
        <v>4.4831999999999997E-2</v>
      </c>
      <c r="BL101" s="105">
        <v>2.0355999999999999E-2</v>
      </c>
      <c r="BM101" s="105">
        <v>1.2357E-2</v>
      </c>
      <c r="BN101" s="105">
        <v>3.9722E-2</v>
      </c>
      <c r="BO101" s="105">
        <v>5.6710000000000003E-2</v>
      </c>
      <c r="BP101" s="105">
        <v>4.457E-3</v>
      </c>
      <c r="BQ101" s="105">
        <v>7.5300000000000002E-3</v>
      </c>
      <c r="BR101" s="105">
        <v>5.8440000000000002E-3</v>
      </c>
      <c r="BS101" s="105">
        <v>8.8409999999999999E-3</v>
      </c>
      <c r="BT101" s="105">
        <v>1.1310000000000001E-2</v>
      </c>
      <c r="BU101" s="105">
        <v>9.7689999999999999E-3</v>
      </c>
      <c r="BV101" s="105">
        <v>3.1329999999999999E-3</v>
      </c>
      <c r="BW101" s="105">
        <v>2.9350000000000001E-3</v>
      </c>
      <c r="BX101" s="105">
        <v>6.8499999999999995E-4</v>
      </c>
      <c r="BY101" s="105">
        <v>3.4220000000000001E-3</v>
      </c>
      <c r="BZ101" s="105">
        <v>9.0779999999999993E-3</v>
      </c>
      <c r="CA101" s="105">
        <v>0.14650299999999999</v>
      </c>
      <c r="CB101" s="105">
        <v>4.0499999999999998E-3</v>
      </c>
      <c r="CC101" s="105">
        <v>8.0528000000000002E-2</v>
      </c>
      <c r="CD101" s="105">
        <v>1.2354E-2</v>
      </c>
      <c r="CE101" s="105">
        <v>6.0099999999999997E-3</v>
      </c>
      <c r="CF101" s="105">
        <v>1.0415000000000001E-2</v>
      </c>
      <c r="CG101" s="105">
        <v>3.3370000000000001E-3</v>
      </c>
      <c r="CH101" s="105">
        <v>1.2588999999999999E-2</v>
      </c>
      <c r="CI101" s="105">
        <v>1.6122000000000001E-2</v>
      </c>
      <c r="CJ101" s="105">
        <v>1.1667E-2</v>
      </c>
      <c r="CK101" s="105">
        <v>5.0244999999999998E-2</v>
      </c>
      <c r="CL101" s="105">
        <v>1.1269E-2</v>
      </c>
      <c r="CM101" s="105">
        <v>1.8367000000000001E-2</v>
      </c>
      <c r="CN101" s="105">
        <v>3.7330000000000002E-3</v>
      </c>
      <c r="CO101" s="105">
        <v>6.0689999999999997E-3</v>
      </c>
      <c r="CP101" s="105">
        <v>7.162E-3</v>
      </c>
      <c r="CQ101" s="105">
        <v>1.3939999999999999E-2</v>
      </c>
      <c r="CR101" s="105">
        <v>9.8029999999999992E-3</v>
      </c>
      <c r="CS101" s="105">
        <v>2.0563999999999999E-2</v>
      </c>
      <c r="CT101" s="105">
        <v>6.9709999999999998E-3</v>
      </c>
      <c r="CU101" s="105">
        <v>1.005341</v>
      </c>
      <c r="CV101" s="105">
        <v>8.7449999999999993E-3</v>
      </c>
      <c r="CW101" s="105">
        <v>1.0982E-2</v>
      </c>
      <c r="CX101" s="105">
        <v>1.0201E-2</v>
      </c>
      <c r="CY101" s="105">
        <v>1.2383E-2</v>
      </c>
      <c r="CZ101" s="105">
        <v>3.9449999999999997E-3</v>
      </c>
      <c r="DA101" s="105">
        <v>5.7869999999999996E-3</v>
      </c>
      <c r="DB101" s="105">
        <v>7.6480000000000003E-3</v>
      </c>
      <c r="DC101" s="105">
        <v>6.1619999999999999E-3</v>
      </c>
      <c r="DD101" s="105">
        <v>3.2919999999999998E-3</v>
      </c>
      <c r="DE101" s="106">
        <v>1.2727E-2</v>
      </c>
      <c r="DF101" s="84"/>
      <c r="DG101" s="101">
        <v>0.684257</v>
      </c>
      <c r="DH101" s="101">
        <v>2.0081999999999999E-2</v>
      </c>
      <c r="DI101" s="101">
        <v>0.11855</v>
      </c>
      <c r="DJ101" s="102">
        <v>6.4700000000000001E-3</v>
      </c>
      <c r="DK101" s="102">
        <v>0.81394299999999997</v>
      </c>
      <c r="DL101" s="84"/>
      <c r="DM101"/>
    </row>
    <row r="102" spans="1:117" ht="18" customHeight="1" x14ac:dyDescent="0.15">
      <c r="A102" s="103">
        <v>662</v>
      </c>
      <c r="B102" s="104" t="s">
        <v>119</v>
      </c>
      <c r="C102" s="105">
        <v>1.6850000000000001E-3</v>
      </c>
      <c r="D102" s="105">
        <v>9.3899999999999995E-4</v>
      </c>
      <c r="E102" s="105">
        <v>4.6049999999999997E-3</v>
      </c>
      <c r="F102" s="105">
        <v>1.7669999999999999E-3</v>
      </c>
      <c r="G102" s="105">
        <v>1.8979999999999999E-3</v>
      </c>
      <c r="H102" s="105">
        <v>0</v>
      </c>
      <c r="I102" s="105">
        <v>4.8450000000000003E-3</v>
      </c>
      <c r="J102" s="105">
        <v>9.2809999999999993E-3</v>
      </c>
      <c r="K102" s="105">
        <v>2.0014000000000001E-2</v>
      </c>
      <c r="L102" s="105">
        <v>1.6360000000000001E-3</v>
      </c>
      <c r="M102" s="105">
        <v>0</v>
      </c>
      <c r="N102" s="105">
        <v>2.2439999999999999E-3</v>
      </c>
      <c r="O102" s="105">
        <v>4.9820000000000003E-3</v>
      </c>
      <c r="P102" s="105">
        <v>2.3449999999999999E-3</v>
      </c>
      <c r="Q102" s="105">
        <v>1.5185000000000001E-2</v>
      </c>
      <c r="R102" s="105">
        <v>6.6779999999999999E-3</v>
      </c>
      <c r="S102" s="105">
        <v>3.532E-3</v>
      </c>
      <c r="T102" s="105">
        <v>2.3890000000000001E-3</v>
      </c>
      <c r="U102" s="105">
        <v>3.8449999999999999E-3</v>
      </c>
      <c r="V102" s="105">
        <v>3.1779999999999998E-3</v>
      </c>
      <c r="W102" s="105">
        <v>5.44E-4</v>
      </c>
      <c r="X102" s="105">
        <v>2.124E-3</v>
      </c>
      <c r="Y102" s="105">
        <v>1.2440000000000001E-3</v>
      </c>
      <c r="Z102" s="105">
        <v>2.7039999999999998E-3</v>
      </c>
      <c r="AA102" s="105">
        <v>2.0493999999999998E-2</v>
      </c>
      <c r="AB102" s="105">
        <v>4.2048000000000002E-2</v>
      </c>
      <c r="AC102" s="105">
        <v>3.0800000000000001E-4</v>
      </c>
      <c r="AD102" s="105">
        <v>1.5870000000000001E-3</v>
      </c>
      <c r="AE102" s="105">
        <v>1.3285999999999999E-2</v>
      </c>
      <c r="AF102" s="105">
        <v>3.1679999999999998E-3</v>
      </c>
      <c r="AG102" s="105">
        <v>5.8510000000000003E-3</v>
      </c>
      <c r="AH102" s="105">
        <v>1.562E-3</v>
      </c>
      <c r="AI102" s="105">
        <v>8.8999999999999995E-4</v>
      </c>
      <c r="AJ102" s="105">
        <v>4.1570000000000001E-3</v>
      </c>
      <c r="AK102" s="105">
        <v>2.1810000000000002E-3</v>
      </c>
      <c r="AL102" s="105">
        <v>8.4500000000000005E-4</v>
      </c>
      <c r="AM102" s="105">
        <v>1.3209999999999999E-3</v>
      </c>
      <c r="AN102" s="105">
        <v>1.426E-3</v>
      </c>
      <c r="AO102" s="105">
        <v>1.2110000000000001E-3</v>
      </c>
      <c r="AP102" s="105">
        <v>1.1440000000000001E-3</v>
      </c>
      <c r="AQ102" s="105">
        <v>2.4810000000000001E-3</v>
      </c>
      <c r="AR102" s="105">
        <v>2.555E-3</v>
      </c>
      <c r="AS102" s="105">
        <v>2.3449999999999999E-3</v>
      </c>
      <c r="AT102" s="105">
        <v>7.1089999999999999E-3</v>
      </c>
      <c r="AU102" s="105">
        <v>3.81E-3</v>
      </c>
      <c r="AV102" s="105">
        <v>6.3829999999999998E-3</v>
      </c>
      <c r="AW102" s="105">
        <v>4.9420000000000002E-3</v>
      </c>
      <c r="AX102" s="105">
        <v>1.1556E-2</v>
      </c>
      <c r="AY102" s="105">
        <v>3.9519999999999998E-3</v>
      </c>
      <c r="AZ102" s="105">
        <v>5.306E-3</v>
      </c>
      <c r="BA102" s="105">
        <v>4.8739999999999999E-3</v>
      </c>
      <c r="BB102" s="105">
        <v>4.2630000000000003E-3</v>
      </c>
      <c r="BC102" s="105">
        <v>5.7869999999999996E-3</v>
      </c>
      <c r="BD102" s="105">
        <v>1.5598000000000001E-2</v>
      </c>
      <c r="BE102" s="105">
        <v>1.3245E-2</v>
      </c>
      <c r="BF102" s="105">
        <v>1.3243E-2</v>
      </c>
      <c r="BG102" s="105">
        <v>2.5045999999999999E-2</v>
      </c>
      <c r="BH102" s="105">
        <v>5.607E-3</v>
      </c>
      <c r="BI102" s="105">
        <v>3.5850000000000001E-3</v>
      </c>
      <c r="BJ102" s="105">
        <v>1.6795000000000001E-2</v>
      </c>
      <c r="BK102" s="105">
        <v>1.75E-3</v>
      </c>
      <c r="BL102" s="105">
        <v>3.9160000000000002E-3</v>
      </c>
      <c r="BM102" s="105">
        <v>2.0939999999999999E-3</v>
      </c>
      <c r="BN102" s="105">
        <v>2.908E-3</v>
      </c>
      <c r="BO102" s="105">
        <v>2.4329999999999998E-3</v>
      </c>
      <c r="BP102" s="105">
        <v>2.9039999999999999E-3</v>
      </c>
      <c r="BQ102" s="105">
        <v>7.6020000000000003E-3</v>
      </c>
      <c r="BR102" s="105">
        <v>9.8750000000000001E-3</v>
      </c>
      <c r="BS102" s="105">
        <v>2.7989999999999998E-3</v>
      </c>
      <c r="BT102" s="105">
        <v>8.8739999999999999E-3</v>
      </c>
      <c r="BU102" s="105">
        <v>2.5838E-2</v>
      </c>
      <c r="BV102" s="105">
        <v>1.2022E-2</v>
      </c>
      <c r="BW102" s="105">
        <v>1.2685E-2</v>
      </c>
      <c r="BX102" s="105">
        <v>1.431E-3</v>
      </c>
      <c r="BY102" s="105">
        <v>5.1349999999999998E-3</v>
      </c>
      <c r="BZ102" s="105">
        <v>3.5739999999999999E-3</v>
      </c>
      <c r="CA102" s="105">
        <v>4.2040000000000003E-3</v>
      </c>
      <c r="CB102" s="105">
        <v>3.0730000000000002E-3</v>
      </c>
      <c r="CC102" s="105">
        <v>1.1599E-2</v>
      </c>
      <c r="CD102" s="105">
        <v>4.9659999999999999E-3</v>
      </c>
      <c r="CE102" s="105">
        <v>2.6640000000000001E-3</v>
      </c>
      <c r="CF102" s="105">
        <v>1.0751E-2</v>
      </c>
      <c r="CG102" s="105">
        <v>1.6750000000000001E-3</v>
      </c>
      <c r="CH102" s="105">
        <v>1.8537000000000001E-2</v>
      </c>
      <c r="CI102" s="105">
        <v>2.3316E-2</v>
      </c>
      <c r="CJ102" s="105">
        <v>1.5313999999999999E-2</v>
      </c>
      <c r="CK102" s="105">
        <v>2.9766999999999998E-2</v>
      </c>
      <c r="CL102" s="105">
        <v>2.894E-2</v>
      </c>
      <c r="CM102" s="105">
        <v>3.5980000000000001E-3</v>
      </c>
      <c r="CN102" s="105">
        <v>4.3860000000000001E-3</v>
      </c>
      <c r="CO102" s="105">
        <v>4.3880000000000004E-3</v>
      </c>
      <c r="CP102" s="105">
        <v>3.032E-3</v>
      </c>
      <c r="CQ102" s="105">
        <v>8.3470000000000003E-3</v>
      </c>
      <c r="CR102" s="105">
        <v>2.6419999999999998E-3</v>
      </c>
      <c r="CS102" s="105">
        <v>2.5509999999999999E-3</v>
      </c>
      <c r="CT102" s="105">
        <v>6.4450000000000002E-3</v>
      </c>
      <c r="CU102" s="105">
        <v>7.744E-3</v>
      </c>
      <c r="CV102" s="105">
        <v>1.0108900000000001</v>
      </c>
      <c r="CW102" s="105">
        <v>4.3909999999999999E-3</v>
      </c>
      <c r="CX102" s="105">
        <v>1.2799E-2</v>
      </c>
      <c r="CY102" s="105">
        <v>4.9199999999999999E-3</v>
      </c>
      <c r="CZ102" s="105">
        <v>1.0774000000000001E-2</v>
      </c>
      <c r="DA102" s="105">
        <v>1.2111E-2</v>
      </c>
      <c r="DB102" s="105">
        <v>1.0715000000000001E-2</v>
      </c>
      <c r="DC102" s="105">
        <v>7.7089999999999997E-3</v>
      </c>
      <c r="DD102" s="105">
        <v>2.869E-3</v>
      </c>
      <c r="DE102" s="106">
        <v>6.7930000000000004E-3</v>
      </c>
      <c r="DF102" s="84"/>
      <c r="DG102" s="101">
        <v>0.34142</v>
      </c>
      <c r="DH102" s="101">
        <v>2.2402999999999999E-2</v>
      </c>
      <c r="DI102" s="101">
        <v>0.16248299999999999</v>
      </c>
      <c r="DJ102" s="102">
        <v>6.2750000000000002E-3</v>
      </c>
      <c r="DK102" s="102">
        <v>0.70697399999999999</v>
      </c>
      <c r="DL102" s="84"/>
      <c r="DM102"/>
    </row>
    <row r="103" spans="1:117" ht="18" customHeight="1" x14ac:dyDescent="0.15">
      <c r="A103" s="103">
        <v>663</v>
      </c>
      <c r="B103" s="104" t="s">
        <v>120</v>
      </c>
      <c r="C103" s="105">
        <v>1.6941999999999999E-2</v>
      </c>
      <c r="D103" s="105">
        <v>9.2709999999999997E-3</v>
      </c>
      <c r="E103" s="105">
        <v>1.1259999999999999E-2</v>
      </c>
      <c r="F103" s="105">
        <v>1.4537E-2</v>
      </c>
      <c r="G103" s="105">
        <v>3.2820000000000002E-3</v>
      </c>
      <c r="H103" s="105">
        <v>0</v>
      </c>
      <c r="I103" s="105">
        <v>3.3819000000000002E-2</v>
      </c>
      <c r="J103" s="105">
        <v>7.6779999999999999E-3</v>
      </c>
      <c r="K103" s="105">
        <v>3.8649999999999999E-3</v>
      </c>
      <c r="L103" s="105">
        <v>4.9919999999999999E-3</v>
      </c>
      <c r="M103" s="105">
        <v>0</v>
      </c>
      <c r="N103" s="105">
        <v>8.0590000000000002E-3</v>
      </c>
      <c r="O103" s="105">
        <v>4.7790000000000003E-3</v>
      </c>
      <c r="P103" s="105">
        <v>1.0539E-2</v>
      </c>
      <c r="Q103" s="105">
        <v>1.0714E-2</v>
      </c>
      <c r="R103" s="105">
        <v>6.5500000000000003E-3</v>
      </c>
      <c r="S103" s="105">
        <v>3.2290000000000001E-3</v>
      </c>
      <c r="T103" s="105">
        <v>5.1590000000000004E-3</v>
      </c>
      <c r="U103" s="105">
        <v>1.3018E-2</v>
      </c>
      <c r="V103" s="105">
        <v>1.2182999999999999E-2</v>
      </c>
      <c r="W103" s="105">
        <v>4.6979999999999999E-3</v>
      </c>
      <c r="X103" s="105">
        <v>2.3765999999999999E-2</v>
      </c>
      <c r="Y103" s="105">
        <v>4.9519999999999998E-3</v>
      </c>
      <c r="Z103" s="105">
        <v>6.5599999999999999E-3</v>
      </c>
      <c r="AA103" s="105">
        <v>3.8739999999999998E-3</v>
      </c>
      <c r="AB103" s="105">
        <v>7.8220000000000008E-3</v>
      </c>
      <c r="AC103" s="105">
        <v>1.6260000000000001E-3</v>
      </c>
      <c r="AD103" s="105">
        <v>1.44E-2</v>
      </c>
      <c r="AE103" s="105">
        <v>2.1936000000000001E-2</v>
      </c>
      <c r="AF103" s="105">
        <v>6.9719999999999999E-3</v>
      </c>
      <c r="AG103" s="105">
        <v>8.8999999999999999E-3</v>
      </c>
      <c r="AH103" s="105">
        <v>4.2919999999999998E-3</v>
      </c>
      <c r="AI103" s="105">
        <v>5.1209999999999997E-3</v>
      </c>
      <c r="AJ103" s="105">
        <v>6.7739999999999996E-3</v>
      </c>
      <c r="AK103" s="105">
        <v>7.9539999999999993E-3</v>
      </c>
      <c r="AL103" s="105">
        <v>1.1165E-2</v>
      </c>
      <c r="AM103" s="105">
        <v>6.2009999999999999E-3</v>
      </c>
      <c r="AN103" s="105">
        <v>9.0530000000000003E-3</v>
      </c>
      <c r="AO103" s="105">
        <v>2.6679999999999998E-3</v>
      </c>
      <c r="AP103" s="105">
        <v>5.8650000000000004E-3</v>
      </c>
      <c r="AQ103" s="105">
        <v>1.3022000000000001E-2</v>
      </c>
      <c r="AR103" s="105">
        <v>8.3040000000000006E-3</v>
      </c>
      <c r="AS103" s="105">
        <v>8.7620000000000007E-3</v>
      </c>
      <c r="AT103" s="105">
        <v>1.1967E-2</v>
      </c>
      <c r="AU103" s="105">
        <v>7.273E-3</v>
      </c>
      <c r="AV103" s="105">
        <v>9.9340000000000001E-3</v>
      </c>
      <c r="AW103" s="105">
        <v>1.0118E-2</v>
      </c>
      <c r="AX103" s="105">
        <v>3.7538000000000002E-2</v>
      </c>
      <c r="AY103" s="105">
        <v>6.156E-3</v>
      </c>
      <c r="AZ103" s="105">
        <v>3.1380000000000002E-3</v>
      </c>
      <c r="BA103" s="105">
        <v>6.2170000000000003E-3</v>
      </c>
      <c r="BB103" s="105">
        <v>5.4060000000000002E-3</v>
      </c>
      <c r="BC103" s="105">
        <v>7.7629999999999999E-3</v>
      </c>
      <c r="BD103" s="105">
        <v>1.435E-2</v>
      </c>
      <c r="BE103" s="105">
        <v>1.1771999999999999E-2</v>
      </c>
      <c r="BF103" s="105">
        <v>1.1573E-2</v>
      </c>
      <c r="BG103" s="105">
        <v>3.0019000000000001E-2</v>
      </c>
      <c r="BH103" s="105">
        <v>1.0977000000000001E-2</v>
      </c>
      <c r="BI103" s="105">
        <v>5.5469999999999998E-3</v>
      </c>
      <c r="BJ103" s="105">
        <v>9.8849999999999997E-3</v>
      </c>
      <c r="BK103" s="105">
        <v>1.2123E-2</v>
      </c>
      <c r="BL103" s="105">
        <v>6.7720000000000002E-3</v>
      </c>
      <c r="BM103" s="105">
        <v>1.0732E-2</v>
      </c>
      <c r="BN103" s="105">
        <v>1.4474000000000001E-2</v>
      </c>
      <c r="BO103" s="105">
        <v>1.2945999999999999E-2</v>
      </c>
      <c r="BP103" s="105">
        <v>1.9591999999999998E-2</v>
      </c>
      <c r="BQ103" s="105">
        <v>4.4640000000000001E-3</v>
      </c>
      <c r="BR103" s="105">
        <v>2.7819E-2</v>
      </c>
      <c r="BS103" s="105">
        <v>2.0216000000000001E-2</v>
      </c>
      <c r="BT103" s="105">
        <v>4.2810000000000001E-3</v>
      </c>
      <c r="BU103" s="105">
        <v>4.3920000000000001E-3</v>
      </c>
      <c r="BV103" s="105">
        <v>2.6979999999999999E-3</v>
      </c>
      <c r="BW103" s="105">
        <v>2.1649999999999998E-3</v>
      </c>
      <c r="BX103" s="105">
        <v>3.8200000000000002E-4</v>
      </c>
      <c r="BY103" s="105">
        <v>3.7039999999999998E-3</v>
      </c>
      <c r="BZ103" s="105">
        <v>2.1066999999999999E-2</v>
      </c>
      <c r="CA103" s="105">
        <v>0.12512300000000001</v>
      </c>
      <c r="CB103" s="105">
        <v>2.2699999999999999E-3</v>
      </c>
      <c r="CC103" s="105">
        <v>1.6202999999999999E-2</v>
      </c>
      <c r="CD103" s="105">
        <v>9.6939999999999995E-3</v>
      </c>
      <c r="CE103" s="105">
        <v>7.4609999999999998E-3</v>
      </c>
      <c r="CF103" s="105">
        <v>8.0300000000000007E-3</v>
      </c>
      <c r="CG103" s="105">
        <v>2.8319999999999999E-3</v>
      </c>
      <c r="CH103" s="105">
        <v>5.8890000000000001E-3</v>
      </c>
      <c r="CI103" s="105">
        <v>9.972E-3</v>
      </c>
      <c r="CJ103" s="105">
        <v>1.5172E-2</v>
      </c>
      <c r="CK103" s="105">
        <v>1.1124999999999999E-2</v>
      </c>
      <c r="CL103" s="105">
        <v>6.1919999999999996E-3</v>
      </c>
      <c r="CM103" s="105">
        <v>1.5958E-2</v>
      </c>
      <c r="CN103" s="105">
        <v>4.3030000000000004E-3</v>
      </c>
      <c r="CO103" s="105">
        <v>1.4366E-2</v>
      </c>
      <c r="CP103" s="105">
        <v>3.5669999999999999E-3</v>
      </c>
      <c r="CQ103" s="105">
        <v>1.0803E-2</v>
      </c>
      <c r="CR103" s="105">
        <v>5.9090000000000002E-3</v>
      </c>
      <c r="CS103" s="105">
        <v>4.5620000000000001E-3</v>
      </c>
      <c r="CT103" s="105">
        <v>8.9189999999999998E-3</v>
      </c>
      <c r="CU103" s="105">
        <v>9.5991000000000007E-2</v>
      </c>
      <c r="CV103" s="105">
        <v>6.0270000000000002E-3</v>
      </c>
      <c r="CW103" s="105">
        <v>1.006864</v>
      </c>
      <c r="CX103" s="105">
        <v>4.7980000000000002E-3</v>
      </c>
      <c r="CY103" s="105">
        <v>6.9560000000000004E-3</v>
      </c>
      <c r="CZ103" s="105">
        <v>5.4140000000000004E-3</v>
      </c>
      <c r="DA103" s="105">
        <v>8.5620000000000002E-3</v>
      </c>
      <c r="DB103" s="105">
        <v>7.1700000000000002E-3</v>
      </c>
      <c r="DC103" s="105">
        <v>4.444E-3</v>
      </c>
      <c r="DD103" s="105">
        <v>2.4169999999999999E-3</v>
      </c>
      <c r="DE103" s="106">
        <v>9.4529999999999996E-3</v>
      </c>
      <c r="DF103" s="84"/>
      <c r="DG103" s="101">
        <v>0.36687599999999998</v>
      </c>
      <c r="DH103" s="101">
        <v>6.1101000000000003E-2</v>
      </c>
      <c r="DI103" s="101">
        <v>0.247811</v>
      </c>
      <c r="DJ103" s="102">
        <v>7.8370000000000002E-3</v>
      </c>
      <c r="DK103" s="102">
        <v>0.77274100000000001</v>
      </c>
      <c r="DL103" s="84"/>
      <c r="DM103"/>
    </row>
    <row r="104" spans="1:117" ht="18" customHeight="1" x14ac:dyDescent="0.15">
      <c r="A104" s="103">
        <v>669</v>
      </c>
      <c r="B104" s="108" t="s">
        <v>61</v>
      </c>
      <c r="C104" s="110">
        <v>6.1320000000000003E-3</v>
      </c>
      <c r="D104" s="110">
        <v>4.3420000000000004E-3</v>
      </c>
      <c r="E104" s="110">
        <v>1.6728E-2</v>
      </c>
      <c r="F104" s="110">
        <v>2.64E-3</v>
      </c>
      <c r="G104" s="110">
        <v>8.2170000000000003E-3</v>
      </c>
      <c r="H104" s="110">
        <v>0</v>
      </c>
      <c r="I104" s="110">
        <v>1.78E-2</v>
      </c>
      <c r="J104" s="110">
        <v>1.9179000000000002E-2</v>
      </c>
      <c r="K104" s="110">
        <v>9.1240000000000002E-3</v>
      </c>
      <c r="L104" s="110">
        <v>1.0097E-2</v>
      </c>
      <c r="M104" s="110">
        <v>0</v>
      </c>
      <c r="N104" s="110">
        <v>9.9550000000000003E-3</v>
      </c>
      <c r="O104" s="110">
        <v>1.6389999999999998E-2</v>
      </c>
      <c r="P104" s="110">
        <v>9.0810000000000005E-3</v>
      </c>
      <c r="Q104" s="110">
        <v>4.1229000000000002E-2</v>
      </c>
      <c r="R104" s="110">
        <v>1.1797E-2</v>
      </c>
      <c r="S104" s="110">
        <v>9.7590000000000003E-3</v>
      </c>
      <c r="T104" s="110">
        <v>1.8957999999999999E-2</v>
      </c>
      <c r="U104" s="110">
        <v>1.0583E-2</v>
      </c>
      <c r="V104" s="110">
        <v>1.209E-2</v>
      </c>
      <c r="W104" s="110">
        <v>2.9719999999999998E-3</v>
      </c>
      <c r="X104" s="110">
        <v>1.0815E-2</v>
      </c>
      <c r="Y104" s="110">
        <v>6.3530000000000001E-3</v>
      </c>
      <c r="Z104" s="110">
        <v>7.7149999999999996E-3</v>
      </c>
      <c r="AA104" s="110">
        <v>9.5270000000000007E-3</v>
      </c>
      <c r="AB104" s="110">
        <v>2.3029999999999998E-2</v>
      </c>
      <c r="AC104" s="110">
        <v>1.8109999999999999E-3</v>
      </c>
      <c r="AD104" s="110">
        <v>1.1923E-2</v>
      </c>
      <c r="AE104" s="110">
        <v>4.4325000000000003E-2</v>
      </c>
      <c r="AF104" s="110">
        <v>9.7310000000000001E-3</v>
      </c>
      <c r="AG104" s="110">
        <v>3.4056000000000003E-2</v>
      </c>
      <c r="AH104" s="110">
        <v>1.303E-2</v>
      </c>
      <c r="AI104" s="110">
        <v>1.0465E-2</v>
      </c>
      <c r="AJ104" s="110">
        <v>8.6110000000000006E-3</v>
      </c>
      <c r="AK104" s="110">
        <v>1.3304E-2</v>
      </c>
      <c r="AL104" s="110">
        <v>5.6860000000000001E-3</v>
      </c>
      <c r="AM104" s="110">
        <v>4.5170000000000002E-3</v>
      </c>
      <c r="AN104" s="110">
        <v>1.261E-2</v>
      </c>
      <c r="AO104" s="110">
        <v>6.4939999999999998E-3</v>
      </c>
      <c r="AP104" s="110">
        <v>4.646E-3</v>
      </c>
      <c r="AQ104" s="110">
        <v>1.485E-2</v>
      </c>
      <c r="AR104" s="110">
        <v>1.1950000000000001E-2</v>
      </c>
      <c r="AS104" s="110">
        <v>1.7257000000000002E-2</v>
      </c>
      <c r="AT104" s="110">
        <v>2.4160000000000001E-2</v>
      </c>
      <c r="AU104" s="110">
        <v>1.6105999999999999E-2</v>
      </c>
      <c r="AV104" s="110">
        <v>1.7888999999999999E-2</v>
      </c>
      <c r="AW104" s="110">
        <v>1.7704000000000001E-2</v>
      </c>
      <c r="AX104" s="110">
        <v>6.3256999999999994E-2</v>
      </c>
      <c r="AY104" s="110">
        <v>1.5748000000000002E-2</v>
      </c>
      <c r="AZ104" s="110">
        <v>8.8009999999999998E-3</v>
      </c>
      <c r="BA104" s="110">
        <v>1.8762999999999998E-2</v>
      </c>
      <c r="BB104" s="110">
        <v>1.4324E-2</v>
      </c>
      <c r="BC104" s="110">
        <v>2.5339E-2</v>
      </c>
      <c r="BD104" s="110">
        <v>4.4963999999999997E-2</v>
      </c>
      <c r="BE104" s="110">
        <v>2.9409999999999999E-2</v>
      </c>
      <c r="BF104" s="110">
        <v>3.1095999999999999E-2</v>
      </c>
      <c r="BG104" s="110">
        <v>7.5067999999999996E-2</v>
      </c>
      <c r="BH104" s="110">
        <v>2.9135000000000001E-2</v>
      </c>
      <c r="BI104" s="110">
        <v>1.703E-2</v>
      </c>
      <c r="BJ104" s="110">
        <v>1.8287999999999999E-2</v>
      </c>
      <c r="BK104" s="110">
        <v>1.6840000000000001E-2</v>
      </c>
      <c r="BL104" s="110">
        <v>4.3929000000000003E-2</v>
      </c>
      <c r="BM104" s="110">
        <v>1.8596999999999999E-2</v>
      </c>
      <c r="BN104" s="110">
        <v>7.6966000000000007E-2</v>
      </c>
      <c r="BO104" s="110">
        <v>2.3094E-2</v>
      </c>
      <c r="BP104" s="110">
        <v>1.5654999999999999E-2</v>
      </c>
      <c r="BQ104" s="110">
        <v>1.5473000000000001E-2</v>
      </c>
      <c r="BR104" s="110">
        <v>6.9824999999999998E-2</v>
      </c>
      <c r="BS104" s="110">
        <v>2.3782999999999999E-2</v>
      </c>
      <c r="BT104" s="110">
        <v>4.2798000000000003E-2</v>
      </c>
      <c r="BU104" s="110">
        <v>4.4840999999999999E-2</v>
      </c>
      <c r="BV104" s="110">
        <v>4.3180000000000003E-2</v>
      </c>
      <c r="BW104" s="110">
        <v>2.8684999999999999E-2</v>
      </c>
      <c r="BX104" s="110">
        <v>3.359E-3</v>
      </c>
      <c r="BY104" s="110">
        <v>1.8419999999999999E-2</v>
      </c>
      <c r="BZ104" s="110">
        <v>1.1716000000000001E-2</v>
      </c>
      <c r="CA104" s="110">
        <v>2.1114000000000001E-2</v>
      </c>
      <c r="CB104" s="110">
        <v>1.1171E-2</v>
      </c>
      <c r="CC104" s="110">
        <v>2.5826999999999999E-2</v>
      </c>
      <c r="CD104" s="110">
        <v>2.7182000000000001E-2</v>
      </c>
      <c r="CE104" s="110">
        <v>6.5195000000000003E-2</v>
      </c>
      <c r="CF104" s="110">
        <v>6.2549999999999994E-2</v>
      </c>
      <c r="CG104" s="110">
        <v>7.2150000000000001E-3</v>
      </c>
      <c r="CH104" s="110">
        <v>5.8737999999999999E-2</v>
      </c>
      <c r="CI104" s="110">
        <v>5.2386000000000002E-2</v>
      </c>
      <c r="CJ104" s="110">
        <v>0.111802</v>
      </c>
      <c r="CK104" s="110">
        <v>9.5464999999999994E-2</v>
      </c>
      <c r="CL104" s="110">
        <v>3.3613999999999998E-2</v>
      </c>
      <c r="CM104" s="110">
        <v>5.0293999999999998E-2</v>
      </c>
      <c r="CN104" s="110">
        <v>2.1014000000000001E-2</v>
      </c>
      <c r="CO104" s="110">
        <v>5.3080000000000002E-2</v>
      </c>
      <c r="CP104" s="110">
        <v>2.3642E-2</v>
      </c>
      <c r="CQ104" s="110">
        <v>2.9499000000000001E-2</v>
      </c>
      <c r="CR104" s="110">
        <v>2.8962000000000002E-2</v>
      </c>
      <c r="CS104" s="110">
        <v>1.7971999999999998E-2</v>
      </c>
      <c r="CT104" s="110">
        <v>3.4710999999999999E-2</v>
      </c>
      <c r="CU104" s="110">
        <v>3.8325999999999999E-2</v>
      </c>
      <c r="CV104" s="110">
        <v>4.9438999999999997E-2</v>
      </c>
      <c r="CW104" s="110">
        <v>3.0304000000000001E-2</v>
      </c>
      <c r="CX104" s="110">
        <v>1.077682</v>
      </c>
      <c r="CY104" s="110">
        <v>1.6705000000000001E-2</v>
      </c>
      <c r="CZ104" s="110">
        <v>1.7552000000000002E-2</v>
      </c>
      <c r="DA104" s="110">
        <v>2.0322E-2</v>
      </c>
      <c r="DB104" s="110">
        <v>1.7933999999999999E-2</v>
      </c>
      <c r="DC104" s="110">
        <v>1.3377999999999999E-2</v>
      </c>
      <c r="DD104" s="110">
        <v>1.0329E-2</v>
      </c>
      <c r="DE104" s="111">
        <v>3.6102000000000002E-2</v>
      </c>
      <c r="DF104" s="84"/>
      <c r="DG104" s="101">
        <v>0.73832900000000001</v>
      </c>
      <c r="DH104" s="101">
        <v>0.119891</v>
      </c>
      <c r="DI104" s="101">
        <v>0.44363599999999997</v>
      </c>
      <c r="DJ104" s="102">
        <v>1.9861E-2</v>
      </c>
      <c r="DK104" s="102">
        <v>0.54769900000000005</v>
      </c>
      <c r="DL104" s="84"/>
      <c r="DM104"/>
    </row>
    <row r="105" spans="1:117" ht="18" customHeight="1" x14ac:dyDescent="0.15">
      <c r="A105" s="97">
        <v>671</v>
      </c>
      <c r="B105" s="104" t="s">
        <v>121</v>
      </c>
      <c r="C105" s="105">
        <v>0</v>
      </c>
      <c r="D105" s="105">
        <v>0</v>
      </c>
      <c r="E105" s="105">
        <v>0</v>
      </c>
      <c r="F105" s="105">
        <v>0</v>
      </c>
      <c r="G105" s="105">
        <v>0</v>
      </c>
      <c r="H105" s="105">
        <v>0</v>
      </c>
      <c r="I105" s="105">
        <v>0</v>
      </c>
      <c r="J105" s="105">
        <v>0</v>
      </c>
      <c r="K105" s="105">
        <v>0</v>
      </c>
      <c r="L105" s="105">
        <v>0</v>
      </c>
      <c r="M105" s="105">
        <v>0</v>
      </c>
      <c r="N105" s="105">
        <v>0</v>
      </c>
      <c r="O105" s="105">
        <v>0</v>
      </c>
      <c r="P105" s="105">
        <v>0</v>
      </c>
      <c r="Q105" s="105">
        <v>0</v>
      </c>
      <c r="R105" s="105">
        <v>0</v>
      </c>
      <c r="S105" s="105">
        <v>0</v>
      </c>
      <c r="T105" s="105">
        <v>0</v>
      </c>
      <c r="U105" s="105">
        <v>0</v>
      </c>
      <c r="V105" s="105">
        <v>0</v>
      </c>
      <c r="W105" s="105">
        <v>0</v>
      </c>
      <c r="X105" s="105">
        <v>0</v>
      </c>
      <c r="Y105" s="105">
        <v>0</v>
      </c>
      <c r="Z105" s="105">
        <v>0</v>
      </c>
      <c r="AA105" s="105">
        <v>0</v>
      </c>
      <c r="AB105" s="105">
        <v>0</v>
      </c>
      <c r="AC105" s="105">
        <v>0</v>
      </c>
      <c r="AD105" s="105">
        <v>0</v>
      </c>
      <c r="AE105" s="105">
        <v>0</v>
      </c>
      <c r="AF105" s="105">
        <v>0</v>
      </c>
      <c r="AG105" s="105">
        <v>0</v>
      </c>
      <c r="AH105" s="105">
        <v>0</v>
      </c>
      <c r="AI105" s="105">
        <v>0</v>
      </c>
      <c r="AJ105" s="105">
        <v>0</v>
      </c>
      <c r="AK105" s="105">
        <v>0</v>
      </c>
      <c r="AL105" s="105">
        <v>0</v>
      </c>
      <c r="AM105" s="105">
        <v>0</v>
      </c>
      <c r="AN105" s="105">
        <v>0</v>
      </c>
      <c r="AO105" s="105">
        <v>0</v>
      </c>
      <c r="AP105" s="105">
        <v>0</v>
      </c>
      <c r="AQ105" s="105">
        <v>0</v>
      </c>
      <c r="AR105" s="105">
        <v>0</v>
      </c>
      <c r="AS105" s="105">
        <v>0</v>
      </c>
      <c r="AT105" s="105">
        <v>0</v>
      </c>
      <c r="AU105" s="105">
        <v>0</v>
      </c>
      <c r="AV105" s="105">
        <v>0</v>
      </c>
      <c r="AW105" s="105">
        <v>0</v>
      </c>
      <c r="AX105" s="105">
        <v>0</v>
      </c>
      <c r="AY105" s="105">
        <v>0</v>
      </c>
      <c r="AZ105" s="105">
        <v>0</v>
      </c>
      <c r="BA105" s="105">
        <v>0</v>
      </c>
      <c r="BB105" s="105">
        <v>0</v>
      </c>
      <c r="BC105" s="105">
        <v>0</v>
      </c>
      <c r="BD105" s="105">
        <v>0</v>
      </c>
      <c r="BE105" s="105">
        <v>0</v>
      </c>
      <c r="BF105" s="105">
        <v>0</v>
      </c>
      <c r="BG105" s="105">
        <v>0</v>
      </c>
      <c r="BH105" s="105">
        <v>0</v>
      </c>
      <c r="BI105" s="105">
        <v>0</v>
      </c>
      <c r="BJ105" s="105">
        <v>0</v>
      </c>
      <c r="BK105" s="105">
        <v>0</v>
      </c>
      <c r="BL105" s="105">
        <v>0</v>
      </c>
      <c r="BM105" s="105">
        <v>0</v>
      </c>
      <c r="BN105" s="105">
        <v>0</v>
      </c>
      <c r="BO105" s="105">
        <v>0</v>
      </c>
      <c r="BP105" s="105">
        <v>0</v>
      </c>
      <c r="BQ105" s="105">
        <v>0</v>
      </c>
      <c r="BR105" s="105">
        <v>0</v>
      </c>
      <c r="BS105" s="105">
        <v>0</v>
      </c>
      <c r="BT105" s="105">
        <v>0</v>
      </c>
      <c r="BU105" s="105">
        <v>0</v>
      </c>
      <c r="BV105" s="105">
        <v>0</v>
      </c>
      <c r="BW105" s="105">
        <v>0</v>
      </c>
      <c r="BX105" s="105">
        <v>0</v>
      </c>
      <c r="BY105" s="105">
        <v>0</v>
      </c>
      <c r="BZ105" s="105">
        <v>0</v>
      </c>
      <c r="CA105" s="105">
        <v>0</v>
      </c>
      <c r="CB105" s="105">
        <v>0</v>
      </c>
      <c r="CC105" s="105">
        <v>0</v>
      </c>
      <c r="CD105" s="105">
        <v>0</v>
      </c>
      <c r="CE105" s="105">
        <v>0</v>
      </c>
      <c r="CF105" s="105">
        <v>0</v>
      </c>
      <c r="CG105" s="105">
        <v>0</v>
      </c>
      <c r="CH105" s="105">
        <v>0</v>
      </c>
      <c r="CI105" s="105">
        <v>0</v>
      </c>
      <c r="CJ105" s="105">
        <v>0</v>
      </c>
      <c r="CK105" s="105">
        <v>0</v>
      </c>
      <c r="CL105" s="105">
        <v>0</v>
      </c>
      <c r="CM105" s="105">
        <v>0</v>
      </c>
      <c r="CN105" s="105">
        <v>0</v>
      </c>
      <c r="CO105" s="105">
        <v>0</v>
      </c>
      <c r="CP105" s="105">
        <v>0</v>
      </c>
      <c r="CQ105" s="105">
        <v>0</v>
      </c>
      <c r="CR105" s="105">
        <v>0</v>
      </c>
      <c r="CS105" s="105">
        <v>0</v>
      </c>
      <c r="CT105" s="105">
        <v>0</v>
      </c>
      <c r="CU105" s="105">
        <v>0</v>
      </c>
      <c r="CV105" s="105">
        <v>0</v>
      </c>
      <c r="CW105" s="105">
        <v>0</v>
      </c>
      <c r="CX105" s="105">
        <v>0</v>
      </c>
      <c r="CY105" s="105">
        <v>1</v>
      </c>
      <c r="CZ105" s="105">
        <v>0</v>
      </c>
      <c r="DA105" s="105">
        <v>0</v>
      </c>
      <c r="DB105" s="105">
        <v>0</v>
      </c>
      <c r="DC105" s="105">
        <v>0</v>
      </c>
      <c r="DD105" s="105">
        <v>0</v>
      </c>
      <c r="DE105" s="106">
        <v>0</v>
      </c>
      <c r="DF105" s="84"/>
      <c r="DG105" s="101">
        <v>0.51249100000000003</v>
      </c>
      <c r="DH105" s="101">
        <v>8.8699E-2</v>
      </c>
      <c r="DI105" s="101">
        <v>0.25270700000000001</v>
      </c>
      <c r="DJ105" s="102">
        <v>9.1299999999999997E-4</v>
      </c>
      <c r="DK105" s="102">
        <v>7.8492000000000006E-2</v>
      </c>
      <c r="DL105" s="84"/>
      <c r="DM105"/>
    </row>
    <row r="106" spans="1:117" ht="18" customHeight="1" x14ac:dyDescent="0.15">
      <c r="A106" s="103">
        <v>672</v>
      </c>
      <c r="B106" s="104" t="s">
        <v>122</v>
      </c>
      <c r="C106" s="105">
        <v>0</v>
      </c>
      <c r="D106" s="105">
        <v>0</v>
      </c>
      <c r="E106" s="105">
        <v>1.9999999999999999E-6</v>
      </c>
      <c r="F106" s="105">
        <v>0</v>
      </c>
      <c r="G106" s="105">
        <v>0</v>
      </c>
      <c r="H106" s="105">
        <v>0</v>
      </c>
      <c r="I106" s="105">
        <v>0</v>
      </c>
      <c r="J106" s="105">
        <v>9.9999999999999995E-7</v>
      </c>
      <c r="K106" s="105">
        <v>0</v>
      </c>
      <c r="L106" s="105">
        <v>9.9999999999999995E-7</v>
      </c>
      <c r="M106" s="105">
        <v>0</v>
      </c>
      <c r="N106" s="105">
        <v>0</v>
      </c>
      <c r="O106" s="105">
        <v>0</v>
      </c>
      <c r="P106" s="105">
        <v>0</v>
      </c>
      <c r="Q106" s="105">
        <v>1.9999999999999999E-6</v>
      </c>
      <c r="R106" s="105">
        <v>0</v>
      </c>
      <c r="S106" s="105">
        <v>0</v>
      </c>
      <c r="T106" s="105">
        <v>0</v>
      </c>
      <c r="U106" s="105">
        <v>0</v>
      </c>
      <c r="V106" s="105">
        <v>0</v>
      </c>
      <c r="W106" s="105">
        <v>0</v>
      </c>
      <c r="X106" s="105">
        <v>1.9999999999999999E-6</v>
      </c>
      <c r="Y106" s="105">
        <v>9.9999999999999995E-7</v>
      </c>
      <c r="Z106" s="105">
        <v>9.9999999999999995E-7</v>
      </c>
      <c r="AA106" s="105">
        <v>9.9999999999999995E-7</v>
      </c>
      <c r="AB106" s="105">
        <v>1.9999999999999999E-6</v>
      </c>
      <c r="AC106" s="105">
        <v>0</v>
      </c>
      <c r="AD106" s="105">
        <v>0</v>
      </c>
      <c r="AE106" s="105">
        <v>1.9999999999999999E-6</v>
      </c>
      <c r="AF106" s="105">
        <v>0</v>
      </c>
      <c r="AG106" s="105">
        <v>0</v>
      </c>
      <c r="AH106" s="105">
        <v>0</v>
      </c>
      <c r="AI106" s="105">
        <v>0</v>
      </c>
      <c r="AJ106" s="105">
        <v>1.9999999999999999E-6</v>
      </c>
      <c r="AK106" s="105">
        <v>0</v>
      </c>
      <c r="AL106" s="105">
        <v>0</v>
      </c>
      <c r="AM106" s="105">
        <v>0</v>
      </c>
      <c r="AN106" s="105">
        <v>9.9999999999999995E-7</v>
      </c>
      <c r="AO106" s="105">
        <v>0</v>
      </c>
      <c r="AP106" s="105">
        <v>0</v>
      </c>
      <c r="AQ106" s="105">
        <v>0</v>
      </c>
      <c r="AR106" s="105">
        <v>1.9999999999999999E-6</v>
      </c>
      <c r="AS106" s="105">
        <v>9.9999999999999995E-7</v>
      </c>
      <c r="AT106" s="105">
        <v>3.0000000000000001E-6</v>
      </c>
      <c r="AU106" s="105">
        <v>1.9999999999999999E-6</v>
      </c>
      <c r="AV106" s="105">
        <v>9.9999999999999995E-7</v>
      </c>
      <c r="AW106" s="105">
        <v>9.9999999999999995E-7</v>
      </c>
      <c r="AX106" s="105">
        <v>1.5999999999999999E-5</v>
      </c>
      <c r="AY106" s="105">
        <v>3.0000000000000001E-6</v>
      </c>
      <c r="AZ106" s="105">
        <v>3.0000000000000001E-6</v>
      </c>
      <c r="BA106" s="105">
        <v>3.0000000000000001E-6</v>
      </c>
      <c r="BB106" s="105">
        <v>1.9999999999999999E-6</v>
      </c>
      <c r="BC106" s="105">
        <v>3.0000000000000001E-6</v>
      </c>
      <c r="BD106" s="105">
        <v>3.0000000000000001E-6</v>
      </c>
      <c r="BE106" s="105">
        <v>9.9999999999999995E-7</v>
      </c>
      <c r="BF106" s="105">
        <v>1.9999999999999999E-6</v>
      </c>
      <c r="BG106" s="105">
        <v>3.9999999999999998E-6</v>
      </c>
      <c r="BH106" s="105">
        <v>7.9999999999999996E-6</v>
      </c>
      <c r="BI106" s="105">
        <v>0</v>
      </c>
      <c r="BJ106" s="105">
        <v>9.9999999999999995E-7</v>
      </c>
      <c r="BK106" s="105">
        <v>0</v>
      </c>
      <c r="BL106" s="105">
        <v>9.9999999999999995E-7</v>
      </c>
      <c r="BM106" s="105">
        <v>0</v>
      </c>
      <c r="BN106" s="105">
        <v>9.9999999999999995E-7</v>
      </c>
      <c r="BO106" s="105">
        <v>9.9999999999999995E-7</v>
      </c>
      <c r="BP106" s="105">
        <v>9.9999999999999995E-7</v>
      </c>
      <c r="BQ106" s="105">
        <v>9.9999999999999995E-7</v>
      </c>
      <c r="BR106" s="105">
        <v>9.9999999999999995E-7</v>
      </c>
      <c r="BS106" s="105">
        <v>9.9999999999999995E-7</v>
      </c>
      <c r="BT106" s="105">
        <v>9.9999999999999995E-7</v>
      </c>
      <c r="BU106" s="105">
        <v>9.9999999999999995E-7</v>
      </c>
      <c r="BV106" s="105">
        <v>0</v>
      </c>
      <c r="BW106" s="105">
        <v>0</v>
      </c>
      <c r="BX106" s="105">
        <v>0</v>
      </c>
      <c r="BY106" s="105">
        <v>1.5999999999999999E-5</v>
      </c>
      <c r="BZ106" s="105">
        <v>9.9999999999999995E-7</v>
      </c>
      <c r="CA106" s="105">
        <v>9.9999999999999995E-7</v>
      </c>
      <c r="CB106" s="105">
        <v>0</v>
      </c>
      <c r="CC106" s="105">
        <v>9.9999999999999995E-7</v>
      </c>
      <c r="CD106" s="105">
        <v>1.9999999999999999E-6</v>
      </c>
      <c r="CE106" s="105">
        <v>9.9999999999999995E-7</v>
      </c>
      <c r="CF106" s="105">
        <v>1.9999999999999999E-6</v>
      </c>
      <c r="CG106" s="105">
        <v>9.9999999999999995E-7</v>
      </c>
      <c r="CH106" s="105">
        <v>1.5E-5</v>
      </c>
      <c r="CI106" s="105">
        <v>3.0000000000000001E-6</v>
      </c>
      <c r="CJ106" s="105">
        <v>1.0000000000000001E-5</v>
      </c>
      <c r="CK106" s="105">
        <v>1.8E-5</v>
      </c>
      <c r="CL106" s="105">
        <v>3.9999999999999998E-6</v>
      </c>
      <c r="CM106" s="105">
        <v>9.9999999999999995E-7</v>
      </c>
      <c r="CN106" s="105">
        <v>2.4629999999999999E-3</v>
      </c>
      <c r="CO106" s="105">
        <v>9.9999999999999995E-7</v>
      </c>
      <c r="CP106" s="105">
        <v>1.611E-3</v>
      </c>
      <c r="CQ106" s="105">
        <v>0</v>
      </c>
      <c r="CR106" s="105">
        <v>1.5499999999999999E-3</v>
      </c>
      <c r="CS106" s="105">
        <v>4.4600000000000004E-3</v>
      </c>
      <c r="CT106" s="105">
        <v>9.9999999999999995E-7</v>
      </c>
      <c r="CU106" s="105">
        <v>9.9999999999999995E-7</v>
      </c>
      <c r="CV106" s="105">
        <v>3.9999999999999998E-6</v>
      </c>
      <c r="CW106" s="105">
        <v>9.9999999999999995E-7</v>
      </c>
      <c r="CX106" s="105">
        <v>1.9999999999999999E-6</v>
      </c>
      <c r="CY106" s="105">
        <v>1.3873999999999999E-2</v>
      </c>
      <c r="CZ106" s="105">
        <v>1.00684</v>
      </c>
      <c r="DA106" s="105">
        <v>3.0000000000000001E-6</v>
      </c>
      <c r="DB106" s="105">
        <v>9.9999999999999995E-7</v>
      </c>
      <c r="DC106" s="105">
        <v>9.9999999999999995E-7</v>
      </c>
      <c r="DD106" s="105">
        <v>0</v>
      </c>
      <c r="DE106" s="106">
        <v>1.9999999999999999E-6</v>
      </c>
      <c r="DF106" s="84"/>
      <c r="DG106" s="101">
        <v>0.36833100000000002</v>
      </c>
      <c r="DH106" s="101">
        <v>0.13888200000000001</v>
      </c>
      <c r="DI106" s="101">
        <v>0.24184900000000001</v>
      </c>
      <c r="DJ106" s="102">
        <v>6.2118E-2</v>
      </c>
      <c r="DK106" s="102">
        <v>0.933558</v>
      </c>
      <c r="DL106" s="84"/>
      <c r="DM106"/>
    </row>
    <row r="107" spans="1:117" ht="18" customHeight="1" x14ac:dyDescent="0.15">
      <c r="A107" s="103">
        <v>673</v>
      </c>
      <c r="B107" s="104" t="s">
        <v>123</v>
      </c>
      <c r="C107" s="105">
        <v>4.6E-5</v>
      </c>
      <c r="D107" s="105">
        <v>2.9E-5</v>
      </c>
      <c r="E107" s="105">
        <v>4.4700000000000002E-4</v>
      </c>
      <c r="F107" s="105">
        <v>1.8E-5</v>
      </c>
      <c r="G107" s="105">
        <v>2.6999999999999999E-5</v>
      </c>
      <c r="H107" s="105">
        <v>0</v>
      </c>
      <c r="I107" s="105">
        <v>5.1999999999999997E-5</v>
      </c>
      <c r="J107" s="105">
        <v>1.2400000000000001E-4</v>
      </c>
      <c r="K107" s="105">
        <v>1.76E-4</v>
      </c>
      <c r="L107" s="105">
        <v>1.7200000000000001E-4</v>
      </c>
      <c r="M107" s="105">
        <v>0</v>
      </c>
      <c r="N107" s="105">
        <v>9.5000000000000005E-5</v>
      </c>
      <c r="O107" s="105">
        <v>1.08E-4</v>
      </c>
      <c r="P107" s="105">
        <v>6.7000000000000002E-5</v>
      </c>
      <c r="Q107" s="105">
        <v>1.85E-4</v>
      </c>
      <c r="R107" s="105">
        <v>9.3999999999999994E-5</v>
      </c>
      <c r="S107" s="105">
        <v>7.4999999999999993E-5</v>
      </c>
      <c r="T107" s="105">
        <v>7.8999999999999996E-5</v>
      </c>
      <c r="U107" s="105">
        <v>5.1999999999999997E-5</v>
      </c>
      <c r="V107" s="105">
        <v>6.7999999999999999E-5</v>
      </c>
      <c r="W107" s="105">
        <v>1.0000000000000001E-5</v>
      </c>
      <c r="X107" s="105">
        <v>3.6000000000000001E-5</v>
      </c>
      <c r="Y107" s="105">
        <v>2.4000000000000001E-5</v>
      </c>
      <c r="Z107" s="105">
        <v>2.3E-5</v>
      </c>
      <c r="AA107" s="105">
        <v>9.1000000000000003E-5</v>
      </c>
      <c r="AB107" s="105">
        <v>8.7999999999999998E-5</v>
      </c>
      <c r="AC107" s="105">
        <v>9.0000000000000002E-6</v>
      </c>
      <c r="AD107" s="105">
        <v>7.7000000000000001E-5</v>
      </c>
      <c r="AE107" s="105">
        <v>2.0599999999999999E-4</v>
      </c>
      <c r="AF107" s="105">
        <v>4.1E-5</v>
      </c>
      <c r="AG107" s="105">
        <v>1.3799999999999999E-4</v>
      </c>
      <c r="AH107" s="105">
        <v>2.0999999999999999E-5</v>
      </c>
      <c r="AI107" s="105">
        <v>2.0999999999999999E-5</v>
      </c>
      <c r="AJ107" s="105">
        <v>2.5000000000000001E-5</v>
      </c>
      <c r="AK107" s="105">
        <v>3.1000000000000001E-5</v>
      </c>
      <c r="AL107" s="105">
        <v>3.8000000000000002E-5</v>
      </c>
      <c r="AM107" s="105">
        <v>4.3000000000000002E-5</v>
      </c>
      <c r="AN107" s="105">
        <v>4.8999999999999998E-5</v>
      </c>
      <c r="AO107" s="105">
        <v>5.1E-5</v>
      </c>
      <c r="AP107" s="105">
        <v>4.8000000000000001E-5</v>
      </c>
      <c r="AQ107" s="105">
        <v>4.6999999999999997E-5</v>
      </c>
      <c r="AR107" s="105">
        <v>7.7000000000000001E-5</v>
      </c>
      <c r="AS107" s="105">
        <v>8.0000000000000007E-5</v>
      </c>
      <c r="AT107" s="105">
        <v>1.13E-4</v>
      </c>
      <c r="AU107" s="105">
        <v>6.8999999999999997E-5</v>
      </c>
      <c r="AV107" s="105">
        <v>5.7000000000000003E-5</v>
      </c>
      <c r="AW107" s="105">
        <v>5.5000000000000002E-5</v>
      </c>
      <c r="AX107" s="105">
        <v>4.7800000000000002E-4</v>
      </c>
      <c r="AY107" s="105">
        <v>5.0000000000000002E-5</v>
      </c>
      <c r="AZ107" s="105">
        <v>5.3999999999999998E-5</v>
      </c>
      <c r="BA107" s="105">
        <v>6.2000000000000003E-5</v>
      </c>
      <c r="BB107" s="105">
        <v>5.7000000000000003E-5</v>
      </c>
      <c r="BC107" s="105">
        <v>1.0399999999999999E-4</v>
      </c>
      <c r="BD107" s="105">
        <v>1.84E-4</v>
      </c>
      <c r="BE107" s="105">
        <v>1.93E-4</v>
      </c>
      <c r="BF107" s="105">
        <v>1.44E-4</v>
      </c>
      <c r="BG107" s="105">
        <v>4.5600000000000003E-4</v>
      </c>
      <c r="BH107" s="105">
        <v>2.13E-4</v>
      </c>
      <c r="BI107" s="105">
        <v>2.6800000000000001E-4</v>
      </c>
      <c r="BJ107" s="105">
        <v>1.8000000000000001E-4</v>
      </c>
      <c r="BK107" s="105">
        <v>6.6000000000000005E-5</v>
      </c>
      <c r="BL107" s="105">
        <v>5.7000000000000003E-5</v>
      </c>
      <c r="BM107" s="105">
        <v>7.1000000000000005E-5</v>
      </c>
      <c r="BN107" s="105">
        <v>1.3200000000000001E-4</v>
      </c>
      <c r="BO107" s="105">
        <v>8.0000000000000007E-5</v>
      </c>
      <c r="BP107" s="105">
        <v>6.8999999999999997E-5</v>
      </c>
      <c r="BQ107" s="105">
        <v>3.4999999999999997E-5</v>
      </c>
      <c r="BR107" s="105">
        <v>1.05E-4</v>
      </c>
      <c r="BS107" s="105">
        <v>1.4100000000000001E-4</v>
      </c>
      <c r="BT107" s="105">
        <v>1.26E-4</v>
      </c>
      <c r="BU107" s="105">
        <v>1.5699999999999999E-4</v>
      </c>
      <c r="BV107" s="105">
        <v>8.1000000000000004E-5</v>
      </c>
      <c r="BW107" s="105">
        <v>6.0999999999999999E-5</v>
      </c>
      <c r="BX107" s="105">
        <v>9.0000000000000002E-6</v>
      </c>
      <c r="BY107" s="105">
        <v>3.0959999999999998E-3</v>
      </c>
      <c r="BZ107" s="105">
        <v>1.93E-4</v>
      </c>
      <c r="CA107" s="105">
        <v>6.0999999999999999E-5</v>
      </c>
      <c r="CB107" s="105">
        <v>1.17E-4</v>
      </c>
      <c r="CC107" s="105">
        <v>3.3700000000000001E-4</v>
      </c>
      <c r="CD107" s="105">
        <v>8.0000000000000007E-5</v>
      </c>
      <c r="CE107" s="105">
        <v>1.8100000000000001E-4</v>
      </c>
      <c r="CF107" s="105">
        <v>1.08E-4</v>
      </c>
      <c r="CG107" s="105">
        <v>3.6900000000000002E-4</v>
      </c>
      <c r="CH107" s="105">
        <v>5.8100000000000003E-4</v>
      </c>
      <c r="CI107" s="105">
        <v>9.4200000000000002E-4</v>
      </c>
      <c r="CJ107" s="105">
        <v>8.8999999999999995E-5</v>
      </c>
      <c r="CK107" s="105">
        <v>7.54E-4</v>
      </c>
      <c r="CL107" s="105">
        <v>3.7199999999999999E-4</v>
      </c>
      <c r="CM107" s="105">
        <v>2.14E-4</v>
      </c>
      <c r="CN107" s="105">
        <v>2.2000000000000001E-4</v>
      </c>
      <c r="CO107" s="105">
        <v>1.3899999999999999E-4</v>
      </c>
      <c r="CP107" s="105">
        <v>1.2619E-2</v>
      </c>
      <c r="CQ107" s="105">
        <v>5.8950000000000001E-3</v>
      </c>
      <c r="CR107" s="105">
        <v>1.2246999999999999E-2</v>
      </c>
      <c r="CS107" s="105">
        <v>1.1466E-2</v>
      </c>
      <c r="CT107" s="105">
        <v>1.2E-4</v>
      </c>
      <c r="CU107" s="105">
        <v>9.7999999999999997E-5</v>
      </c>
      <c r="CV107" s="105">
        <v>1.111E-3</v>
      </c>
      <c r="CW107" s="105">
        <v>7.3999999999999996E-5</v>
      </c>
      <c r="CX107" s="105">
        <v>1.05E-4</v>
      </c>
      <c r="CY107" s="105">
        <v>1.2196E-2</v>
      </c>
      <c r="CZ107" s="105">
        <v>3.3530000000000001E-3</v>
      </c>
      <c r="DA107" s="105">
        <v>1.0270539999999999</v>
      </c>
      <c r="DB107" s="105">
        <v>3.3300000000000002E-4</v>
      </c>
      <c r="DC107" s="105">
        <v>4.0499999999999998E-4</v>
      </c>
      <c r="DD107" s="105">
        <v>4.8999999999999998E-5</v>
      </c>
      <c r="DE107" s="106">
        <v>1.008E-3</v>
      </c>
      <c r="DF107" s="84"/>
      <c r="DG107" s="101">
        <v>0.69100700000000004</v>
      </c>
      <c r="DH107" s="101">
        <v>0.134627</v>
      </c>
      <c r="DI107" s="101">
        <v>0.2525</v>
      </c>
      <c r="DJ107" s="102">
        <v>1.5637999999999999E-2</v>
      </c>
      <c r="DK107" s="102">
        <v>0.97823000000000004</v>
      </c>
      <c r="DL107" s="84"/>
      <c r="DM107"/>
    </row>
    <row r="108" spans="1:117" ht="18" customHeight="1" x14ac:dyDescent="0.15">
      <c r="A108" s="103">
        <v>674</v>
      </c>
      <c r="B108" s="104" t="s">
        <v>62</v>
      </c>
      <c r="C108" s="105">
        <v>7.1000000000000005E-5</v>
      </c>
      <c r="D108" s="105">
        <v>3.1000000000000001E-5</v>
      </c>
      <c r="E108" s="105">
        <v>1.8100000000000001E-4</v>
      </c>
      <c r="F108" s="105">
        <v>7.6000000000000004E-5</v>
      </c>
      <c r="G108" s="105">
        <v>8.3999999999999995E-5</v>
      </c>
      <c r="H108" s="105">
        <v>0</v>
      </c>
      <c r="I108" s="105">
        <v>1.6000000000000001E-4</v>
      </c>
      <c r="J108" s="105">
        <v>2.43E-4</v>
      </c>
      <c r="K108" s="105">
        <v>4.17E-4</v>
      </c>
      <c r="L108" s="105">
        <v>1.05E-4</v>
      </c>
      <c r="M108" s="105">
        <v>0</v>
      </c>
      <c r="N108" s="105">
        <v>1.08E-4</v>
      </c>
      <c r="O108" s="105">
        <v>1.83E-4</v>
      </c>
      <c r="P108" s="105">
        <v>9.2999999999999997E-5</v>
      </c>
      <c r="Q108" s="105">
        <v>4.6900000000000002E-4</v>
      </c>
      <c r="R108" s="105">
        <v>1.6899999999999999E-4</v>
      </c>
      <c r="S108" s="105">
        <v>1.16E-4</v>
      </c>
      <c r="T108" s="105">
        <v>1.11E-4</v>
      </c>
      <c r="U108" s="105">
        <v>2.31E-4</v>
      </c>
      <c r="V108" s="105">
        <v>9.7999999999999997E-5</v>
      </c>
      <c r="W108" s="105">
        <v>2.0999999999999999E-5</v>
      </c>
      <c r="X108" s="105">
        <v>7.8999999999999996E-5</v>
      </c>
      <c r="Y108" s="105">
        <v>3.8999999999999999E-5</v>
      </c>
      <c r="Z108" s="105">
        <v>9.2E-5</v>
      </c>
      <c r="AA108" s="105">
        <v>4.46E-4</v>
      </c>
      <c r="AB108" s="105">
        <v>8.7200000000000005E-4</v>
      </c>
      <c r="AC108" s="105">
        <v>1.2E-5</v>
      </c>
      <c r="AD108" s="105">
        <v>1.01E-4</v>
      </c>
      <c r="AE108" s="105">
        <v>3.3799999999999998E-4</v>
      </c>
      <c r="AF108" s="105">
        <v>1.08E-4</v>
      </c>
      <c r="AG108" s="105">
        <v>2.7099999999999997E-4</v>
      </c>
      <c r="AH108" s="105">
        <v>4.8999999999999998E-5</v>
      </c>
      <c r="AI108" s="105">
        <v>3.4E-5</v>
      </c>
      <c r="AJ108" s="105">
        <v>1.26E-4</v>
      </c>
      <c r="AK108" s="105">
        <v>9.1000000000000003E-5</v>
      </c>
      <c r="AL108" s="105">
        <v>4.1E-5</v>
      </c>
      <c r="AM108" s="105">
        <v>4.1999999999999998E-5</v>
      </c>
      <c r="AN108" s="105">
        <v>5.8E-5</v>
      </c>
      <c r="AO108" s="105">
        <v>4.8000000000000001E-5</v>
      </c>
      <c r="AP108" s="105">
        <v>4.3000000000000002E-5</v>
      </c>
      <c r="AQ108" s="105">
        <v>1.05E-4</v>
      </c>
      <c r="AR108" s="105">
        <v>9.2999999999999997E-5</v>
      </c>
      <c r="AS108" s="105">
        <v>1.12E-4</v>
      </c>
      <c r="AT108" s="105">
        <v>2.0699999999999999E-4</v>
      </c>
      <c r="AU108" s="105">
        <v>1.2899999999999999E-4</v>
      </c>
      <c r="AV108" s="105">
        <v>1.9100000000000001E-4</v>
      </c>
      <c r="AW108" s="105">
        <v>1.3100000000000001E-4</v>
      </c>
      <c r="AX108" s="105">
        <v>4.5899999999999999E-4</v>
      </c>
      <c r="AY108" s="105">
        <v>1.2899999999999999E-4</v>
      </c>
      <c r="AZ108" s="105">
        <v>1.2999999999999999E-4</v>
      </c>
      <c r="BA108" s="105">
        <v>1.5100000000000001E-4</v>
      </c>
      <c r="BB108" s="105">
        <v>1.3200000000000001E-4</v>
      </c>
      <c r="BC108" s="105">
        <v>2.2000000000000001E-4</v>
      </c>
      <c r="BD108" s="105">
        <v>4.9600000000000002E-4</v>
      </c>
      <c r="BE108" s="105">
        <v>3.0600000000000001E-4</v>
      </c>
      <c r="BF108" s="105">
        <v>3.0400000000000002E-4</v>
      </c>
      <c r="BG108" s="105">
        <v>5.9900000000000003E-4</v>
      </c>
      <c r="BH108" s="105">
        <v>1.94E-4</v>
      </c>
      <c r="BI108" s="105">
        <v>1.5899999999999999E-4</v>
      </c>
      <c r="BJ108" s="105">
        <v>5.0000000000000001E-4</v>
      </c>
      <c r="BK108" s="105">
        <v>1E-4</v>
      </c>
      <c r="BL108" s="105">
        <v>1.5699999999999999E-4</v>
      </c>
      <c r="BM108" s="105">
        <v>1.22E-4</v>
      </c>
      <c r="BN108" s="105">
        <v>1.3200000000000001E-4</v>
      </c>
      <c r="BO108" s="105">
        <v>1.1900000000000001E-4</v>
      </c>
      <c r="BP108" s="105">
        <v>7.7000000000000001E-5</v>
      </c>
      <c r="BQ108" s="105">
        <v>1.6899999999999999E-4</v>
      </c>
      <c r="BR108" s="105">
        <v>2.7599999999999999E-4</v>
      </c>
      <c r="BS108" s="105">
        <v>1.4300000000000001E-4</v>
      </c>
      <c r="BT108" s="105">
        <v>2.8699999999999998E-4</v>
      </c>
      <c r="BU108" s="105">
        <v>6.2299999999999996E-4</v>
      </c>
      <c r="BV108" s="105">
        <v>2.9100000000000003E-4</v>
      </c>
      <c r="BW108" s="105">
        <v>2.9100000000000003E-4</v>
      </c>
      <c r="BX108" s="105">
        <v>3.6000000000000001E-5</v>
      </c>
      <c r="BY108" s="105">
        <v>1.75E-4</v>
      </c>
      <c r="BZ108" s="105">
        <v>1.5699999999999999E-4</v>
      </c>
      <c r="CA108" s="105">
        <v>1.2400000000000001E-4</v>
      </c>
      <c r="CB108" s="105">
        <v>1.07E-4</v>
      </c>
      <c r="CC108" s="105">
        <v>3.0899999999999998E-4</v>
      </c>
      <c r="CD108" s="105">
        <v>1.9699999999999999E-4</v>
      </c>
      <c r="CE108" s="105">
        <v>1.4200000000000001E-4</v>
      </c>
      <c r="CF108" s="105">
        <v>3.2299999999999999E-4</v>
      </c>
      <c r="CG108" s="105">
        <v>2.34E-4</v>
      </c>
      <c r="CH108" s="105">
        <v>8.0000000000000004E-4</v>
      </c>
      <c r="CI108" s="105">
        <v>5.1966999999999999E-2</v>
      </c>
      <c r="CJ108" s="105">
        <v>5.8E-4</v>
      </c>
      <c r="CK108" s="105">
        <v>8.9169999999999996E-3</v>
      </c>
      <c r="CL108" s="105">
        <v>3.8641000000000002E-2</v>
      </c>
      <c r="CM108" s="105">
        <v>3.1100000000000002E-4</v>
      </c>
      <c r="CN108" s="105">
        <v>3.0400000000000002E-4</v>
      </c>
      <c r="CO108" s="105">
        <v>4.8999999999999998E-4</v>
      </c>
      <c r="CP108" s="105">
        <v>1.4799999999999999E-4</v>
      </c>
      <c r="CQ108" s="105">
        <v>2.4499999999999999E-4</v>
      </c>
      <c r="CR108" s="105">
        <v>3.1300000000000002E-4</v>
      </c>
      <c r="CS108" s="105">
        <v>1.3999999999999999E-4</v>
      </c>
      <c r="CT108" s="105">
        <v>7.4600000000000003E-4</v>
      </c>
      <c r="CU108" s="105">
        <v>2.2699999999999999E-4</v>
      </c>
      <c r="CV108" s="105">
        <v>1.9657999999999998E-2</v>
      </c>
      <c r="CW108" s="105">
        <v>1.3200000000000001E-4</v>
      </c>
      <c r="CX108" s="105">
        <v>4.17E-4</v>
      </c>
      <c r="CY108" s="105">
        <v>2.709E-3</v>
      </c>
      <c r="CZ108" s="105">
        <v>7.1500000000000003E-4</v>
      </c>
      <c r="DA108" s="105">
        <v>6.7400000000000001E-4</v>
      </c>
      <c r="DB108" s="105">
        <v>1.018051</v>
      </c>
      <c r="DC108" s="105">
        <v>1.6559999999999999E-3</v>
      </c>
      <c r="DD108" s="105">
        <v>9.2E-5</v>
      </c>
      <c r="DE108" s="106">
        <v>8.4800000000000001E-4</v>
      </c>
      <c r="DF108" s="84"/>
      <c r="DG108" s="101">
        <v>0.73084199999999999</v>
      </c>
      <c r="DH108" s="101">
        <v>9.2836000000000002E-2</v>
      </c>
      <c r="DI108" s="101">
        <v>0.25093300000000002</v>
      </c>
      <c r="DJ108" s="102">
        <v>2.1009E-2</v>
      </c>
      <c r="DK108" s="102">
        <v>0.91534599999999999</v>
      </c>
      <c r="DL108" s="84"/>
      <c r="DM108"/>
    </row>
    <row r="109" spans="1:117" ht="18" customHeight="1" x14ac:dyDescent="0.15">
      <c r="A109" s="107">
        <v>679</v>
      </c>
      <c r="B109" s="108" t="s">
        <v>63</v>
      </c>
      <c r="C109" s="110">
        <v>1.4899999999999999E-4</v>
      </c>
      <c r="D109" s="110">
        <v>1E-4</v>
      </c>
      <c r="E109" s="110">
        <v>9.7199999999999999E-4</v>
      </c>
      <c r="F109" s="110">
        <v>5.5000000000000002E-5</v>
      </c>
      <c r="G109" s="110">
        <v>1.08E-3</v>
      </c>
      <c r="H109" s="110">
        <v>0</v>
      </c>
      <c r="I109" s="110">
        <v>1.7000000000000001E-4</v>
      </c>
      <c r="J109" s="110">
        <v>2.5099999999999998E-4</v>
      </c>
      <c r="K109" s="110">
        <v>1.85E-4</v>
      </c>
      <c r="L109" s="110">
        <v>1.21E-4</v>
      </c>
      <c r="M109" s="110">
        <v>0</v>
      </c>
      <c r="N109" s="110">
        <v>1.17E-4</v>
      </c>
      <c r="O109" s="110">
        <v>2.1900000000000001E-4</v>
      </c>
      <c r="P109" s="110">
        <v>1.3300000000000001E-4</v>
      </c>
      <c r="Q109" s="110">
        <v>4.7600000000000002E-4</v>
      </c>
      <c r="R109" s="110">
        <v>2.02E-4</v>
      </c>
      <c r="S109" s="110">
        <v>1.4999999999999999E-4</v>
      </c>
      <c r="T109" s="110">
        <v>2.02E-4</v>
      </c>
      <c r="U109" s="110">
        <v>2.02E-4</v>
      </c>
      <c r="V109" s="110">
        <v>9.7E-5</v>
      </c>
      <c r="W109" s="110">
        <v>4.5000000000000003E-5</v>
      </c>
      <c r="X109" s="110">
        <v>1.63E-4</v>
      </c>
      <c r="Y109" s="110">
        <v>1E-4</v>
      </c>
      <c r="Z109" s="110">
        <v>6.9999999999999994E-5</v>
      </c>
      <c r="AA109" s="110">
        <v>1.8699999999999999E-4</v>
      </c>
      <c r="AB109" s="110">
        <v>3.8099999999999999E-4</v>
      </c>
      <c r="AC109" s="110">
        <v>2.1999999999999999E-5</v>
      </c>
      <c r="AD109" s="110">
        <v>1.7100000000000001E-4</v>
      </c>
      <c r="AE109" s="110">
        <v>3.5500000000000001E-4</v>
      </c>
      <c r="AF109" s="110">
        <v>1.1900000000000001E-4</v>
      </c>
      <c r="AG109" s="110">
        <v>2.5399999999999999E-4</v>
      </c>
      <c r="AH109" s="110">
        <v>9.0000000000000006E-5</v>
      </c>
      <c r="AI109" s="110">
        <v>6.9999999999999994E-5</v>
      </c>
      <c r="AJ109" s="110">
        <v>1.95E-4</v>
      </c>
      <c r="AK109" s="110">
        <v>8.3999999999999995E-5</v>
      </c>
      <c r="AL109" s="110">
        <v>1.1E-4</v>
      </c>
      <c r="AM109" s="110">
        <v>9.5000000000000005E-5</v>
      </c>
      <c r="AN109" s="110">
        <v>1.18E-4</v>
      </c>
      <c r="AO109" s="110">
        <v>1.2999999999999999E-4</v>
      </c>
      <c r="AP109" s="110">
        <v>8.3999999999999995E-5</v>
      </c>
      <c r="AQ109" s="110">
        <v>2.4000000000000001E-4</v>
      </c>
      <c r="AR109" s="110">
        <v>1.63E-4</v>
      </c>
      <c r="AS109" s="110">
        <v>1.6699999999999999E-4</v>
      </c>
      <c r="AT109" s="110">
        <v>2.7900000000000001E-4</v>
      </c>
      <c r="AU109" s="110">
        <v>2.8899999999999998E-4</v>
      </c>
      <c r="AV109" s="110">
        <v>2.1699999999999999E-4</v>
      </c>
      <c r="AW109" s="110">
        <v>1.75E-4</v>
      </c>
      <c r="AX109" s="110">
        <v>5.7700000000000004E-4</v>
      </c>
      <c r="AY109" s="110">
        <v>1.94E-4</v>
      </c>
      <c r="AZ109" s="110">
        <v>1.4899999999999999E-4</v>
      </c>
      <c r="BA109" s="110">
        <v>1.5699999999999999E-4</v>
      </c>
      <c r="BB109" s="110">
        <v>1.9100000000000001E-4</v>
      </c>
      <c r="BC109" s="110">
        <v>2.2000000000000001E-4</v>
      </c>
      <c r="BD109" s="110">
        <v>3.6400000000000001E-4</v>
      </c>
      <c r="BE109" s="110">
        <v>3.19E-4</v>
      </c>
      <c r="BF109" s="110">
        <v>2.5900000000000001E-4</v>
      </c>
      <c r="BG109" s="110">
        <v>7.0299999999999996E-4</v>
      </c>
      <c r="BH109" s="110">
        <v>4.4299999999999998E-4</v>
      </c>
      <c r="BI109" s="110">
        <v>3.0299999999999999E-4</v>
      </c>
      <c r="BJ109" s="110">
        <v>2.81E-4</v>
      </c>
      <c r="BK109" s="110">
        <v>2.23E-4</v>
      </c>
      <c r="BL109" s="110">
        <v>3.4000000000000002E-4</v>
      </c>
      <c r="BM109" s="110">
        <v>2.5399999999999999E-4</v>
      </c>
      <c r="BN109" s="110">
        <v>5.2300000000000003E-4</v>
      </c>
      <c r="BO109" s="110">
        <v>4.7899999999999999E-4</v>
      </c>
      <c r="BP109" s="110">
        <v>1.0399999999999999E-4</v>
      </c>
      <c r="BQ109" s="110">
        <v>1.5799999999999999E-4</v>
      </c>
      <c r="BR109" s="110">
        <v>4.4900000000000002E-4</v>
      </c>
      <c r="BS109" s="110">
        <v>1.16E-4</v>
      </c>
      <c r="BT109" s="110">
        <v>1.0039999999999999E-3</v>
      </c>
      <c r="BU109" s="110">
        <v>3.3700000000000001E-4</v>
      </c>
      <c r="BV109" s="110">
        <v>9.7099999999999997E-4</v>
      </c>
      <c r="BW109" s="110">
        <v>5.9500000000000004E-4</v>
      </c>
      <c r="BX109" s="110">
        <v>1.9000000000000001E-4</v>
      </c>
      <c r="BY109" s="110">
        <v>2.3599999999999999E-4</v>
      </c>
      <c r="BZ109" s="110">
        <v>3.4699999999999998E-4</v>
      </c>
      <c r="CA109" s="110">
        <v>3.6999999999999999E-4</v>
      </c>
      <c r="CB109" s="110">
        <v>2.5300000000000002E-4</v>
      </c>
      <c r="CC109" s="110">
        <v>3.6400000000000001E-4</v>
      </c>
      <c r="CD109" s="110">
        <v>2.4000000000000001E-4</v>
      </c>
      <c r="CE109" s="110">
        <v>3.3799999999999998E-4</v>
      </c>
      <c r="CF109" s="110">
        <v>4.0200000000000001E-4</v>
      </c>
      <c r="CG109" s="110">
        <v>2.5700000000000001E-4</v>
      </c>
      <c r="CH109" s="110">
        <v>5.2400000000000005E-4</v>
      </c>
      <c r="CI109" s="110">
        <v>2.2650000000000001E-3</v>
      </c>
      <c r="CJ109" s="110">
        <v>2.1029999999999998E-3</v>
      </c>
      <c r="CK109" s="110">
        <v>9.0200000000000002E-4</v>
      </c>
      <c r="CL109" s="110">
        <v>4.9109999999999996E-3</v>
      </c>
      <c r="CM109" s="110">
        <v>6.5200000000000002E-4</v>
      </c>
      <c r="CN109" s="110">
        <v>5.0500000000000002E-4</v>
      </c>
      <c r="CO109" s="110">
        <v>3.2490000000000002E-3</v>
      </c>
      <c r="CP109" s="110">
        <v>5.2800000000000004E-4</v>
      </c>
      <c r="CQ109" s="110">
        <v>3.86E-4</v>
      </c>
      <c r="CR109" s="110">
        <v>3.5399999999999999E-4</v>
      </c>
      <c r="CS109" s="110">
        <v>4.4499999999999997E-4</v>
      </c>
      <c r="CT109" s="110">
        <v>3.0109999999999998E-3</v>
      </c>
      <c r="CU109" s="110">
        <v>1.072E-3</v>
      </c>
      <c r="CV109" s="110">
        <v>4.0720000000000001E-3</v>
      </c>
      <c r="CW109" s="110">
        <v>5.8100000000000003E-4</v>
      </c>
      <c r="CX109" s="110">
        <v>1.188E-3</v>
      </c>
      <c r="CY109" s="110">
        <v>2.8500000000000001E-3</v>
      </c>
      <c r="CZ109" s="110">
        <v>6.0099999999999997E-4</v>
      </c>
      <c r="DA109" s="110">
        <v>2.2929999999999999E-3</v>
      </c>
      <c r="DB109" s="110">
        <v>3.1649999999999998E-3</v>
      </c>
      <c r="DC109" s="110">
        <v>1.0082819999999999</v>
      </c>
      <c r="DD109" s="110">
        <v>2.13E-4</v>
      </c>
      <c r="DE109" s="111">
        <v>7.2999999999999996E-4</v>
      </c>
      <c r="DF109" s="84"/>
      <c r="DG109" s="101">
        <v>0.76497999999999999</v>
      </c>
      <c r="DH109" s="101">
        <v>0.13836200000000001</v>
      </c>
      <c r="DI109" s="101">
        <v>0.29181600000000002</v>
      </c>
      <c r="DJ109" s="102">
        <v>2.4358000000000001E-2</v>
      </c>
      <c r="DK109" s="102">
        <v>0.98510900000000001</v>
      </c>
      <c r="DL109" s="84"/>
      <c r="DM109"/>
    </row>
    <row r="110" spans="1:117" ht="18" customHeight="1" x14ac:dyDescent="0.15">
      <c r="A110" s="103">
        <v>681</v>
      </c>
      <c r="B110" s="104" t="s">
        <v>64</v>
      </c>
      <c r="C110" s="105">
        <v>6.9200000000000002E-4</v>
      </c>
      <c r="D110" s="105">
        <v>7.5699999999999997E-4</v>
      </c>
      <c r="E110" s="105">
        <v>3.4459999999999998E-3</v>
      </c>
      <c r="F110" s="105">
        <v>1.6609999999999999E-3</v>
      </c>
      <c r="G110" s="105">
        <v>1.4610000000000001E-3</v>
      </c>
      <c r="H110" s="105">
        <v>0</v>
      </c>
      <c r="I110" s="105">
        <v>1.1999999999999999E-3</v>
      </c>
      <c r="J110" s="105">
        <v>1.7290000000000001E-3</v>
      </c>
      <c r="K110" s="105">
        <v>4.57E-4</v>
      </c>
      <c r="L110" s="105">
        <v>3.86E-4</v>
      </c>
      <c r="M110" s="105">
        <v>0</v>
      </c>
      <c r="N110" s="105">
        <v>1.0380000000000001E-3</v>
      </c>
      <c r="O110" s="105">
        <v>1.431E-3</v>
      </c>
      <c r="P110" s="105">
        <v>1.2229999999999999E-3</v>
      </c>
      <c r="Q110" s="105">
        <v>4.1029999999999999E-3</v>
      </c>
      <c r="R110" s="105">
        <v>8.8199999999999997E-4</v>
      </c>
      <c r="S110" s="105">
        <v>9.8200000000000002E-4</v>
      </c>
      <c r="T110" s="105">
        <v>1.2949999999999999E-3</v>
      </c>
      <c r="U110" s="105">
        <v>1.3450000000000001E-3</v>
      </c>
      <c r="V110" s="105">
        <v>7.3899999999999997E-4</v>
      </c>
      <c r="W110" s="105">
        <v>2.0799999999999999E-4</v>
      </c>
      <c r="X110" s="105">
        <v>5.2400000000000005E-4</v>
      </c>
      <c r="Y110" s="105">
        <v>5.6700000000000001E-4</v>
      </c>
      <c r="Z110" s="105">
        <v>5.71E-4</v>
      </c>
      <c r="AA110" s="105">
        <v>5.1400000000000003E-4</v>
      </c>
      <c r="AB110" s="105">
        <v>1.908E-3</v>
      </c>
      <c r="AC110" s="105">
        <v>6.8999999999999997E-5</v>
      </c>
      <c r="AD110" s="105">
        <v>7.7099999999999998E-4</v>
      </c>
      <c r="AE110" s="105">
        <v>8.2799999999999996E-4</v>
      </c>
      <c r="AF110" s="105">
        <v>4.17E-4</v>
      </c>
      <c r="AG110" s="105">
        <v>4.2760000000000003E-3</v>
      </c>
      <c r="AH110" s="105">
        <v>1.139E-3</v>
      </c>
      <c r="AI110" s="105">
        <v>4.9399999999999997E-4</v>
      </c>
      <c r="AJ110" s="105">
        <v>1.0679999999999999E-3</v>
      </c>
      <c r="AK110" s="105">
        <v>1.209E-3</v>
      </c>
      <c r="AL110" s="105">
        <v>2.3800000000000001E-4</v>
      </c>
      <c r="AM110" s="105">
        <v>2.4800000000000001E-4</v>
      </c>
      <c r="AN110" s="105">
        <v>5.2700000000000002E-4</v>
      </c>
      <c r="AO110" s="105">
        <v>7.7399999999999995E-4</v>
      </c>
      <c r="AP110" s="105">
        <v>3.4900000000000003E-4</v>
      </c>
      <c r="AQ110" s="105">
        <v>1.0690000000000001E-3</v>
      </c>
      <c r="AR110" s="105">
        <v>7.2300000000000001E-4</v>
      </c>
      <c r="AS110" s="105">
        <v>7.6499999999999995E-4</v>
      </c>
      <c r="AT110" s="105">
        <v>2.055E-3</v>
      </c>
      <c r="AU110" s="105">
        <v>1.6000000000000001E-3</v>
      </c>
      <c r="AV110" s="105">
        <v>1.629E-3</v>
      </c>
      <c r="AW110" s="105">
        <v>1.273E-3</v>
      </c>
      <c r="AX110" s="105">
        <v>2.9120000000000001E-3</v>
      </c>
      <c r="AY110" s="105">
        <v>1.1789999999999999E-3</v>
      </c>
      <c r="AZ110" s="105">
        <v>6.2600000000000004E-4</v>
      </c>
      <c r="BA110" s="105">
        <v>7.9100000000000004E-4</v>
      </c>
      <c r="BB110" s="105">
        <v>1.109E-3</v>
      </c>
      <c r="BC110" s="105">
        <v>1.5299999999999999E-3</v>
      </c>
      <c r="BD110" s="105">
        <v>3.1900000000000001E-3</v>
      </c>
      <c r="BE110" s="105">
        <v>1.126E-3</v>
      </c>
      <c r="BF110" s="105">
        <v>1.065E-3</v>
      </c>
      <c r="BG110" s="105">
        <v>2.892E-3</v>
      </c>
      <c r="BH110" s="105">
        <v>2.9450000000000001E-3</v>
      </c>
      <c r="BI110" s="105">
        <v>2.7290000000000001E-3</v>
      </c>
      <c r="BJ110" s="105">
        <v>3.2950000000000002E-3</v>
      </c>
      <c r="BK110" s="105">
        <v>9.2000000000000003E-4</v>
      </c>
      <c r="BL110" s="105">
        <v>9.7900000000000005E-4</v>
      </c>
      <c r="BM110" s="105">
        <v>4.5899999999999999E-4</v>
      </c>
      <c r="BN110" s="105">
        <v>3.0569999999999998E-3</v>
      </c>
      <c r="BO110" s="105">
        <v>1.0189999999999999E-3</v>
      </c>
      <c r="BP110" s="105">
        <v>2.8899999999999998E-4</v>
      </c>
      <c r="BQ110" s="105">
        <v>3.6699999999999998E-4</v>
      </c>
      <c r="BR110" s="105">
        <v>1.6440000000000001E-3</v>
      </c>
      <c r="BS110" s="105">
        <v>3.8700000000000002E-3</v>
      </c>
      <c r="BT110" s="105">
        <v>2.3909999999999999E-3</v>
      </c>
      <c r="BU110" s="105">
        <v>4.2370000000000003E-3</v>
      </c>
      <c r="BV110" s="105">
        <v>1.668E-3</v>
      </c>
      <c r="BW110" s="105">
        <v>1.0690000000000001E-3</v>
      </c>
      <c r="BX110" s="105">
        <v>2.3499999999999999E-4</v>
      </c>
      <c r="BY110" s="105">
        <v>1.99E-3</v>
      </c>
      <c r="BZ110" s="105">
        <v>1.885E-3</v>
      </c>
      <c r="CA110" s="105">
        <v>1.8580000000000001E-3</v>
      </c>
      <c r="CB110" s="105">
        <v>2.3879999999999999E-3</v>
      </c>
      <c r="CC110" s="105">
        <v>2.65E-3</v>
      </c>
      <c r="CD110" s="105">
        <v>5.8640000000000003E-3</v>
      </c>
      <c r="CE110" s="105">
        <v>2.1949999999999999E-3</v>
      </c>
      <c r="CF110" s="105">
        <v>3.7690000000000002E-3</v>
      </c>
      <c r="CG110" s="105">
        <v>4.1320000000000003E-3</v>
      </c>
      <c r="CH110" s="105">
        <v>3.32E-3</v>
      </c>
      <c r="CI110" s="105">
        <v>3.2820000000000002E-3</v>
      </c>
      <c r="CJ110" s="105">
        <v>1.1869999999999999E-3</v>
      </c>
      <c r="CK110" s="105">
        <v>3.078E-3</v>
      </c>
      <c r="CL110" s="105">
        <v>3.2599999999999999E-3</v>
      </c>
      <c r="CM110" s="105">
        <v>4.5630000000000002E-3</v>
      </c>
      <c r="CN110" s="105">
        <v>2.1770000000000001E-3</v>
      </c>
      <c r="CO110" s="105">
        <v>7.2839999999999997E-3</v>
      </c>
      <c r="CP110" s="105">
        <v>1.6930000000000001E-3</v>
      </c>
      <c r="CQ110" s="105">
        <v>3.032E-3</v>
      </c>
      <c r="CR110" s="105">
        <v>5.1260000000000003E-3</v>
      </c>
      <c r="CS110" s="105">
        <v>6.659E-3</v>
      </c>
      <c r="CT110" s="105">
        <v>5.4200000000000003E-3</v>
      </c>
      <c r="CU110" s="105">
        <v>1.273E-3</v>
      </c>
      <c r="CV110" s="105">
        <v>2.4689999999999998E-3</v>
      </c>
      <c r="CW110" s="105">
        <v>1.5629999999999999E-3</v>
      </c>
      <c r="CX110" s="105">
        <v>2.232E-3</v>
      </c>
      <c r="CY110" s="105">
        <v>2.9359999999999998E-3</v>
      </c>
      <c r="CZ110" s="105">
        <v>1.4599999999999999E-3</v>
      </c>
      <c r="DA110" s="105">
        <v>4.4889999999999999E-3</v>
      </c>
      <c r="DB110" s="105">
        <v>2.9359999999999998E-3</v>
      </c>
      <c r="DC110" s="105">
        <v>2.7959999999999999E-3</v>
      </c>
      <c r="DD110" s="105">
        <v>1.000729</v>
      </c>
      <c r="DE110" s="106">
        <v>2.026E-3</v>
      </c>
      <c r="DF110" s="84"/>
      <c r="DG110" s="101">
        <v>0</v>
      </c>
      <c r="DH110" s="101">
        <v>0</v>
      </c>
      <c r="DI110" s="101">
        <v>0</v>
      </c>
      <c r="DJ110" s="102">
        <v>1.475E-3</v>
      </c>
      <c r="DK110" s="102">
        <v>1</v>
      </c>
      <c r="DL110" s="84"/>
      <c r="DM110"/>
    </row>
    <row r="111" spans="1:117" ht="18" customHeight="1" x14ac:dyDescent="0.15">
      <c r="A111" s="107">
        <v>691</v>
      </c>
      <c r="B111" s="108" t="s">
        <v>65</v>
      </c>
      <c r="C111" s="110">
        <v>7.0369999999999999E-3</v>
      </c>
      <c r="D111" s="110">
        <v>4.35E-4</v>
      </c>
      <c r="E111" s="110">
        <v>2.0690000000000001E-3</v>
      </c>
      <c r="F111" s="110">
        <v>2.137E-3</v>
      </c>
      <c r="G111" s="110">
        <v>1.0026E-2</v>
      </c>
      <c r="H111" s="110">
        <v>0</v>
      </c>
      <c r="I111" s="110">
        <v>1.4716E-2</v>
      </c>
      <c r="J111" s="110">
        <v>3.9230000000000003E-3</v>
      </c>
      <c r="K111" s="110">
        <v>5.7530000000000003E-3</v>
      </c>
      <c r="L111" s="110">
        <v>2.7073E-2</v>
      </c>
      <c r="M111" s="110">
        <v>0</v>
      </c>
      <c r="N111" s="110">
        <v>3.3189999999999999E-3</v>
      </c>
      <c r="O111" s="110">
        <v>4.2290000000000001E-3</v>
      </c>
      <c r="P111" s="110">
        <v>8.9750000000000003E-3</v>
      </c>
      <c r="Q111" s="110">
        <v>5.9170000000000004E-3</v>
      </c>
      <c r="R111" s="110">
        <v>3.6340000000000001E-3</v>
      </c>
      <c r="S111" s="110">
        <v>3.1310000000000001E-3</v>
      </c>
      <c r="T111" s="110">
        <v>2.99E-3</v>
      </c>
      <c r="U111" s="110">
        <v>1.4580000000000001E-3</v>
      </c>
      <c r="V111" s="110">
        <v>2.797E-3</v>
      </c>
      <c r="W111" s="110">
        <v>5.4000000000000001E-4</v>
      </c>
      <c r="X111" s="110">
        <v>1.5039999999999999E-3</v>
      </c>
      <c r="Y111" s="110">
        <v>1.6930000000000001E-3</v>
      </c>
      <c r="Z111" s="110">
        <v>6.4700000000000001E-3</v>
      </c>
      <c r="AA111" s="110">
        <v>1.7830000000000001E-3</v>
      </c>
      <c r="AB111" s="110">
        <v>3.3400000000000001E-3</v>
      </c>
      <c r="AC111" s="110">
        <v>3.8900000000000002E-4</v>
      </c>
      <c r="AD111" s="110">
        <v>8.6580000000000008E-3</v>
      </c>
      <c r="AE111" s="110">
        <v>5.947E-3</v>
      </c>
      <c r="AF111" s="110">
        <v>3.5799999999999998E-3</v>
      </c>
      <c r="AG111" s="110">
        <v>1.124E-2</v>
      </c>
      <c r="AH111" s="110">
        <v>3.9309999999999996E-3</v>
      </c>
      <c r="AI111" s="110">
        <v>3.9170000000000003E-3</v>
      </c>
      <c r="AJ111" s="110">
        <v>1.781E-3</v>
      </c>
      <c r="AK111" s="110">
        <v>9.809E-3</v>
      </c>
      <c r="AL111" s="110">
        <v>7.9229999999999995E-3</v>
      </c>
      <c r="AM111" s="110">
        <v>3.3019999999999998E-3</v>
      </c>
      <c r="AN111" s="110">
        <v>1.2966E-2</v>
      </c>
      <c r="AO111" s="110">
        <v>6.0790000000000002E-3</v>
      </c>
      <c r="AP111" s="110">
        <v>4.1409999999999997E-3</v>
      </c>
      <c r="AQ111" s="110">
        <v>9.9860000000000001E-3</v>
      </c>
      <c r="AR111" s="110">
        <v>3.738E-3</v>
      </c>
      <c r="AS111" s="110">
        <v>6.8479999999999999E-3</v>
      </c>
      <c r="AT111" s="110">
        <v>1.3631000000000001E-2</v>
      </c>
      <c r="AU111" s="110">
        <v>9.2829999999999996E-3</v>
      </c>
      <c r="AV111" s="110">
        <v>4.313E-3</v>
      </c>
      <c r="AW111" s="110">
        <v>2.2460000000000002E-3</v>
      </c>
      <c r="AX111" s="110">
        <v>4.6470000000000001E-3</v>
      </c>
      <c r="AY111" s="110">
        <v>2.1719999999999999E-3</v>
      </c>
      <c r="AZ111" s="110">
        <v>1.392E-3</v>
      </c>
      <c r="BA111" s="110">
        <v>1.874E-3</v>
      </c>
      <c r="BB111" s="110">
        <v>5.8799999999999998E-3</v>
      </c>
      <c r="BC111" s="110">
        <v>3.8110000000000002E-3</v>
      </c>
      <c r="BD111" s="110">
        <v>4.4580000000000002E-3</v>
      </c>
      <c r="BE111" s="110">
        <v>2.0699999999999998E-3</v>
      </c>
      <c r="BF111" s="110">
        <v>2.4680000000000001E-3</v>
      </c>
      <c r="BG111" s="110">
        <v>4.0429999999999997E-3</v>
      </c>
      <c r="BH111" s="110">
        <v>1.7479999999999999E-2</v>
      </c>
      <c r="BI111" s="110">
        <v>2.1162E-2</v>
      </c>
      <c r="BJ111" s="110">
        <v>3.7190000000000001E-3</v>
      </c>
      <c r="BK111" s="110">
        <v>5.8630000000000002E-3</v>
      </c>
      <c r="BL111" s="110">
        <v>1.8443999999999999E-2</v>
      </c>
      <c r="BM111" s="110">
        <v>2.0357E-2</v>
      </c>
      <c r="BN111" s="110">
        <v>6.7330000000000003E-3</v>
      </c>
      <c r="BO111" s="110">
        <v>1.0815E-2</v>
      </c>
      <c r="BP111" s="110">
        <v>3.823E-3</v>
      </c>
      <c r="BQ111" s="110">
        <v>3.1050000000000001E-3</v>
      </c>
      <c r="BR111" s="110">
        <v>1.2388E-2</v>
      </c>
      <c r="BS111" s="110">
        <v>2.1277000000000001E-2</v>
      </c>
      <c r="BT111" s="110">
        <v>7.6709999999999999E-3</v>
      </c>
      <c r="BU111" s="110">
        <v>5.2810000000000001E-3</v>
      </c>
      <c r="BV111" s="110">
        <v>8.2290000000000002E-3</v>
      </c>
      <c r="BW111" s="110">
        <v>2.6740000000000002E-3</v>
      </c>
      <c r="BX111" s="110">
        <v>5.6099999999999998E-4</v>
      </c>
      <c r="BY111" s="110">
        <v>8.1630000000000001E-3</v>
      </c>
      <c r="BZ111" s="110">
        <v>1.3140000000000001E-2</v>
      </c>
      <c r="CA111" s="110">
        <v>3.6350000000000002E-3</v>
      </c>
      <c r="CB111" s="110">
        <v>1.5362000000000001E-2</v>
      </c>
      <c r="CC111" s="110">
        <v>1.0652E-2</v>
      </c>
      <c r="CD111" s="110">
        <v>2.4269999999999999E-3</v>
      </c>
      <c r="CE111" s="110">
        <v>4.5989999999999998E-3</v>
      </c>
      <c r="CF111" s="110">
        <v>1.0553E-2</v>
      </c>
      <c r="CG111" s="110">
        <v>2.4390000000000002E-3</v>
      </c>
      <c r="CH111" s="110">
        <v>4.6639999999999997E-3</v>
      </c>
      <c r="CI111" s="110">
        <v>1.3864E-2</v>
      </c>
      <c r="CJ111" s="110">
        <v>2.1580000000000002E-3</v>
      </c>
      <c r="CK111" s="110">
        <v>5.4619999999999998E-3</v>
      </c>
      <c r="CL111" s="110">
        <v>3.555E-3</v>
      </c>
      <c r="CM111" s="110">
        <v>2.833E-3</v>
      </c>
      <c r="CN111" s="110">
        <v>1.4878000000000001E-2</v>
      </c>
      <c r="CO111" s="110">
        <v>9.8689999999999993E-3</v>
      </c>
      <c r="CP111" s="110">
        <v>3.235E-3</v>
      </c>
      <c r="CQ111" s="110">
        <v>1.6145E-2</v>
      </c>
      <c r="CR111" s="110">
        <v>1.3374E-2</v>
      </c>
      <c r="CS111" s="110">
        <v>5.2789999999999998E-3</v>
      </c>
      <c r="CT111" s="110">
        <v>4.6950000000000004E-3</v>
      </c>
      <c r="CU111" s="110">
        <v>5.999E-3</v>
      </c>
      <c r="CV111" s="110">
        <v>4.2960000000000003E-3</v>
      </c>
      <c r="CW111" s="110">
        <v>4.2719999999999998E-3</v>
      </c>
      <c r="CX111" s="110">
        <v>4.1640000000000002E-3</v>
      </c>
      <c r="CY111" s="110">
        <v>4.1359999999999999E-3</v>
      </c>
      <c r="CZ111" s="110">
        <v>3.6719999999999999E-3</v>
      </c>
      <c r="DA111" s="110">
        <v>8.855E-3</v>
      </c>
      <c r="DB111" s="110">
        <v>2.2409999999999999E-3</v>
      </c>
      <c r="DC111" s="110">
        <v>6.5069999999999998E-3</v>
      </c>
      <c r="DD111" s="110">
        <v>2.8040000000000001E-3</v>
      </c>
      <c r="DE111" s="111">
        <v>1.0024379999999999</v>
      </c>
      <c r="DF111" s="84"/>
      <c r="DG111" s="113">
        <v>0.38769300000000001</v>
      </c>
      <c r="DH111" s="113">
        <v>2.032E-3</v>
      </c>
      <c r="DI111" s="113">
        <v>1.2441000000000001E-2</v>
      </c>
      <c r="DJ111" s="114">
        <v>3.869E-3</v>
      </c>
      <c r="DK111" s="114">
        <v>0.98870800000000003</v>
      </c>
      <c r="DL111" s="84"/>
      <c r="DM111"/>
    </row>
    <row r="112" spans="1:117" x14ac:dyDescent="0.15">
      <c r="DJ112" s="115"/>
      <c r="DK112" s="115"/>
    </row>
    <row r="337" spans="1:2" ht="24" x14ac:dyDescent="0.35">
      <c r="A337" s="84" ph="1"/>
      <c r="B337" s="84" ph="1"/>
    </row>
    <row r="338" spans="1:2" ht="24" x14ac:dyDescent="0.35">
      <c r="A338" s="84" ph="1"/>
      <c r="B338" s="84" ph="1"/>
    </row>
    <row r="449" spans="1:2" ht="24" x14ac:dyDescent="0.35">
      <c r="A449" s="84" ph="1"/>
      <c r="B449" s="84" ph="1"/>
    </row>
    <row r="450" spans="1:2" ht="24" x14ac:dyDescent="0.35">
      <c r="A450" s="84" ph="1"/>
      <c r="B450" s="84" ph="1"/>
    </row>
    <row r="561" spans="1:2" ht="24" x14ac:dyDescent="0.35">
      <c r="A561" s="84" ph="1"/>
      <c r="B561" s="84" ph="1"/>
    </row>
    <row r="562" spans="1:2" ht="24" x14ac:dyDescent="0.35">
      <c r="A562" s="84" ph="1"/>
      <c r="B562" s="84" ph="1"/>
    </row>
    <row r="674" spans="2:2" ht="24" x14ac:dyDescent="0.35">
      <c r="B674" s="84" ph="1"/>
    </row>
    <row r="786" spans="2:2" ht="24" x14ac:dyDescent="0.35">
      <c r="B786" s="84" ph="1"/>
    </row>
  </sheetData>
  <phoneticPr fontId="4"/>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3"/>
  <sheetViews>
    <sheetView showGridLines="0" zoomScale="70" zoomScaleNormal="70" workbookViewId="0"/>
  </sheetViews>
  <sheetFormatPr defaultColWidth="9" defaultRowHeight="18.75" x14ac:dyDescent="0.15"/>
  <cols>
    <col min="1" max="16384" width="9" style="6"/>
  </cols>
  <sheetData>
    <row r="1" spans="1:1" ht="12.75" customHeight="1" x14ac:dyDescent="0.15">
      <c r="A1" s="6" t="s">
        <v>126</v>
      </c>
    </row>
    <row r="2" spans="1:1" ht="12.75" customHeight="1" x14ac:dyDescent="0.15"/>
    <row r="3" spans="1:1" ht="12.75" customHeight="1" x14ac:dyDescent="0.15"/>
    <row r="4" spans="1:1" ht="12.75" customHeight="1" x14ac:dyDescent="0.15"/>
    <row r="5" spans="1:1" ht="12.75" customHeight="1" x14ac:dyDescent="0.15"/>
    <row r="6" spans="1:1" ht="12.75" customHeight="1" x14ac:dyDescent="0.15"/>
    <row r="7" spans="1:1" ht="12.75" customHeight="1" x14ac:dyDescent="0.15"/>
    <row r="8" spans="1:1" ht="12.75" customHeight="1" x14ac:dyDescent="0.15"/>
    <row r="9" spans="1:1" ht="12.75" customHeight="1" x14ac:dyDescent="0.15"/>
    <row r="10" spans="1:1" ht="12.75" customHeight="1" x14ac:dyDescent="0.15"/>
    <row r="11" spans="1:1" ht="12.75" customHeight="1" x14ac:dyDescent="0.15"/>
    <row r="12" spans="1:1" ht="12.75" customHeight="1" x14ac:dyDescent="0.15"/>
    <row r="13" spans="1:1" ht="12.75" customHeight="1" x14ac:dyDescent="0.15"/>
    <row r="14" spans="1:1" ht="12.75" customHeight="1" x14ac:dyDescent="0.15"/>
    <row r="15" spans="1:1" ht="12.75" customHeight="1" x14ac:dyDescent="0.15"/>
    <row r="16" spans="1:1"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sheetData>
  <phoneticPr fontId="4"/>
  <pageMargins left="0.7" right="0.7" top="0.75" bottom="0.75" header="0.3" footer="0.3"/>
  <pageSetup paperSize="9" scale="8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zoomScale="70" zoomScaleNormal="70" workbookViewId="0">
      <selection sqref="A1:H2"/>
    </sheetView>
  </sheetViews>
  <sheetFormatPr defaultColWidth="9" defaultRowHeight="18.75" x14ac:dyDescent="0.15"/>
  <cols>
    <col min="1" max="1" width="5.75" style="6" customWidth="1"/>
    <col min="2" max="2" width="31.625" style="6" customWidth="1"/>
    <col min="3" max="5" width="15" style="6" customWidth="1"/>
    <col min="6" max="6" width="5.5" style="6" customWidth="1"/>
    <col min="7" max="8" width="19" style="6" customWidth="1"/>
    <col min="9" max="9" width="9" style="6"/>
    <col min="10" max="10" width="15" style="170" customWidth="1"/>
    <col min="11" max="11" width="15" style="171" customWidth="1"/>
    <col min="12" max="12" width="19.25" style="171" bestFit="1" customWidth="1"/>
    <col min="13" max="16384" width="9" style="6"/>
  </cols>
  <sheetData>
    <row r="1" spans="1:12" ht="18.75" customHeight="1" x14ac:dyDescent="0.15">
      <c r="A1" s="358" t="s">
        <v>284</v>
      </c>
      <c r="B1" s="358"/>
      <c r="C1" s="358"/>
      <c r="D1" s="358"/>
      <c r="E1" s="358"/>
      <c r="F1" s="358"/>
      <c r="G1" s="358"/>
      <c r="H1" s="358"/>
      <c r="J1" s="357" t="s">
        <v>163</v>
      </c>
      <c r="K1" s="357"/>
      <c r="L1" s="357"/>
    </row>
    <row r="2" spans="1:12" ht="19.5" customHeight="1" thickBot="1" x14ac:dyDescent="0.2">
      <c r="A2" s="358"/>
      <c r="B2" s="358"/>
      <c r="C2" s="358"/>
      <c r="D2" s="358"/>
      <c r="E2" s="358"/>
      <c r="F2" s="358"/>
      <c r="G2" s="358"/>
      <c r="H2" s="358"/>
      <c r="J2" s="357"/>
      <c r="K2" s="357"/>
      <c r="L2" s="357"/>
    </row>
    <row r="3" spans="1:12" ht="19.5" thickBot="1" x14ac:dyDescent="0.2">
      <c r="A3" s="231"/>
      <c r="B3" s="232" t="s">
        <v>66</v>
      </c>
      <c r="C3" s="232" t="s">
        <v>164</v>
      </c>
      <c r="D3" s="232" t="s">
        <v>165</v>
      </c>
      <c r="E3" s="233" t="s">
        <v>285</v>
      </c>
      <c r="F3" s="152"/>
      <c r="G3" s="153" t="s">
        <v>166</v>
      </c>
      <c r="H3" s="154" t="s">
        <v>167</v>
      </c>
      <c r="J3" s="155" t="s">
        <v>168</v>
      </c>
      <c r="K3" s="156" t="s">
        <v>169</v>
      </c>
      <c r="L3" s="157" t="s">
        <v>170</v>
      </c>
    </row>
    <row r="4" spans="1:12" x14ac:dyDescent="0.15">
      <c r="A4" s="234" t="s">
        <v>173</v>
      </c>
      <c r="B4" s="223" t="s">
        <v>0</v>
      </c>
      <c r="C4" s="245">
        <v>4538840</v>
      </c>
      <c r="D4" s="245">
        <v>678282</v>
      </c>
      <c r="E4" s="246">
        <v>13561751</v>
      </c>
      <c r="F4" s="152"/>
      <c r="G4" s="225">
        <f>IF($E4=0,0,C4/$E4)</f>
        <v>0.33467949676999675</v>
      </c>
      <c r="H4" s="225">
        <f>IF($E4=0,0,D4/$E4)</f>
        <v>5.0014338119023123E-2</v>
      </c>
      <c r="J4" s="239">
        <f>IF(【入力シート】!D4="購入者価格",【入力シート】!C4*'生産者価格への変換（計算シート）'!G4,0)</f>
        <v>0</v>
      </c>
      <c r="K4" s="240">
        <f>IF(【入力シート】!D4="購入者価格",【入力シート】!C4*'生産者価格への変換（計算シート）'!H4,0)</f>
        <v>0</v>
      </c>
      <c r="L4" s="160">
        <f>【入力シート】!C4-J4-K4</f>
        <v>0</v>
      </c>
    </row>
    <row r="5" spans="1:12" x14ac:dyDescent="0.15">
      <c r="A5" s="235" t="s">
        <v>174</v>
      </c>
      <c r="B5" s="224" t="s">
        <v>1</v>
      </c>
      <c r="C5" s="247">
        <v>279203</v>
      </c>
      <c r="D5" s="247">
        <v>75918</v>
      </c>
      <c r="E5" s="248">
        <v>3993005</v>
      </c>
      <c r="F5" s="152"/>
      <c r="G5" s="158">
        <f t="shared" ref="G5:G68" si="0">IF($E5=0,0,C5/$E5)</f>
        <v>6.9923027895031437E-2</v>
      </c>
      <c r="H5" s="158">
        <f t="shared" ref="H5:H11" si="1">IF($E5=0,0,D5/$E5)</f>
        <v>1.9012748544016349E-2</v>
      </c>
      <c r="J5" s="241">
        <f>IF(【入力シート】!D5="購入者価格",【入力シート】!C5*'生産者価格への変換（計算シート）'!G5,0)</f>
        <v>0</v>
      </c>
      <c r="K5" s="242">
        <f>IF(【入力シート】!D5="購入者価格",【入力シート】!C5*'生産者価格への変換（計算シート）'!H5,0)</f>
        <v>0</v>
      </c>
      <c r="L5" s="162">
        <f>【入力シート】!C5-J5-K5</f>
        <v>0</v>
      </c>
    </row>
    <row r="6" spans="1:12" x14ac:dyDescent="0.15">
      <c r="A6" s="235" t="s">
        <v>175</v>
      </c>
      <c r="B6" s="224" t="s">
        <v>2</v>
      </c>
      <c r="C6" s="247">
        <v>0</v>
      </c>
      <c r="D6" s="247">
        <v>0</v>
      </c>
      <c r="E6" s="248">
        <v>917361</v>
      </c>
      <c r="F6" s="152"/>
      <c r="G6" s="226">
        <f t="shared" si="0"/>
        <v>0</v>
      </c>
      <c r="H6" s="226">
        <f t="shared" si="1"/>
        <v>0</v>
      </c>
      <c r="J6" s="241">
        <f>IF(【入力シート】!D6="購入者価格",【入力シート】!C6*'生産者価格への変換（計算シート）'!G6,0)</f>
        <v>0</v>
      </c>
      <c r="K6" s="242">
        <f>IF(【入力シート】!D6="購入者価格",【入力シート】!C6*'生産者価格への変換（計算シート）'!H6,0)</f>
        <v>0</v>
      </c>
      <c r="L6" s="162">
        <f>【入力シート】!C6-J6-K6</f>
        <v>0</v>
      </c>
    </row>
    <row r="7" spans="1:12" x14ac:dyDescent="0.15">
      <c r="A7" s="235" t="s">
        <v>176</v>
      </c>
      <c r="B7" s="224" t="s">
        <v>3</v>
      </c>
      <c r="C7" s="247">
        <v>275994</v>
      </c>
      <c r="D7" s="247">
        <v>40270</v>
      </c>
      <c r="E7" s="248">
        <v>1266161</v>
      </c>
      <c r="F7" s="152"/>
      <c r="G7" s="226">
        <f t="shared" si="0"/>
        <v>0.21797701872036809</v>
      </c>
      <c r="H7" s="228">
        <f t="shared" si="1"/>
        <v>3.1804802074933601E-2</v>
      </c>
      <c r="J7" s="241">
        <f>IF(【入力シート】!D7="購入者価格",【入力シート】!C7*'生産者価格への変換（計算シート）'!G7,0)</f>
        <v>0</v>
      </c>
      <c r="K7" s="242">
        <f>IF(【入力シート】!D7="購入者価格",【入力シート】!C7*'生産者価格への変換（計算シート）'!H7,0)</f>
        <v>0</v>
      </c>
      <c r="L7" s="162">
        <f>【入力シート】!C7-J7-K7</f>
        <v>0</v>
      </c>
    </row>
    <row r="8" spans="1:12" x14ac:dyDescent="0.15">
      <c r="A8" s="236" t="s">
        <v>177</v>
      </c>
      <c r="B8" s="172" t="s">
        <v>4</v>
      </c>
      <c r="C8" s="249">
        <v>641416</v>
      </c>
      <c r="D8" s="249">
        <v>85698</v>
      </c>
      <c r="E8" s="250">
        <v>2572865</v>
      </c>
      <c r="F8" s="152"/>
      <c r="G8" s="227">
        <f t="shared" si="0"/>
        <v>0.24930029364152415</v>
      </c>
      <c r="H8" s="163">
        <f t="shared" si="1"/>
        <v>3.3308393561263416E-2</v>
      </c>
      <c r="J8" s="164">
        <f>IF(【入力シート】!D8="購入者価格",【入力シート】!C8*'生産者価格への変換（計算シート）'!G8,0)</f>
        <v>0</v>
      </c>
      <c r="K8" s="165">
        <f>IF(【入力シート】!D8="購入者価格",【入力シート】!C8*'生産者価格への変換（計算シート）'!H8,0)</f>
        <v>0</v>
      </c>
      <c r="L8" s="166">
        <f>【入力シート】!C8-J8-K8</f>
        <v>0</v>
      </c>
    </row>
    <row r="9" spans="1:12" x14ac:dyDescent="0.15">
      <c r="A9" s="234" t="s">
        <v>178</v>
      </c>
      <c r="B9" s="223" t="s">
        <v>91</v>
      </c>
      <c r="C9" s="245">
        <v>403797</v>
      </c>
      <c r="D9" s="245">
        <v>1038988</v>
      </c>
      <c r="E9" s="246">
        <v>19262740</v>
      </c>
      <c r="F9" s="152"/>
      <c r="G9" s="167">
        <f t="shared" si="0"/>
        <v>2.0962594106549742E-2</v>
      </c>
      <c r="H9" s="229">
        <f t="shared" si="1"/>
        <v>5.3937705643122419E-2</v>
      </c>
      <c r="J9" s="243">
        <f>IF(【入力シート】!D9="購入者価格",【入力シート】!C9*'生産者価格への変換（計算シート）'!G9,0)</f>
        <v>0</v>
      </c>
      <c r="K9" s="244">
        <f>IF(【入力シート】!D9="購入者価格",【入力シート】!C9*'生産者価格への変換（計算シート）'!H9,0)</f>
        <v>0</v>
      </c>
      <c r="L9" s="169">
        <f>【入力シート】!C9-J9-K9</f>
        <v>0</v>
      </c>
    </row>
    <row r="10" spans="1:12" x14ac:dyDescent="0.15">
      <c r="A10" s="235" t="s">
        <v>179</v>
      </c>
      <c r="B10" s="224" t="s">
        <v>128</v>
      </c>
      <c r="C10" s="247">
        <v>118967</v>
      </c>
      <c r="D10" s="247">
        <v>501888</v>
      </c>
      <c r="E10" s="248">
        <v>3942152</v>
      </c>
      <c r="F10" s="152"/>
      <c r="G10" s="226">
        <f t="shared" si="0"/>
        <v>3.017818693951933E-2</v>
      </c>
      <c r="H10" s="158">
        <f t="shared" si="1"/>
        <v>0.1273132035497363</v>
      </c>
      <c r="J10" s="241">
        <f>IF(【入力シート】!D10="購入者価格",【入力シート】!C10*'生産者価格への変換（計算シート）'!G10,0)</f>
        <v>0</v>
      </c>
      <c r="K10" s="242">
        <f>IF(【入力シート】!D10="購入者価格",【入力シート】!C10*'生産者価格への変換（計算シート）'!H10,0)</f>
        <v>0</v>
      </c>
      <c r="L10" s="162">
        <f>【入力シート】!C10-J10-K10</f>
        <v>0</v>
      </c>
    </row>
    <row r="11" spans="1:12" x14ac:dyDescent="0.15">
      <c r="A11" s="235" t="s">
        <v>180</v>
      </c>
      <c r="B11" s="224" t="s">
        <v>5</v>
      </c>
      <c r="C11" s="247">
        <v>17067455</v>
      </c>
      <c r="D11" s="247">
        <v>1472051</v>
      </c>
      <c r="E11" s="248">
        <v>51762877</v>
      </c>
      <c r="F11" s="152"/>
      <c r="G11" s="226">
        <f t="shared" si="0"/>
        <v>0.32972384823200612</v>
      </c>
      <c r="H11" s="226">
        <f t="shared" si="1"/>
        <v>2.8438353610059194E-2</v>
      </c>
      <c r="J11" s="241">
        <f>IF(【入力シート】!D11="購入者価格",【入力シート】!C11*'生産者価格への変換（計算シート）'!G11,0)</f>
        <v>0</v>
      </c>
      <c r="K11" s="242">
        <f>IF(【入力シート】!D11="購入者価格",【入力シート】!C11*'生産者価格への変換（計算シート）'!H11,0)</f>
        <v>0</v>
      </c>
      <c r="L11" s="162">
        <f>【入力シート】!C11-J11-K11</f>
        <v>0</v>
      </c>
    </row>
    <row r="12" spans="1:12" x14ac:dyDescent="0.15">
      <c r="A12" s="235" t="s">
        <v>181</v>
      </c>
      <c r="B12" s="224" t="s">
        <v>6</v>
      </c>
      <c r="C12" s="247">
        <v>3767736</v>
      </c>
      <c r="D12" s="247">
        <v>512503</v>
      </c>
      <c r="E12" s="248">
        <v>11941270</v>
      </c>
      <c r="F12" s="152"/>
      <c r="G12" s="228">
        <f>IF($E12=0,0,C12/$E12)</f>
        <v>0.31552221832351163</v>
      </c>
      <c r="H12" s="226">
        <f t="shared" ref="H12:H68" si="2">IF($E12=0,0,D12/$E12)</f>
        <v>4.2918634282618183E-2</v>
      </c>
      <c r="J12" s="159">
        <f>IF(【入力シート】!D12="購入者価格",【入力シート】!C12*'生産者価格への変換（計算シート）'!G12,0)</f>
        <v>0</v>
      </c>
      <c r="K12" s="161">
        <f>IF(【入力シート】!D12="購入者価格",【入力シート】!C12*'生産者価格への変換（計算シート）'!H12,0)</f>
        <v>0</v>
      </c>
      <c r="L12" s="162">
        <f>【入力シート】!C12-J12-K12</f>
        <v>0</v>
      </c>
    </row>
    <row r="13" spans="1:12" x14ac:dyDescent="0.15">
      <c r="A13" s="236" t="s">
        <v>182</v>
      </c>
      <c r="B13" s="172" t="s">
        <v>92</v>
      </c>
      <c r="C13" s="249">
        <v>882912</v>
      </c>
      <c r="D13" s="249">
        <v>263133</v>
      </c>
      <c r="E13" s="250">
        <v>2847290</v>
      </c>
      <c r="F13" s="152"/>
      <c r="G13" s="163">
        <f>IF($E13=0,0,C13/$E13)</f>
        <v>0.3100885403313326</v>
      </c>
      <c r="H13" s="227">
        <f t="shared" si="2"/>
        <v>9.2415243968826499E-2</v>
      </c>
      <c r="J13" s="164">
        <f>IF(【入力シート】!D13="購入者価格",【入力シート】!C13*'生産者価格への変換（計算シート）'!G13,0)</f>
        <v>0</v>
      </c>
      <c r="K13" s="165">
        <f>IF(【入力シート】!D13="購入者価格",【入力シート】!C13*'生産者価格への変換（計算シート）'!H13,0)</f>
        <v>0</v>
      </c>
      <c r="L13" s="166">
        <f>【入力シート】!C13-J13-K13</f>
        <v>0</v>
      </c>
    </row>
    <row r="14" spans="1:12" x14ac:dyDescent="0.15">
      <c r="A14" s="234" t="s">
        <v>183</v>
      </c>
      <c r="B14" s="223" t="s">
        <v>7</v>
      </c>
      <c r="C14" s="245">
        <v>1351655</v>
      </c>
      <c r="D14" s="245">
        <v>53127</v>
      </c>
      <c r="E14" s="246">
        <v>4966073</v>
      </c>
      <c r="F14" s="152"/>
      <c r="G14" s="167">
        <f>IF($E14=0,0,C14/$E14)</f>
        <v>0.27217783548489921</v>
      </c>
      <c r="H14" s="229">
        <f t="shared" si="2"/>
        <v>1.0697990142311641E-2</v>
      </c>
      <c r="J14" s="159">
        <f>IF(【入力シート】!D14="購入者価格",【入力シート】!C14*'生産者価格への変換（計算シート）'!G14,0)</f>
        <v>0</v>
      </c>
      <c r="K14" s="173">
        <f>IF(【入力シート】!D14="購入者価格",【入力シート】!C14*'生産者価格への変換（計算シート）'!H14,0)</f>
        <v>0</v>
      </c>
      <c r="L14" s="169">
        <f>【入力シート】!C14-J14-K14</f>
        <v>0</v>
      </c>
    </row>
    <row r="15" spans="1:12" x14ac:dyDescent="0.15">
      <c r="A15" s="235" t="s">
        <v>184</v>
      </c>
      <c r="B15" s="224" t="s">
        <v>8</v>
      </c>
      <c r="C15" s="247">
        <v>406922</v>
      </c>
      <c r="D15" s="247">
        <v>41150</v>
      </c>
      <c r="E15" s="248">
        <v>2339687</v>
      </c>
      <c r="F15" s="152"/>
      <c r="G15" s="226">
        <f>IF($E15=0,0,C15/$E15)</f>
        <v>0.17392155446433646</v>
      </c>
      <c r="H15" s="158">
        <f t="shared" si="2"/>
        <v>1.7587822644652897E-2</v>
      </c>
      <c r="J15" s="159">
        <f>IF(【入力シート】!D15="購入者価格",【入力シート】!C15*'生産者価格への変換（計算シート）'!G15,0)</f>
        <v>0</v>
      </c>
      <c r="K15" s="161">
        <f>IF(【入力シート】!D15="購入者価格",【入力シート】!C15*'生産者価格への変換（計算シート）'!H15,0)</f>
        <v>0</v>
      </c>
      <c r="L15" s="162">
        <f>【入力シート】!C15-J15-K15</f>
        <v>0</v>
      </c>
    </row>
    <row r="16" spans="1:12" x14ac:dyDescent="0.15">
      <c r="A16" s="235" t="s">
        <v>185</v>
      </c>
      <c r="B16" s="224" t="s">
        <v>9</v>
      </c>
      <c r="C16" s="247">
        <v>6759119</v>
      </c>
      <c r="D16" s="247">
        <v>359160</v>
      </c>
      <c r="E16" s="248">
        <v>13967185</v>
      </c>
      <c r="F16" s="152"/>
      <c r="G16" s="226">
        <f>IF($E16=0,0,C16/$E16)</f>
        <v>0.48392850814247823</v>
      </c>
      <c r="H16" s="226">
        <f t="shared" si="2"/>
        <v>2.5714558803366604E-2</v>
      </c>
      <c r="J16" s="159">
        <f>IF(【入力シート】!D16="購入者価格",【入力シート】!C16*'生産者価格への変換（計算シート）'!G16,0)</f>
        <v>0</v>
      </c>
      <c r="K16" s="161">
        <f>IF(【入力シート】!D16="購入者価格",【入力シート】!C16*'生産者価格への変換（計算シート）'!H16,0)</f>
        <v>0</v>
      </c>
      <c r="L16" s="162">
        <f>【入力シート】!C16-J16-K16</f>
        <v>0</v>
      </c>
    </row>
    <row r="17" spans="1:12" x14ac:dyDescent="0.15">
      <c r="A17" s="235" t="s">
        <v>186</v>
      </c>
      <c r="B17" s="224" t="s">
        <v>93</v>
      </c>
      <c r="C17" s="247">
        <v>625270</v>
      </c>
      <c r="D17" s="247">
        <v>320749</v>
      </c>
      <c r="E17" s="248">
        <v>4573652</v>
      </c>
      <c r="F17" s="152"/>
      <c r="G17" s="228">
        <f t="shared" si="0"/>
        <v>0.13671131953196264</v>
      </c>
      <c r="H17" s="226">
        <f t="shared" si="2"/>
        <v>7.0129734400430993E-2</v>
      </c>
      <c r="J17" s="159">
        <f>IF(【入力シート】!D17="購入者価格",【入力シート】!C17*'生産者価格への変換（計算シート）'!G17,0)</f>
        <v>0</v>
      </c>
      <c r="K17" s="161">
        <f>IF(【入力シート】!D17="購入者価格",【入力シート】!C17*'生産者価格への変換（計算シート）'!H17,0)</f>
        <v>0</v>
      </c>
      <c r="L17" s="162">
        <f>【入力シート】!C17-J17-K17</f>
        <v>0</v>
      </c>
    </row>
    <row r="18" spans="1:12" x14ac:dyDescent="0.15">
      <c r="A18" s="236" t="s">
        <v>187</v>
      </c>
      <c r="B18" s="172" t="s">
        <v>10</v>
      </c>
      <c r="C18" s="249">
        <v>1865389</v>
      </c>
      <c r="D18" s="249">
        <v>98530</v>
      </c>
      <c r="E18" s="250">
        <v>4558542</v>
      </c>
      <c r="F18" s="152"/>
      <c r="G18" s="163">
        <f t="shared" si="0"/>
        <v>0.40920737376117189</v>
      </c>
      <c r="H18" s="227">
        <f t="shared" si="2"/>
        <v>2.1614367049815491E-2</v>
      </c>
      <c r="J18" s="164">
        <f>IF(【入力シート】!D18="購入者価格",【入力シート】!C18*'生産者価格への変換（計算シート）'!G18,0)</f>
        <v>0</v>
      </c>
      <c r="K18" s="165">
        <f>IF(【入力シート】!D18="購入者価格",【入力シート】!C18*'生産者価格への変換（計算シート）'!H18,0)</f>
        <v>0</v>
      </c>
      <c r="L18" s="174">
        <f>【入力シート】!C18-J18-K18</f>
        <v>0</v>
      </c>
    </row>
    <row r="19" spans="1:12" x14ac:dyDescent="0.15">
      <c r="A19" s="234" t="s">
        <v>188</v>
      </c>
      <c r="B19" s="223" t="s">
        <v>11</v>
      </c>
      <c r="C19" s="245">
        <v>1354025</v>
      </c>
      <c r="D19" s="245">
        <v>420947</v>
      </c>
      <c r="E19" s="246">
        <v>6442702</v>
      </c>
      <c r="F19" s="152"/>
      <c r="G19" s="167">
        <f t="shared" si="0"/>
        <v>0.21016415162458235</v>
      </c>
      <c r="H19" s="229">
        <f t="shared" si="2"/>
        <v>6.5337027849495438E-2</v>
      </c>
      <c r="J19" s="159">
        <f>IF(【入力シート】!D19="購入者価格",【入力シート】!C19*'生産者価格への変換（計算シート）'!G19,0)</f>
        <v>0</v>
      </c>
      <c r="K19" s="173">
        <f>IF(【入力シート】!D19="購入者価格",【入力シート】!C19*'生産者価格への変換（計算シート）'!H19,0)</f>
        <v>0</v>
      </c>
      <c r="L19" s="168">
        <f>【入力シート】!C19-J19-K19</f>
        <v>0</v>
      </c>
    </row>
    <row r="20" spans="1:12" x14ac:dyDescent="0.15">
      <c r="A20" s="235" t="s">
        <v>189</v>
      </c>
      <c r="B20" s="224" t="s">
        <v>12</v>
      </c>
      <c r="C20" s="247">
        <v>940630</v>
      </c>
      <c r="D20" s="247">
        <v>348514</v>
      </c>
      <c r="E20" s="248">
        <v>4919229</v>
      </c>
      <c r="F20" s="152"/>
      <c r="G20" s="226">
        <f t="shared" si="0"/>
        <v>0.19121492412733784</v>
      </c>
      <c r="H20" s="158">
        <f t="shared" si="2"/>
        <v>7.0847281149139435E-2</v>
      </c>
      <c r="J20" s="159">
        <f>IF(【入力シート】!D20="購入者価格",【入力シート】!C20*'生産者価格への変換（計算シート）'!G20,0)</f>
        <v>0</v>
      </c>
      <c r="K20" s="161">
        <f>IF(【入力シート】!D20="購入者価格",【入力シート】!C20*'生産者価格への変換（計算シート）'!H20,0)</f>
        <v>0</v>
      </c>
      <c r="L20" s="162">
        <f>【入力シート】!C20-J20-K20</f>
        <v>0</v>
      </c>
    </row>
    <row r="21" spans="1:12" x14ac:dyDescent="0.15">
      <c r="A21" s="235" t="s">
        <v>190</v>
      </c>
      <c r="B21" s="224" t="s">
        <v>94</v>
      </c>
      <c r="C21" s="247">
        <v>306953</v>
      </c>
      <c r="D21" s="247">
        <v>193348</v>
      </c>
      <c r="E21" s="248">
        <v>5537092</v>
      </c>
      <c r="F21" s="152"/>
      <c r="G21" s="226">
        <f t="shared" si="0"/>
        <v>5.5435777480309159E-2</v>
      </c>
      <c r="H21" s="226">
        <f t="shared" si="2"/>
        <v>3.4918690171664116E-2</v>
      </c>
      <c r="J21" s="159">
        <f>IF(【入力シート】!D21="購入者価格",【入力シート】!C21*'生産者価格への変換（計算シート）'!G21,0)</f>
        <v>0</v>
      </c>
      <c r="K21" s="161">
        <f>IF(【入力シート】!D21="購入者価格",【入力シート】!C21*'生産者価格への変換（計算シート）'!H21,0)</f>
        <v>0</v>
      </c>
      <c r="L21" s="162">
        <f>【入力シート】!C21-J21-K21</f>
        <v>0</v>
      </c>
    </row>
    <row r="22" spans="1:12" x14ac:dyDescent="0.15">
      <c r="A22" s="235" t="s">
        <v>191</v>
      </c>
      <c r="B22" s="224" t="s">
        <v>13</v>
      </c>
      <c r="C22" s="247">
        <v>174374</v>
      </c>
      <c r="D22" s="247">
        <v>29943</v>
      </c>
      <c r="E22" s="248">
        <v>713173</v>
      </c>
      <c r="F22" s="152"/>
      <c r="G22" s="228">
        <f t="shared" si="0"/>
        <v>0.24450448909310923</v>
      </c>
      <c r="H22" s="226">
        <f t="shared" si="2"/>
        <v>4.198560517574277E-2</v>
      </c>
      <c r="J22" s="159">
        <f>IF(【入力シート】!D22="購入者価格",【入力シート】!C22*'生産者価格への変換（計算シート）'!G22,0)</f>
        <v>0</v>
      </c>
      <c r="K22" s="161">
        <f>IF(【入力シート】!D22="購入者価格",【入力シート】!C22*'生産者価格への変換（計算シート）'!H22,0)</f>
        <v>0</v>
      </c>
      <c r="L22" s="162">
        <f>【入力シート】!C22-J22-K22</f>
        <v>0</v>
      </c>
    </row>
    <row r="23" spans="1:12" x14ac:dyDescent="0.15">
      <c r="A23" s="236" t="s">
        <v>192</v>
      </c>
      <c r="B23" s="172" t="s">
        <v>95</v>
      </c>
      <c r="C23" s="249">
        <v>378185</v>
      </c>
      <c r="D23" s="249">
        <v>126366</v>
      </c>
      <c r="E23" s="250">
        <v>3055142</v>
      </c>
      <c r="F23" s="152"/>
      <c r="G23" s="163">
        <f t="shared" si="0"/>
        <v>0.12378639028889656</v>
      </c>
      <c r="H23" s="227">
        <f t="shared" si="2"/>
        <v>4.1361743578530882E-2</v>
      </c>
      <c r="J23" s="164">
        <f>IF(【入力シート】!D23="購入者価格",【入力シート】!C23*'生産者価格への変換（計算シート）'!G23,0)</f>
        <v>0</v>
      </c>
      <c r="K23" s="175">
        <f>IF(【入力シート】!D23="購入者価格",【入力シート】!C23*'生産者価格への変換（計算シート）'!H23,0)</f>
        <v>0</v>
      </c>
      <c r="L23" s="174">
        <f>【入力シート】!C23-J23-K23</f>
        <v>0</v>
      </c>
    </row>
    <row r="24" spans="1:12" x14ac:dyDescent="0.15">
      <c r="A24" s="234" t="s">
        <v>193</v>
      </c>
      <c r="B24" s="223" t="s">
        <v>129</v>
      </c>
      <c r="C24" s="245">
        <v>72517</v>
      </c>
      <c r="D24" s="245">
        <v>164445</v>
      </c>
      <c r="E24" s="246">
        <v>3324793</v>
      </c>
      <c r="F24" s="152"/>
      <c r="G24" s="167">
        <f t="shared" si="0"/>
        <v>2.1810981916768953E-2</v>
      </c>
      <c r="H24" s="229">
        <f t="shared" si="2"/>
        <v>4.9460222034875552E-2</v>
      </c>
      <c r="J24" s="159">
        <f>IF(【入力シート】!D24="購入者価格",【入力シート】!C24*'生産者価格への変換（計算シート）'!G24,0)</f>
        <v>0</v>
      </c>
      <c r="K24" s="176">
        <f>IF(【入力シート】!D24="購入者価格",【入力シート】!C24*'生産者価格への変換（計算シート）'!H24,0)</f>
        <v>0</v>
      </c>
      <c r="L24" s="168">
        <f>【入力シート】!C24-J24-K24</f>
        <v>0</v>
      </c>
    </row>
    <row r="25" spans="1:12" ht="21.75" customHeight="1" x14ac:dyDescent="0.15">
      <c r="A25" s="235" t="s">
        <v>194</v>
      </c>
      <c r="B25" s="224" t="s">
        <v>130</v>
      </c>
      <c r="C25" s="247">
        <v>648961</v>
      </c>
      <c r="D25" s="247">
        <v>201384</v>
      </c>
      <c r="E25" s="248">
        <v>8318977</v>
      </c>
      <c r="F25" s="152"/>
      <c r="G25" s="226">
        <f t="shared" si="0"/>
        <v>7.8009712011464866E-2</v>
      </c>
      <c r="H25" s="158">
        <f t="shared" si="2"/>
        <v>2.4207784202312375E-2</v>
      </c>
      <c r="J25" s="159">
        <f>IF(【入力シート】!D25="購入者価格",【入力シート】!C25*'生産者価格への変換（計算シート）'!G25,0)</f>
        <v>0</v>
      </c>
      <c r="K25" s="161">
        <f>IF(【入力シート】!D25="購入者価格",【入力シート】!C25*'生産者価格への変換（計算シート）'!H25,0)</f>
        <v>0</v>
      </c>
      <c r="L25" s="162">
        <f>【入力シート】!C25-J25-K25</f>
        <v>0</v>
      </c>
    </row>
    <row r="26" spans="1:12" x14ac:dyDescent="0.15">
      <c r="A26" s="235" t="s">
        <v>195</v>
      </c>
      <c r="B26" s="224" t="s">
        <v>14</v>
      </c>
      <c r="C26" s="247">
        <v>514705</v>
      </c>
      <c r="D26" s="247">
        <v>110931</v>
      </c>
      <c r="E26" s="248">
        <v>3811990</v>
      </c>
      <c r="F26" s="152"/>
      <c r="G26" s="226">
        <f t="shared" si="0"/>
        <v>0.1350226522105252</v>
      </c>
      <c r="H26" s="226">
        <f t="shared" si="2"/>
        <v>2.9100548532393841E-2</v>
      </c>
      <c r="J26" s="159">
        <f>IF(【入力シート】!D26="購入者価格",【入力シート】!C26*'生産者価格への変換（計算シート）'!G26,0)</f>
        <v>0</v>
      </c>
      <c r="K26" s="161">
        <f>IF(【入力シート】!D26="購入者価格",【入力シート】!C26*'生産者価格への変換（計算シート）'!H26,0)</f>
        <v>0</v>
      </c>
      <c r="L26" s="162">
        <f>【入力シート】!C26-J26-K26</f>
        <v>0</v>
      </c>
    </row>
    <row r="27" spans="1:12" x14ac:dyDescent="0.15">
      <c r="A27" s="235" t="s">
        <v>196</v>
      </c>
      <c r="B27" s="224" t="s">
        <v>15</v>
      </c>
      <c r="C27" s="247">
        <v>128886</v>
      </c>
      <c r="D27" s="247">
        <v>26102</v>
      </c>
      <c r="E27" s="248">
        <v>752958</v>
      </c>
      <c r="F27" s="152"/>
      <c r="G27" s="228">
        <f t="shared" si="0"/>
        <v>0.17117289410564732</v>
      </c>
      <c r="H27" s="226">
        <f t="shared" si="2"/>
        <v>3.4665944182809667E-2</v>
      </c>
      <c r="J27" s="159">
        <f>IF(【入力シート】!D27="購入者価格",【入力シート】!C27*'生産者価格への変換（計算シート）'!G27,0)</f>
        <v>0</v>
      </c>
      <c r="K27" s="161">
        <f>IF(【入力シート】!D27="購入者価格",【入力シート】!C27*'生産者価格への変換（計算シート）'!H27,0)</f>
        <v>0</v>
      </c>
      <c r="L27" s="162">
        <f>【入力シート】!C27-J27-K27</f>
        <v>0</v>
      </c>
    </row>
    <row r="28" spans="1:12" x14ac:dyDescent="0.15">
      <c r="A28" s="236" t="s">
        <v>197</v>
      </c>
      <c r="B28" s="172" t="s">
        <v>16</v>
      </c>
      <c r="C28" s="249">
        <v>3390791</v>
      </c>
      <c r="D28" s="249">
        <v>377736</v>
      </c>
      <c r="E28" s="250">
        <v>13972694</v>
      </c>
      <c r="F28" s="152"/>
      <c r="G28" s="163">
        <f t="shared" si="0"/>
        <v>0.24267267285750335</v>
      </c>
      <c r="H28" s="227">
        <f t="shared" si="2"/>
        <v>2.7033870490543913E-2</v>
      </c>
      <c r="J28" s="164">
        <f>IF(【入力シート】!D28="購入者価格",【入力シート】!C28*'生産者価格への変換（計算シート）'!G28,0)</f>
        <v>0</v>
      </c>
      <c r="K28" s="175">
        <f>IF(【入力シート】!D28="購入者価格",【入力シート】!C28*'生産者価格への変換（計算シート）'!H28,0)</f>
        <v>0</v>
      </c>
      <c r="L28" s="166">
        <f>【入力シート】!C28-J28-K28</f>
        <v>0</v>
      </c>
    </row>
    <row r="29" spans="1:12" x14ac:dyDescent="0.15">
      <c r="A29" s="234" t="s">
        <v>198</v>
      </c>
      <c r="B29" s="223" t="s">
        <v>96</v>
      </c>
      <c r="C29" s="245">
        <v>3953305</v>
      </c>
      <c r="D29" s="245">
        <v>208771</v>
      </c>
      <c r="E29" s="246">
        <v>12290695</v>
      </c>
      <c r="F29" s="152"/>
      <c r="G29" s="167">
        <f t="shared" si="0"/>
        <v>0.32165024028340139</v>
      </c>
      <c r="H29" s="229">
        <f t="shared" si="2"/>
        <v>1.6986102087798941E-2</v>
      </c>
      <c r="J29" s="159">
        <f>IF(【入力シート】!D29="購入者価格",【入力シート】!C29*'生産者価格への変換（計算シート）'!G29,0)</f>
        <v>0</v>
      </c>
      <c r="K29" s="177">
        <f>IF(【入力シート】!D29="購入者価格",【入力シート】!C29*'生産者価格への変換（計算シート）'!H29,0)</f>
        <v>0</v>
      </c>
      <c r="L29" s="178">
        <f>【入力シート】!C29-J29-K29</f>
        <v>0</v>
      </c>
    </row>
    <row r="30" spans="1:12" x14ac:dyDescent="0.15">
      <c r="A30" s="235" t="s">
        <v>199</v>
      </c>
      <c r="B30" s="224" t="s">
        <v>17</v>
      </c>
      <c r="C30" s="247">
        <v>4977455</v>
      </c>
      <c r="D30" s="247">
        <v>468469</v>
      </c>
      <c r="E30" s="248">
        <v>24094107</v>
      </c>
      <c r="F30" s="152"/>
      <c r="G30" s="226">
        <f t="shared" si="0"/>
        <v>0.2065839169718969</v>
      </c>
      <c r="H30" s="158">
        <f t="shared" si="2"/>
        <v>1.9443302048920096E-2</v>
      </c>
      <c r="J30" s="159">
        <f>IF(【入力シート】!D30="購入者価格",【入力シート】!C30*'生産者価格への変換（計算シート）'!G30,0)</f>
        <v>0</v>
      </c>
      <c r="K30" s="161">
        <f>IF(【入力シート】!D30="購入者価格",【入力シート】!C30*'生産者価格への変換（計算シート）'!H30,0)</f>
        <v>0</v>
      </c>
      <c r="L30" s="162">
        <f>【入力シート】!C30-J30-K30</f>
        <v>0</v>
      </c>
    </row>
    <row r="31" spans="1:12" x14ac:dyDescent="0.15">
      <c r="A31" s="235" t="s">
        <v>200</v>
      </c>
      <c r="B31" s="224" t="s">
        <v>18</v>
      </c>
      <c r="C31" s="247">
        <v>88726</v>
      </c>
      <c r="D31" s="247">
        <v>78993</v>
      </c>
      <c r="E31" s="248">
        <v>1705850</v>
      </c>
      <c r="F31" s="152"/>
      <c r="G31" s="226">
        <f t="shared" si="0"/>
        <v>5.2012779552715653E-2</v>
      </c>
      <c r="H31" s="226">
        <f t="shared" si="2"/>
        <v>4.6307119617785858E-2</v>
      </c>
      <c r="J31" s="159">
        <f>IF(【入力シート】!D31="購入者価格",【入力シート】!C31*'生産者価格への変換（計算シート）'!G31,0)</f>
        <v>0</v>
      </c>
      <c r="K31" s="161">
        <f>IF(【入力シート】!D31="購入者価格",【入力シート】!C31*'生産者価格への変換（計算シート）'!H31,0)</f>
        <v>0</v>
      </c>
      <c r="L31" s="162">
        <f>【入力シート】!C31-J31-K31</f>
        <v>0</v>
      </c>
    </row>
    <row r="32" spans="1:12" x14ac:dyDescent="0.15">
      <c r="A32" s="235" t="s">
        <v>201</v>
      </c>
      <c r="B32" s="224" t="s">
        <v>19</v>
      </c>
      <c r="C32" s="247">
        <v>2575305</v>
      </c>
      <c r="D32" s="247">
        <v>462626</v>
      </c>
      <c r="E32" s="248">
        <v>14927445</v>
      </c>
      <c r="F32" s="152"/>
      <c r="G32" s="228">
        <f t="shared" si="0"/>
        <v>0.17252148642986123</v>
      </c>
      <c r="H32" s="226">
        <f t="shared" si="2"/>
        <v>3.0991639895507905E-2</v>
      </c>
      <c r="J32" s="159">
        <f>IF(【入力シート】!D32="購入者価格",【入力シート】!C32*'生産者価格への変換（計算シート）'!G32,0)</f>
        <v>0</v>
      </c>
      <c r="K32" s="161">
        <f>IF(【入力シート】!D32="購入者価格",【入力シート】!C32*'生産者価格への変換（計算シート）'!H32,0)</f>
        <v>0</v>
      </c>
      <c r="L32" s="162">
        <f>【入力シート】!C32-J32-K32</f>
        <v>0</v>
      </c>
    </row>
    <row r="33" spans="1:12" x14ac:dyDescent="0.15">
      <c r="A33" s="236" t="s">
        <v>202</v>
      </c>
      <c r="B33" s="172" t="s">
        <v>20</v>
      </c>
      <c r="C33" s="249">
        <v>1111246</v>
      </c>
      <c r="D33" s="249">
        <v>153163</v>
      </c>
      <c r="E33" s="250">
        <v>5325883</v>
      </c>
      <c r="F33" s="152"/>
      <c r="G33" s="163">
        <f t="shared" si="0"/>
        <v>0.20865009614368171</v>
      </c>
      <c r="H33" s="227">
        <f t="shared" si="2"/>
        <v>2.8758235958243918E-2</v>
      </c>
      <c r="J33" s="164">
        <f>IF(【入力シート】!D33="購入者価格",【入力シート】!C33*'生産者価格への変換（計算シート）'!G33,0)</f>
        <v>0</v>
      </c>
      <c r="K33" s="175">
        <f>IF(【入力シート】!D33="購入者価格",【入力シート】!C33*'生産者価格への変換（計算シート）'!H33,0)</f>
        <v>0</v>
      </c>
      <c r="L33" s="166">
        <f>【入力シート】!C33-J33-K33</f>
        <v>0</v>
      </c>
    </row>
    <row r="34" spans="1:12" x14ac:dyDescent="0.15">
      <c r="A34" s="234" t="s">
        <v>203</v>
      </c>
      <c r="B34" s="223" t="s">
        <v>131</v>
      </c>
      <c r="C34" s="245">
        <v>1022560</v>
      </c>
      <c r="D34" s="245">
        <v>43070</v>
      </c>
      <c r="E34" s="246">
        <v>2519961</v>
      </c>
      <c r="F34" s="152"/>
      <c r="G34" s="167">
        <f t="shared" si="0"/>
        <v>0.405784057769148</v>
      </c>
      <c r="H34" s="229">
        <f t="shared" si="2"/>
        <v>1.7091534353111022E-2</v>
      </c>
      <c r="J34" s="159">
        <f>IF(【入力シート】!D34="購入者価格",【入力シート】!C34*'生産者価格への変換（計算シート）'!G34,0)</f>
        <v>0</v>
      </c>
      <c r="K34" s="176">
        <f>IF(【入力シート】!D34="購入者価格",【入力シート】!C34*'生産者価格への変換（計算シート）'!H34,0)</f>
        <v>0</v>
      </c>
      <c r="L34" s="169">
        <f>【入力シート】!C34-J34-K34</f>
        <v>0</v>
      </c>
    </row>
    <row r="35" spans="1:12" x14ac:dyDescent="0.15">
      <c r="A35" s="235" t="s">
        <v>204</v>
      </c>
      <c r="B35" s="224" t="s">
        <v>21</v>
      </c>
      <c r="C35" s="247">
        <v>287343</v>
      </c>
      <c r="D35" s="247">
        <v>97136</v>
      </c>
      <c r="E35" s="248">
        <v>1887350</v>
      </c>
      <c r="F35" s="152"/>
      <c r="G35" s="226">
        <f t="shared" si="0"/>
        <v>0.15224680107028374</v>
      </c>
      <c r="H35" s="158">
        <f t="shared" si="2"/>
        <v>5.1466871539460092E-2</v>
      </c>
      <c r="J35" s="159">
        <f>IF(【入力シート】!D35="購入者価格",【入力シート】!C35*'生産者価格への変換（計算シート）'!G35,0)</f>
        <v>0</v>
      </c>
      <c r="K35" s="161">
        <f>IF(【入力シート】!D35="購入者価格",【入力シート】!C35*'生産者価格への変換（計算シート）'!H35,0)</f>
        <v>0</v>
      </c>
      <c r="L35" s="162">
        <f>【入力シート】!C35-J35-K35</f>
        <v>0</v>
      </c>
    </row>
    <row r="36" spans="1:12" x14ac:dyDescent="0.15">
      <c r="A36" s="235" t="s">
        <v>205</v>
      </c>
      <c r="B36" s="224" t="s">
        <v>22</v>
      </c>
      <c r="C36" s="247">
        <v>734024</v>
      </c>
      <c r="D36" s="247">
        <v>218145</v>
      </c>
      <c r="E36" s="248">
        <v>3637187</v>
      </c>
      <c r="F36" s="152"/>
      <c r="G36" s="226">
        <f t="shared" si="0"/>
        <v>0.20181090496584311</v>
      </c>
      <c r="H36" s="226">
        <f t="shared" si="2"/>
        <v>5.9976294867434644E-2</v>
      </c>
      <c r="J36" s="159">
        <f>IF(【入力シート】!D36="購入者価格",【入力シート】!C36*'生産者価格への変換（計算シート）'!G36,0)</f>
        <v>0</v>
      </c>
      <c r="K36" s="161">
        <f>IF(【入力シート】!D36="購入者価格",【入力シート】!C36*'生産者価格への変換（計算シート）'!H36,0)</f>
        <v>0</v>
      </c>
      <c r="L36" s="162">
        <f>【入力シート】!C36-J36-K36</f>
        <v>0</v>
      </c>
    </row>
    <row r="37" spans="1:12" x14ac:dyDescent="0.15">
      <c r="A37" s="235" t="s">
        <v>206</v>
      </c>
      <c r="B37" s="224" t="s">
        <v>23</v>
      </c>
      <c r="C37" s="247">
        <v>187627</v>
      </c>
      <c r="D37" s="247">
        <v>33482</v>
      </c>
      <c r="E37" s="248">
        <v>1028441</v>
      </c>
      <c r="F37" s="152"/>
      <c r="G37" s="228">
        <f t="shared" si="0"/>
        <v>0.18243827307546082</v>
      </c>
      <c r="H37" s="226">
        <f t="shared" si="2"/>
        <v>3.2556072735334354E-2</v>
      </c>
      <c r="J37" s="159">
        <f>IF(【入力シート】!D37="購入者価格",【入力シート】!C37*'生産者価格への変換（計算シート）'!G37,0)</f>
        <v>0</v>
      </c>
      <c r="K37" s="161">
        <f>IF(【入力シート】!D37="購入者価格",【入力シート】!C37*'生産者価格への変換（計算シート）'!H37,0)</f>
        <v>0</v>
      </c>
      <c r="L37" s="162">
        <f>【入力シート】!C37-J37-K37</f>
        <v>0</v>
      </c>
    </row>
    <row r="38" spans="1:12" x14ac:dyDescent="0.15">
      <c r="A38" s="236" t="s">
        <v>207</v>
      </c>
      <c r="B38" s="172" t="s">
        <v>24</v>
      </c>
      <c r="C38" s="249">
        <v>381722</v>
      </c>
      <c r="D38" s="249">
        <v>130586</v>
      </c>
      <c r="E38" s="250">
        <v>2567880</v>
      </c>
      <c r="F38" s="152"/>
      <c r="G38" s="163">
        <f t="shared" si="0"/>
        <v>0.14865258501176068</v>
      </c>
      <c r="H38" s="227">
        <f t="shared" si="2"/>
        <v>5.085362244341636E-2</v>
      </c>
      <c r="J38" s="164">
        <f>IF(【入力シート】!D38="購入者価格",【入力シート】!C38*'生産者価格への変換（計算シート）'!G38,0)</f>
        <v>0</v>
      </c>
      <c r="K38" s="175">
        <f>IF(【入力シート】!D38="購入者価格",【入力シート】!C38*'生産者価格への変換（計算シート）'!H38,0)</f>
        <v>0</v>
      </c>
      <c r="L38" s="174">
        <f>【入力シート】!C38-J38-K38</f>
        <v>0</v>
      </c>
    </row>
    <row r="39" spans="1:12" x14ac:dyDescent="0.15">
      <c r="A39" s="234" t="s">
        <v>208</v>
      </c>
      <c r="B39" s="223" t="s">
        <v>25</v>
      </c>
      <c r="C39" s="245">
        <v>70867</v>
      </c>
      <c r="D39" s="245">
        <v>106631</v>
      </c>
      <c r="E39" s="246">
        <v>9824629</v>
      </c>
      <c r="F39" s="152"/>
      <c r="G39" s="167">
        <f t="shared" si="0"/>
        <v>7.2131985849033077E-3</v>
      </c>
      <c r="H39" s="229">
        <f t="shared" si="2"/>
        <v>1.085343782447154E-2</v>
      </c>
      <c r="J39" s="159">
        <f>IF(【入力シート】!D39="購入者価格",【入力シート】!C39*'生産者価格への変換（計算シート）'!G39,0)</f>
        <v>0</v>
      </c>
      <c r="K39" s="176">
        <f>IF(【入力シート】!D39="購入者価格",【入力シート】!C39*'生産者価格への変換（計算シート）'!H39,0)</f>
        <v>0</v>
      </c>
      <c r="L39" s="168">
        <f>【入力シート】!C39-J39-K39</f>
        <v>0</v>
      </c>
    </row>
    <row r="40" spans="1:12" x14ac:dyDescent="0.15">
      <c r="A40" s="235" t="s">
        <v>209</v>
      </c>
      <c r="B40" s="224" t="s">
        <v>26</v>
      </c>
      <c r="C40" s="247">
        <v>1572762</v>
      </c>
      <c r="D40" s="247">
        <v>584236</v>
      </c>
      <c r="E40" s="248">
        <v>16607182</v>
      </c>
      <c r="F40" s="152"/>
      <c r="G40" s="226">
        <f t="shared" si="0"/>
        <v>9.4703725171434869E-2</v>
      </c>
      <c r="H40" s="158">
        <f t="shared" si="2"/>
        <v>3.5179719232317677E-2</v>
      </c>
      <c r="J40" s="159">
        <f>IF(【入力シート】!D40="購入者価格",【入力シート】!C40*'生産者価格への変換（計算シート）'!G40,0)</f>
        <v>0</v>
      </c>
      <c r="K40" s="161">
        <f>IF(【入力シート】!D40="購入者価格",【入力シート】!C40*'生産者価格への変換（計算シート）'!H40,0)</f>
        <v>0</v>
      </c>
      <c r="L40" s="162">
        <f>【入力シート】!C40-J40-K40</f>
        <v>0</v>
      </c>
    </row>
    <row r="41" spans="1:12" x14ac:dyDescent="0.15">
      <c r="A41" s="235" t="s">
        <v>210</v>
      </c>
      <c r="B41" s="224" t="s">
        <v>132</v>
      </c>
      <c r="C41" s="247">
        <v>62822</v>
      </c>
      <c r="D41" s="247">
        <v>69158</v>
      </c>
      <c r="E41" s="248">
        <v>1982853</v>
      </c>
      <c r="F41" s="152"/>
      <c r="G41" s="226">
        <f t="shared" si="0"/>
        <v>3.1682631037197415E-2</v>
      </c>
      <c r="H41" s="226">
        <f t="shared" si="2"/>
        <v>3.4878026762447847E-2</v>
      </c>
      <c r="J41" s="159">
        <f>IF(【入力シート】!D41="購入者価格",【入力シート】!C41*'生産者価格への変換（計算シート）'!G41,0)</f>
        <v>0</v>
      </c>
      <c r="K41" s="161">
        <f>IF(【入力シート】!D41="購入者価格",【入力シート】!C41*'生産者価格への変換（計算シート）'!H41,0)</f>
        <v>0</v>
      </c>
      <c r="L41" s="162">
        <f>【入力シート】!C41-J41-K41</f>
        <v>0</v>
      </c>
    </row>
    <row r="42" spans="1:12" x14ac:dyDescent="0.15">
      <c r="A42" s="235" t="s">
        <v>211</v>
      </c>
      <c r="B42" s="224" t="s">
        <v>27</v>
      </c>
      <c r="C42" s="247">
        <v>131190</v>
      </c>
      <c r="D42" s="247">
        <v>81206</v>
      </c>
      <c r="E42" s="248">
        <v>2652099</v>
      </c>
      <c r="F42" s="152"/>
      <c r="G42" s="228">
        <f t="shared" si="0"/>
        <v>4.9466479192518828E-2</v>
      </c>
      <c r="H42" s="226">
        <f t="shared" si="2"/>
        <v>3.0619520613672416E-2</v>
      </c>
      <c r="J42" s="159">
        <f>IF(【入力シート】!D42="購入者価格",【入力シート】!C42*'生産者価格への変換（計算シート）'!G42,0)</f>
        <v>0</v>
      </c>
      <c r="K42" s="161">
        <f>IF(【入力シート】!D42="購入者価格",【入力シート】!C42*'生産者価格への変換（計算シート）'!H42,0)</f>
        <v>0</v>
      </c>
      <c r="L42" s="162">
        <f>【入力シート】!C42-J42-K42</f>
        <v>0</v>
      </c>
    </row>
    <row r="43" spans="1:12" x14ac:dyDescent="0.15">
      <c r="A43" s="236" t="s">
        <v>212</v>
      </c>
      <c r="B43" s="172" t="s">
        <v>28</v>
      </c>
      <c r="C43" s="249">
        <v>775112</v>
      </c>
      <c r="D43" s="249">
        <v>211630</v>
      </c>
      <c r="E43" s="250">
        <v>6899770</v>
      </c>
      <c r="F43" s="152"/>
      <c r="G43" s="163">
        <f t="shared" si="0"/>
        <v>0.11233881709100449</v>
      </c>
      <c r="H43" s="227">
        <f t="shared" si="2"/>
        <v>3.0672036893983422E-2</v>
      </c>
      <c r="J43" s="164">
        <f>IF(【入力シート】!D43="購入者価格",【入力シート】!C43*'生産者価格への変換（計算シート）'!G43,0)</f>
        <v>0</v>
      </c>
      <c r="K43" s="175">
        <f>IF(【入力シート】!D43="購入者価格",【入力シート】!C43*'生産者価格への変換（計算シート）'!H43,0)</f>
        <v>0</v>
      </c>
      <c r="L43" s="174">
        <f>【入力シート】!C43-J43-K43</f>
        <v>0</v>
      </c>
    </row>
    <row r="44" spans="1:12" x14ac:dyDescent="0.15">
      <c r="A44" s="234" t="s">
        <v>213</v>
      </c>
      <c r="B44" s="223" t="s">
        <v>29</v>
      </c>
      <c r="C44" s="245">
        <v>682066</v>
      </c>
      <c r="D44" s="245">
        <v>210112</v>
      </c>
      <c r="E44" s="246">
        <v>7439511</v>
      </c>
      <c r="F44" s="152"/>
      <c r="G44" s="167">
        <f t="shared" si="0"/>
        <v>9.1681563479105013E-2</v>
      </c>
      <c r="H44" s="229">
        <f t="shared" si="2"/>
        <v>2.8242716490371477E-2</v>
      </c>
      <c r="J44" s="159">
        <f>IF(【入力シート】!D44="購入者価格",【入力シート】!C44*'生産者価格への変換（計算シート）'!G44,0)</f>
        <v>0</v>
      </c>
      <c r="K44" s="176">
        <f>IF(【入力シート】!D44="購入者価格",【入力シート】!C44*'生産者価格への変換（計算シート）'!H44,0)</f>
        <v>0</v>
      </c>
      <c r="L44" s="168">
        <f>【入力シート】!C44-J44-K44</f>
        <v>0</v>
      </c>
    </row>
    <row r="45" spans="1:12" x14ac:dyDescent="0.15">
      <c r="A45" s="235" t="s">
        <v>214</v>
      </c>
      <c r="B45" s="224" t="s">
        <v>133</v>
      </c>
      <c r="C45" s="247">
        <v>624578</v>
      </c>
      <c r="D45" s="247">
        <v>395475</v>
      </c>
      <c r="E45" s="248">
        <v>5618137</v>
      </c>
      <c r="F45" s="152"/>
      <c r="G45" s="226">
        <f t="shared" si="0"/>
        <v>0.11117172827932106</v>
      </c>
      <c r="H45" s="158">
        <f t="shared" si="2"/>
        <v>7.0392551837023559E-2</v>
      </c>
      <c r="J45" s="159">
        <f>IF(【入力シート】!D45="購入者価格",【入力シート】!C45*'生産者価格への変換（計算シート）'!G45,0)</f>
        <v>0</v>
      </c>
      <c r="K45" s="161">
        <f>IF(【入力シート】!D45="購入者価格",【入力シート】!C45*'生産者価格への変換（計算シート）'!H45,0)</f>
        <v>0</v>
      </c>
      <c r="L45" s="162">
        <f>【入力シート】!C45-J45-K45</f>
        <v>0</v>
      </c>
    </row>
    <row r="46" spans="1:12" x14ac:dyDescent="0.15">
      <c r="A46" s="235" t="s">
        <v>215</v>
      </c>
      <c r="B46" s="224" t="s">
        <v>30</v>
      </c>
      <c r="C46" s="247">
        <v>1469527</v>
      </c>
      <c r="D46" s="247">
        <v>295613</v>
      </c>
      <c r="E46" s="248">
        <v>10148861</v>
      </c>
      <c r="F46" s="152"/>
      <c r="G46" s="226">
        <f t="shared" si="0"/>
        <v>0.1447972338964934</v>
      </c>
      <c r="H46" s="226">
        <f t="shared" si="2"/>
        <v>2.9127702113567227E-2</v>
      </c>
      <c r="J46" s="159">
        <f>IF(【入力シート】!D46="購入者価格",【入力シート】!C46*'生産者価格への変換（計算シート）'!G46,0)</f>
        <v>0</v>
      </c>
      <c r="K46" s="161">
        <f>IF(【入力シート】!D46="購入者価格",【入力シート】!C46*'生産者価格への変換（計算シート）'!H46,0)</f>
        <v>0</v>
      </c>
      <c r="L46" s="162">
        <f>【入力シート】!C46-J46-K46</f>
        <v>0</v>
      </c>
    </row>
    <row r="47" spans="1:12" x14ac:dyDescent="0.15">
      <c r="A47" s="235" t="s">
        <v>216</v>
      </c>
      <c r="B47" s="224" t="s">
        <v>97</v>
      </c>
      <c r="C47" s="247">
        <v>1395896</v>
      </c>
      <c r="D47" s="247">
        <v>179084</v>
      </c>
      <c r="E47" s="248">
        <v>13572230</v>
      </c>
      <c r="F47" s="152"/>
      <c r="G47" s="228">
        <f t="shared" si="0"/>
        <v>0.1028494212078634</v>
      </c>
      <c r="H47" s="226">
        <f t="shared" si="2"/>
        <v>1.3194883965273208E-2</v>
      </c>
      <c r="J47" s="159">
        <f>IF(【入力シート】!D47="購入者価格",【入力シート】!C47*'生産者価格への変換（計算シート）'!G47,0)</f>
        <v>0</v>
      </c>
      <c r="K47" s="161">
        <f>IF(【入力シート】!D47="購入者価格",【入力シート】!C47*'生産者価格への変換（計算シート）'!H47,0)</f>
        <v>0</v>
      </c>
      <c r="L47" s="162">
        <f>【入力シート】!C47-J47-K47</f>
        <v>0</v>
      </c>
    </row>
    <row r="48" spans="1:12" x14ac:dyDescent="0.15">
      <c r="A48" s="236" t="s">
        <v>217</v>
      </c>
      <c r="B48" s="172" t="s">
        <v>98</v>
      </c>
      <c r="C48" s="249">
        <v>2648839</v>
      </c>
      <c r="D48" s="249">
        <v>251687</v>
      </c>
      <c r="E48" s="250">
        <v>21631618</v>
      </c>
      <c r="F48" s="152"/>
      <c r="G48" s="163">
        <f t="shared" si="0"/>
        <v>0.12245219012281004</v>
      </c>
      <c r="H48" s="227">
        <f t="shared" si="2"/>
        <v>1.1635144444581075E-2</v>
      </c>
      <c r="J48" s="164">
        <f>IF(【入力シート】!D48="購入者価格",【入力シート】!C48*'生産者価格への変換（計算シート）'!G48,0)</f>
        <v>0</v>
      </c>
      <c r="K48" s="175">
        <f>IF(【入力シート】!D48="購入者価格",【入力シート】!C48*'生産者価格への変換（計算シート）'!H48,0)</f>
        <v>0</v>
      </c>
      <c r="L48" s="174">
        <f>【入力シート】!C48-J48-K48</f>
        <v>0</v>
      </c>
    </row>
    <row r="49" spans="1:12" x14ac:dyDescent="0.15">
      <c r="A49" s="234" t="s">
        <v>218</v>
      </c>
      <c r="B49" s="223" t="s">
        <v>99</v>
      </c>
      <c r="C49" s="245">
        <v>1954066</v>
      </c>
      <c r="D49" s="245">
        <v>154137</v>
      </c>
      <c r="E49" s="246">
        <v>11120597</v>
      </c>
      <c r="F49" s="152"/>
      <c r="G49" s="167">
        <f t="shared" si="0"/>
        <v>0.17571592604245978</v>
      </c>
      <c r="H49" s="229">
        <f t="shared" si="2"/>
        <v>1.3860496878000344E-2</v>
      </c>
      <c r="J49" s="159">
        <f>IF(【入力シート】!D49="購入者価格",【入力シート】!C49*'生産者価格への変換（計算シート）'!G49,0)</f>
        <v>0</v>
      </c>
      <c r="K49" s="176">
        <f>IF(【入力シート】!D49="購入者価格",【入力シート】!C49*'生産者価格への変換（計算シート）'!H49,0)</f>
        <v>0</v>
      </c>
      <c r="L49" s="168">
        <f>【入力シート】!C49-J49-K49</f>
        <v>0</v>
      </c>
    </row>
    <row r="50" spans="1:12" x14ac:dyDescent="0.15">
      <c r="A50" s="235" t="s">
        <v>219</v>
      </c>
      <c r="B50" s="224" t="s">
        <v>100</v>
      </c>
      <c r="C50" s="247">
        <v>648541</v>
      </c>
      <c r="D50" s="247">
        <v>93907</v>
      </c>
      <c r="E50" s="248">
        <v>10415294</v>
      </c>
      <c r="F50" s="152"/>
      <c r="G50" s="226">
        <f t="shared" si="0"/>
        <v>6.2268141446607271E-2</v>
      </c>
      <c r="H50" s="158">
        <f t="shared" si="2"/>
        <v>9.0162601266944552E-3</v>
      </c>
      <c r="J50" s="159">
        <f>IF(【入力シート】!D50="購入者価格",【入力シート】!C50*'生産者価格への変換（計算シート）'!G50,0)</f>
        <v>0</v>
      </c>
      <c r="K50" s="161">
        <f>IF(【入力シート】!D50="購入者価格",【入力シート】!C50*'生産者価格への変換（計算シート）'!H50,0)</f>
        <v>0</v>
      </c>
      <c r="L50" s="162">
        <f>【入力シート】!C50-J50-K50</f>
        <v>0</v>
      </c>
    </row>
    <row r="51" spans="1:12" x14ac:dyDescent="0.15">
      <c r="A51" s="235" t="s">
        <v>220</v>
      </c>
      <c r="B51" s="224" t="s">
        <v>101</v>
      </c>
      <c r="C51" s="247">
        <v>471938</v>
      </c>
      <c r="D51" s="247">
        <v>86924</v>
      </c>
      <c r="E51" s="248">
        <v>8596252</v>
      </c>
      <c r="F51" s="152"/>
      <c r="G51" s="226">
        <f t="shared" si="0"/>
        <v>5.4900438004842109E-2</v>
      </c>
      <c r="H51" s="226">
        <f t="shared" si="2"/>
        <v>1.0111848745243858E-2</v>
      </c>
      <c r="J51" s="159">
        <f>IF(【入力シート】!D51="購入者価格",【入力シート】!C51*'生産者価格への変換（計算シート）'!G51,0)</f>
        <v>0</v>
      </c>
      <c r="K51" s="161">
        <f>IF(【入力シート】!D51="購入者価格",【入力シート】!C51*'生産者価格への変換（計算シート）'!H51,0)</f>
        <v>0</v>
      </c>
      <c r="L51" s="162">
        <f>【入力シート】!C51-J51-K51</f>
        <v>0</v>
      </c>
    </row>
    <row r="52" spans="1:12" x14ac:dyDescent="0.15">
      <c r="A52" s="235" t="s">
        <v>221</v>
      </c>
      <c r="B52" s="224" t="s">
        <v>102</v>
      </c>
      <c r="C52" s="247">
        <v>965080</v>
      </c>
      <c r="D52" s="247">
        <v>107946</v>
      </c>
      <c r="E52" s="248">
        <v>10534046</v>
      </c>
      <c r="F52" s="152"/>
      <c r="G52" s="228">
        <f t="shared" si="0"/>
        <v>9.1615320457115915E-2</v>
      </c>
      <c r="H52" s="226">
        <f t="shared" si="2"/>
        <v>1.0247344657503869E-2</v>
      </c>
      <c r="J52" s="159">
        <f>IF(【入力シート】!D52="購入者価格",【入力シート】!C52*'生産者価格への変換（計算シート）'!G52,0)</f>
        <v>0</v>
      </c>
      <c r="K52" s="161">
        <f>IF(【入力シート】!D52="購入者価格",【入力シート】!C52*'生産者価格への変換（計算シート）'!H52,0)</f>
        <v>0</v>
      </c>
      <c r="L52" s="162">
        <f>【入力シート】!C52-J52-K52</f>
        <v>0</v>
      </c>
    </row>
    <row r="53" spans="1:12" x14ac:dyDescent="0.15">
      <c r="A53" s="236" t="s">
        <v>222</v>
      </c>
      <c r="B53" s="172" t="s">
        <v>103</v>
      </c>
      <c r="C53" s="249">
        <v>2184796</v>
      </c>
      <c r="D53" s="249">
        <v>43213</v>
      </c>
      <c r="E53" s="250">
        <v>6025475</v>
      </c>
      <c r="F53" s="152"/>
      <c r="G53" s="163">
        <f t="shared" si="0"/>
        <v>0.36259315655612212</v>
      </c>
      <c r="H53" s="227">
        <f t="shared" si="2"/>
        <v>7.1717167526211623E-3</v>
      </c>
      <c r="J53" s="164">
        <f>IF(【入力シート】!D53="購入者価格",【入力シート】!C53*'生産者価格への変換（計算シート）'!G53,0)</f>
        <v>0</v>
      </c>
      <c r="K53" s="165">
        <f>IF(【入力シート】!D53="購入者価格",【入力シート】!C53*'生産者価格への変換（計算シート）'!H53,0)</f>
        <v>0</v>
      </c>
      <c r="L53" s="166">
        <f>【入力シート】!C53-J53-K53</f>
        <v>0</v>
      </c>
    </row>
    <row r="54" spans="1:12" x14ac:dyDescent="0.15">
      <c r="A54" s="234" t="s">
        <v>223</v>
      </c>
      <c r="B54" s="223" t="s">
        <v>104</v>
      </c>
      <c r="C54" s="245">
        <v>382789</v>
      </c>
      <c r="D54" s="245">
        <v>41092</v>
      </c>
      <c r="E54" s="246">
        <v>3664009</v>
      </c>
      <c r="F54" s="152"/>
      <c r="G54" s="167">
        <f t="shared" si="0"/>
        <v>0.10447272372966333</v>
      </c>
      <c r="H54" s="229">
        <f t="shared" si="2"/>
        <v>1.1215037954328169E-2</v>
      </c>
      <c r="J54" s="159">
        <f>IF(【入力シート】!D54="購入者価格",【入力シート】!C54*'生産者価格への変換（計算シート）'!G54,0)</f>
        <v>0</v>
      </c>
      <c r="K54" s="173">
        <f>IF(【入力シート】!D54="購入者価格",【入力シート】!C54*'生産者価格への変換（計算シート）'!H54,0)</f>
        <v>0</v>
      </c>
      <c r="L54" s="169">
        <f>【入力シート】!C54-J54-K54</f>
        <v>0</v>
      </c>
    </row>
    <row r="55" spans="1:12" x14ac:dyDescent="0.15">
      <c r="A55" s="235" t="s">
        <v>224</v>
      </c>
      <c r="B55" s="224" t="s">
        <v>105</v>
      </c>
      <c r="C55" s="247">
        <v>877719</v>
      </c>
      <c r="D55" s="247">
        <v>39505</v>
      </c>
      <c r="E55" s="248">
        <v>5204359</v>
      </c>
      <c r="F55" s="152"/>
      <c r="G55" s="226">
        <f t="shared" si="0"/>
        <v>0.16865074065797536</v>
      </c>
      <c r="H55" s="158">
        <f t="shared" si="2"/>
        <v>7.5907522905318409E-3</v>
      </c>
      <c r="J55" s="159">
        <f>IF(【入力シート】!D55="購入者価格",【入力シート】!C55*'生産者価格への変換（計算シート）'!G55,0)</f>
        <v>0</v>
      </c>
      <c r="K55" s="161">
        <f>IF(【入力シート】!D55="購入者価格",【入力シート】!C55*'生産者価格への変換（計算シート）'!H55,0)</f>
        <v>0</v>
      </c>
      <c r="L55" s="162">
        <f>【入力シート】!C55-J55-K55</f>
        <v>0</v>
      </c>
    </row>
    <row r="56" spans="1:12" x14ac:dyDescent="0.15">
      <c r="A56" s="235" t="s">
        <v>225</v>
      </c>
      <c r="B56" s="224" t="s">
        <v>134</v>
      </c>
      <c r="C56" s="247">
        <v>1779142</v>
      </c>
      <c r="D56" s="247">
        <v>80499</v>
      </c>
      <c r="E56" s="248">
        <v>9141553</v>
      </c>
      <c r="F56" s="152"/>
      <c r="G56" s="226">
        <f t="shared" si="0"/>
        <v>0.19462141717058359</v>
      </c>
      <c r="H56" s="226">
        <f t="shared" si="2"/>
        <v>8.8058341946931767E-3</v>
      </c>
      <c r="J56" s="159">
        <f>IF(【入力シート】!D56="購入者価格",【入力シート】!C56*'生産者価格への変換（計算シート）'!G56,0)</f>
        <v>0</v>
      </c>
      <c r="K56" s="161">
        <f>IF(【入力シート】!D56="購入者価格",【入力シート】!C56*'生産者価格への変換（計算シート）'!H56,0)</f>
        <v>0</v>
      </c>
      <c r="L56" s="162">
        <f>【入力シート】!C56-J56-K56</f>
        <v>0</v>
      </c>
    </row>
    <row r="57" spans="1:12" x14ac:dyDescent="0.15">
      <c r="A57" s="235" t="s">
        <v>226</v>
      </c>
      <c r="B57" s="224" t="s">
        <v>106</v>
      </c>
      <c r="C57" s="247">
        <v>814813</v>
      </c>
      <c r="D57" s="247">
        <v>34802</v>
      </c>
      <c r="E57" s="248">
        <v>5436607</v>
      </c>
      <c r="F57" s="152"/>
      <c r="G57" s="228">
        <f t="shared" si="0"/>
        <v>0.14987528066678352</v>
      </c>
      <c r="H57" s="226">
        <f t="shared" si="2"/>
        <v>6.4014191204183049E-3</v>
      </c>
      <c r="J57" s="159">
        <f>IF(【入力シート】!D57="購入者価格",【入力シート】!C57*'生産者価格への変換（計算シート）'!G57,0)</f>
        <v>0</v>
      </c>
      <c r="K57" s="161">
        <f>IF(【入力シート】!D57="購入者価格",【入力シート】!C57*'生産者価格への変換（計算シート）'!H57,0)</f>
        <v>0</v>
      </c>
      <c r="L57" s="162">
        <f>【入力シート】!C57-J57-K57</f>
        <v>0</v>
      </c>
    </row>
    <row r="58" spans="1:12" x14ac:dyDescent="0.15">
      <c r="A58" s="236" t="s">
        <v>227</v>
      </c>
      <c r="B58" s="172" t="s">
        <v>31</v>
      </c>
      <c r="C58" s="249">
        <v>3360416</v>
      </c>
      <c r="D58" s="249">
        <v>418150</v>
      </c>
      <c r="E58" s="250">
        <v>20940310</v>
      </c>
      <c r="F58" s="152"/>
      <c r="G58" s="163">
        <f t="shared" si="0"/>
        <v>0.16047594328832762</v>
      </c>
      <c r="H58" s="227">
        <f t="shared" si="2"/>
        <v>1.9968663310142017E-2</v>
      </c>
      <c r="J58" s="164">
        <f>IF(【入力シート】!D58="購入者価格",【入力シート】!C58*'生産者価格への変換（計算シート）'!G58,0)</f>
        <v>0</v>
      </c>
      <c r="K58" s="165">
        <f>IF(【入力シート】!D58="購入者価格",【入力シート】!C58*'生産者価格への変換（計算シート）'!H58,0)</f>
        <v>0</v>
      </c>
      <c r="L58" s="174">
        <f>【入力シート】!C58-J58-K58</f>
        <v>0</v>
      </c>
    </row>
    <row r="59" spans="1:12" x14ac:dyDescent="0.15">
      <c r="A59" s="234" t="s">
        <v>228</v>
      </c>
      <c r="B59" s="223" t="s">
        <v>32</v>
      </c>
      <c r="C59" s="245">
        <v>494788</v>
      </c>
      <c r="D59" s="245">
        <v>92018</v>
      </c>
      <c r="E59" s="246">
        <v>5315568</v>
      </c>
      <c r="F59" s="152"/>
      <c r="G59" s="167">
        <f t="shared" si="0"/>
        <v>9.3082808836233488E-2</v>
      </c>
      <c r="H59" s="229">
        <f t="shared" si="2"/>
        <v>1.7311038067803854E-2</v>
      </c>
      <c r="J59" s="159">
        <f>IF(【入力シート】!D59="購入者価格",【入力シート】!C59*'生産者価格への変換（計算シート）'!G59,0)</f>
        <v>0</v>
      </c>
      <c r="K59" s="173">
        <f>IF(【入力シート】!D59="購入者価格",【入力シート】!C59*'生産者価格への変換（計算シート）'!H59,0)</f>
        <v>0</v>
      </c>
      <c r="L59" s="168">
        <f>【入力シート】!C59-J59-K59</f>
        <v>0</v>
      </c>
    </row>
    <row r="60" spans="1:12" x14ac:dyDescent="0.15">
      <c r="A60" s="235" t="s">
        <v>229</v>
      </c>
      <c r="B60" s="224" t="s">
        <v>107</v>
      </c>
      <c r="C60" s="247">
        <v>959976</v>
      </c>
      <c r="D60" s="247">
        <v>455118</v>
      </c>
      <c r="E60" s="248">
        <v>30695022</v>
      </c>
      <c r="F60" s="152"/>
      <c r="G60" s="226">
        <f t="shared" si="0"/>
        <v>3.1274647726266494E-2</v>
      </c>
      <c r="H60" s="158">
        <f t="shared" si="2"/>
        <v>1.4827094764747195E-2</v>
      </c>
      <c r="J60" s="159">
        <f>IF(【入力シート】!D60="購入者価格",【入力シート】!C60*'生産者価格への変換（計算シート）'!G60,0)</f>
        <v>0</v>
      </c>
      <c r="K60" s="161">
        <f>IF(【入力シート】!D60="購入者価格",【入力シート】!C60*'生産者価格への変換（計算シート）'!H60,0)</f>
        <v>0</v>
      </c>
      <c r="L60" s="162">
        <f>【入力シート】!C60-J60-K60</f>
        <v>0</v>
      </c>
    </row>
    <row r="61" spans="1:12" x14ac:dyDescent="0.15">
      <c r="A61" s="235" t="s">
        <v>230</v>
      </c>
      <c r="B61" s="224" t="s">
        <v>33</v>
      </c>
      <c r="C61" s="247">
        <v>225401</v>
      </c>
      <c r="D61" s="247">
        <v>10309</v>
      </c>
      <c r="E61" s="248">
        <v>3016069</v>
      </c>
      <c r="F61" s="152"/>
      <c r="G61" s="226">
        <f t="shared" si="0"/>
        <v>7.4733369826751314E-2</v>
      </c>
      <c r="H61" s="226">
        <f t="shared" si="2"/>
        <v>3.4180252507485737E-3</v>
      </c>
      <c r="J61" s="159">
        <f>IF(【入力シート】!D61="購入者価格",【入力シート】!C61*'生産者価格への変換（計算シート）'!G61,0)</f>
        <v>0</v>
      </c>
      <c r="K61" s="161">
        <f>IF(【入力シート】!D61="購入者価格",【入力シート】!C61*'生産者価格への変換（計算シート）'!H61,0)</f>
        <v>0</v>
      </c>
      <c r="L61" s="162">
        <f>【入力シート】!C61-J61-K61</f>
        <v>0</v>
      </c>
    </row>
    <row r="62" spans="1:12" x14ac:dyDescent="0.15">
      <c r="A62" s="235" t="s">
        <v>231</v>
      </c>
      <c r="B62" s="224" t="s">
        <v>34</v>
      </c>
      <c r="C62" s="247">
        <v>747767</v>
      </c>
      <c r="D62" s="247">
        <v>76212</v>
      </c>
      <c r="E62" s="248">
        <v>6839361</v>
      </c>
      <c r="F62" s="152"/>
      <c r="G62" s="228">
        <f t="shared" si="0"/>
        <v>0.10933287481096553</v>
      </c>
      <c r="H62" s="226">
        <f t="shared" si="2"/>
        <v>1.1143146267611842E-2</v>
      </c>
      <c r="J62" s="159">
        <f>IF(【入力シート】!D62="購入者価格",【入力シート】!C62*'生産者価格への変換（計算シート）'!G62,0)</f>
        <v>0</v>
      </c>
      <c r="K62" s="161">
        <f>IF(【入力シート】!D62="購入者価格",【入力シート】!C62*'生産者価格への変換（計算シート）'!H62,0)</f>
        <v>0</v>
      </c>
      <c r="L62" s="162">
        <f>【入力シート】!C62-J62-K62</f>
        <v>0</v>
      </c>
    </row>
    <row r="63" spans="1:12" x14ac:dyDescent="0.15">
      <c r="A63" s="236" t="s">
        <v>232</v>
      </c>
      <c r="B63" s="172" t="s">
        <v>35</v>
      </c>
      <c r="C63" s="249">
        <v>5195576</v>
      </c>
      <c r="D63" s="249">
        <v>499411</v>
      </c>
      <c r="E63" s="250">
        <v>11576716</v>
      </c>
      <c r="F63" s="152"/>
      <c r="G63" s="163">
        <f t="shared" si="0"/>
        <v>0.44879532330239424</v>
      </c>
      <c r="H63" s="227">
        <f t="shared" si="2"/>
        <v>4.313926332821847E-2</v>
      </c>
      <c r="J63" s="164">
        <f>IF(【入力シート】!D63="購入者価格",【入力シート】!C63*'生産者価格への変換（計算シート）'!G63,0)</f>
        <v>0</v>
      </c>
      <c r="K63" s="175">
        <f>IF(【入力シート】!D63="購入者価格",【入力シート】!C63*'生産者価格への変換（計算シート）'!H63,0)</f>
        <v>0</v>
      </c>
      <c r="L63" s="166">
        <f>【入力シート】!C63-J63-K63</f>
        <v>0</v>
      </c>
    </row>
    <row r="64" spans="1:12" x14ac:dyDescent="0.15">
      <c r="A64" s="234" t="s">
        <v>233</v>
      </c>
      <c r="B64" s="223" t="s">
        <v>36</v>
      </c>
      <c r="C64" s="245">
        <v>0</v>
      </c>
      <c r="D64" s="245">
        <v>0</v>
      </c>
      <c r="E64" s="246">
        <v>995232</v>
      </c>
      <c r="F64" s="152"/>
      <c r="G64" s="167">
        <f t="shared" si="0"/>
        <v>0</v>
      </c>
      <c r="H64" s="229">
        <f t="shared" si="2"/>
        <v>0</v>
      </c>
      <c r="J64" s="159">
        <f>IF(【入力シート】!D64="購入者価格",【入力シート】!C64*'生産者価格への変換（計算シート）'!G64,0)</f>
        <v>0</v>
      </c>
      <c r="K64" s="176">
        <f>IF(【入力シート】!D64="購入者価格",【入力シート】!C64*'生産者価格への変換（計算シート）'!H64,0)</f>
        <v>0</v>
      </c>
      <c r="L64" s="169">
        <f>【入力シート】!C64-J64-K64</f>
        <v>0</v>
      </c>
    </row>
    <row r="65" spans="1:12" x14ac:dyDescent="0.15">
      <c r="A65" s="235" t="s">
        <v>234</v>
      </c>
      <c r="B65" s="224" t="s">
        <v>37</v>
      </c>
      <c r="C65" s="247">
        <v>0</v>
      </c>
      <c r="D65" s="247">
        <v>0</v>
      </c>
      <c r="E65" s="248">
        <v>29276041</v>
      </c>
      <c r="F65" s="152"/>
      <c r="G65" s="226">
        <f t="shared" si="0"/>
        <v>0</v>
      </c>
      <c r="H65" s="158">
        <f t="shared" si="2"/>
        <v>0</v>
      </c>
      <c r="J65" s="159">
        <f>IF(【入力シート】!D65="購入者価格",【入力シート】!C65*'生産者価格への変換（計算シート）'!G65,0)</f>
        <v>0</v>
      </c>
      <c r="K65" s="161">
        <f>IF(【入力シート】!D65="購入者価格",【入力シート】!C65*'生産者価格への変換（計算シート）'!H65,0)</f>
        <v>0</v>
      </c>
      <c r="L65" s="162">
        <f>【入力シート】!C65-J65-K65</f>
        <v>0</v>
      </c>
    </row>
    <row r="66" spans="1:12" x14ac:dyDescent="0.15">
      <c r="A66" s="235" t="s">
        <v>235</v>
      </c>
      <c r="B66" s="224" t="s">
        <v>38</v>
      </c>
      <c r="C66" s="247">
        <v>0</v>
      </c>
      <c r="D66" s="247">
        <v>0</v>
      </c>
      <c r="E66" s="248">
        <v>11183962</v>
      </c>
      <c r="F66" s="152"/>
      <c r="G66" s="226">
        <f t="shared" si="0"/>
        <v>0</v>
      </c>
      <c r="H66" s="226">
        <f t="shared" si="2"/>
        <v>0</v>
      </c>
      <c r="J66" s="159">
        <f>IF(【入力シート】!D66="購入者価格",【入力シート】!C66*'生産者価格への変換（計算シート）'!G66,0)</f>
        <v>0</v>
      </c>
      <c r="K66" s="161">
        <f>IF(【入力シート】!D66="購入者価格",【入力シート】!C66*'生産者価格への変換（計算シート）'!H66,0)</f>
        <v>0</v>
      </c>
      <c r="L66" s="162">
        <f>【入力シート】!C66-J66-K66</f>
        <v>0</v>
      </c>
    </row>
    <row r="67" spans="1:12" x14ac:dyDescent="0.15">
      <c r="A67" s="235" t="s">
        <v>236</v>
      </c>
      <c r="B67" s="224" t="s">
        <v>39</v>
      </c>
      <c r="C67" s="247">
        <v>0</v>
      </c>
      <c r="D67" s="247">
        <v>0</v>
      </c>
      <c r="E67" s="248">
        <v>12246214</v>
      </c>
      <c r="F67" s="152"/>
      <c r="G67" s="228">
        <f t="shared" si="0"/>
        <v>0</v>
      </c>
      <c r="H67" s="226">
        <f t="shared" si="2"/>
        <v>0</v>
      </c>
      <c r="J67" s="159">
        <f>IF(【入力シート】!D67="購入者価格",【入力シート】!C67*'生産者価格への変換（計算シート）'!G67,0)</f>
        <v>0</v>
      </c>
      <c r="K67" s="161">
        <f>IF(【入力シート】!D67="購入者価格",【入力シート】!C67*'生産者価格への変換（計算シート）'!H67,0)</f>
        <v>0</v>
      </c>
      <c r="L67" s="162">
        <f>【入力シート】!C67-J67-K67</f>
        <v>0</v>
      </c>
    </row>
    <row r="68" spans="1:12" x14ac:dyDescent="0.15">
      <c r="A68" s="236" t="s">
        <v>237</v>
      </c>
      <c r="B68" s="172" t="s">
        <v>40</v>
      </c>
      <c r="C68" s="249">
        <v>0</v>
      </c>
      <c r="D68" s="249">
        <v>0</v>
      </c>
      <c r="E68" s="250">
        <v>8130352</v>
      </c>
      <c r="F68" s="152"/>
      <c r="G68" s="163">
        <f t="shared" si="0"/>
        <v>0</v>
      </c>
      <c r="H68" s="227">
        <f t="shared" si="2"/>
        <v>0</v>
      </c>
      <c r="J68" s="164">
        <f>IF(【入力シート】!D68="購入者価格",【入力シート】!C68*'生産者価格への変換（計算シート）'!G68,0)</f>
        <v>0</v>
      </c>
      <c r="K68" s="165">
        <f>IF(【入力シート】!D68="購入者価格",【入力シート】!C68*'生産者価格への変換（計算シート）'!H68,0)</f>
        <v>0</v>
      </c>
      <c r="L68" s="166">
        <f>【入力シート】!C68-J68-K68</f>
        <v>0</v>
      </c>
    </row>
    <row r="69" spans="1:12" x14ac:dyDescent="0.15">
      <c r="A69" s="234" t="s">
        <v>238</v>
      </c>
      <c r="B69" s="223" t="s">
        <v>41</v>
      </c>
      <c r="C69" s="245">
        <v>0</v>
      </c>
      <c r="D69" s="245">
        <v>0</v>
      </c>
      <c r="E69" s="246">
        <v>20344205</v>
      </c>
      <c r="F69" s="152"/>
      <c r="G69" s="167">
        <f t="shared" ref="G69:G110" si="3">IF($E69=0,0,C69/$E69)</f>
        <v>0</v>
      </c>
      <c r="H69" s="229">
        <f t="shared" ref="H69:H110" si="4">IF($E69=0,0,D69/$E69)</f>
        <v>0</v>
      </c>
      <c r="J69" s="159">
        <f>IF(【入力シート】!D69="購入者価格",【入力シート】!C69*'生産者価格への変換（計算シート）'!G69,0)</f>
        <v>0</v>
      </c>
      <c r="K69" s="173">
        <f>IF(【入力シート】!D69="購入者価格",【入力シート】!C69*'生産者価格への変換（計算シート）'!H69,0)</f>
        <v>0</v>
      </c>
      <c r="L69" s="169">
        <f>【入力シート】!C69-J69-K69</f>
        <v>0</v>
      </c>
    </row>
    <row r="70" spans="1:12" x14ac:dyDescent="0.15">
      <c r="A70" s="235" t="s">
        <v>239</v>
      </c>
      <c r="B70" s="224" t="s">
        <v>42</v>
      </c>
      <c r="C70" s="247">
        <v>0</v>
      </c>
      <c r="D70" s="247">
        <v>0</v>
      </c>
      <c r="E70" s="248">
        <v>4291257</v>
      </c>
      <c r="F70" s="152"/>
      <c r="G70" s="226">
        <f t="shared" si="3"/>
        <v>0</v>
      </c>
      <c r="H70" s="158">
        <f t="shared" si="4"/>
        <v>0</v>
      </c>
      <c r="J70" s="159">
        <f>IF(【入力シート】!D70="購入者価格",【入力シート】!C70*'生産者価格への変換（計算シート）'!G70,0)</f>
        <v>0</v>
      </c>
      <c r="K70" s="161">
        <f>IF(【入力シート】!D70="購入者価格",【入力シート】!C70*'生産者価格への変換（計算シート）'!H70,0)</f>
        <v>0</v>
      </c>
      <c r="L70" s="162">
        <f>【入力シート】!C70-J70-K70</f>
        <v>0</v>
      </c>
    </row>
    <row r="71" spans="1:12" x14ac:dyDescent="0.15">
      <c r="A71" s="235" t="s">
        <v>240</v>
      </c>
      <c r="B71" s="224" t="s">
        <v>43</v>
      </c>
      <c r="C71" s="247">
        <v>0</v>
      </c>
      <c r="D71" s="247">
        <v>0</v>
      </c>
      <c r="E71" s="248">
        <v>4547124</v>
      </c>
      <c r="F71" s="152"/>
      <c r="G71" s="226">
        <f t="shared" si="3"/>
        <v>0</v>
      </c>
      <c r="H71" s="226">
        <f t="shared" si="4"/>
        <v>0</v>
      </c>
      <c r="J71" s="159">
        <f>IF(【入力シート】!D71="購入者価格",【入力シート】!C71*'生産者価格への変換（計算シート）'!G71,0)</f>
        <v>0</v>
      </c>
      <c r="K71" s="161">
        <f>IF(【入力シート】!D71="購入者価格",【入力シート】!C71*'生産者価格への変換（計算シート）'!H71,0)</f>
        <v>0</v>
      </c>
      <c r="L71" s="162">
        <f>【入力シート】!C71-J71-K71</f>
        <v>0</v>
      </c>
    </row>
    <row r="72" spans="1:12" x14ac:dyDescent="0.15">
      <c r="A72" s="235" t="s">
        <v>241</v>
      </c>
      <c r="B72" s="224" t="s">
        <v>44</v>
      </c>
      <c r="C72" s="247">
        <v>0</v>
      </c>
      <c r="D72" s="247">
        <v>0</v>
      </c>
      <c r="E72" s="248">
        <v>4902286</v>
      </c>
      <c r="F72" s="152"/>
      <c r="G72" s="228">
        <f t="shared" si="3"/>
        <v>0</v>
      </c>
      <c r="H72" s="226">
        <f t="shared" si="4"/>
        <v>0</v>
      </c>
      <c r="J72" s="159">
        <f>IF(【入力シート】!D72="購入者価格",【入力シート】!C72*'生産者価格への変換（計算シート）'!G72,0)</f>
        <v>0</v>
      </c>
      <c r="K72" s="161">
        <f>IF(【入力シート】!D72="購入者価格",【入力シート】!C72*'生産者価格への変換（計算シート）'!H72,0)</f>
        <v>0</v>
      </c>
      <c r="L72" s="162">
        <f>【入力シート】!C72-J72-K72</f>
        <v>0</v>
      </c>
    </row>
    <row r="73" spans="1:12" x14ac:dyDescent="0.15">
      <c r="A73" s="265" t="s">
        <v>242</v>
      </c>
      <c r="B73" s="266" t="s">
        <v>45</v>
      </c>
      <c r="C73" s="249">
        <v>-95118672</v>
      </c>
      <c r="D73" s="249">
        <v>0</v>
      </c>
      <c r="E73" s="250">
        <v>549709</v>
      </c>
      <c r="F73" s="152"/>
      <c r="G73" s="163">
        <f t="shared" si="3"/>
        <v>-173.03459102907175</v>
      </c>
      <c r="H73" s="227">
        <f t="shared" si="4"/>
        <v>0</v>
      </c>
      <c r="J73" s="262"/>
      <c r="K73" s="263"/>
      <c r="L73" s="264">
        <f>【入力シート】!C73+SUM(J4:J110)</f>
        <v>0</v>
      </c>
    </row>
    <row r="74" spans="1:12" x14ac:dyDescent="0.15">
      <c r="A74" s="234" t="s">
        <v>243</v>
      </c>
      <c r="B74" s="223" t="s">
        <v>46</v>
      </c>
      <c r="C74" s="245">
        <v>0</v>
      </c>
      <c r="D74" s="245">
        <v>0</v>
      </c>
      <c r="E74" s="246">
        <v>36847628</v>
      </c>
      <c r="F74" s="152"/>
      <c r="G74" s="167">
        <f t="shared" si="3"/>
        <v>0</v>
      </c>
      <c r="H74" s="229">
        <f t="shared" si="4"/>
        <v>0</v>
      </c>
      <c r="J74" s="159">
        <f>IF(【入力シート】!D74="購入者価格",【入力シート】!C74*'生産者価格への変換（計算シート）'!G74,0)</f>
        <v>0</v>
      </c>
      <c r="K74" s="176">
        <f>IF(【入力シート】!D74="購入者価格",【入力シート】!C74*'生産者価格への変換（計算シート）'!H74,0)</f>
        <v>0</v>
      </c>
      <c r="L74" s="168">
        <f>【入力シート】!C74-J74-K74</f>
        <v>0</v>
      </c>
    </row>
    <row r="75" spans="1:12" x14ac:dyDescent="0.15">
      <c r="A75" s="235" t="s">
        <v>244</v>
      </c>
      <c r="B75" s="224" t="s">
        <v>47</v>
      </c>
      <c r="C75" s="247">
        <v>0</v>
      </c>
      <c r="D75" s="247">
        <v>0</v>
      </c>
      <c r="E75" s="248">
        <v>15298865</v>
      </c>
      <c r="F75" s="152"/>
      <c r="G75" s="226">
        <f t="shared" si="3"/>
        <v>0</v>
      </c>
      <c r="H75" s="158">
        <f t="shared" si="4"/>
        <v>0</v>
      </c>
      <c r="J75" s="159">
        <f>IF(【入力シート】!D75="購入者価格",【入力シート】!C75*'生産者価格への変換（計算シート）'!G75,0)</f>
        <v>0</v>
      </c>
      <c r="K75" s="161">
        <f>IF(【入力シート】!D75="購入者価格",【入力シート】!C75*'生産者価格への変換（計算シート）'!H75,0)</f>
        <v>0</v>
      </c>
      <c r="L75" s="162">
        <f>【入力シート】!C75-J75-K75</f>
        <v>0</v>
      </c>
    </row>
    <row r="76" spans="1:12" x14ac:dyDescent="0.15">
      <c r="A76" s="235" t="s">
        <v>245</v>
      </c>
      <c r="B76" s="224" t="s">
        <v>48</v>
      </c>
      <c r="C76" s="247">
        <v>0</v>
      </c>
      <c r="D76" s="247">
        <v>0</v>
      </c>
      <c r="E76" s="248">
        <v>14089166</v>
      </c>
      <c r="F76" s="152"/>
      <c r="G76" s="226">
        <f t="shared" si="3"/>
        <v>0</v>
      </c>
      <c r="H76" s="226">
        <f t="shared" si="4"/>
        <v>0</v>
      </c>
      <c r="J76" s="159">
        <f>IF(【入力シート】!D76="購入者価格",【入力シート】!C76*'生産者価格への変換（計算シート）'!G76,0)</f>
        <v>0</v>
      </c>
      <c r="K76" s="161">
        <f>IF(【入力シート】!D76="購入者価格",【入力シート】!C76*'生産者価格への変換（計算シート）'!H76,0)</f>
        <v>0</v>
      </c>
      <c r="L76" s="162">
        <f>【入力シート】!C76-J76-K76</f>
        <v>0</v>
      </c>
    </row>
    <row r="77" spans="1:12" x14ac:dyDescent="0.15">
      <c r="A77" s="235" t="s">
        <v>246</v>
      </c>
      <c r="B77" s="224" t="s">
        <v>108</v>
      </c>
      <c r="C77" s="247">
        <v>0</v>
      </c>
      <c r="D77" s="247">
        <v>0</v>
      </c>
      <c r="E77" s="248">
        <v>51332699</v>
      </c>
      <c r="F77" s="152"/>
      <c r="G77" s="228">
        <f t="shared" si="3"/>
        <v>0</v>
      </c>
      <c r="H77" s="226">
        <f t="shared" si="4"/>
        <v>0</v>
      </c>
      <c r="J77" s="159">
        <f>IF(【入力シート】!D77="購入者価格",【入力シート】!C77*'生産者価格への変換（計算シート）'!G77,0)</f>
        <v>0</v>
      </c>
      <c r="K77" s="161">
        <f>IF(【入力シート】!D77="購入者価格",【入力シート】!C77*'生産者価格への変換（計算シート）'!H77,0)</f>
        <v>0</v>
      </c>
      <c r="L77" s="162">
        <f>【入力シート】!C77-J77-K77</f>
        <v>0</v>
      </c>
    </row>
    <row r="78" spans="1:12" x14ac:dyDescent="0.15">
      <c r="A78" s="271" t="s">
        <v>247</v>
      </c>
      <c r="B78" s="272" t="s">
        <v>49</v>
      </c>
      <c r="C78" s="249">
        <v>0</v>
      </c>
      <c r="D78" s="249">
        <v>-110965</v>
      </c>
      <c r="E78" s="250">
        <v>7308130</v>
      </c>
      <c r="F78" s="152"/>
      <c r="G78" s="163">
        <f t="shared" si="3"/>
        <v>0</v>
      </c>
      <c r="H78" s="227">
        <f t="shared" si="4"/>
        <v>-1.5183774782331459E-2</v>
      </c>
      <c r="J78" s="257"/>
      <c r="K78" s="273"/>
      <c r="L78" s="274">
        <f>【入力シート】!C78+SUM($K$4:$K$110)*D78/SUM($D$78:$D$85)</f>
        <v>0</v>
      </c>
    </row>
    <row r="79" spans="1:12" x14ac:dyDescent="0.15">
      <c r="A79" s="267" t="s">
        <v>248</v>
      </c>
      <c r="B79" s="268" t="s">
        <v>109</v>
      </c>
      <c r="C79" s="245">
        <v>0</v>
      </c>
      <c r="D79" s="245">
        <v>-10345390</v>
      </c>
      <c r="E79" s="246">
        <v>6443877</v>
      </c>
      <c r="F79" s="152"/>
      <c r="G79" s="167">
        <f t="shared" si="3"/>
        <v>0</v>
      </c>
      <c r="H79" s="229">
        <f t="shared" si="4"/>
        <v>-1.6054605014962267</v>
      </c>
      <c r="J79" s="253"/>
      <c r="K79" s="254"/>
      <c r="L79" s="261">
        <f>【入力シート】!C79+SUM($K$4:$K$110)*D79/SUM($D$78:$D$85)</f>
        <v>0</v>
      </c>
    </row>
    <row r="80" spans="1:12" x14ac:dyDescent="0.15">
      <c r="A80" s="269" t="s">
        <v>249</v>
      </c>
      <c r="B80" s="270" t="s">
        <v>50</v>
      </c>
      <c r="C80" s="247">
        <v>0</v>
      </c>
      <c r="D80" s="247">
        <v>0</v>
      </c>
      <c r="E80" s="248">
        <v>9563244</v>
      </c>
      <c r="F80" s="152"/>
      <c r="G80" s="226">
        <f t="shared" si="3"/>
        <v>0</v>
      </c>
      <c r="H80" s="158">
        <f t="shared" si="4"/>
        <v>0</v>
      </c>
      <c r="J80" s="253"/>
      <c r="K80" s="255"/>
      <c r="L80" s="256">
        <f>【入力シート】!C80+SUM($K$4:$K$110)*D80/SUM($D$78:$D$85)</f>
        <v>0</v>
      </c>
    </row>
    <row r="81" spans="1:12" x14ac:dyDescent="0.15">
      <c r="A81" s="269" t="s">
        <v>250</v>
      </c>
      <c r="B81" s="270" t="s">
        <v>51</v>
      </c>
      <c r="C81" s="247">
        <v>0</v>
      </c>
      <c r="D81" s="247">
        <v>-1256452</v>
      </c>
      <c r="E81" s="248">
        <v>6929024</v>
      </c>
      <c r="F81" s="152"/>
      <c r="G81" s="226">
        <f t="shared" si="3"/>
        <v>0</v>
      </c>
      <c r="H81" s="226">
        <f t="shared" si="4"/>
        <v>-0.18133174311418174</v>
      </c>
      <c r="J81" s="253"/>
      <c r="K81" s="255"/>
      <c r="L81" s="256">
        <f>【入力シート】!C81+SUM($K$4:$K$110)*D81/SUM($D$78:$D$85)</f>
        <v>0</v>
      </c>
    </row>
    <row r="82" spans="1:12" x14ac:dyDescent="0.15">
      <c r="A82" s="269" t="s">
        <v>251</v>
      </c>
      <c r="B82" s="270" t="s">
        <v>52</v>
      </c>
      <c r="C82" s="247">
        <v>0</v>
      </c>
      <c r="D82" s="247">
        <v>-32721</v>
      </c>
      <c r="E82" s="248">
        <v>3890706</v>
      </c>
      <c r="F82" s="152"/>
      <c r="G82" s="228">
        <f t="shared" si="3"/>
        <v>0</v>
      </c>
      <c r="H82" s="226">
        <f t="shared" si="4"/>
        <v>-8.410041776479641E-3</v>
      </c>
      <c r="J82" s="253"/>
      <c r="K82" s="255"/>
      <c r="L82" s="256">
        <f>【入力シート】!C82+SUM($K$4:$K$110)*D82/SUM($D$78:$D$85)</f>
        <v>0</v>
      </c>
    </row>
    <row r="83" spans="1:12" x14ac:dyDescent="0.15">
      <c r="A83" s="271" t="s">
        <v>252</v>
      </c>
      <c r="B83" s="272" t="s">
        <v>110</v>
      </c>
      <c r="C83" s="249">
        <v>0</v>
      </c>
      <c r="D83" s="249">
        <v>-862635</v>
      </c>
      <c r="E83" s="250">
        <v>78575</v>
      </c>
      <c r="F83" s="152"/>
      <c r="G83" s="163">
        <f t="shared" si="3"/>
        <v>0</v>
      </c>
      <c r="H83" s="227">
        <f t="shared" si="4"/>
        <v>-10.978491886732421</v>
      </c>
      <c r="J83" s="257"/>
      <c r="K83" s="258"/>
      <c r="L83" s="259">
        <f>【入力シート】!C83+SUM($K$4:$K$110)*D83/SUM($D$78:$D$85)</f>
        <v>0</v>
      </c>
    </row>
    <row r="84" spans="1:12" x14ac:dyDescent="0.15">
      <c r="A84" s="267" t="s">
        <v>253</v>
      </c>
      <c r="B84" s="268" t="s">
        <v>53</v>
      </c>
      <c r="C84" s="245">
        <v>0</v>
      </c>
      <c r="D84" s="245">
        <v>-1822540</v>
      </c>
      <c r="E84" s="246">
        <v>227987</v>
      </c>
      <c r="F84" s="152"/>
      <c r="G84" s="167">
        <f t="shared" si="3"/>
        <v>0</v>
      </c>
      <c r="H84" s="229">
        <f t="shared" si="4"/>
        <v>-7.9940522924552715</v>
      </c>
      <c r="J84" s="253"/>
      <c r="K84" s="260"/>
      <c r="L84" s="261">
        <f>【入力シート】!C84+SUM($K$4:$K$110)*D84/SUM($D$78:$D$85)</f>
        <v>0</v>
      </c>
    </row>
    <row r="85" spans="1:12" x14ac:dyDescent="0.15">
      <c r="A85" s="269" t="s">
        <v>254</v>
      </c>
      <c r="B85" s="270" t="s">
        <v>111</v>
      </c>
      <c r="C85" s="247">
        <v>0</v>
      </c>
      <c r="D85" s="247">
        <v>0</v>
      </c>
      <c r="E85" s="248">
        <v>8275936</v>
      </c>
      <c r="F85" s="152"/>
      <c r="G85" s="226">
        <f t="shared" si="3"/>
        <v>0</v>
      </c>
      <c r="H85" s="158">
        <f t="shared" si="4"/>
        <v>0</v>
      </c>
      <c r="J85" s="253"/>
      <c r="K85" s="255"/>
      <c r="L85" s="256">
        <f>【入力シート】!C85+SUM($K$4:$K$110)*D85/SUM($D$78:$D$85)</f>
        <v>0</v>
      </c>
    </row>
    <row r="86" spans="1:12" x14ac:dyDescent="0.15">
      <c r="A86" s="235" t="s">
        <v>255</v>
      </c>
      <c r="B86" s="224" t="s">
        <v>112</v>
      </c>
      <c r="C86" s="247">
        <v>0</v>
      </c>
      <c r="D86" s="247">
        <v>0</v>
      </c>
      <c r="E86" s="248">
        <v>1470602</v>
      </c>
      <c r="F86" s="152"/>
      <c r="G86" s="226">
        <f t="shared" si="3"/>
        <v>0</v>
      </c>
      <c r="H86" s="226">
        <f t="shared" si="4"/>
        <v>0</v>
      </c>
      <c r="J86" s="159">
        <f>IF(【入力シート】!D86="購入者価格",【入力シート】!C86*'生産者価格への変換（計算シート）'!G86,0)</f>
        <v>0</v>
      </c>
      <c r="K86" s="161">
        <f>IF(【入力シート】!D86="購入者価格",【入力シート】!C86*'生産者価格への変換（計算シート）'!H86,0)</f>
        <v>0</v>
      </c>
      <c r="L86" s="162">
        <f>【入力シート】!C86-J86-K86</f>
        <v>0</v>
      </c>
    </row>
    <row r="87" spans="1:12" x14ac:dyDescent="0.15">
      <c r="A87" s="235" t="s">
        <v>256</v>
      </c>
      <c r="B87" s="224" t="s">
        <v>54</v>
      </c>
      <c r="C87" s="247">
        <v>0</v>
      </c>
      <c r="D87" s="247">
        <v>0</v>
      </c>
      <c r="E87" s="248">
        <v>16537147</v>
      </c>
      <c r="F87" s="152"/>
      <c r="G87" s="228">
        <f t="shared" si="3"/>
        <v>0</v>
      </c>
      <c r="H87" s="226">
        <f t="shared" si="4"/>
        <v>0</v>
      </c>
      <c r="J87" s="159">
        <f>IF(【入力シート】!D87="購入者価格",【入力シート】!C87*'生産者価格への変換（計算シート）'!G87,0)</f>
        <v>0</v>
      </c>
      <c r="K87" s="161">
        <f>IF(【入力シート】!D87="購入者価格",【入力シート】!C87*'生産者価格への変換（計算シート）'!H87,0)</f>
        <v>0</v>
      </c>
      <c r="L87" s="162">
        <f>【入力シート】!C87-J87-K87</f>
        <v>0</v>
      </c>
    </row>
    <row r="88" spans="1:12" x14ac:dyDescent="0.15">
      <c r="A88" s="236" t="s">
        <v>257</v>
      </c>
      <c r="B88" s="172" t="s">
        <v>55</v>
      </c>
      <c r="C88" s="249">
        <v>0</v>
      </c>
      <c r="D88" s="249">
        <v>0</v>
      </c>
      <c r="E88" s="250">
        <v>4724439</v>
      </c>
      <c r="F88" s="152"/>
      <c r="G88" s="163">
        <f t="shared" si="3"/>
        <v>0</v>
      </c>
      <c r="H88" s="227">
        <f t="shared" si="4"/>
        <v>0</v>
      </c>
      <c r="J88" s="164">
        <f>IF(【入力シート】!D88="購入者価格",【入力シート】!C88*'生産者価格への変換（計算シート）'!G88,0)</f>
        <v>0</v>
      </c>
      <c r="K88" s="165">
        <f>IF(【入力シート】!D88="購入者価格",【入力シート】!C88*'生産者価格への変換（計算シート）'!H88,0)</f>
        <v>0</v>
      </c>
      <c r="L88" s="174">
        <f>【入力シート】!C88-J88-K88</f>
        <v>0</v>
      </c>
    </row>
    <row r="89" spans="1:12" x14ac:dyDescent="0.15">
      <c r="A89" s="234" t="s">
        <v>258</v>
      </c>
      <c r="B89" s="223" t="s">
        <v>113</v>
      </c>
      <c r="C89" s="245">
        <v>537103</v>
      </c>
      <c r="D89" s="245">
        <v>40209</v>
      </c>
      <c r="E89" s="246">
        <v>20903097</v>
      </c>
      <c r="F89" s="152"/>
      <c r="G89" s="167">
        <f t="shared" si="3"/>
        <v>2.569490061687988E-2</v>
      </c>
      <c r="H89" s="229">
        <f t="shared" si="4"/>
        <v>1.9235905569399596E-3</v>
      </c>
      <c r="J89" s="159">
        <f>IF(【入力シート】!D89="購入者価格",【入力シート】!C89*'生産者価格への変換（計算シート）'!G89,0)</f>
        <v>0</v>
      </c>
      <c r="K89" s="173">
        <f>IF(【入力シート】!D89="購入者価格",【入力シート】!C89*'生産者価格への変換（計算シート）'!H89,0)</f>
        <v>0</v>
      </c>
      <c r="L89" s="168">
        <f>【入力シート】!C89-J89-K89</f>
        <v>0</v>
      </c>
    </row>
    <row r="90" spans="1:12" x14ac:dyDescent="0.15">
      <c r="A90" s="235" t="s">
        <v>259</v>
      </c>
      <c r="B90" s="224" t="s">
        <v>114</v>
      </c>
      <c r="C90" s="247">
        <v>0</v>
      </c>
      <c r="D90" s="247">
        <v>0</v>
      </c>
      <c r="E90" s="248">
        <v>3555245</v>
      </c>
      <c r="F90" s="152"/>
      <c r="G90" s="226">
        <f t="shared" si="3"/>
        <v>0</v>
      </c>
      <c r="H90" s="158">
        <f t="shared" si="4"/>
        <v>0</v>
      </c>
      <c r="J90" s="159">
        <f>IF(【入力シート】!D90="購入者価格",【入力シート】!C90*'生産者価格への変換（計算シート）'!G90,0)</f>
        <v>0</v>
      </c>
      <c r="K90" s="161">
        <f>IF(【入力シート】!D90="購入者価格",【入力シート】!C90*'生産者価格への変換（計算シート）'!H90,0)</f>
        <v>0</v>
      </c>
      <c r="L90" s="162">
        <f>【入力シート】!C90-J90-K90</f>
        <v>0</v>
      </c>
    </row>
    <row r="91" spans="1:12" x14ac:dyDescent="0.15">
      <c r="A91" s="235" t="s">
        <v>260</v>
      </c>
      <c r="B91" s="224" t="s">
        <v>115</v>
      </c>
      <c r="C91" s="247">
        <v>1752282</v>
      </c>
      <c r="D91" s="247">
        <v>184973</v>
      </c>
      <c r="E91" s="248">
        <v>9090815</v>
      </c>
      <c r="F91" s="152"/>
      <c r="G91" s="226">
        <f t="shared" si="3"/>
        <v>0.19275301499370517</v>
      </c>
      <c r="H91" s="226">
        <f t="shared" si="4"/>
        <v>2.0347240593940146E-2</v>
      </c>
      <c r="J91" s="159">
        <f>IF(【入力シート】!D91="購入者価格",【入力シート】!C91*'生産者価格への変換（計算シート）'!G91,0)</f>
        <v>0</v>
      </c>
      <c r="K91" s="161">
        <f>IF(【入力シート】!D91="購入者価格",【入力シート】!C91*'生産者価格への変換（計算シート）'!H91,0)</f>
        <v>0</v>
      </c>
      <c r="L91" s="162">
        <f>【入力シート】!C91-J91-K91</f>
        <v>0</v>
      </c>
    </row>
    <row r="92" spans="1:12" x14ac:dyDescent="0.15">
      <c r="A92" s="235" t="s">
        <v>261</v>
      </c>
      <c r="B92" s="224" t="s">
        <v>56</v>
      </c>
      <c r="C92" s="247">
        <v>0</v>
      </c>
      <c r="D92" s="247">
        <v>0</v>
      </c>
      <c r="E92" s="248">
        <v>39739035</v>
      </c>
      <c r="F92" s="152"/>
      <c r="G92" s="228">
        <f t="shared" si="3"/>
        <v>0</v>
      </c>
      <c r="H92" s="226">
        <f t="shared" si="4"/>
        <v>0</v>
      </c>
      <c r="J92" s="159">
        <f>IF(【入力シート】!D92="購入者価格",【入力シート】!C92*'生産者価格への変換（計算シート）'!G92,0)</f>
        <v>0</v>
      </c>
      <c r="K92" s="161">
        <f>IF(【入力シート】!D92="購入者価格",【入力シート】!C92*'生産者価格への変換（計算シート）'!H92,0)</f>
        <v>0</v>
      </c>
      <c r="L92" s="162">
        <f>【入力シート】!C92-J92-K92</f>
        <v>0</v>
      </c>
    </row>
    <row r="93" spans="1:12" x14ac:dyDescent="0.15">
      <c r="A93" s="236" t="s">
        <v>262</v>
      </c>
      <c r="B93" s="172" t="s">
        <v>57</v>
      </c>
      <c r="C93" s="249">
        <v>0</v>
      </c>
      <c r="D93" s="249">
        <v>631</v>
      </c>
      <c r="E93" s="250">
        <v>25292184</v>
      </c>
      <c r="F93" s="152"/>
      <c r="G93" s="163">
        <f t="shared" si="3"/>
        <v>0</v>
      </c>
      <c r="H93" s="227">
        <f t="shared" si="4"/>
        <v>2.4948418847498499E-5</v>
      </c>
      <c r="J93" s="164">
        <f>IF(【入力シート】!D93="購入者価格",【入力シート】!C93*'生産者価格への変換（計算シート）'!G93,0)</f>
        <v>0</v>
      </c>
      <c r="K93" s="175">
        <f>IF(【入力シート】!D93="購入者価格",【入力シート】!C93*'生産者価格への変換（計算シート）'!H93,0)</f>
        <v>0</v>
      </c>
      <c r="L93" s="174">
        <f>【入力シート】!C93-J93-K93</f>
        <v>0</v>
      </c>
    </row>
    <row r="94" spans="1:12" x14ac:dyDescent="0.15">
      <c r="A94" s="234" t="s">
        <v>263</v>
      </c>
      <c r="B94" s="223" t="s">
        <v>58</v>
      </c>
      <c r="C94" s="245">
        <v>0</v>
      </c>
      <c r="D94" s="245">
        <v>0</v>
      </c>
      <c r="E94" s="246">
        <v>20436705</v>
      </c>
      <c r="F94" s="152"/>
      <c r="G94" s="167">
        <f t="shared" si="3"/>
        <v>0</v>
      </c>
      <c r="H94" s="229">
        <f t="shared" si="4"/>
        <v>0</v>
      </c>
      <c r="J94" s="159">
        <f>IF(【入力シート】!D94="購入者価格",【入力シート】!C94*'生産者価格への変換（計算シート）'!G94,0)</f>
        <v>0</v>
      </c>
      <c r="K94" s="176">
        <f>IF(【入力シート】!D94="購入者価格",【入力シート】!C94*'生産者価格への変換（計算シート）'!H94,0)</f>
        <v>0</v>
      </c>
      <c r="L94" s="168">
        <f>【入力シート】!C94-J94-K94</f>
        <v>0</v>
      </c>
    </row>
    <row r="95" spans="1:12" x14ac:dyDescent="0.15">
      <c r="A95" s="235" t="s">
        <v>264</v>
      </c>
      <c r="B95" s="224" t="s">
        <v>116</v>
      </c>
      <c r="C95" s="247">
        <v>0</v>
      </c>
      <c r="D95" s="247">
        <v>0</v>
      </c>
      <c r="E95" s="248">
        <v>45785828</v>
      </c>
      <c r="F95" s="152"/>
      <c r="G95" s="226">
        <f t="shared" si="3"/>
        <v>0</v>
      </c>
      <c r="H95" s="158">
        <f t="shared" si="4"/>
        <v>0</v>
      </c>
      <c r="J95" s="159">
        <f>IF(【入力シート】!D95="購入者価格",【入力シート】!C95*'生産者価格への変換（計算シート）'!G95,0)</f>
        <v>0</v>
      </c>
      <c r="K95" s="161">
        <f>IF(【入力シート】!D95="購入者価格",【入力シート】!C95*'生産者価格への変換（計算シート）'!H95,0)</f>
        <v>0</v>
      </c>
      <c r="L95" s="162">
        <f>【入力シート】!C95-J95-K95</f>
        <v>0</v>
      </c>
    </row>
    <row r="96" spans="1:12" x14ac:dyDescent="0.15">
      <c r="A96" s="235" t="s">
        <v>265</v>
      </c>
      <c r="B96" s="224" t="s">
        <v>117</v>
      </c>
      <c r="C96" s="247">
        <v>0</v>
      </c>
      <c r="D96" s="247">
        <v>0</v>
      </c>
      <c r="E96" s="248">
        <v>1966987</v>
      </c>
      <c r="F96" s="152"/>
      <c r="G96" s="226">
        <f t="shared" si="3"/>
        <v>0</v>
      </c>
      <c r="H96" s="226">
        <f t="shared" si="4"/>
        <v>0</v>
      </c>
      <c r="J96" s="159">
        <f>IF(【入力シート】!D96="購入者価格",【入力シート】!C96*'生産者価格への変換（計算シート）'!G96,0)</f>
        <v>0</v>
      </c>
      <c r="K96" s="161">
        <f>IF(【入力シート】!D96="購入者価格",【入力シート】!C96*'生産者価格への変換（計算シート）'!H96,0)</f>
        <v>0</v>
      </c>
      <c r="L96" s="162">
        <f>【入力シート】!C96-J96-K96</f>
        <v>0</v>
      </c>
    </row>
    <row r="97" spans="1:12" x14ac:dyDescent="0.15">
      <c r="A97" s="235" t="s">
        <v>266</v>
      </c>
      <c r="B97" s="224" t="s">
        <v>118</v>
      </c>
      <c r="C97" s="247">
        <v>0</v>
      </c>
      <c r="D97" s="247">
        <v>0</v>
      </c>
      <c r="E97" s="248">
        <v>9909287</v>
      </c>
      <c r="F97" s="152"/>
      <c r="G97" s="228">
        <f t="shared" si="3"/>
        <v>0</v>
      </c>
      <c r="H97" s="226">
        <f t="shared" si="4"/>
        <v>0</v>
      </c>
      <c r="J97" s="159">
        <f>IF(【入力シート】!D97="購入者価格",【入力シート】!C97*'生産者価格への変換（計算シート）'!G97,0)</f>
        <v>0</v>
      </c>
      <c r="K97" s="161">
        <f>IF(【入力シート】!D97="購入者価格",【入力シート】!C97*'生産者価格への変換（計算シート）'!H97,0)</f>
        <v>0</v>
      </c>
      <c r="L97" s="162">
        <f>【入力シート】!C97-J97-K97</f>
        <v>0</v>
      </c>
    </row>
    <row r="98" spans="1:12" x14ac:dyDescent="0.15">
      <c r="A98" s="236" t="s">
        <v>267</v>
      </c>
      <c r="B98" s="172" t="s">
        <v>59</v>
      </c>
      <c r="C98" s="249">
        <v>0</v>
      </c>
      <c r="D98" s="249">
        <v>0</v>
      </c>
      <c r="E98" s="250">
        <v>9928272</v>
      </c>
      <c r="F98" s="152"/>
      <c r="G98" s="163">
        <f t="shared" si="3"/>
        <v>0</v>
      </c>
      <c r="H98" s="227">
        <f t="shared" si="4"/>
        <v>0</v>
      </c>
      <c r="J98" s="164">
        <f>IF(【入力シート】!D98="購入者価格",【入力シート】!C98*'生産者価格への変換（計算シート）'!G98,0)</f>
        <v>0</v>
      </c>
      <c r="K98" s="165">
        <f>IF(【入力シート】!D98="購入者価格",【入力シート】!C98*'生産者価格への変換（計算シート）'!H98,0)</f>
        <v>0</v>
      </c>
      <c r="L98" s="166">
        <f>【入力シート】!C98-J98-K98</f>
        <v>0</v>
      </c>
    </row>
    <row r="99" spans="1:12" x14ac:dyDescent="0.15">
      <c r="A99" s="234" t="s">
        <v>268</v>
      </c>
      <c r="B99" s="223" t="s">
        <v>135</v>
      </c>
      <c r="C99" s="245">
        <v>0</v>
      </c>
      <c r="D99" s="245">
        <v>0</v>
      </c>
      <c r="E99" s="246">
        <v>4560137</v>
      </c>
      <c r="F99" s="152"/>
      <c r="G99" s="167">
        <f t="shared" si="3"/>
        <v>0</v>
      </c>
      <c r="H99" s="229">
        <f t="shared" si="4"/>
        <v>0</v>
      </c>
      <c r="J99" s="159">
        <f>IF(【入力シート】!D99="購入者価格",【入力シート】!C99*'生産者価格への変換（計算シート）'!G99,0)</f>
        <v>0</v>
      </c>
      <c r="K99" s="173">
        <f>IF(【入力シート】!D99="購入者価格",【入力シート】!C99*'生産者価格への変換（計算シート）'!H99,0)</f>
        <v>0</v>
      </c>
      <c r="L99" s="169">
        <f>【入力シート】!C99-J99-K99</f>
        <v>0</v>
      </c>
    </row>
    <row r="100" spans="1:12" x14ac:dyDescent="0.15">
      <c r="A100" s="235" t="s">
        <v>269</v>
      </c>
      <c r="B100" s="224" t="s">
        <v>60</v>
      </c>
      <c r="C100" s="247">
        <v>0</v>
      </c>
      <c r="D100" s="247">
        <v>0</v>
      </c>
      <c r="E100" s="248">
        <v>10195759</v>
      </c>
      <c r="F100" s="152"/>
      <c r="G100" s="226">
        <f t="shared" si="3"/>
        <v>0</v>
      </c>
      <c r="H100" s="158">
        <f t="shared" si="4"/>
        <v>0</v>
      </c>
      <c r="J100" s="159">
        <f>IF(【入力シート】!D100="購入者価格",【入力シート】!C100*'生産者価格への変換（計算シート）'!G100,0)</f>
        <v>0</v>
      </c>
      <c r="K100" s="161">
        <f>IF(【入力シート】!D100="購入者価格",【入力シート】!C100*'生産者価格への変換（計算シート）'!H100,0)</f>
        <v>0</v>
      </c>
      <c r="L100" s="162">
        <f>【入力シート】!C100-J100-K100</f>
        <v>0</v>
      </c>
    </row>
    <row r="101" spans="1:12" x14ac:dyDescent="0.15">
      <c r="A101" s="235" t="s">
        <v>270</v>
      </c>
      <c r="B101" s="224" t="s">
        <v>119</v>
      </c>
      <c r="C101" s="247">
        <v>0</v>
      </c>
      <c r="D101" s="247">
        <v>0</v>
      </c>
      <c r="E101" s="248">
        <v>8095138</v>
      </c>
      <c r="F101" s="152"/>
      <c r="G101" s="226">
        <f t="shared" si="3"/>
        <v>0</v>
      </c>
      <c r="H101" s="226">
        <f t="shared" si="4"/>
        <v>0</v>
      </c>
      <c r="J101" s="159">
        <f>IF(【入力シート】!D101="購入者価格",【入力シート】!C101*'生産者価格への変換（計算シート）'!G101,0)</f>
        <v>0</v>
      </c>
      <c r="K101" s="161">
        <f>IF(【入力シート】!D101="購入者価格",【入力シート】!C101*'生産者価格への変換（計算シート）'!H101,0)</f>
        <v>0</v>
      </c>
      <c r="L101" s="162">
        <f>【入力シート】!C101-J101-K101</f>
        <v>0</v>
      </c>
    </row>
    <row r="102" spans="1:12" x14ac:dyDescent="0.15">
      <c r="A102" s="235" t="s">
        <v>271</v>
      </c>
      <c r="B102" s="224" t="s">
        <v>120</v>
      </c>
      <c r="C102" s="247">
        <v>0</v>
      </c>
      <c r="D102" s="247">
        <v>0</v>
      </c>
      <c r="E102" s="248">
        <v>11581931</v>
      </c>
      <c r="F102" s="152"/>
      <c r="G102" s="228">
        <f t="shared" si="3"/>
        <v>0</v>
      </c>
      <c r="H102" s="226">
        <f t="shared" si="4"/>
        <v>0</v>
      </c>
      <c r="J102" s="159">
        <f>IF(【入力シート】!D102="購入者価格",【入力シート】!C102*'生産者価格への変換（計算シート）'!G102,0)</f>
        <v>0</v>
      </c>
      <c r="K102" s="161">
        <f>IF(【入力シート】!D102="購入者価格",【入力シート】!C102*'生産者価格への変換（計算シート）'!H102,0)</f>
        <v>0</v>
      </c>
      <c r="L102" s="162">
        <f>【入力シート】!C102-J102-K102</f>
        <v>0</v>
      </c>
    </row>
    <row r="103" spans="1:12" x14ac:dyDescent="0.15">
      <c r="A103" s="236" t="s">
        <v>272</v>
      </c>
      <c r="B103" s="172" t="s">
        <v>61</v>
      </c>
      <c r="C103" s="249">
        <v>0</v>
      </c>
      <c r="D103" s="249">
        <v>0</v>
      </c>
      <c r="E103" s="250">
        <v>48699072</v>
      </c>
      <c r="F103" s="152"/>
      <c r="G103" s="163">
        <f t="shared" si="3"/>
        <v>0</v>
      </c>
      <c r="H103" s="227">
        <f t="shared" si="4"/>
        <v>0</v>
      </c>
      <c r="J103" s="164">
        <f>IF(【入力シート】!D103="購入者価格",【入力シート】!C103*'生産者価格への変換（計算シート）'!G103,0)</f>
        <v>0</v>
      </c>
      <c r="K103" s="180">
        <f>IF(【入力シート】!D103="購入者価格",【入力シート】!C103*'生産者価格への変換（計算シート）'!H103,0)</f>
        <v>0</v>
      </c>
      <c r="L103" s="179">
        <f>【入力シート】!C103-J103-K103</f>
        <v>0</v>
      </c>
    </row>
    <row r="104" spans="1:12" x14ac:dyDescent="0.15">
      <c r="A104" s="234" t="s">
        <v>273</v>
      </c>
      <c r="B104" s="223" t="s">
        <v>121</v>
      </c>
      <c r="C104" s="245">
        <v>0</v>
      </c>
      <c r="D104" s="245">
        <v>0</v>
      </c>
      <c r="E104" s="246">
        <v>5673474</v>
      </c>
      <c r="F104" s="152"/>
      <c r="G104" s="167">
        <f t="shared" si="3"/>
        <v>0</v>
      </c>
      <c r="H104" s="229">
        <f t="shared" si="4"/>
        <v>0</v>
      </c>
      <c r="J104" s="159">
        <f>IF(【入力シート】!D104="購入者価格",【入力シート】!C104*'生産者価格への変換（計算シート）'!G104,0)</f>
        <v>0</v>
      </c>
      <c r="K104" s="176">
        <f>IF(【入力シート】!D104="購入者価格",【入力シート】!C104*'生産者価格への変換（計算シート）'!H104,0)</f>
        <v>0</v>
      </c>
      <c r="L104" s="168">
        <f>【入力シート】!C104-J104-K104</f>
        <v>0</v>
      </c>
    </row>
    <row r="105" spans="1:12" x14ac:dyDescent="0.15">
      <c r="A105" s="235" t="s">
        <v>274</v>
      </c>
      <c r="B105" s="224" t="s">
        <v>122</v>
      </c>
      <c r="C105" s="247">
        <v>0</v>
      </c>
      <c r="D105" s="247">
        <v>0</v>
      </c>
      <c r="E105" s="248">
        <v>28001339</v>
      </c>
      <c r="F105" s="152"/>
      <c r="G105" s="226">
        <f t="shared" si="3"/>
        <v>0</v>
      </c>
      <c r="H105" s="158">
        <f t="shared" si="4"/>
        <v>0</v>
      </c>
      <c r="J105" s="159">
        <f>IF(【入力シート】!D105="購入者価格",【入力シート】!C105*'生産者価格への変換（計算シート）'!G105,0)</f>
        <v>0</v>
      </c>
      <c r="K105" s="161">
        <f>IF(【入力シート】!D105="購入者価格",【入力シート】!C105*'生産者価格への変換（計算シート）'!H105,0)</f>
        <v>0</v>
      </c>
      <c r="L105" s="162">
        <f>【入力シート】!C105-J105-K105</f>
        <v>0</v>
      </c>
    </row>
    <row r="106" spans="1:12" x14ac:dyDescent="0.15">
      <c r="A106" s="235" t="s">
        <v>275</v>
      </c>
      <c r="B106" s="224" t="s">
        <v>123</v>
      </c>
      <c r="C106" s="247">
        <v>0</v>
      </c>
      <c r="D106" s="247">
        <v>0</v>
      </c>
      <c r="E106" s="248">
        <v>5267296</v>
      </c>
      <c r="F106" s="152"/>
      <c r="G106" s="226">
        <f t="shared" si="3"/>
        <v>0</v>
      </c>
      <c r="H106" s="226">
        <f t="shared" si="4"/>
        <v>0</v>
      </c>
      <c r="J106" s="159">
        <f>IF(【入力シート】!D106="購入者価格",【入力シート】!C106*'生産者価格への変換（計算シート）'!G106,0)</f>
        <v>0</v>
      </c>
      <c r="K106" s="161">
        <f>IF(【入力シート】!D106="購入者価格",【入力シート】!C106*'生産者価格への変換（計算シート）'!H106,0)</f>
        <v>0</v>
      </c>
      <c r="L106" s="162">
        <f>【入力シート】!C106-J106-K106</f>
        <v>0</v>
      </c>
    </row>
    <row r="107" spans="1:12" x14ac:dyDescent="0.15">
      <c r="A107" s="235" t="s">
        <v>276</v>
      </c>
      <c r="B107" s="224" t="s">
        <v>62</v>
      </c>
      <c r="C107" s="247">
        <v>0</v>
      </c>
      <c r="D107" s="247">
        <v>0</v>
      </c>
      <c r="E107" s="248">
        <v>9850838</v>
      </c>
      <c r="F107" s="152"/>
      <c r="G107" s="228">
        <f t="shared" si="3"/>
        <v>0</v>
      </c>
      <c r="H107" s="226">
        <f t="shared" si="4"/>
        <v>0</v>
      </c>
      <c r="J107" s="159">
        <f>IF(【入力シート】!D107="購入者価格",【入力シート】!C107*'生産者価格への変換（計算シート）'!G107,0)</f>
        <v>0</v>
      </c>
      <c r="K107" s="161">
        <f>IF(【入力シート】!D107="購入者価格",【入力シート】!C107*'生産者価格への変換（計算シート）'!H107,0)</f>
        <v>0</v>
      </c>
      <c r="L107" s="162">
        <f>【入力シート】!C107-J107-K107</f>
        <v>0</v>
      </c>
    </row>
    <row r="108" spans="1:12" x14ac:dyDescent="0.15">
      <c r="A108" s="236" t="s">
        <v>277</v>
      </c>
      <c r="B108" s="172" t="s">
        <v>63</v>
      </c>
      <c r="C108" s="249">
        <v>990</v>
      </c>
      <c r="D108" s="249">
        <v>351</v>
      </c>
      <c r="E108" s="250">
        <v>7289667</v>
      </c>
      <c r="F108" s="152"/>
      <c r="G108" s="163">
        <f t="shared" si="3"/>
        <v>1.358086727418413E-4</v>
      </c>
      <c r="H108" s="227">
        <f t="shared" si="4"/>
        <v>4.8150347608471004E-5</v>
      </c>
      <c r="J108" s="164">
        <f>IF(【入力シート】!D108="購入者価格",【入力シート】!C108*'生産者価格への変換（計算シート）'!G108,0)</f>
        <v>0</v>
      </c>
      <c r="K108" s="175">
        <f>IF(【入力シート】!D108="購入者価格",【入力シート】!C108*'生産者価格への変換（計算シート）'!H108,0)</f>
        <v>0</v>
      </c>
      <c r="L108" s="174">
        <f>【入力シート】!C108-J108-K108</f>
        <v>0</v>
      </c>
    </row>
    <row r="109" spans="1:12" x14ac:dyDescent="0.15">
      <c r="A109" s="234" t="s">
        <v>278</v>
      </c>
      <c r="B109" s="223" t="s">
        <v>64</v>
      </c>
      <c r="C109" s="245">
        <v>0</v>
      </c>
      <c r="D109" s="245">
        <v>0</v>
      </c>
      <c r="E109" s="246">
        <v>1463403</v>
      </c>
      <c r="F109" s="152"/>
      <c r="G109" s="167">
        <f t="shared" si="3"/>
        <v>0</v>
      </c>
      <c r="H109" s="229">
        <f t="shared" si="4"/>
        <v>0</v>
      </c>
      <c r="J109" s="159">
        <f>IF(【入力シート】!D109="購入者価格",【入力シート】!C109*'生産者価格への変換（計算シート）'!G109,0)</f>
        <v>0</v>
      </c>
      <c r="K109" s="176">
        <f>IF(【入力シート】!D109="購入者価格",【入力シート】!C109*'生産者価格への変換（計算シート）'!H109,0)</f>
        <v>0</v>
      </c>
      <c r="L109" s="168">
        <f>【入力シート】!C109-J109-K109</f>
        <v>0</v>
      </c>
    </row>
    <row r="110" spans="1:12" ht="19.5" thickBot="1" x14ac:dyDescent="0.2">
      <c r="A110" s="237" t="s">
        <v>279</v>
      </c>
      <c r="B110" s="238" t="s">
        <v>65</v>
      </c>
      <c r="C110" s="251">
        <v>117815</v>
      </c>
      <c r="D110" s="251">
        <v>150860</v>
      </c>
      <c r="E110" s="252">
        <v>5012311</v>
      </c>
      <c r="F110" s="152"/>
      <c r="G110" s="230">
        <f t="shared" si="3"/>
        <v>2.3505125679551809E-2</v>
      </c>
      <c r="H110" s="158">
        <f t="shared" si="4"/>
        <v>3.0097892967934352E-2</v>
      </c>
      <c r="J110" s="159">
        <f>IF(【入力シート】!D110="購入者価格",【入力シート】!C110*'生産者価格への変換（計算シート）'!G110,0)</f>
        <v>0</v>
      </c>
      <c r="K110" s="182">
        <f>IF(【入力シート】!D110="購入者価格",【入力シート】!C110*'生産者価格への変換（計算シート）'!H110,0)</f>
        <v>0</v>
      </c>
      <c r="L110" s="183">
        <f>【入力シート】!C110-J110-K110</f>
        <v>0</v>
      </c>
    </row>
    <row r="111" spans="1:12" x14ac:dyDescent="0.15">
      <c r="H111" s="57"/>
      <c r="J111" s="181"/>
    </row>
  </sheetData>
  <sheetProtection sheet="1" objects="1" scenarios="1" selectLockedCells="1" selectUnlockedCells="1"/>
  <mergeCells count="2">
    <mergeCell ref="J1:L2"/>
    <mergeCell ref="A1:H2"/>
  </mergeCells>
  <phoneticPr fontId="4"/>
  <dataValidations count="1">
    <dataValidation imeMode="off" allowBlank="1" showInputMessage="1" showErrorMessage="1" sqref="L4:L11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 defaultRowHeight="18.75" x14ac:dyDescent="0.15"/>
  <cols>
    <col min="1" max="1" width="14.75" style="6" customWidth="1"/>
    <col min="2" max="16384" width="9" style="6"/>
  </cols>
  <sheetData>
    <row r="1" spans="1:1" x14ac:dyDescent="0.15">
      <c r="A1" s="6" t="s">
        <v>162</v>
      </c>
    </row>
    <row r="2" spans="1:1" x14ac:dyDescent="0.15">
      <c r="A2" s="6" t="s">
        <v>171</v>
      </c>
    </row>
  </sheetData>
  <sheetProtection sheet="1" objects="1" scenarios="1" selectLockedCells="1" selectUnlockedCell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はじめに</vt:lpstr>
      <vt:lpstr>【入力シート】</vt:lpstr>
      <vt:lpstr>【経済波及効果推計シート】</vt:lpstr>
      <vt:lpstr>各係数</vt:lpstr>
      <vt:lpstr>【参考】計算フロー図 </vt:lpstr>
      <vt:lpstr>生産者価格への変換（計算シート）</vt:lpstr>
      <vt:lpstr>リスト用</vt:lpstr>
      <vt:lpstr>はじめに!Print_Area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2017-03-29T07:35:54Z</dcterms:created>
  <dcterms:modified xsi:type="dcterms:W3CDTF">2021-03-25T07:22:09Z</dcterms:modified>
</cp:coreProperties>
</file>