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6375CE0-6C67-4663-98FA-E49CD6307A6C}" xr6:coauthVersionLast="47" xr6:coauthVersionMax="47" xr10:uidLastSave="{00000000-0000-0000-0000-000000000000}"/>
  <bookViews>
    <workbookView xWindow="-120" yWindow="-120" windowWidth="20730" windowHeight="11310" tabRatio="508" xr2:uid="{00000000-000D-0000-FFFF-FFFF00000000}"/>
  </bookViews>
  <sheets>
    <sheet name="損益・貸借増減表 (R03) " sheetId="16" r:id="rId1"/>
  </sheets>
  <definedNames>
    <definedName name="_xlnm.Print_Area" localSheetId="0">'損益・貸借増減表 (R03) 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6" l="1"/>
  <c r="E13" i="16"/>
  <c r="O32" i="16"/>
  <c r="O28" i="16"/>
  <c r="O22" i="16"/>
  <c r="O19" i="16"/>
  <c r="O35" i="16" s="1"/>
  <c r="F23" i="16"/>
  <c r="F19" i="16"/>
  <c r="F27" i="16" s="1"/>
  <c r="O9" i="16"/>
  <c r="O5" i="16"/>
  <c r="O4" i="16"/>
  <c r="O15" i="16" s="1"/>
  <c r="F9" i="16"/>
  <c r="F5" i="16"/>
  <c r="F4" i="16"/>
  <c r="N32" i="16"/>
  <c r="N28" i="16"/>
  <c r="P28" i="16" s="1"/>
  <c r="N22" i="16"/>
  <c r="N19" i="16"/>
  <c r="E19" i="16"/>
  <c r="E23" i="16"/>
  <c r="E5" i="16"/>
  <c r="E4" i="16" s="1"/>
  <c r="E9" i="16"/>
  <c r="N9" i="16"/>
  <c r="N4" i="16" s="1"/>
  <c r="N15" i="16" s="1"/>
  <c r="N5" i="16"/>
  <c r="P6" i="16"/>
  <c r="P7" i="16"/>
  <c r="P8" i="16"/>
  <c r="P10" i="16"/>
  <c r="P11" i="16"/>
  <c r="P12" i="16"/>
  <c r="P13" i="16"/>
  <c r="P14" i="16"/>
  <c r="G20" i="16"/>
  <c r="G21" i="16"/>
  <c r="G22" i="16"/>
  <c r="G24" i="16"/>
  <c r="G25" i="16"/>
  <c r="G26" i="16"/>
  <c r="G12" i="16"/>
  <c r="G11" i="16"/>
  <c r="G10" i="16"/>
  <c r="G8" i="16"/>
  <c r="G7" i="16"/>
  <c r="G6" i="16"/>
  <c r="P20" i="16"/>
  <c r="P21" i="16"/>
  <c r="P23" i="16"/>
  <c r="P24" i="16"/>
  <c r="P25" i="16"/>
  <c r="P26" i="16"/>
  <c r="P27" i="16"/>
  <c r="P29" i="16"/>
  <c r="P30" i="16"/>
  <c r="P31" i="16"/>
  <c r="P33" i="16"/>
  <c r="P34" i="16"/>
  <c r="E27" i="16" l="1"/>
  <c r="G27" i="16" s="1"/>
  <c r="N35" i="16"/>
  <c r="P35" i="16" s="1"/>
  <c r="P22" i="16"/>
  <c r="P19" i="16"/>
  <c r="P32" i="16"/>
  <c r="G23" i="16"/>
  <c r="G19" i="16"/>
  <c r="G9" i="16"/>
  <c r="G5" i="16"/>
  <c r="P9" i="16"/>
  <c r="G13" i="16" l="1"/>
  <c r="G4" i="16"/>
  <c r="P15" i="16" l="1"/>
  <c r="P4" i="16"/>
  <c r="P5" i="16"/>
</calcChain>
</file>

<file path=xl/sharedStrings.xml><?xml version="1.0" encoding="utf-8"?>
<sst xmlns="http://schemas.openxmlformats.org/spreadsheetml/2006/main" count="71" uniqueCount="54">
  <si>
    <t>収益の部</t>
  </si>
  <si>
    <t>営業収益</t>
    <rPh sb="0" eb="2">
      <t>エイギョウ</t>
    </rPh>
    <rPh sb="2" eb="4">
      <t>シュウエキ</t>
    </rPh>
    <phoneticPr fontId="2"/>
  </si>
  <si>
    <t>売上高割使用料</t>
    <rPh sb="0" eb="2">
      <t>ウリアゲ</t>
    </rPh>
    <rPh sb="2" eb="3">
      <t>タカ</t>
    </rPh>
    <rPh sb="3" eb="4">
      <t>ワリ</t>
    </rPh>
    <rPh sb="4" eb="6">
      <t>シヨウ</t>
    </rPh>
    <rPh sb="6" eb="7">
      <t>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</si>
  <si>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</si>
  <si>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雑収益</t>
    <rPh sb="0" eb="1">
      <t>ザツ</t>
    </rPh>
    <rPh sb="1" eb="3">
      <t>シュウエキ</t>
    </rPh>
    <phoneticPr fontId="2"/>
  </si>
  <si>
    <t>営業外収益</t>
    <rPh sb="0" eb="2">
      <t>エイギョウ</t>
    </rPh>
    <rPh sb="2" eb="3">
      <t>ソト</t>
    </rPh>
    <rPh sb="3" eb="5">
      <t>シュウエキ</t>
    </rPh>
    <phoneticPr fontId="2"/>
  </si>
  <si>
    <t>他会計補助金</t>
    <rPh sb="0" eb="1">
      <t>タ</t>
    </rPh>
    <rPh sb="1" eb="3">
      <t>カイケイ</t>
    </rPh>
    <rPh sb="3" eb="5">
      <t>ホジョ</t>
    </rPh>
    <rPh sb="5" eb="6">
      <t>キン</t>
    </rPh>
    <phoneticPr fontId="2"/>
  </si>
  <si>
    <t>合計</t>
    <rPh sb="0" eb="2">
      <t>ゴウケイ</t>
    </rPh>
    <phoneticPr fontId="2"/>
  </si>
  <si>
    <t>費用の部</t>
    <rPh sb="0" eb="2">
      <t>ヒヨウ</t>
    </rPh>
    <rPh sb="3" eb="4">
      <t>ブ</t>
    </rPh>
    <phoneticPr fontId="2"/>
  </si>
  <si>
    <t>営業費用</t>
    <rPh sb="0" eb="2">
      <t>エイギョウ</t>
    </rPh>
    <rPh sb="2" eb="4">
      <t>ヒヨウ</t>
    </rPh>
    <phoneticPr fontId="2"/>
  </si>
  <si>
    <t>市場管理費</t>
    <rPh sb="0" eb="2">
      <t>シジョウ</t>
    </rPh>
    <rPh sb="2" eb="4">
      <t>カンリ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</si>
  <si>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</si>
  <si>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資産減耗費</t>
    <rPh sb="0" eb="2">
      <t>シサン</t>
    </rPh>
    <rPh sb="2" eb="4">
      <t>ゲンモウ</t>
    </rPh>
    <rPh sb="4" eb="5">
      <t>ヒ</t>
    </rPh>
    <phoneticPr fontId="2"/>
  </si>
  <si>
    <t>営業外費用</t>
    <rPh sb="0" eb="2">
      <t>エイギョウ</t>
    </rPh>
    <rPh sb="2" eb="3">
      <t>ソト</t>
    </rPh>
    <rPh sb="3" eb="5">
      <t>ヒヨウ</t>
    </rPh>
    <phoneticPr fontId="2"/>
  </si>
  <si>
    <t>雑支出</t>
    <rPh sb="0" eb="1">
      <t>ザツ</t>
    </rPh>
    <rPh sb="1" eb="3">
      <t>シシュツ</t>
    </rPh>
    <phoneticPr fontId="2"/>
  </si>
  <si>
    <t>現金・預金</t>
  </si>
  <si>
    <t>借方</t>
    <rPh sb="0" eb="2">
      <t>カリカタ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</si>
  <si>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</si>
  <si>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</si>
  <si>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</si>
  <si>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</t>
    <rPh sb="0" eb="2">
      <t>トウシ</t>
    </rPh>
    <phoneticPr fontId="2"/>
  </si>
  <si>
    <t>流動資産</t>
    <rPh sb="0" eb="2">
      <t>リュウドウ</t>
    </rPh>
    <rPh sb="2" eb="4">
      <t>シサン</t>
    </rPh>
    <phoneticPr fontId="2"/>
  </si>
  <si>
    <t>未収金</t>
    <rPh sb="0" eb="3">
      <t>ミシュウキン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</si>
  <si>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</si>
  <si>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貸方</t>
    <rPh sb="0" eb="2">
      <t>カシカタ</t>
    </rPh>
    <phoneticPr fontId="2"/>
  </si>
  <si>
    <t>流動負債</t>
    <rPh sb="0" eb="2">
      <t>リュウドウ</t>
    </rPh>
    <rPh sb="2" eb="4">
      <t>フサイ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</si>
  <si>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</si>
  <si>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剰余金</t>
    <rPh sb="0" eb="3">
      <t>ジョウヨキン</t>
    </rPh>
    <phoneticPr fontId="2"/>
  </si>
  <si>
    <t>資本剰余金</t>
    <rPh sb="0" eb="2">
      <t>シホン</t>
    </rPh>
    <rPh sb="2" eb="4">
      <t>ジョウヨ</t>
    </rPh>
    <rPh sb="4" eb="5">
      <t>キン</t>
    </rPh>
    <phoneticPr fontId="2"/>
  </si>
  <si>
    <t>欠  損  金（△）　</t>
    <rPh sb="0" eb="1">
      <t>ケツ</t>
    </rPh>
    <rPh sb="3" eb="4">
      <t>ソン</t>
    </rPh>
    <rPh sb="6" eb="7">
      <t>キン</t>
    </rPh>
    <phoneticPr fontId="2"/>
  </si>
  <si>
    <t>受取利息及び配当金</t>
    <rPh sb="0" eb="2">
      <t>ウケト</t>
    </rPh>
    <rPh sb="2" eb="4">
      <t>リソク</t>
    </rPh>
    <rPh sb="4" eb="5">
      <t>オヨ</t>
    </rPh>
    <rPh sb="6" eb="9">
      <t>ハイトウキン</t>
    </rPh>
    <phoneticPr fontId="2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</si>
  <si>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2"/>
  </si>
  <si>
    <t>【損益計算書】</t>
    <rPh sb="1" eb="3">
      <t>ソンエキ</t>
    </rPh>
    <rPh sb="3" eb="5">
      <t>ケイサン</t>
    </rPh>
    <rPh sb="5" eb="6">
      <t>ショ</t>
    </rPh>
    <phoneticPr fontId="1"/>
  </si>
  <si>
    <t>【貸借対照表】</t>
    <rPh sb="1" eb="3">
      <t>タイシャク</t>
    </rPh>
    <rPh sb="3" eb="6">
      <t>タイショウヒョウ</t>
    </rPh>
    <phoneticPr fontId="1"/>
  </si>
  <si>
    <t>市場事業収益</t>
    <rPh sb="0" eb="2">
      <t>シジョウ</t>
    </rPh>
    <rPh sb="2" eb="4">
      <t>ジギョウ</t>
    </rPh>
    <rPh sb="4" eb="6">
      <t>シュウエキ</t>
    </rPh>
    <phoneticPr fontId="1"/>
  </si>
  <si>
    <t>市場事業費用</t>
    <rPh sb="0" eb="2">
      <t>シジョウ</t>
    </rPh>
    <rPh sb="2" eb="4">
      <t>ジギョウ</t>
    </rPh>
    <rPh sb="4" eb="6">
      <t>ヒヨウ</t>
    </rPh>
    <phoneticPr fontId="1"/>
  </si>
  <si>
    <r>
      <t xml:space="preserve">増　　減
</t>
    </r>
    <r>
      <rPr>
        <sz val="9"/>
        <rFont val="ＭＳ ゴシック"/>
        <family val="3"/>
        <charset val="128"/>
      </rPr>
      <t>②-①</t>
    </r>
    <rPh sb="0" eb="1">
      <t>ゾウ</t>
    </rPh>
    <rPh sb="3" eb="4">
      <t>ゲン</t>
    </rPh>
    <phoneticPr fontId="1"/>
  </si>
  <si>
    <t>長期前受金</t>
    <rPh sb="0" eb="2">
      <t>チョウキ</t>
    </rPh>
    <rPh sb="2" eb="5">
      <t>マエウケキン</t>
    </rPh>
    <phoneticPr fontId="2"/>
  </si>
  <si>
    <t>長期前受金戻入</t>
    <rPh sb="0" eb="2">
      <t>チョウキ</t>
    </rPh>
    <rPh sb="2" eb="5">
      <t>マエウケキン</t>
    </rPh>
    <rPh sb="5" eb="7">
      <t>レイニュウ</t>
    </rPh>
    <phoneticPr fontId="2"/>
  </si>
  <si>
    <t>特別利益</t>
    <rPh sb="0" eb="2">
      <t>トクベツ</t>
    </rPh>
    <rPh sb="2" eb="4">
      <t>リエキ</t>
    </rPh>
    <phoneticPr fontId="2"/>
  </si>
  <si>
    <t>固定負債</t>
    <rPh sb="0" eb="2">
      <t>コテイ</t>
    </rPh>
    <rPh sb="2" eb="4">
      <t>フサイ</t>
    </rPh>
    <phoneticPr fontId="2"/>
  </si>
  <si>
    <t>企業債</t>
    <rPh sb="0" eb="2">
      <t>キギョウ</t>
    </rPh>
    <rPh sb="2" eb="3">
      <t>サイ</t>
    </rPh>
    <phoneticPr fontId="2"/>
  </si>
  <si>
    <t>引当金</t>
    <rPh sb="0" eb="2">
      <t>ヒキアテ</t>
    </rPh>
    <rPh sb="2" eb="3">
      <t>キン</t>
    </rPh>
    <phoneticPr fontId="2"/>
  </si>
  <si>
    <t>未払金</t>
    <rPh sb="0" eb="2">
      <t>ミハライ</t>
    </rPh>
    <rPh sb="2" eb="3">
      <t>キン</t>
    </rPh>
    <phoneticPr fontId="2"/>
  </si>
  <si>
    <t>未払費用</t>
    <rPh sb="0" eb="2">
      <t>ミハライ</t>
    </rPh>
    <rPh sb="2" eb="4">
      <t>ヒヨウ</t>
    </rPh>
    <phoneticPr fontId="2"/>
  </si>
  <si>
    <t>繰延収益</t>
    <rPh sb="0" eb="2">
      <t>クリノベ</t>
    </rPh>
    <rPh sb="2" eb="4">
      <t>シュウエキ</t>
    </rPh>
    <phoneticPr fontId="2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</si>
  <si>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2"/>
  </si>
  <si>
    <t>資本金</t>
    <rPh sb="0" eb="3">
      <t>シホンキン</t>
    </rPh>
    <phoneticPr fontId="2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</si>
  <si>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2"/>
  </si>
  <si>
    <t>(単位：円)</t>
    <rPh sb="1" eb="3">
      <t>タンイ</t>
    </rPh>
    <rPh sb="4" eb="5">
      <t>エン</t>
    </rPh>
    <phoneticPr fontId="1"/>
  </si>
  <si>
    <r>
      <t xml:space="preserve">令和３年度
</t>
    </r>
    <r>
      <rPr>
        <sz val="9"/>
        <rFont val="ＭＳ ゴシック"/>
        <family val="3"/>
        <charset val="128"/>
      </rPr>
      <t>②</t>
    </r>
    <rPh sb="0" eb="2">
      <t>レイワ</t>
    </rPh>
    <rPh sb="3" eb="5">
      <t>ネンド</t>
    </rPh>
    <rPh sb="4" eb="5">
      <t>ド</t>
    </rPh>
    <phoneticPr fontId="1"/>
  </si>
  <si>
    <t>大阪府中央卸売市場事業会計　令和３年度決算（対前年度比）</t>
    <rPh sb="0" eb="3">
      <t>オオサカフ</t>
    </rPh>
    <rPh sb="3" eb="5">
      <t>チュウオウ</t>
    </rPh>
    <rPh sb="5" eb="7">
      <t>オロシウリ</t>
    </rPh>
    <rPh sb="7" eb="9">
      <t>シジョウ</t>
    </rPh>
    <rPh sb="9" eb="11">
      <t>ジギョウ</t>
    </rPh>
    <rPh sb="11" eb="13">
      <t>カイケイ</t>
    </rPh>
    <rPh sb="14" eb="16">
      <t>レイワ</t>
    </rPh>
    <rPh sb="17" eb="19">
      <t>ネンド</t>
    </rPh>
    <rPh sb="19" eb="21">
      <t>ケッサン</t>
    </rPh>
    <rPh sb="22" eb="23">
      <t>タイ</t>
    </rPh>
    <rPh sb="23" eb="26">
      <t>ゼンネンド</t>
    </rPh>
    <rPh sb="26" eb="27">
      <t>ヒ</t>
    </rPh>
    <phoneticPr fontId="1"/>
  </si>
  <si>
    <r>
      <t xml:space="preserve">令和２年度
</t>
    </r>
    <r>
      <rPr>
        <sz val="9"/>
        <rFont val="ＭＳ ゴシック"/>
        <family val="3"/>
        <charset val="128"/>
      </rPr>
      <t>①</t>
    </r>
    <rPh sb="0" eb="2">
      <t>レイワ</t>
    </rPh>
    <rPh sb="3" eb="5">
      <t>ネンド</t>
    </rPh>
    <phoneticPr fontId="1"/>
  </si>
  <si>
    <r>
      <t xml:space="preserve">令和２年度
</t>
    </r>
    <r>
      <rPr>
        <sz val="9"/>
        <rFont val="ＭＳ ゴシック"/>
        <family val="3"/>
        <charset val="128"/>
      </rPr>
      <t>①</t>
    </r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</si>
</sst>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6"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11" fillId="0" borderId="1" xfId="0" applyFont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justifyLastLine="1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right"/>
    </xf>
    <xf numFmtId="176" fontId="12" fillId="0" borderId="9" xfId="0" applyNumberFormat="1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distributed" vertical="center" wrapText="1" justifyLastLine="1"/>
    </xf>
    <xf numFmtId="0" fontId="11" fillId="0" borderId="10" xfId="0" applyFont="1" applyFill="1" applyBorder="1" applyAlignment="1">
      <alignment horizontal="center" vertical="center" wrapText="1" justifyLastLine="1"/>
    </xf>
    <xf numFmtId="176" fontId="12" fillId="0" borderId="11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1" fillId="0" borderId="16" xfId="0" applyFont="1" applyFill="1" applyBorder="1" applyAlignment="1">
      <alignment horizontal="left" vertical="center"/>
    </xf>
    <xf numFmtId="176" fontId="12" fillId="0" borderId="10" xfId="0" applyNumberFormat="1" applyFont="1" applyFill="1" applyBorder="1" applyAlignment="1">
      <alignment horizontal="right" vertical="center" wrapText="1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 wrapText="1" justifyLastLine="1"/>
    </xf>
    <xf numFmtId="0" fontId="10" fillId="0" borderId="0" xfId="0" applyFont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/>
    <xf numFmtId="0" fontId="3" fillId="0" borderId="0" xfId="0" applyFont="1" applyBorder="1"/>
    <xf numFmtId="0" fontId="11" fillId="0" borderId="1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23" xfId="0" applyFont="1" applyFill="1" applyBorder="1" applyAlignment="1">
      <alignment vertical="center" justifyLastLine="1"/>
    </xf>
    <xf numFmtId="0" fontId="11" fillId="0" borderId="24" xfId="0" applyFont="1" applyFill="1" applyBorder="1" applyAlignment="1">
      <alignment vertical="center" justifyLastLine="1"/>
    </xf>
    <xf numFmtId="0" fontId="3" fillId="0" borderId="12" xfId="0" applyFont="1" applyFill="1" applyBorder="1"/>
    <xf numFmtId="0" fontId="3" fillId="0" borderId="0" xfId="0" applyFont="1" applyFill="1" applyBorder="1"/>
    <xf numFmtId="0" fontId="11" fillId="0" borderId="2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176" fontId="12" fillId="0" borderId="7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7" xfId="0" applyFont="1" applyFill="1" applyBorder="1"/>
    <xf numFmtId="176" fontId="12" fillId="0" borderId="25" xfId="0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 wrapText="1"/>
    </xf>
    <xf numFmtId="176" fontId="12" fillId="0" borderId="3" xfId="0" applyNumberFormat="1" applyFont="1" applyFill="1" applyBorder="1" applyAlignment="1">
      <alignment horizontal="right" vertical="center" wrapText="1"/>
    </xf>
    <xf numFmtId="176" fontId="12" fillId="0" borderId="9" xfId="0" applyNumberFormat="1" applyFont="1" applyFill="1" applyBorder="1" applyAlignment="1">
      <alignment horizontal="right" vertical="center" wrapText="1"/>
    </xf>
    <xf numFmtId="176" fontId="12" fillId="0" borderId="25" xfId="0" applyNumberFormat="1" applyFont="1" applyFill="1" applyBorder="1" applyAlignment="1">
      <alignment horizontal="righ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0" fontId="11" fillId="0" borderId="21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 justifyLastLine="1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176" fontId="12" fillId="0" borderId="11" xfId="0" applyNumberFormat="1" applyFont="1" applyFill="1" applyBorder="1" applyAlignment="1">
      <alignment horizontal="right" vertical="center" wrapText="1"/>
    </xf>
    <xf numFmtId="0" fontId="11" fillId="0" borderId="30" xfId="0" applyFont="1" applyBorder="1" applyAlignment="1">
      <alignment vertical="center" justifyLastLine="1"/>
    </xf>
    <xf numFmtId="0" fontId="11" fillId="0" borderId="0" xfId="0" applyFont="1" applyBorder="1" applyAlignment="1">
      <alignment vertical="center" justifyLastLine="1"/>
    </xf>
    <xf numFmtId="38" fontId="12" fillId="0" borderId="11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1" fillId="0" borderId="5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11" fillId="0" borderId="32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32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33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11" fillId="0" borderId="35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8" fillId="0" borderId="0" xfId="0" applyFont="1" applyFill="1" applyAlignment="1">
      <alignment horizontal="left" vertical="center"/>
    </xf>
    <xf numFmtId="0" fontId="9" fillId="0" borderId="34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3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11" fillId="0" borderId="37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24" xfId="0" applyFont="1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38" xfId="0" applyFont="1" applyFill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11" fillId="0" borderId="28" xfId="0" applyFont="1" applyFill="1" applyBorder="1" applyAlignment="1">
      <alignment horizontal="distributed" vertical="center" justifyLastLine="1"/>
    </xf>
    <xf numFmtId="0" fontId="11" fillId="0" borderId="29" xfId="0" applyFont="1" applyFill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6" name="Line 1">
          <a:extLst>
            <a:ext uri="{FF2B5EF4-FFF2-40B4-BE49-F238E27FC236}">
              <a16:creationId xmlns:a16="http://schemas.microsoft.com/office/drawing/2014/main" id="{00000000-0008-0000-0000-00004C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7" name="Line 2">
          <a:extLst>
            <a:ext uri="{FF2B5EF4-FFF2-40B4-BE49-F238E27FC236}">
              <a16:creationId xmlns:a16="http://schemas.microsoft.com/office/drawing/2014/main" id="{00000000-0008-0000-0000-00004D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8" name="Line 3">
          <a:extLst>
            <a:ext uri="{FF2B5EF4-FFF2-40B4-BE49-F238E27FC236}">
              <a16:creationId xmlns:a16="http://schemas.microsoft.com/office/drawing/2014/main" id="{00000000-0008-0000-0000-00004E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59" name="Line 4">
          <a:extLst>
            <a:ext uri="{FF2B5EF4-FFF2-40B4-BE49-F238E27FC236}">
              <a16:creationId xmlns:a16="http://schemas.microsoft.com/office/drawing/2014/main" id="{00000000-0008-0000-0000-00004F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0" name="Line 5">
          <a:extLst>
            <a:ext uri="{FF2B5EF4-FFF2-40B4-BE49-F238E27FC236}">
              <a16:creationId xmlns:a16="http://schemas.microsoft.com/office/drawing/2014/main" id="{00000000-0008-0000-0000-000050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1" name="Line 6">
          <a:extLst>
            <a:ext uri="{FF2B5EF4-FFF2-40B4-BE49-F238E27FC236}">
              <a16:creationId xmlns:a16="http://schemas.microsoft.com/office/drawing/2014/main" id="{00000000-0008-0000-0000-000051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2" name="Line 7">
          <a:extLst>
            <a:ext uri="{FF2B5EF4-FFF2-40B4-BE49-F238E27FC236}">
              <a16:creationId xmlns:a16="http://schemas.microsoft.com/office/drawing/2014/main" id="{00000000-0008-0000-0000-000052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63" name="Line 8">
          <a:extLst>
            <a:ext uri="{FF2B5EF4-FFF2-40B4-BE49-F238E27FC236}">
              <a16:creationId xmlns:a16="http://schemas.microsoft.com/office/drawing/2014/main" id="{00000000-0008-0000-0000-000053500000}"/>
            </a:ext>
          </a:extLst>
        </xdr:cNvPr>
        <xdr:cNvSpPr>
          <a:spLocks noChangeShapeType="1"/>
        </xdr:cNvSpPr>
      </xdr:nvSpPr>
      <xdr:spPr bwMode="auto">
        <a:xfrm>
          <a:off x="2076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200025</xdr:rowOff>
    </xdr:from>
    <xdr:to>
      <xdr:col>4</xdr:col>
      <xdr:colOff>0</xdr:colOff>
      <xdr:row>12</xdr:row>
      <xdr:rowOff>200025</xdr:rowOff>
    </xdr:to>
    <xdr:sp macro="" textlink="">
      <xdr:nvSpPr>
        <xdr:cNvPr id="20564" name="Line 9">
          <a:extLst>
            <a:ext uri="{FF2B5EF4-FFF2-40B4-BE49-F238E27FC236}">
              <a16:creationId xmlns:a16="http://schemas.microsoft.com/office/drawing/2014/main" id="{00000000-0008-0000-0000-000054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200025</xdr:rowOff>
    </xdr:from>
    <xdr:to>
      <xdr:col>4</xdr:col>
      <xdr:colOff>0</xdr:colOff>
      <xdr:row>12</xdr:row>
      <xdr:rowOff>200025</xdr:rowOff>
    </xdr:to>
    <xdr:sp macro="" textlink="">
      <xdr:nvSpPr>
        <xdr:cNvPr id="20565" name="Line 10">
          <a:extLst>
            <a:ext uri="{FF2B5EF4-FFF2-40B4-BE49-F238E27FC236}">
              <a16:creationId xmlns:a16="http://schemas.microsoft.com/office/drawing/2014/main" id="{00000000-0008-0000-0000-000055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219075</xdr:rowOff>
    </xdr:from>
    <xdr:to>
      <xdr:col>5</xdr:col>
      <xdr:colOff>0</xdr:colOff>
      <xdr:row>22</xdr:row>
      <xdr:rowOff>0</xdr:rowOff>
    </xdr:to>
    <xdr:sp macro="" textlink="">
      <xdr:nvSpPr>
        <xdr:cNvPr id="20566" name="Line 12">
          <a:extLst>
            <a:ext uri="{FF2B5EF4-FFF2-40B4-BE49-F238E27FC236}">
              <a16:creationId xmlns:a16="http://schemas.microsoft.com/office/drawing/2014/main" id="{00000000-0008-0000-0000-000056500000}"/>
            </a:ext>
          </a:extLst>
        </xdr:cNvPr>
        <xdr:cNvSpPr>
          <a:spLocks noChangeShapeType="1"/>
        </xdr:cNvSpPr>
      </xdr:nvSpPr>
      <xdr:spPr bwMode="auto">
        <a:xfrm flipV="1">
          <a:off x="3124200" y="4010025"/>
          <a:ext cx="0" cy="12287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7" name="Line 15">
          <a:extLst>
            <a:ext uri="{FF2B5EF4-FFF2-40B4-BE49-F238E27FC236}">
              <a16:creationId xmlns:a16="http://schemas.microsoft.com/office/drawing/2014/main" id="{00000000-0008-0000-0000-000057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8" name="Line 16">
          <a:extLst>
            <a:ext uri="{FF2B5EF4-FFF2-40B4-BE49-F238E27FC236}">
              <a16:creationId xmlns:a16="http://schemas.microsoft.com/office/drawing/2014/main" id="{00000000-0008-0000-0000-000058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69" name="Line 17">
          <a:extLst>
            <a:ext uri="{FF2B5EF4-FFF2-40B4-BE49-F238E27FC236}">
              <a16:creationId xmlns:a16="http://schemas.microsoft.com/office/drawing/2014/main" id="{00000000-0008-0000-0000-000059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0" name="Line 18">
          <a:extLst>
            <a:ext uri="{FF2B5EF4-FFF2-40B4-BE49-F238E27FC236}">
              <a16:creationId xmlns:a16="http://schemas.microsoft.com/office/drawing/2014/main" id="{00000000-0008-0000-0000-00005A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1" name="Line 19">
          <a:extLst>
            <a:ext uri="{FF2B5EF4-FFF2-40B4-BE49-F238E27FC236}">
              <a16:creationId xmlns:a16="http://schemas.microsoft.com/office/drawing/2014/main" id="{00000000-0008-0000-0000-00005B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2" name="Line 20">
          <a:extLst>
            <a:ext uri="{FF2B5EF4-FFF2-40B4-BE49-F238E27FC236}">
              <a16:creationId xmlns:a16="http://schemas.microsoft.com/office/drawing/2014/main" id="{00000000-0008-0000-0000-00005C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3" name="Line 21">
          <a:extLst>
            <a:ext uri="{FF2B5EF4-FFF2-40B4-BE49-F238E27FC236}">
              <a16:creationId xmlns:a16="http://schemas.microsoft.com/office/drawing/2014/main" id="{00000000-0008-0000-0000-00005D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74" name="Line 22">
          <a:extLst>
            <a:ext uri="{FF2B5EF4-FFF2-40B4-BE49-F238E27FC236}">
              <a16:creationId xmlns:a16="http://schemas.microsoft.com/office/drawing/2014/main" id="{00000000-0008-0000-0000-00005E500000}"/>
            </a:ext>
          </a:extLst>
        </xdr:cNvPr>
        <xdr:cNvSpPr>
          <a:spLocks noChangeShapeType="1"/>
        </xdr:cNvSpPr>
      </xdr:nvSpPr>
      <xdr:spPr bwMode="auto">
        <a:xfrm>
          <a:off x="3124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200025</xdr:rowOff>
    </xdr:from>
    <xdr:to>
      <xdr:col>4</xdr:col>
      <xdr:colOff>0</xdr:colOff>
      <xdr:row>12</xdr:row>
      <xdr:rowOff>200025</xdr:rowOff>
    </xdr:to>
    <xdr:sp macro="" textlink="">
      <xdr:nvSpPr>
        <xdr:cNvPr id="20575" name="Line 23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200025</xdr:rowOff>
    </xdr:from>
    <xdr:to>
      <xdr:col>4</xdr:col>
      <xdr:colOff>0</xdr:colOff>
      <xdr:row>12</xdr:row>
      <xdr:rowOff>200025</xdr:rowOff>
    </xdr:to>
    <xdr:sp macro="" textlink="">
      <xdr:nvSpPr>
        <xdr:cNvPr id="20576" name="Line 24">
          <a:extLst>
            <a:ext uri="{FF2B5EF4-FFF2-40B4-BE49-F238E27FC236}">
              <a16:creationId xmlns:a16="http://schemas.microsoft.com/office/drawing/2014/main" id="{00000000-0008-0000-0000-000060500000}"/>
            </a:ext>
          </a:extLst>
        </xdr:cNvPr>
        <xdr:cNvSpPr>
          <a:spLocks noChangeShapeType="1"/>
        </xdr:cNvSpPr>
      </xdr:nvSpPr>
      <xdr:spPr bwMode="auto">
        <a:xfrm>
          <a:off x="207645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77" name="Line 41">
          <a:extLst>
            <a:ext uri="{FF2B5EF4-FFF2-40B4-BE49-F238E27FC236}">
              <a16:creationId xmlns:a16="http://schemas.microsoft.com/office/drawing/2014/main" id="{00000000-0008-0000-0000-000061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78" name="Line 42">
          <a:extLst>
            <a:ext uri="{FF2B5EF4-FFF2-40B4-BE49-F238E27FC236}">
              <a16:creationId xmlns:a16="http://schemas.microsoft.com/office/drawing/2014/main" id="{00000000-0008-0000-0000-000062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29</xdr:row>
      <xdr:rowOff>0</xdr:rowOff>
    </xdr:from>
    <xdr:to>
      <xdr:col>4</xdr:col>
      <xdr:colOff>9525</xdr:colOff>
      <xdr:row>29</xdr:row>
      <xdr:rowOff>0</xdr:rowOff>
    </xdr:to>
    <xdr:sp macro="" textlink="">
      <xdr:nvSpPr>
        <xdr:cNvPr id="20579" name="Line 43">
          <a:extLst>
            <a:ext uri="{FF2B5EF4-FFF2-40B4-BE49-F238E27FC236}">
              <a16:creationId xmlns:a16="http://schemas.microsoft.com/office/drawing/2014/main" id="{00000000-0008-0000-0000-000063500000}"/>
            </a:ext>
          </a:extLst>
        </xdr:cNvPr>
        <xdr:cNvSpPr>
          <a:spLocks noChangeShapeType="1"/>
        </xdr:cNvSpPr>
      </xdr:nvSpPr>
      <xdr:spPr bwMode="auto">
        <a:xfrm flipV="1">
          <a:off x="2066925" y="6648450"/>
          <a:ext cx="1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0580" name="Line 44">
          <a:extLst>
            <a:ext uri="{FF2B5EF4-FFF2-40B4-BE49-F238E27FC236}">
              <a16:creationId xmlns:a16="http://schemas.microsoft.com/office/drawing/2014/main" id="{00000000-0008-0000-0000-000064500000}"/>
            </a:ext>
          </a:extLst>
        </xdr:cNvPr>
        <xdr:cNvSpPr>
          <a:spLocks noChangeShapeType="1"/>
        </xdr:cNvSpPr>
      </xdr:nvSpPr>
      <xdr:spPr bwMode="auto">
        <a:xfrm flipV="1">
          <a:off x="3124200" y="664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81" name="Line 45">
          <a:extLst>
            <a:ext uri="{FF2B5EF4-FFF2-40B4-BE49-F238E27FC236}">
              <a16:creationId xmlns:a16="http://schemas.microsoft.com/office/drawing/2014/main" id="{00000000-0008-0000-0000-000065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0582" name="Line 46">
          <a:extLst>
            <a:ext uri="{FF2B5EF4-FFF2-40B4-BE49-F238E27FC236}">
              <a16:creationId xmlns:a16="http://schemas.microsoft.com/office/drawing/2014/main" id="{00000000-0008-0000-0000-000066500000}"/>
            </a:ext>
          </a:extLst>
        </xdr:cNvPr>
        <xdr:cNvSpPr>
          <a:spLocks noChangeShapeType="1"/>
        </xdr:cNvSpPr>
      </xdr:nvSpPr>
      <xdr:spPr bwMode="auto">
        <a:xfrm>
          <a:off x="2076450" y="6648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0583" name="Line 47">
          <a:extLst>
            <a:ext uri="{FF2B5EF4-FFF2-40B4-BE49-F238E27FC236}">
              <a16:creationId xmlns:a16="http://schemas.microsoft.com/office/drawing/2014/main" id="{00000000-0008-0000-0000-000067500000}"/>
            </a:ext>
          </a:extLst>
        </xdr:cNvPr>
        <xdr:cNvSpPr>
          <a:spLocks noChangeShapeType="1"/>
        </xdr:cNvSpPr>
      </xdr:nvSpPr>
      <xdr:spPr bwMode="auto">
        <a:xfrm flipV="1">
          <a:off x="3124200" y="664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0584" name="Line 49">
          <a:extLst>
            <a:ext uri="{FF2B5EF4-FFF2-40B4-BE49-F238E27FC236}">
              <a16:creationId xmlns:a16="http://schemas.microsoft.com/office/drawing/2014/main" id="{00000000-0008-0000-0000-000068500000}"/>
            </a:ext>
          </a:extLst>
        </xdr:cNvPr>
        <xdr:cNvSpPr>
          <a:spLocks noChangeShapeType="1"/>
        </xdr:cNvSpPr>
      </xdr:nvSpPr>
      <xdr:spPr bwMode="auto">
        <a:xfrm flipV="1">
          <a:off x="2076450" y="866775"/>
          <a:ext cx="0" cy="15716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5" name="Line 55">
          <a:extLst>
            <a:ext uri="{FF2B5EF4-FFF2-40B4-BE49-F238E27FC236}">
              <a16:creationId xmlns:a16="http://schemas.microsoft.com/office/drawing/2014/main" id="{00000000-0008-0000-0000-000069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6" name="Line 56">
          <a:extLst>
            <a:ext uri="{FF2B5EF4-FFF2-40B4-BE49-F238E27FC236}">
              <a16:creationId xmlns:a16="http://schemas.microsoft.com/office/drawing/2014/main" id="{00000000-0008-0000-0000-00006A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14</xdr:row>
      <xdr:rowOff>361950</xdr:rowOff>
    </xdr:to>
    <xdr:sp macro="" textlink="">
      <xdr:nvSpPr>
        <xdr:cNvPr id="20587" name="Line 58">
          <a:extLst>
            <a:ext uri="{FF2B5EF4-FFF2-40B4-BE49-F238E27FC236}">
              <a16:creationId xmlns:a16="http://schemas.microsoft.com/office/drawing/2014/main" id="{00000000-0008-0000-0000-00006B500000}"/>
            </a:ext>
          </a:extLst>
        </xdr:cNvPr>
        <xdr:cNvSpPr>
          <a:spLocks noChangeShapeType="1"/>
        </xdr:cNvSpPr>
      </xdr:nvSpPr>
      <xdr:spPr bwMode="auto">
        <a:xfrm flipV="1">
          <a:off x="8753475" y="866775"/>
          <a:ext cx="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8" name="Line 59">
          <a:extLst>
            <a:ext uri="{FF2B5EF4-FFF2-40B4-BE49-F238E27FC236}">
              <a16:creationId xmlns:a16="http://schemas.microsoft.com/office/drawing/2014/main" id="{00000000-0008-0000-0000-00006C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200025</xdr:rowOff>
    </xdr:from>
    <xdr:to>
      <xdr:col>13</xdr:col>
      <xdr:colOff>0</xdr:colOff>
      <xdr:row>12</xdr:row>
      <xdr:rowOff>200025</xdr:rowOff>
    </xdr:to>
    <xdr:sp macro="" textlink="">
      <xdr:nvSpPr>
        <xdr:cNvPr id="20589" name="Line 60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SpPr>
          <a:spLocks noChangeShapeType="1"/>
        </xdr:cNvSpPr>
      </xdr:nvSpPr>
      <xdr:spPr bwMode="auto">
        <a:xfrm>
          <a:off x="7620000" y="32194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20590" name="Line 61">
          <a:extLst>
            <a:ext uri="{FF2B5EF4-FFF2-40B4-BE49-F238E27FC236}">
              <a16:creationId xmlns:a16="http://schemas.microsoft.com/office/drawing/2014/main" id="{00000000-0008-0000-0000-00006E500000}"/>
            </a:ext>
          </a:extLst>
        </xdr:cNvPr>
        <xdr:cNvSpPr>
          <a:spLocks noChangeShapeType="1"/>
        </xdr:cNvSpPr>
      </xdr:nvSpPr>
      <xdr:spPr bwMode="auto">
        <a:xfrm flipV="1">
          <a:off x="8753475" y="866775"/>
          <a:ext cx="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Normal="100" zoomScaleSheetLayoutView="100" workbookViewId="0"/>
  </sheetViews>
  <sheetFormatPr defaultRowHeight="16.5"/>
  <cols>
    <col min="1" max="1" width="3.42578125" style="3" customWidth="1"/>
    <col min="2" max="2" width="3.7109375" style="18" customWidth="1"/>
    <col min="3" max="3" width="20.28515625" style="18" customWidth="1"/>
    <col min="4" max="4" width="3.7109375" style="18" customWidth="1"/>
    <col min="5" max="7" width="19.7109375" style="19" customWidth="1"/>
    <col min="8" max="8" width="2.28515625" style="19" customWidth="1"/>
    <col min="9" max="9" width="2.28515625" style="1" customWidth="1"/>
    <col min="10" max="11" width="3.7109375" style="3" customWidth="1"/>
    <col min="12" max="12" width="20.28515625" style="3" customWidth="1"/>
    <col min="13" max="13" width="3.7109375" style="3" customWidth="1"/>
    <col min="14" max="16" width="19.7109375" style="4" customWidth="1"/>
    <col min="17" max="16384" width="9.140625" style="3"/>
  </cols>
  <sheetData>
    <row r="1" spans="1:18" ht="33" customHeight="1">
      <c r="B1" s="88" t="s">
        <v>51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8" s="2" customFormat="1" ht="18.75">
      <c r="A2" s="89" t="s">
        <v>32</v>
      </c>
      <c r="B2" s="89"/>
      <c r="C2" s="89"/>
      <c r="D2" s="89"/>
      <c r="E2" s="89"/>
      <c r="F2" s="89"/>
      <c r="G2" s="23" t="s">
        <v>49</v>
      </c>
      <c r="H2" s="48"/>
      <c r="I2" s="49"/>
      <c r="J2" s="87"/>
      <c r="K2" s="87"/>
      <c r="L2" s="87"/>
      <c r="M2" s="87"/>
      <c r="N2" s="87"/>
      <c r="O2" s="87"/>
      <c r="P2" s="23" t="s">
        <v>49</v>
      </c>
    </row>
    <row r="3" spans="1:18" s="11" customFormat="1" ht="30.75" customHeight="1">
      <c r="A3" s="90" t="s">
        <v>8</v>
      </c>
      <c r="B3" s="91"/>
      <c r="C3" s="91"/>
      <c r="D3" s="92"/>
      <c r="E3" s="8" t="s">
        <v>52</v>
      </c>
      <c r="F3" s="8" t="s">
        <v>50</v>
      </c>
      <c r="G3" s="80" t="s">
        <v>36</v>
      </c>
      <c r="H3" s="50"/>
      <c r="I3" s="51"/>
      <c r="J3" s="93" t="s">
        <v>0</v>
      </c>
      <c r="K3" s="94"/>
      <c r="L3" s="94"/>
      <c r="M3" s="92"/>
      <c r="N3" s="28" t="s">
        <v>52</v>
      </c>
      <c r="O3" s="28" t="s">
        <v>50</v>
      </c>
      <c r="P3" s="29" t="s">
        <v>36</v>
      </c>
    </row>
    <row r="4" spans="1:18" s="11" customFormat="1" ht="20.25" customHeight="1">
      <c r="A4" s="95" t="s">
        <v>35</v>
      </c>
      <c r="B4" s="96"/>
      <c r="C4" s="96"/>
      <c r="D4" s="79"/>
      <c r="E4" s="74">
        <f>SUM(E5,E9)</f>
        <v>523969567</v>
      </c>
      <c r="F4" s="74">
        <f>SUM(F5,F9)</f>
        <v>688512761</v>
      </c>
      <c r="G4" s="74">
        <f>F4-E4</f>
        <v>164543194</v>
      </c>
      <c r="H4" s="52"/>
      <c r="I4" s="53"/>
      <c r="J4" s="97" t="s">
        <v>34</v>
      </c>
      <c r="K4" s="98"/>
      <c r="L4" s="98"/>
      <c r="M4" s="36"/>
      <c r="N4" s="37">
        <f>SUM(N5,N9)</f>
        <v>680718288</v>
      </c>
      <c r="O4" s="37">
        <f>SUM(O5,O9)</f>
        <v>720282924</v>
      </c>
      <c r="P4" s="77">
        <f>O4-N4</f>
        <v>39564636</v>
      </c>
    </row>
    <row r="5" spans="1:18" s="11" customFormat="1" ht="20.25" customHeight="1">
      <c r="A5" s="40"/>
      <c r="B5" s="99" t="s">
        <v>9</v>
      </c>
      <c r="C5" s="100"/>
      <c r="D5" s="15"/>
      <c r="E5" s="24">
        <f>SUM(E6:E8)</f>
        <v>514758900</v>
      </c>
      <c r="F5" s="24">
        <f>SUM(F6:F8)</f>
        <v>679900521</v>
      </c>
      <c r="G5" s="42">
        <f t="shared" ref="G5:G12" si="0">F5-E5</f>
        <v>165141621</v>
      </c>
      <c r="H5" s="52"/>
      <c r="I5" s="53"/>
      <c r="J5" s="32"/>
      <c r="K5" s="99" t="s">
        <v>1</v>
      </c>
      <c r="L5" s="100"/>
      <c r="M5" s="33"/>
      <c r="N5" s="86">
        <f>SUM(N6:N8)</f>
        <v>0</v>
      </c>
      <c r="O5" s="86">
        <f>SUM(O6:O8)</f>
        <v>0</v>
      </c>
      <c r="P5" s="42">
        <f t="shared" ref="P5:P15" si="1">O5-N5</f>
        <v>0</v>
      </c>
    </row>
    <row r="6" spans="1:18" s="11" customFormat="1" ht="20.25" customHeight="1">
      <c r="A6" s="40"/>
      <c r="B6" s="38"/>
      <c r="C6" s="101" t="s">
        <v>10</v>
      </c>
      <c r="D6" s="102"/>
      <c r="E6" s="6">
        <v>312253964</v>
      </c>
      <c r="F6" s="6">
        <v>385534732</v>
      </c>
      <c r="G6" s="42">
        <f t="shared" si="0"/>
        <v>73280768</v>
      </c>
      <c r="H6" s="52"/>
      <c r="I6" s="53"/>
      <c r="J6" s="32"/>
      <c r="K6" s="34"/>
      <c r="L6" s="103" t="s">
        <v>2</v>
      </c>
      <c r="M6" s="102"/>
      <c r="N6" s="6">
        <v>0</v>
      </c>
      <c r="O6" s="6">
        <v>0</v>
      </c>
      <c r="P6" s="76">
        <f t="shared" si="1"/>
        <v>0</v>
      </c>
    </row>
    <row r="7" spans="1:18" s="11" customFormat="1" ht="20.25" customHeight="1">
      <c r="A7" s="40"/>
      <c r="B7" s="38"/>
      <c r="C7" s="101" t="s">
        <v>11</v>
      </c>
      <c r="D7" s="102"/>
      <c r="E7" s="6">
        <v>193416173</v>
      </c>
      <c r="F7" s="6">
        <v>245224203</v>
      </c>
      <c r="G7" s="42">
        <f t="shared" si="0"/>
        <v>51808030</v>
      </c>
      <c r="H7" s="52"/>
      <c r="I7" s="53"/>
      <c r="J7" s="32"/>
      <c r="K7" s="34"/>
      <c r="L7" s="103" t="s">
        <v>3</v>
      </c>
      <c r="M7" s="102"/>
      <c r="N7" s="6">
        <v>0</v>
      </c>
      <c r="O7" s="6">
        <v>0</v>
      </c>
      <c r="P7" s="42">
        <f t="shared" si="1"/>
        <v>0</v>
      </c>
    </row>
    <row r="8" spans="1:18" s="11" customFormat="1" ht="20.25" customHeight="1">
      <c r="A8" s="40"/>
      <c r="B8" s="39"/>
      <c r="C8" s="101" t="s">
        <v>12</v>
      </c>
      <c r="D8" s="102"/>
      <c r="E8" s="6">
        <v>9088763</v>
      </c>
      <c r="F8" s="6">
        <v>49141586</v>
      </c>
      <c r="G8" s="42">
        <f t="shared" si="0"/>
        <v>40052823</v>
      </c>
      <c r="H8" s="52"/>
      <c r="I8" s="53"/>
      <c r="J8" s="32"/>
      <c r="K8" s="35"/>
      <c r="L8" s="103" t="s">
        <v>4</v>
      </c>
      <c r="M8" s="102"/>
      <c r="N8" s="6">
        <v>0</v>
      </c>
      <c r="O8" s="6">
        <v>0</v>
      </c>
      <c r="P8" s="76">
        <f t="shared" si="1"/>
        <v>0</v>
      </c>
    </row>
    <row r="9" spans="1:18" s="11" customFormat="1" ht="20.25" customHeight="1">
      <c r="A9" s="40"/>
      <c r="B9" s="99" t="s">
        <v>13</v>
      </c>
      <c r="C9" s="100"/>
      <c r="D9" s="5"/>
      <c r="E9" s="6">
        <f>SUM(E10:E11)</f>
        <v>9210667</v>
      </c>
      <c r="F9" s="6">
        <f>SUM(F10:F11)</f>
        <v>8612240</v>
      </c>
      <c r="G9" s="42">
        <f t="shared" si="0"/>
        <v>-598427</v>
      </c>
      <c r="H9" s="54"/>
      <c r="I9" s="53"/>
      <c r="J9" s="32"/>
      <c r="K9" s="99" t="s">
        <v>5</v>
      </c>
      <c r="L9" s="104"/>
      <c r="M9" s="31"/>
      <c r="N9" s="6">
        <f>SUM(N10:N13)</f>
        <v>680718288</v>
      </c>
      <c r="O9" s="6">
        <f>SUM(O10:O13)</f>
        <v>720282924</v>
      </c>
      <c r="P9" s="42">
        <f t="shared" si="1"/>
        <v>39564636</v>
      </c>
    </row>
    <row r="10" spans="1:18" s="11" customFormat="1" ht="20.25" customHeight="1">
      <c r="A10" s="40"/>
      <c r="B10" s="38"/>
      <c r="C10" s="105" t="s">
        <v>31</v>
      </c>
      <c r="D10" s="106"/>
      <c r="E10" s="6">
        <v>7889627</v>
      </c>
      <c r="F10" s="6">
        <v>7083640</v>
      </c>
      <c r="G10" s="42">
        <f t="shared" si="0"/>
        <v>-805987</v>
      </c>
      <c r="H10" s="52"/>
      <c r="I10" s="53"/>
      <c r="J10" s="32"/>
      <c r="K10" s="34"/>
      <c r="L10" s="107" t="s">
        <v>30</v>
      </c>
      <c r="M10" s="108"/>
      <c r="N10" s="6">
        <v>3140</v>
      </c>
      <c r="O10" s="6">
        <v>2795</v>
      </c>
      <c r="P10" s="76">
        <f t="shared" si="1"/>
        <v>-345</v>
      </c>
    </row>
    <row r="11" spans="1:18" s="11" customFormat="1" ht="20.25" customHeight="1">
      <c r="A11" s="40"/>
      <c r="B11" s="38"/>
      <c r="C11" s="109" t="s">
        <v>14</v>
      </c>
      <c r="D11" s="108"/>
      <c r="E11" s="30">
        <v>1321040</v>
      </c>
      <c r="F11" s="30">
        <v>1528600</v>
      </c>
      <c r="G11" s="83">
        <f t="shared" si="0"/>
        <v>207560</v>
      </c>
      <c r="H11" s="52"/>
      <c r="I11" s="53"/>
      <c r="J11" s="32"/>
      <c r="K11" s="34"/>
      <c r="L11" s="103" t="s">
        <v>6</v>
      </c>
      <c r="M11" s="102"/>
      <c r="N11" s="6">
        <v>43670000</v>
      </c>
      <c r="O11" s="6">
        <v>97590000</v>
      </c>
      <c r="P11" s="42">
        <f t="shared" si="1"/>
        <v>53920000</v>
      </c>
    </row>
    <row r="12" spans="1:18" s="11" customFormat="1" ht="20.25" customHeight="1">
      <c r="A12" s="110" t="s">
        <v>48</v>
      </c>
      <c r="B12" s="111"/>
      <c r="C12" s="111"/>
      <c r="D12" s="84"/>
      <c r="E12" s="7">
        <v>156748721</v>
      </c>
      <c r="F12" s="7">
        <v>31770163</v>
      </c>
      <c r="G12" s="75">
        <f t="shared" si="0"/>
        <v>-124978558</v>
      </c>
      <c r="H12" s="52"/>
      <c r="I12" s="53"/>
      <c r="J12" s="32"/>
      <c r="K12" s="34"/>
      <c r="L12" s="103" t="s">
        <v>38</v>
      </c>
      <c r="M12" s="102"/>
      <c r="N12" s="6">
        <v>29940712</v>
      </c>
      <c r="O12" s="6">
        <v>41178890</v>
      </c>
      <c r="P12" s="42">
        <f t="shared" si="1"/>
        <v>11238178</v>
      </c>
    </row>
    <row r="13" spans="1:18" s="11" customFormat="1" ht="20.25" customHeight="1">
      <c r="A13" s="90" t="s">
        <v>7</v>
      </c>
      <c r="B13" s="91"/>
      <c r="C13" s="91"/>
      <c r="D13" s="92"/>
      <c r="E13" s="26">
        <f>SUM(E4,E12)</f>
        <v>680718288</v>
      </c>
      <c r="F13" s="26">
        <f>SUM(F4,F12)</f>
        <v>720282924</v>
      </c>
      <c r="G13" s="78">
        <f>F13-E13</f>
        <v>39564636</v>
      </c>
      <c r="H13" s="17"/>
      <c r="I13" s="53"/>
      <c r="J13" s="32"/>
      <c r="K13" s="34"/>
      <c r="L13" s="107" t="s">
        <v>4</v>
      </c>
      <c r="M13" s="108"/>
      <c r="N13" s="6">
        <v>607104436</v>
      </c>
      <c r="O13" s="6">
        <v>581511239</v>
      </c>
      <c r="P13" s="42">
        <f t="shared" si="1"/>
        <v>-25593197</v>
      </c>
    </row>
    <row r="14" spans="1:18" s="11" customFormat="1" ht="20.25" customHeight="1">
      <c r="A14" s="15"/>
      <c r="B14" s="68"/>
      <c r="C14" s="68"/>
      <c r="D14" s="68"/>
      <c r="E14" s="17"/>
      <c r="F14" s="17"/>
      <c r="G14" s="17"/>
      <c r="H14" s="17"/>
      <c r="I14" s="53"/>
      <c r="J14" s="41"/>
      <c r="K14" s="100" t="s">
        <v>39</v>
      </c>
      <c r="L14" s="104"/>
      <c r="M14" s="58"/>
      <c r="N14" s="30">
        <v>0</v>
      </c>
      <c r="O14" s="30">
        <v>0</v>
      </c>
      <c r="P14" s="42">
        <f t="shared" si="1"/>
        <v>0</v>
      </c>
    </row>
    <row r="15" spans="1:18" s="11" customFormat="1" ht="20.25" customHeight="1">
      <c r="A15" s="85"/>
      <c r="B15" s="85"/>
      <c r="C15" s="85"/>
      <c r="D15" s="85"/>
      <c r="E15" s="17"/>
      <c r="F15" s="17"/>
      <c r="G15" s="17"/>
      <c r="H15" s="17"/>
      <c r="I15" s="53"/>
      <c r="J15" s="90" t="s">
        <v>7</v>
      </c>
      <c r="K15" s="91"/>
      <c r="L15" s="91"/>
      <c r="M15" s="92"/>
      <c r="N15" s="26">
        <f>SUM(N4)</f>
        <v>680718288</v>
      </c>
      <c r="O15" s="26">
        <f>SUM(O4)</f>
        <v>720282924</v>
      </c>
      <c r="P15" s="78">
        <f t="shared" si="1"/>
        <v>39564636</v>
      </c>
      <c r="R15" s="17"/>
    </row>
    <row r="16" spans="1:18" s="11" customFormat="1" ht="21" customHeight="1">
      <c r="B16" s="15"/>
      <c r="C16" s="15"/>
      <c r="D16" s="15"/>
      <c r="E16" s="21"/>
      <c r="F16" s="21"/>
      <c r="G16" s="17"/>
      <c r="H16" s="16"/>
      <c r="I16" s="53"/>
      <c r="J16" s="13"/>
      <c r="K16" s="13"/>
      <c r="L16" s="20"/>
      <c r="M16" s="13"/>
      <c r="N16" s="17"/>
      <c r="O16" s="17"/>
      <c r="P16" s="69"/>
    </row>
    <row r="17" spans="1:16" s="11" customFormat="1" ht="21" customHeight="1">
      <c r="A17" s="112" t="s">
        <v>33</v>
      </c>
      <c r="B17" s="112"/>
      <c r="C17" s="112"/>
      <c r="D17" s="112"/>
      <c r="E17" s="112"/>
      <c r="F17" s="112"/>
      <c r="G17" s="23" t="s">
        <v>49</v>
      </c>
      <c r="H17" s="17"/>
      <c r="I17" s="51"/>
      <c r="J17" s="13"/>
      <c r="K17" s="13"/>
      <c r="L17" s="20"/>
      <c r="M17" s="13"/>
      <c r="N17" s="43"/>
      <c r="O17" s="43"/>
      <c r="P17" s="23" t="s">
        <v>49</v>
      </c>
    </row>
    <row r="18" spans="1:16" s="11" customFormat="1" ht="30.75" customHeight="1">
      <c r="A18" s="9"/>
      <c r="B18" s="10"/>
      <c r="C18" s="14" t="s">
        <v>16</v>
      </c>
      <c r="D18" s="10"/>
      <c r="E18" s="28" t="s">
        <v>52</v>
      </c>
      <c r="F18" s="28" t="s">
        <v>50</v>
      </c>
      <c r="G18" s="29" t="s">
        <v>36</v>
      </c>
      <c r="H18" s="52"/>
      <c r="I18" s="53"/>
      <c r="J18" s="9"/>
      <c r="K18" s="10"/>
      <c r="L18" s="14" t="s">
        <v>24</v>
      </c>
      <c r="M18" s="10"/>
      <c r="N18" s="28" t="s">
        <v>53</v>
      </c>
      <c r="O18" s="28" t="s">
        <v>50</v>
      </c>
      <c r="P18" s="29" t="s">
        <v>36</v>
      </c>
    </row>
    <row r="19" spans="1:16" s="11" customFormat="1" ht="20.25" customHeight="1">
      <c r="A19" s="97" t="s">
        <v>17</v>
      </c>
      <c r="B19" s="98"/>
      <c r="C19" s="98"/>
      <c r="D19" s="12"/>
      <c r="E19" s="25">
        <f>SUM(E20:E22)</f>
        <v>7816951394</v>
      </c>
      <c r="F19" s="25">
        <f>SUM(F20:F22)</f>
        <v>7690429596</v>
      </c>
      <c r="G19" s="72">
        <f>F19-E19</f>
        <v>-126521798</v>
      </c>
      <c r="H19" s="52"/>
      <c r="I19" s="53"/>
      <c r="J19" s="97" t="s">
        <v>40</v>
      </c>
      <c r="K19" s="98"/>
      <c r="L19" s="98"/>
      <c r="M19" s="12"/>
      <c r="N19" s="72">
        <f>SUM(N20:N21)</f>
        <v>856005520</v>
      </c>
      <c r="O19" s="72">
        <f>SUM(O20:O21)</f>
        <v>847656569</v>
      </c>
      <c r="P19" s="72">
        <f>O19-N19</f>
        <v>-8348951</v>
      </c>
    </row>
    <row r="20" spans="1:16" s="11" customFormat="1" ht="20.25" customHeight="1">
      <c r="A20" s="46"/>
      <c r="B20" s="44"/>
      <c r="C20" s="113" t="s">
        <v>18</v>
      </c>
      <c r="D20" s="114"/>
      <c r="E20" s="6">
        <v>7791865994</v>
      </c>
      <c r="F20" s="6">
        <v>7649692196</v>
      </c>
      <c r="G20" s="6">
        <f t="shared" ref="G20:G27" si="2">F20-E20</f>
        <v>-142173798</v>
      </c>
      <c r="H20" s="52"/>
      <c r="I20" s="53"/>
      <c r="J20" s="46"/>
      <c r="K20" s="44"/>
      <c r="L20" s="113" t="s">
        <v>41</v>
      </c>
      <c r="M20" s="115"/>
      <c r="N20" s="6">
        <v>849545418</v>
      </c>
      <c r="O20" s="6">
        <v>843216145</v>
      </c>
      <c r="P20" s="6">
        <f t="shared" ref="P20:P35" si="3">O20-N20</f>
        <v>-6329273</v>
      </c>
    </row>
    <row r="21" spans="1:16" s="11" customFormat="1" ht="20.25" customHeight="1">
      <c r="A21" s="46"/>
      <c r="B21" s="44"/>
      <c r="C21" s="113" t="s">
        <v>19</v>
      </c>
      <c r="D21" s="114"/>
      <c r="E21" s="6">
        <v>645400</v>
      </c>
      <c r="F21" s="6">
        <v>645400</v>
      </c>
      <c r="G21" s="6">
        <f t="shared" si="2"/>
        <v>0</v>
      </c>
      <c r="H21" s="52"/>
      <c r="I21" s="53"/>
      <c r="J21" s="46"/>
      <c r="K21" s="44"/>
      <c r="L21" s="116" t="s">
        <v>42</v>
      </c>
      <c r="M21" s="117"/>
      <c r="N21" s="6">
        <v>6460102</v>
      </c>
      <c r="O21" s="6">
        <v>4440424</v>
      </c>
      <c r="P21" s="6">
        <f t="shared" si="3"/>
        <v>-2019678</v>
      </c>
    </row>
    <row r="22" spans="1:16" s="11" customFormat="1" ht="20.25" customHeight="1">
      <c r="A22" s="47"/>
      <c r="B22" s="45"/>
      <c r="C22" s="113" t="s">
        <v>20</v>
      </c>
      <c r="D22" s="114"/>
      <c r="E22" s="6">
        <v>24440000</v>
      </c>
      <c r="F22" s="6">
        <v>40092000</v>
      </c>
      <c r="G22" s="6">
        <f t="shared" si="2"/>
        <v>15652000</v>
      </c>
      <c r="H22" s="54"/>
      <c r="I22" s="53"/>
      <c r="J22" s="118" t="s">
        <v>25</v>
      </c>
      <c r="K22" s="119"/>
      <c r="L22" s="119"/>
      <c r="M22" s="67"/>
      <c r="N22" s="6">
        <f>SUM(N23:N27)</f>
        <v>303663265</v>
      </c>
      <c r="O22" s="6">
        <f>SUM(O23:O27)</f>
        <v>293913143</v>
      </c>
      <c r="P22" s="6">
        <f t="shared" si="3"/>
        <v>-9750122</v>
      </c>
    </row>
    <row r="23" spans="1:16" s="11" customFormat="1" ht="20.25" customHeight="1">
      <c r="A23" s="120" t="s">
        <v>21</v>
      </c>
      <c r="B23" s="121"/>
      <c r="C23" s="121"/>
      <c r="D23" s="22"/>
      <c r="E23" s="6">
        <f>SUM(E24:E26)</f>
        <v>2263329580</v>
      </c>
      <c r="F23" s="6">
        <f>SUM(F24:F26)</f>
        <v>2450128578</v>
      </c>
      <c r="G23" s="6">
        <f t="shared" si="2"/>
        <v>186798998</v>
      </c>
      <c r="H23" s="52"/>
      <c r="I23" s="53"/>
      <c r="J23" s="59"/>
      <c r="K23" s="60"/>
      <c r="L23" s="113" t="s">
        <v>41</v>
      </c>
      <c r="M23" s="115"/>
      <c r="N23" s="6">
        <v>63186968</v>
      </c>
      <c r="O23" s="6">
        <v>62329273</v>
      </c>
      <c r="P23" s="6">
        <f t="shared" si="3"/>
        <v>-857695</v>
      </c>
    </row>
    <row r="24" spans="1:16" s="11" customFormat="1" ht="20.25" customHeight="1">
      <c r="A24" s="46"/>
      <c r="B24" s="44"/>
      <c r="C24" s="113" t="s">
        <v>15</v>
      </c>
      <c r="D24" s="114"/>
      <c r="E24" s="6">
        <v>2153000771</v>
      </c>
      <c r="F24" s="6">
        <v>2353392233</v>
      </c>
      <c r="G24" s="6">
        <f t="shared" si="2"/>
        <v>200391462</v>
      </c>
      <c r="H24" s="52"/>
      <c r="I24" s="53"/>
      <c r="J24" s="46"/>
      <c r="K24" s="44"/>
      <c r="L24" s="113" t="s">
        <v>43</v>
      </c>
      <c r="M24" s="115"/>
      <c r="N24" s="6">
        <v>33465966</v>
      </c>
      <c r="O24" s="6">
        <v>25022064</v>
      </c>
      <c r="P24" s="6">
        <f t="shared" si="3"/>
        <v>-8443902</v>
      </c>
    </row>
    <row r="25" spans="1:16" s="11" customFormat="1" ht="20.25" customHeight="1">
      <c r="A25" s="46"/>
      <c r="B25" s="44"/>
      <c r="C25" s="113" t="s">
        <v>22</v>
      </c>
      <c r="D25" s="114"/>
      <c r="E25" s="6">
        <v>102328809</v>
      </c>
      <c r="F25" s="6">
        <v>88736345</v>
      </c>
      <c r="G25" s="6">
        <f t="shared" si="2"/>
        <v>-13592464</v>
      </c>
      <c r="H25" s="52"/>
      <c r="I25" s="53"/>
      <c r="J25" s="46"/>
      <c r="K25" s="44"/>
      <c r="L25" s="113" t="s">
        <v>44</v>
      </c>
      <c r="M25" s="115"/>
      <c r="N25" s="6">
        <v>288505</v>
      </c>
      <c r="O25" s="6">
        <v>255348</v>
      </c>
      <c r="P25" s="6">
        <f t="shared" si="3"/>
        <v>-33157</v>
      </c>
    </row>
    <row r="26" spans="1:16" s="11" customFormat="1" ht="20.25" customHeight="1">
      <c r="A26" s="47"/>
      <c r="B26" s="45"/>
      <c r="C26" s="113" t="s">
        <v>23</v>
      </c>
      <c r="D26" s="114"/>
      <c r="E26" s="6">
        <v>8000000</v>
      </c>
      <c r="F26" s="6">
        <v>8000000</v>
      </c>
      <c r="G26" s="24">
        <f t="shared" si="2"/>
        <v>0</v>
      </c>
      <c r="H26" s="52"/>
      <c r="I26" s="53"/>
      <c r="J26" s="32"/>
      <c r="K26" s="61"/>
      <c r="L26" s="113" t="s">
        <v>42</v>
      </c>
      <c r="M26" s="115"/>
      <c r="N26" s="27">
        <v>11050000</v>
      </c>
      <c r="O26" s="27">
        <v>10728945</v>
      </c>
      <c r="P26" s="6">
        <f t="shared" si="3"/>
        <v>-321055</v>
      </c>
    </row>
    <row r="27" spans="1:16" s="11" customFormat="1" ht="20.25" customHeight="1">
      <c r="A27" s="130" t="s">
        <v>7</v>
      </c>
      <c r="B27" s="131"/>
      <c r="C27" s="131"/>
      <c r="D27" s="132"/>
      <c r="E27" s="26">
        <f>SUM(E19,E23)</f>
        <v>10080280974</v>
      </c>
      <c r="F27" s="26">
        <f>SUM(F19,F23)</f>
        <v>10140558174</v>
      </c>
      <c r="G27" s="25">
        <f t="shared" si="2"/>
        <v>60277200</v>
      </c>
      <c r="H27" s="55"/>
      <c r="I27" s="53"/>
      <c r="J27" s="46"/>
      <c r="K27" s="44"/>
      <c r="L27" s="113" t="s">
        <v>26</v>
      </c>
      <c r="M27" s="115"/>
      <c r="N27" s="6">
        <v>195671826</v>
      </c>
      <c r="O27" s="6">
        <v>195577513</v>
      </c>
      <c r="P27" s="6">
        <f t="shared" si="3"/>
        <v>-94313</v>
      </c>
    </row>
    <row r="28" spans="1:16" s="11" customFormat="1" ht="20.25" customHeight="1">
      <c r="A28" s="3"/>
      <c r="B28" s="18"/>
      <c r="C28" s="18"/>
      <c r="D28" s="18"/>
      <c r="E28" s="19"/>
      <c r="F28" s="19"/>
      <c r="G28" s="71"/>
      <c r="H28" s="70"/>
      <c r="I28" s="53"/>
      <c r="J28" s="120" t="s">
        <v>45</v>
      </c>
      <c r="K28" s="121"/>
      <c r="L28" s="121"/>
      <c r="M28" s="60"/>
      <c r="N28" s="6">
        <f>SUM(N29:N30)</f>
        <v>563629772</v>
      </c>
      <c r="O28" s="6">
        <f>SUM(O29:O30)</f>
        <v>570816882</v>
      </c>
      <c r="P28" s="6">
        <f t="shared" si="3"/>
        <v>7187110</v>
      </c>
    </row>
    <row r="29" spans="1:16" s="11" customFormat="1" ht="20.25" customHeight="1">
      <c r="A29" s="3"/>
      <c r="B29" s="18"/>
      <c r="C29" s="18"/>
      <c r="D29" s="18"/>
      <c r="E29" s="19"/>
      <c r="F29" s="19"/>
      <c r="G29" s="19"/>
      <c r="H29" s="70"/>
      <c r="I29" s="56"/>
      <c r="J29" s="62"/>
      <c r="K29" s="63"/>
      <c r="L29" s="113" t="s">
        <v>37</v>
      </c>
      <c r="M29" s="115"/>
      <c r="N29" s="6">
        <v>6776830555</v>
      </c>
      <c r="O29" s="6">
        <v>6812856276</v>
      </c>
      <c r="P29" s="6">
        <f t="shared" si="3"/>
        <v>36025721</v>
      </c>
    </row>
    <row r="30" spans="1:16" ht="20.25" customHeight="1">
      <c r="J30" s="64"/>
      <c r="K30" s="65"/>
      <c r="L30" s="133" t="s">
        <v>46</v>
      </c>
      <c r="M30" s="134"/>
      <c r="N30" s="6">
        <v>-6213200783</v>
      </c>
      <c r="O30" s="6">
        <v>-6242039394</v>
      </c>
      <c r="P30" s="6">
        <f t="shared" si="3"/>
        <v>-28838611</v>
      </c>
    </row>
    <row r="31" spans="1:16" ht="20.25" customHeight="1">
      <c r="J31" s="120" t="s">
        <v>47</v>
      </c>
      <c r="K31" s="121"/>
      <c r="L31" s="121"/>
      <c r="M31" s="66"/>
      <c r="N31" s="6">
        <v>21939572640</v>
      </c>
      <c r="O31" s="6">
        <v>21978991640</v>
      </c>
      <c r="P31" s="6">
        <f t="shared" si="3"/>
        <v>39419000</v>
      </c>
    </row>
    <row r="32" spans="1:16" ht="20.25" customHeight="1">
      <c r="J32" s="120" t="s">
        <v>27</v>
      </c>
      <c r="K32" s="122"/>
      <c r="L32" s="122"/>
      <c r="M32" s="57"/>
      <c r="N32" s="6">
        <f>+N33-N34</f>
        <v>-13582590223</v>
      </c>
      <c r="O32" s="6">
        <f>+O33-O34</f>
        <v>-13550820060</v>
      </c>
      <c r="P32" s="6">
        <f t="shared" si="3"/>
        <v>31770163</v>
      </c>
    </row>
    <row r="33" spans="10:16" ht="20.25" customHeight="1">
      <c r="J33" s="46"/>
      <c r="K33" s="44"/>
      <c r="L33" s="113" t="s">
        <v>28</v>
      </c>
      <c r="M33" s="123"/>
      <c r="N33" s="6">
        <v>186659000</v>
      </c>
      <c r="O33" s="6">
        <v>186659000</v>
      </c>
      <c r="P33" s="6">
        <f t="shared" si="3"/>
        <v>0</v>
      </c>
    </row>
    <row r="34" spans="10:16" ht="20.25" customHeight="1">
      <c r="J34" s="81"/>
      <c r="K34" s="82"/>
      <c r="L34" s="124" t="s">
        <v>29</v>
      </c>
      <c r="M34" s="125"/>
      <c r="N34" s="7">
        <v>13769249223</v>
      </c>
      <c r="O34" s="7">
        <v>13737479060</v>
      </c>
      <c r="P34" s="7">
        <f t="shared" si="3"/>
        <v>-31770163</v>
      </c>
    </row>
    <row r="35" spans="10:16" ht="20.25" customHeight="1">
      <c r="J35" s="126" t="s">
        <v>7</v>
      </c>
      <c r="K35" s="127"/>
      <c r="L35" s="128"/>
      <c r="M35" s="129"/>
      <c r="N35" s="73">
        <f>SUM(N19,N22,N28,N31,N32)</f>
        <v>10080280974</v>
      </c>
      <c r="O35" s="73">
        <f>SUM(O19,O22,O28,O31,O32)</f>
        <v>10140558174</v>
      </c>
      <c r="P35" s="73">
        <f t="shared" si="3"/>
        <v>60277200</v>
      </c>
    </row>
    <row r="36" spans="10:16" ht="27" customHeight="1"/>
  </sheetData>
  <mergeCells count="53">
    <mergeCell ref="J32:L32"/>
    <mergeCell ref="L33:M33"/>
    <mergeCell ref="L34:M34"/>
    <mergeCell ref="J35:M35"/>
    <mergeCell ref="A27:D27"/>
    <mergeCell ref="L27:M27"/>
    <mergeCell ref="J28:L28"/>
    <mergeCell ref="L29:M29"/>
    <mergeCell ref="L30:M30"/>
    <mergeCell ref="J31:L31"/>
    <mergeCell ref="C24:D24"/>
    <mergeCell ref="L24:M24"/>
    <mergeCell ref="C25:D25"/>
    <mergeCell ref="L25:M25"/>
    <mergeCell ref="C26:D26"/>
    <mergeCell ref="L26:M26"/>
    <mergeCell ref="C21:D21"/>
    <mergeCell ref="L21:M21"/>
    <mergeCell ref="C22:D22"/>
    <mergeCell ref="J22:L22"/>
    <mergeCell ref="A23:C23"/>
    <mergeCell ref="L23:M23"/>
    <mergeCell ref="J15:M15"/>
    <mergeCell ref="A17:F17"/>
    <mergeCell ref="A19:C19"/>
    <mergeCell ref="J19:L19"/>
    <mergeCell ref="C20:D20"/>
    <mergeCell ref="L20:M20"/>
    <mergeCell ref="C11:D11"/>
    <mergeCell ref="L11:M11"/>
    <mergeCell ref="L12:M12"/>
    <mergeCell ref="L13:M13"/>
    <mergeCell ref="K14:L14"/>
    <mergeCell ref="A13:D13"/>
    <mergeCell ref="A12:C12"/>
    <mergeCell ref="C8:D8"/>
    <mergeCell ref="L8:M8"/>
    <mergeCell ref="B9:C9"/>
    <mergeCell ref="K9:L9"/>
    <mergeCell ref="C10:D10"/>
    <mergeCell ref="L10:M10"/>
    <mergeCell ref="B5:C5"/>
    <mergeCell ref="K5:L5"/>
    <mergeCell ref="C6:D6"/>
    <mergeCell ref="L6:M6"/>
    <mergeCell ref="C7:D7"/>
    <mergeCell ref="L7:M7"/>
    <mergeCell ref="B1:P1"/>
    <mergeCell ref="A2:F2"/>
    <mergeCell ref="A3:D3"/>
    <mergeCell ref="J3:M3"/>
    <mergeCell ref="A4:C4"/>
    <mergeCell ref="J4:L4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73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損益・貸借増減表 (R03) </vt:lpstr>
      <vt:lpstr>'損益・貸借増減表 (R03)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2019-07-16T04:33:30Z</dcterms:created>
  <dcterms:modified xsi:type="dcterms:W3CDTF">2023-10-27T02:28:59Z</dcterms:modified>
</cp:coreProperties>
</file>