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0NS101\D11484w$\作業用\財務調査G\財政ノート\令和4年度\09_公表　　　（0926）\"/>
    </mc:Choice>
  </mc:AlternateContent>
  <workbookProtection workbookAlgorithmName="SHA-512" workbookHashValue="KCAqE3zNlVlOiq8IwudMWaCL5DF6NTKxHLgZYvI/vcTyFry12y5vUX9/dahNqkiPMC5zcz1lMWWk1KMdd0lpDA==" workbookSaltValue="uLMWJXGeXLXRGD/s+IZ73A==" workbookSpinCount="100000" lockStructure="1"/>
  <bookViews>
    <workbookView xWindow="240" yWindow="0" windowWidth="14940" windowHeight="9060"/>
  </bookViews>
  <sheets>
    <sheet name="Sheet1" sheetId="1" r:id="rId1"/>
  </sheets>
  <definedNames>
    <definedName name="_xlnm.Print_Area" localSheetId="0">Sheet1!$A$1:$K$17</definedName>
  </definedNames>
  <calcPr calcId="162913"/>
</workbook>
</file>

<file path=xl/calcChain.xml><?xml version="1.0" encoding="utf-8"?>
<calcChain xmlns="http://schemas.openxmlformats.org/spreadsheetml/2006/main">
  <c r="K15" i="1" l="1"/>
  <c r="J15" i="1"/>
  <c r="J13" i="1" l="1"/>
  <c r="J12" i="1" l="1"/>
  <c r="J14" i="1" l="1"/>
  <c r="J7" i="1"/>
  <c r="H16" i="1" l="1"/>
  <c r="J11" i="1" l="1"/>
  <c r="J16" i="1"/>
  <c r="K12" i="1"/>
  <c r="K13" i="1"/>
  <c r="J9" i="1"/>
  <c r="K14" i="1"/>
  <c r="K11" i="1"/>
  <c r="K8" i="1"/>
  <c r="K10" i="1"/>
  <c r="K7" i="1"/>
  <c r="K6" i="1"/>
  <c r="J10" i="1"/>
  <c r="J8" i="1"/>
  <c r="J6" i="1"/>
  <c r="K9" i="1"/>
  <c r="K16" i="1"/>
</calcChain>
</file>

<file path=xl/sharedStrings.xml><?xml version="1.0" encoding="utf-8"?>
<sst xmlns="http://schemas.openxmlformats.org/spreadsheetml/2006/main" count="22" uniqueCount="21">
  <si>
    <t>区　　　分</t>
    <rPh sb="0" eb="1">
      <t>ク</t>
    </rPh>
    <rPh sb="4" eb="5">
      <t>ブン</t>
    </rPh>
    <phoneticPr fontId="1"/>
  </si>
  <si>
    <t>（単位：億円、％）</t>
    <rPh sb="1" eb="3">
      <t>タンイ</t>
    </rPh>
    <rPh sb="4" eb="6">
      <t>オクエン</t>
    </rPh>
    <phoneticPr fontId="1"/>
  </si>
  <si>
    <t>公債金</t>
    <phoneticPr fontId="1"/>
  </si>
  <si>
    <t>計</t>
    <phoneticPr fontId="1"/>
  </si>
  <si>
    <t>国債費</t>
    <phoneticPr fontId="1"/>
  </si>
  <si>
    <t>その他収入</t>
    <phoneticPr fontId="1"/>
  </si>
  <si>
    <t>増減額
(A)-(B)=(C)</t>
    <rPh sb="0" eb="3">
      <t>ゾウゲンガク</t>
    </rPh>
    <phoneticPr fontId="1"/>
  </si>
  <si>
    <t>増減率
(C) / (B)</t>
    <rPh sb="0" eb="2">
      <t>ゾウゲン</t>
    </rPh>
    <rPh sb="2" eb="3">
      <t>リツ</t>
    </rPh>
    <phoneticPr fontId="1"/>
  </si>
  <si>
    <t>（注）「地方交付税交付金等」には、地方特例交付金を含んでいる。</t>
    <rPh sb="1" eb="2">
      <t>チュウ</t>
    </rPh>
    <rPh sb="4" eb="6">
      <t>チホウ</t>
    </rPh>
    <rPh sb="6" eb="9">
      <t>コウフゼイ</t>
    </rPh>
    <rPh sb="9" eb="12">
      <t>コウフキン</t>
    </rPh>
    <rPh sb="12" eb="13">
      <t>トウ</t>
    </rPh>
    <rPh sb="17" eb="19">
      <t>チホウ</t>
    </rPh>
    <rPh sb="19" eb="21">
      <t>トクレイ</t>
    </rPh>
    <rPh sb="21" eb="24">
      <t>コウフキン</t>
    </rPh>
    <rPh sb="25" eb="26">
      <t>フク</t>
    </rPh>
    <phoneticPr fontId="1"/>
  </si>
  <si>
    <t>うち社会保障関係費</t>
    <rPh sb="2" eb="4">
      <t>シャカイ</t>
    </rPh>
    <rPh sb="4" eb="6">
      <t>ホショウ</t>
    </rPh>
    <rPh sb="6" eb="8">
      <t>カンケイ</t>
    </rPh>
    <rPh sb="8" eb="9">
      <t>ヒ</t>
    </rPh>
    <phoneticPr fontId="1"/>
  </si>
  <si>
    <t>一般歳出</t>
    <rPh sb="0" eb="2">
      <t>イッパン</t>
    </rPh>
    <rPh sb="2" eb="4">
      <t>サイシュツ</t>
    </rPh>
    <phoneticPr fontId="1"/>
  </si>
  <si>
    <t>地方交付税交付金等</t>
    <phoneticPr fontId="1"/>
  </si>
  <si>
    <t>租税及印紙収入</t>
    <rPh sb="0" eb="2">
      <t>ソゼイ</t>
    </rPh>
    <rPh sb="2" eb="3">
      <t>オヨ</t>
    </rPh>
    <rPh sb="3" eb="5">
      <t>インシ</t>
    </rPh>
    <rPh sb="5" eb="7">
      <t>シュウニュウ</t>
    </rPh>
    <phoneticPr fontId="1"/>
  </si>
  <si>
    <t>公債金</t>
    <rPh sb="0" eb="2">
      <t>コウサイ</t>
    </rPh>
    <rPh sb="2" eb="3">
      <t>キン</t>
    </rPh>
    <phoneticPr fontId="1"/>
  </si>
  <si>
    <t>特例公債金</t>
    <rPh sb="0" eb="2">
      <t>トクレイ</t>
    </rPh>
    <rPh sb="2" eb="4">
      <t>コウサイ</t>
    </rPh>
    <rPh sb="4" eb="5">
      <t>キン</t>
    </rPh>
    <phoneticPr fontId="1"/>
  </si>
  <si>
    <t>歳　　入</t>
    <rPh sb="0" eb="1">
      <t>トシ</t>
    </rPh>
    <rPh sb="3" eb="4">
      <t>ニュウ</t>
    </rPh>
    <phoneticPr fontId="1"/>
  </si>
  <si>
    <t>歳　　出</t>
    <rPh sb="0" eb="1">
      <t>トシ</t>
    </rPh>
    <rPh sb="3" eb="4">
      <t>デ</t>
    </rPh>
    <phoneticPr fontId="1"/>
  </si>
  <si>
    <t>Ⅳ　国の財政と地方財政</t>
    <rPh sb="2" eb="3">
      <t>クニ</t>
    </rPh>
    <rPh sb="4" eb="6">
      <t>ザイセイ</t>
    </rPh>
    <rPh sb="7" eb="9">
      <t>チホウ</t>
    </rPh>
    <rPh sb="9" eb="11">
      <t>ザイセイ</t>
    </rPh>
    <phoneticPr fontId="1"/>
  </si>
  <si>
    <t>令和３年度
(B)</t>
    <rPh sb="0" eb="1">
      <t>レイ</t>
    </rPh>
    <rPh sb="1" eb="2">
      <t>カズ</t>
    </rPh>
    <rPh sb="3" eb="5">
      <t>ネンド</t>
    </rPh>
    <rPh sb="4" eb="5">
      <t>ド</t>
    </rPh>
    <phoneticPr fontId="1"/>
  </si>
  <si>
    <t>令和４年度
(A)</t>
    <rPh sb="0" eb="1">
      <t>レイ</t>
    </rPh>
    <rPh sb="1" eb="2">
      <t>カズ</t>
    </rPh>
    <rPh sb="3" eb="5">
      <t>ネンド</t>
    </rPh>
    <rPh sb="4" eb="5">
      <t>ド</t>
    </rPh>
    <phoneticPr fontId="1"/>
  </si>
  <si>
    <t>１．令和４年度国一般会計予算の概要</t>
    <rPh sb="2" eb="4">
      <t>レイワ</t>
    </rPh>
    <rPh sb="5" eb="7">
      <t>ネンド</t>
    </rPh>
    <rPh sb="7" eb="8">
      <t>クニ</t>
    </rPh>
    <rPh sb="8" eb="10">
      <t>イッパン</t>
    </rPh>
    <rPh sb="10" eb="12">
      <t>カイケイ</t>
    </rPh>
    <rPh sb="12" eb="14">
      <t>ヨサン</t>
    </rPh>
    <rPh sb="15" eb="17">
      <t>ガイヨウ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</si>
</sst>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;&quot;△ &quot;#,##0"/>
    <numFmt numFmtId="178" formatCode="#,##0.0;&quot;△ &quot;#,##0.0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22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b/>
      <sz val="22"/>
      <name val="ＭＳ ゴシック"/>
      <family val="3"/>
      <charset val="128"/>
    </font>
    <font>
      <sz val="16"/>
      <name val="ＭＳ ゴシック"/>
      <family val="3"/>
      <charset val="128"/>
    </font>
    <font>
      <b/>
      <sz val="26"/>
      <name val="ＭＳ ゴシック"/>
      <family val="3"/>
      <charset val="128"/>
    </font>
    <font>
      <sz val="2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Continuous" vertical="center"/>
    </xf>
    <xf numFmtId="0" fontId="3" fillId="0" borderId="0" xfId="0" applyFont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177" fontId="3" fillId="0" borderId="1" xfId="0" applyNumberFormat="1" applyFont="1" applyBorder="1" applyAlignment="1">
      <alignment horizontal="right" vertical="center"/>
    </xf>
    <xf numFmtId="178" fontId="3" fillId="0" borderId="2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horizontal="right" vertical="center"/>
    </xf>
    <xf numFmtId="177" fontId="3" fillId="0" borderId="3" xfId="0" applyNumberFormat="1" applyFont="1" applyBorder="1" applyAlignment="1">
      <alignment horizontal="right" vertical="center"/>
    </xf>
    <xf numFmtId="178" fontId="3" fillId="0" borderId="4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horizontal="right" vertical="center"/>
    </xf>
    <xf numFmtId="177" fontId="3" fillId="0" borderId="5" xfId="0" applyNumberFormat="1" applyFont="1" applyBorder="1" applyAlignment="1">
      <alignment horizontal="right" vertical="center"/>
    </xf>
    <xf numFmtId="178" fontId="3" fillId="0" borderId="6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horizontal="right" vertical="center"/>
    </xf>
    <xf numFmtId="177" fontId="3" fillId="0" borderId="7" xfId="0" applyNumberFormat="1" applyFont="1" applyBorder="1" applyAlignment="1">
      <alignment horizontal="right" vertical="center"/>
    </xf>
    <xf numFmtId="178" fontId="3" fillId="0" borderId="8" xfId="0" applyNumberFormat="1" applyFont="1" applyBorder="1" applyAlignment="1">
      <alignment horizontal="right" vertical="center"/>
    </xf>
    <xf numFmtId="177" fontId="3" fillId="0" borderId="9" xfId="0" applyNumberFormat="1" applyFont="1" applyBorder="1" applyAlignment="1">
      <alignment horizontal="right" vertical="center"/>
    </xf>
    <xf numFmtId="178" fontId="3" fillId="0" borderId="10" xfId="0" applyNumberFormat="1" applyFont="1" applyBorder="1" applyAlignment="1">
      <alignment horizontal="right" vertical="center"/>
    </xf>
    <xf numFmtId="0" fontId="5" fillId="0" borderId="0" xfId="0" applyFo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horizontal="distributed" vertical="center"/>
    </xf>
    <xf numFmtId="0" fontId="3" fillId="0" borderId="14" xfId="0" applyFont="1" applyBorder="1" applyAlignment="1">
      <alignment vertical="center"/>
    </xf>
    <xf numFmtId="0" fontId="3" fillId="0" borderId="17" xfId="0" applyFont="1" applyBorder="1">
      <alignment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Continuous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25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26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Continuous" vertical="center"/>
    </xf>
    <xf numFmtId="0" fontId="10" fillId="0" borderId="0" xfId="0" applyFont="1" applyAlignment="1">
      <alignment horizontal="left" vertical="center"/>
    </xf>
    <xf numFmtId="0" fontId="3" fillId="0" borderId="7" xfId="0" applyFont="1" applyBorder="1" applyAlignment="1">
      <alignment vertical="center"/>
    </xf>
    <xf numFmtId="176" fontId="3" fillId="0" borderId="9" xfId="0" applyNumberFormat="1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distributed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textRotation="255" wrapText="1"/>
    </xf>
    <xf numFmtId="0" fontId="3" fillId="0" borderId="36" xfId="0" applyFont="1" applyBorder="1" applyAlignment="1">
      <alignment horizontal="center" vertical="center" textRotation="255" wrapText="1"/>
    </xf>
    <xf numFmtId="0" fontId="3" fillId="0" borderId="37" xfId="0" applyFont="1" applyBorder="1" applyAlignment="1">
      <alignment horizontal="center" vertical="center" textRotation="255" wrapText="1"/>
    </xf>
    <xf numFmtId="0" fontId="3" fillId="0" borderId="22" xfId="0" applyFont="1" applyBorder="1" applyAlignment="1">
      <alignment horizontal="distributed" vertical="center"/>
    </xf>
    <xf numFmtId="0" fontId="3" fillId="0" borderId="39" xfId="0" applyFont="1" applyBorder="1" applyAlignment="1">
      <alignment horizontal="distributed" vertical="center"/>
    </xf>
    <xf numFmtId="0" fontId="3" fillId="0" borderId="38" xfId="0" applyFont="1" applyBorder="1" applyAlignment="1">
      <alignment horizontal="center" vertical="center" textRotation="255" wrapText="1"/>
    </xf>
    <xf numFmtId="0" fontId="3" fillId="0" borderId="22" xfId="0" applyFont="1" applyBorder="1" applyAlignment="1">
      <alignment horizontal="distributed" vertical="center" shrinkToFit="1"/>
    </xf>
    <xf numFmtId="0" fontId="3" fillId="0" borderId="27" xfId="0" applyFont="1" applyBorder="1" applyAlignment="1">
      <alignment horizontal="distributed" vertical="center"/>
    </xf>
    <xf numFmtId="0" fontId="3" fillId="0" borderId="28" xfId="0" applyFont="1" applyBorder="1" applyAlignment="1">
      <alignment horizontal="distributed" vertical="center"/>
    </xf>
    <xf numFmtId="0" fontId="3" fillId="0" borderId="2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showGridLines="0" tabSelected="1" view="pageBreakPreview" zoomScaleNormal="85" zoomScaleSheetLayoutView="100" workbookViewId="0"/>
  </sheetViews>
  <sheetFormatPr defaultRowHeight="13.5"/>
  <cols>
    <col min="1" max="2" width="2.5" style="1" customWidth="1"/>
    <col min="3" max="3" width="3.875" style="1" customWidth="1"/>
    <col min="4" max="5" width="2.125" style="1" customWidth="1"/>
    <col min="6" max="6" width="28.75" style="1" customWidth="1"/>
    <col min="7" max="7" width="2.25" style="1" customWidth="1"/>
    <col min="8" max="10" width="23.75" style="1" customWidth="1"/>
    <col min="11" max="11" width="22.5" style="1" customWidth="1"/>
    <col min="12" max="16384" width="9" style="1"/>
  </cols>
  <sheetData>
    <row r="1" spans="1:11" s="45" customFormat="1" ht="34.5" customHeight="1">
      <c r="A1" s="44" t="s">
        <v>17</v>
      </c>
      <c r="B1" s="44"/>
      <c r="D1" s="46"/>
      <c r="E1" s="46"/>
      <c r="F1" s="46"/>
      <c r="G1" s="46"/>
      <c r="H1" s="47"/>
      <c r="I1" s="46"/>
      <c r="J1" s="46"/>
      <c r="K1" s="46"/>
    </row>
    <row r="2" spans="1:11" s="36" customFormat="1" ht="18.75" customHeight="1">
      <c r="A2" s="39"/>
      <c r="B2" s="39"/>
      <c r="D2" s="37"/>
      <c r="E2" s="37"/>
      <c r="F2" s="3"/>
      <c r="G2" s="3"/>
      <c r="H2" s="38"/>
      <c r="I2" s="37"/>
      <c r="J2" s="37"/>
      <c r="K2" s="37"/>
    </row>
    <row r="3" spans="1:11" s="36" customFormat="1" ht="26.25" customHeight="1">
      <c r="B3" s="39" t="s">
        <v>20</v>
      </c>
      <c r="C3" s="43"/>
      <c r="D3" s="37"/>
      <c r="E3" s="37"/>
      <c r="F3" s="37"/>
      <c r="G3" s="37"/>
      <c r="H3" s="37"/>
      <c r="I3" s="37"/>
      <c r="J3" s="37"/>
      <c r="K3" s="37"/>
    </row>
    <row r="4" spans="1:11" ht="18.75" customHeight="1" thickBot="1">
      <c r="C4" s="2"/>
      <c r="D4" s="2"/>
      <c r="E4" s="2"/>
      <c r="F4" s="2"/>
      <c r="G4" s="2"/>
      <c r="H4" s="2"/>
      <c r="I4" s="2"/>
      <c r="J4" s="2"/>
      <c r="K4" s="4" t="s">
        <v>1</v>
      </c>
    </row>
    <row r="5" spans="1:11" ht="43.5" customHeight="1" thickBot="1">
      <c r="C5" s="53" t="s">
        <v>0</v>
      </c>
      <c r="D5" s="54"/>
      <c r="E5" s="54"/>
      <c r="F5" s="54"/>
      <c r="G5" s="55"/>
      <c r="H5" s="34" t="s">
        <v>19</v>
      </c>
      <c r="I5" s="34" t="s">
        <v>18</v>
      </c>
      <c r="J5" s="34" t="s">
        <v>6</v>
      </c>
      <c r="K5" s="35" t="s">
        <v>7</v>
      </c>
    </row>
    <row r="6" spans="1:11" ht="37.5" customHeight="1">
      <c r="C6" s="56" t="s">
        <v>15</v>
      </c>
      <c r="D6" s="27"/>
      <c r="E6" s="60" t="s">
        <v>12</v>
      </c>
      <c r="F6" s="60"/>
      <c r="G6" s="22"/>
      <c r="H6" s="5">
        <v>652350</v>
      </c>
      <c r="I6" s="5">
        <v>574480</v>
      </c>
      <c r="J6" s="6">
        <f t="shared" ref="J6:J10" si="0">H6-I6</f>
        <v>77870</v>
      </c>
      <c r="K6" s="7">
        <f t="shared" ref="K6:K16" si="1">(H6/I6)*100-100</f>
        <v>13.554867010165708</v>
      </c>
    </row>
    <row r="7" spans="1:11" ht="37.5" customHeight="1">
      <c r="C7" s="57"/>
      <c r="D7" s="26"/>
      <c r="E7" s="59" t="s">
        <v>5</v>
      </c>
      <c r="F7" s="59"/>
      <c r="G7" s="23"/>
      <c r="H7" s="8">
        <v>54354</v>
      </c>
      <c r="I7" s="8">
        <v>55647</v>
      </c>
      <c r="J7" s="9">
        <f>H7-I7</f>
        <v>-1293</v>
      </c>
      <c r="K7" s="10">
        <f t="shared" si="1"/>
        <v>-2.32357539489999</v>
      </c>
    </row>
    <row r="8" spans="1:11" ht="37.5" customHeight="1">
      <c r="C8" s="57"/>
      <c r="D8" s="20"/>
      <c r="E8" s="52" t="s">
        <v>2</v>
      </c>
      <c r="F8" s="52"/>
      <c r="G8" s="21"/>
      <c r="H8" s="8">
        <v>369260</v>
      </c>
      <c r="I8" s="8">
        <v>435970</v>
      </c>
      <c r="J8" s="9">
        <f t="shared" si="0"/>
        <v>-66710</v>
      </c>
      <c r="K8" s="10">
        <f t="shared" si="1"/>
        <v>-15.301511571897151</v>
      </c>
    </row>
    <row r="9" spans="1:11" ht="37.5" customHeight="1">
      <c r="C9" s="57"/>
      <c r="D9" s="40"/>
      <c r="E9" s="33"/>
      <c r="F9" s="31" t="s">
        <v>13</v>
      </c>
      <c r="G9" s="32"/>
      <c r="H9" s="8">
        <v>62510</v>
      </c>
      <c r="I9" s="8">
        <v>63410</v>
      </c>
      <c r="J9" s="9">
        <f t="shared" si="0"/>
        <v>-900</v>
      </c>
      <c r="K9" s="10">
        <f>(H9/I9)*100-100</f>
        <v>-1.4193344898281026</v>
      </c>
    </row>
    <row r="10" spans="1:11" ht="37.5" customHeight="1">
      <c r="C10" s="57"/>
      <c r="D10" s="41"/>
      <c r="E10" s="33"/>
      <c r="F10" s="31" t="s">
        <v>14</v>
      </c>
      <c r="G10" s="32"/>
      <c r="H10" s="8">
        <v>306750</v>
      </c>
      <c r="I10" s="8">
        <v>372560</v>
      </c>
      <c r="J10" s="9">
        <f t="shared" si="0"/>
        <v>-65810</v>
      </c>
      <c r="K10" s="10">
        <f t="shared" si="1"/>
        <v>-17.664268842602539</v>
      </c>
    </row>
    <row r="11" spans="1:11" ht="37.5" customHeight="1" thickBot="1">
      <c r="C11" s="58"/>
      <c r="D11" s="29"/>
      <c r="E11" s="51" t="s">
        <v>3</v>
      </c>
      <c r="F11" s="51"/>
      <c r="G11" s="30"/>
      <c r="H11" s="11">
        <v>1075964</v>
      </c>
      <c r="I11" s="11">
        <v>1066097</v>
      </c>
      <c r="J11" s="12">
        <f t="shared" ref="J11:J16" si="2">H11-I11</f>
        <v>9867</v>
      </c>
      <c r="K11" s="13">
        <f t="shared" si="1"/>
        <v>0.9255255384828871</v>
      </c>
    </row>
    <row r="12" spans="1:11" ht="37.5" customHeight="1" thickTop="1">
      <c r="C12" s="57" t="s">
        <v>16</v>
      </c>
      <c r="D12" s="20"/>
      <c r="E12" s="59" t="s">
        <v>10</v>
      </c>
      <c r="F12" s="59"/>
      <c r="G12" s="23"/>
      <c r="H12" s="14">
        <v>673746</v>
      </c>
      <c r="I12" s="14">
        <v>669023</v>
      </c>
      <c r="J12" s="15">
        <f t="shared" si="2"/>
        <v>4723</v>
      </c>
      <c r="K12" s="16">
        <f t="shared" si="1"/>
        <v>0.70595480274968736</v>
      </c>
    </row>
    <row r="13" spans="1:11" ht="37.5" customHeight="1">
      <c r="C13" s="57"/>
      <c r="D13" s="48"/>
      <c r="E13" s="63" t="s">
        <v>9</v>
      </c>
      <c r="F13" s="64"/>
      <c r="G13" s="24"/>
      <c r="H13" s="8">
        <v>362735</v>
      </c>
      <c r="I13" s="8">
        <v>358343</v>
      </c>
      <c r="J13" s="9">
        <f>H13-I13+1</f>
        <v>4393</v>
      </c>
      <c r="K13" s="10">
        <f>(H13/I13)*100-100</f>
        <v>1.2256413547913496</v>
      </c>
    </row>
    <row r="14" spans="1:11" ht="37.5" customHeight="1">
      <c r="C14" s="57"/>
      <c r="D14" s="26"/>
      <c r="E14" s="62" t="s">
        <v>11</v>
      </c>
      <c r="F14" s="62"/>
      <c r="G14" s="23"/>
      <c r="H14" s="8">
        <v>158825</v>
      </c>
      <c r="I14" s="8">
        <v>159489</v>
      </c>
      <c r="J14" s="9">
        <f t="shared" si="2"/>
        <v>-664</v>
      </c>
      <c r="K14" s="10">
        <f t="shared" si="1"/>
        <v>-0.41632965282872192</v>
      </c>
    </row>
    <row r="15" spans="1:11" ht="37.5" customHeight="1">
      <c r="C15" s="57"/>
      <c r="D15" s="50"/>
      <c r="E15" s="64" t="s">
        <v>4</v>
      </c>
      <c r="F15" s="64"/>
      <c r="G15" s="42"/>
      <c r="H15" s="14">
        <v>243393</v>
      </c>
      <c r="I15" s="14">
        <v>237585</v>
      </c>
      <c r="J15" s="15">
        <f t="shared" ref="J15" si="3">H15-I15</f>
        <v>5808</v>
      </c>
      <c r="K15" s="16">
        <f t="shared" ref="K15" si="4">(H15/I15)*100-100</f>
        <v>2.4445987751751943</v>
      </c>
    </row>
    <row r="16" spans="1:11" ht="37.5" customHeight="1" thickBot="1">
      <c r="C16" s="61"/>
      <c r="D16" s="28"/>
      <c r="E16" s="65" t="s">
        <v>3</v>
      </c>
      <c r="F16" s="65"/>
      <c r="G16" s="25"/>
      <c r="H16" s="49">
        <f>H11</f>
        <v>1075964</v>
      </c>
      <c r="I16" s="49">
        <v>1066097</v>
      </c>
      <c r="J16" s="17">
        <f t="shared" si="2"/>
        <v>9867</v>
      </c>
      <c r="K16" s="18">
        <f t="shared" si="1"/>
        <v>0.9255255384828871</v>
      </c>
    </row>
    <row r="17" spans="4:5" ht="20.25" customHeight="1">
      <c r="D17" s="19" t="s">
        <v>8</v>
      </c>
      <c r="E17" s="19"/>
    </row>
    <row r="18" spans="4:5" ht="20.25" customHeight="1">
      <c r="D18" s="19"/>
      <c r="E18" s="19"/>
    </row>
    <row r="19" spans="4:5" ht="20.25" customHeight="1">
      <c r="D19" s="19"/>
      <c r="E19" s="19"/>
    </row>
  </sheetData>
  <sheetProtection algorithmName="SHA-512" hashValue="NYqzeDmTNOt3kyfOazGN+7/748OAUfbgCVmqjLBxtMccIwlNSia542WIwfgKKgj7561cEtfZum6bGKiL9yMWNQ==" saltValue="6vLdk9jUGc99jDMc6b+YPQ==" spinCount="100000" sheet="1" objects="1" scenarios="1"/>
  <mergeCells count="12">
    <mergeCell ref="C12:C16"/>
    <mergeCell ref="E14:F14"/>
    <mergeCell ref="E12:F12"/>
    <mergeCell ref="E13:F13"/>
    <mergeCell ref="E16:F16"/>
    <mergeCell ref="E15:F15"/>
    <mergeCell ref="E11:F11"/>
    <mergeCell ref="E8:F8"/>
    <mergeCell ref="C5:G5"/>
    <mergeCell ref="C6:C11"/>
    <mergeCell ref="E7:F7"/>
    <mergeCell ref="E6:F6"/>
  </mergeCells>
  <phoneticPr fontId="1"/>
  <printOptions horizontalCentered="1"/>
  <pageMargins left="0.59055118110236227" right="0.59055118110236227" top="0.59055118110236227" bottom="0.59055118110236227" header="0.19685039370078741" footer="0.19685039370078741"/>
  <pageSetup paperSize="9" scale="9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2020-08-05T07:48:49Z</cp:lastPrinted>
  <dcterms:created xsi:type="dcterms:W3CDTF">2004-10-08T09:51:05Z</dcterms:created>
  <dcterms:modified xsi:type="dcterms:W3CDTF">2022-09-16T02:11:57Z</dcterms:modified>
</cp:coreProperties>
</file>