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Zi9fKHR2Fcygnhx5bG7/B04PCo5HHa6evSM/xO8Zp8MZ4Q7s0/1Yw8ZLgZOsekh4bjMeMaIybcAz8xpLPBNffA==" workbookSaltValue="WKhQEoGc9uewksgGQo2NkQ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グラフ用!$A$1:$Y$45</definedName>
    <definedName name="_xlnm.Print_Area" localSheetId="1">表!$A$1:$Y$30</definedName>
  </definedNames>
  <calcPr calcId="162913"/>
</workbook>
</file>

<file path=xl/calcChain.xml><?xml version="1.0" encoding="utf-8"?>
<calcChain xmlns="http://schemas.openxmlformats.org/spreadsheetml/2006/main">
  <c r="AA43" i="4" l="1"/>
  <c r="AA41" i="4" l="1"/>
  <c r="AA40" i="4"/>
  <c r="Z40" i="4"/>
  <c r="X55" i="4" l="1"/>
  <c r="S55" i="4"/>
  <c r="N55" i="4"/>
  <c r="L55" i="4"/>
  <c r="I55" i="4"/>
  <c r="G55" i="4"/>
  <c r="Q55" i="4"/>
  <c r="V55" i="4"/>
  <c r="G51" i="4" l="1"/>
  <c r="I51" i="4"/>
  <c r="L51" i="4"/>
  <c r="N51" i="4"/>
  <c r="Q51" i="4"/>
  <c r="S51" i="4"/>
  <c r="V51" i="4"/>
  <c r="X51" i="4"/>
  <c r="G52" i="4"/>
  <c r="I52" i="4"/>
  <c r="L52" i="4"/>
  <c r="N52" i="4"/>
  <c r="Q52" i="4"/>
  <c r="S52" i="4"/>
  <c r="V52" i="4"/>
  <c r="X52" i="4"/>
  <c r="G53" i="4"/>
  <c r="I53" i="4"/>
  <c r="L53" i="4"/>
  <c r="N53" i="4"/>
  <c r="Q53" i="4"/>
  <c r="S53" i="4"/>
  <c r="V53" i="4"/>
  <c r="X53" i="4"/>
  <c r="AA45" i="4"/>
  <c r="AA42" i="4" l="1"/>
  <c r="AA39" i="4"/>
  <c r="Z39" i="4"/>
  <c r="G50" i="4" l="1"/>
  <c r="I50" i="4"/>
  <c r="L50" i="4"/>
  <c r="N50" i="4"/>
  <c r="Q50" i="4"/>
  <c r="S50" i="4"/>
  <c r="V50" i="4"/>
  <c r="X50" i="4"/>
  <c r="N49" i="4"/>
  <c r="L49" i="4"/>
  <c r="G49" i="4"/>
  <c r="I49" i="4"/>
  <c r="Q49" i="4"/>
  <c r="S49" i="4"/>
  <c r="V49" i="4"/>
  <c r="X49" i="4"/>
  <c r="G48" i="4"/>
  <c r="AA37" i="4"/>
  <c r="I48" i="4"/>
  <c r="AA38" i="4"/>
  <c r="AA36" i="4"/>
  <c r="L48" i="4"/>
  <c r="N48" i="4"/>
  <c r="Q48" i="4"/>
  <c r="S48" i="4"/>
  <c r="V48" i="4"/>
  <c r="X48" i="4"/>
  <c r="G47" i="4"/>
  <c r="I47" i="4"/>
  <c r="L47" i="4"/>
  <c r="X47" i="4"/>
  <c r="V47" i="4"/>
  <c r="S47" i="4"/>
  <c r="Q47" i="4"/>
  <c r="N47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</calcChain>
</file>

<file path=xl/sharedStrings.xml><?xml version="1.0" encoding="utf-8"?>
<sst xmlns="http://schemas.openxmlformats.org/spreadsheetml/2006/main" count="141" uniqueCount="70">
  <si>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</si>
  <si>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</si>
  <si>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</si>
  <si>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</si>
  <si>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</si>
  <si>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</si>
  <si>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</si>
  <si>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</si>
  <si>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</si>
  <si>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</si>
  <si>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</si>
  <si>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</si>
  <si>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</si>
  <si>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</si>
  <si>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</si>
  <si>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</si>
  <si>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</si>
  <si>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</si>
  <si>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</si>
  <si>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</si>
  <si>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</si>
  <si>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</si>
  <si>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</si>
  <si>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</si>
  <si>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</si>
  <si>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</si>
  <si>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</si>
  <si>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</si>
  <si>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</si>
  <si>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</si>
  <si>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</si>
  <si>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</si>
  <si>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</si>
  <si>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</si>
  <si>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</si>
  <si>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</si>
  <si>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</si>
  <si>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</si>
  <si>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</si>
  <si>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</si>
  <si>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</si>
  <si>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</si>
  <si>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</si>
  <si>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</si>
  <si>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</si>
  <si>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</si>
  <si>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</si>
  <si>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</si>
  <si>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</si>
  <si>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</si>
  <si>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</si>
  <si>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</si>
  <si>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</si>
  <si>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</si>
  <si>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</si>
  <si>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</si>
  <si>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</si>
  <si>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</si>
  <si>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</si>
  <si>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</si>
  <si>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</si>
  <si>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</si>
  <si>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</si>
  <si>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（注1） 構成比（全国）は、全国都道府県の歳入総額に占める全国都道府県の地方税、地方交付税、国庫支出金、地方債の割合である。</t>
    <rPh sb="22" eb="23">
      <t>ニュウ</t>
    </rPh>
    <rPh sb="36" eb="39">
      <t>チホウゼイ</t>
    </rPh>
    <rPh sb="40" eb="42">
      <t>チホウ</t>
    </rPh>
    <rPh sb="42" eb="45">
      <t>コウフゼイ</t>
    </rPh>
    <rPh sb="46" eb="48">
      <t>コッコ</t>
    </rPh>
    <rPh sb="48" eb="51">
      <t>シシュツキン</t>
    </rPh>
    <rPh sb="52" eb="55">
      <t>チホウサイ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</si>
  <si>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</si>
  <si>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R1</t>
    <phoneticPr fontId="2"/>
  </si>
  <si>
    <t>H30</t>
    <phoneticPr fontId="2"/>
  </si>
  <si>
    <t>R2</t>
    <phoneticPr fontId="2"/>
  </si>
  <si>
    <t>R3</t>
    <phoneticPr fontId="2"/>
  </si>
  <si>
    <t>（注3）府税のピークはH2の14,731億円、府債のピークはH7の5,634億円。</t>
    <rPh sb="1" eb="2">
      <t>チュウ</t>
    </rPh>
    <rPh sb="4" eb="6">
      <t>フゼイ</t>
    </rPh>
    <rPh sb="20" eb="21">
      <t>オク</t>
    </rPh>
    <rPh sb="21" eb="2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</si>
</sst>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76" fontId="4" fillId="2" borderId="16" xfId="0" applyNumberFormat="1" applyFont="1" applyFill="1" applyBorder="1">
      <alignment vertical="center"/>
    </xf>
    <xf numFmtId="176" fontId="9" fillId="0" borderId="23" xfId="0" applyNumberFormat="1" applyFont="1" applyFill="1" applyBorder="1">
      <alignment vertical="center"/>
    </xf>
    <xf numFmtId="176" fontId="9" fillId="0" borderId="21" xfId="0" applyNumberFormat="1" applyFont="1" applyFill="1" applyBorder="1">
      <alignment vertical="center"/>
    </xf>
    <xf numFmtId="176" fontId="3" fillId="0" borderId="41" xfId="0" applyNumberFormat="1" applyFont="1" applyBorder="1">
      <alignment vertical="center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(グラフ用!$C$12:$C$43,グラフ用!$C$44)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(グラフ用!$F$12:$F$43,グラフ用!$F$45)</c:f>
              <c:numCache>
                <c:formatCode>#,##0_ </c:formatCode>
                <c:ptCount val="33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  <c:pt idx="31">
                  <c:v>12748</c:v>
                </c:pt>
                <c:pt idx="32">
                  <c:v>13960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(グラフ用!$C$12:$C$43,グラフ用!$C$44)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(グラフ用!$K$12:$K$43,グラフ用!$K$45)</c:f>
              <c:numCache>
                <c:formatCode>#,##0_ 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(グラフ用!$C$12:$C$43,グラフ用!$C$44)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(グラフ用!$P$12:$P$43,グラフ用!$P$45)</c:f>
              <c:numCache>
                <c:formatCode>#,##0_ </c:formatCode>
                <c:ptCount val="33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  <c:pt idx="31">
                  <c:v>7127</c:v>
                </c:pt>
                <c:pt idx="32">
                  <c:v>13785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(グラフ用!$C$12:$C$43,グラフ用!$C$44)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(グラフ用!$U$12:$U$43,グラフ用!$U$45)</c:f>
              <c:numCache>
                <c:formatCode>#,##0_ </c:formatCode>
                <c:ptCount val="33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(グラフ用!$C$12:$C$43,グラフ用!$C$44)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(グラフ用!$AA$12:$AA$43,グラフ用!$AA$45)</c:f>
              <c:numCache>
                <c:formatCode>#,##0_ </c:formatCode>
                <c:ptCount val="33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  <c:pt idx="31">
                  <c:v>12204</c:v>
                </c:pt>
                <c:pt idx="32">
                  <c:v>11472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/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.5"/>
  <cols>
    <col min="1" max="2" width="2.5" customWidth="1"/>
    <col min="3" max="25" width="6.25" customWidth="1"/>
  </cols>
  <sheetData>
    <row r="1" spans="1:17" s="1" customFormat="1" ht="22.5" customHeight="1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1.25" customHeight="1">
      <c r="E2" s="59"/>
      <c r="F2" s="5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60"/>
      <c r="C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" customFormat="1" ht="11.25" customHeight="1">
      <c r="E4" s="59"/>
      <c r="F4" s="59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sheetProtection algorithmName="SHA-512" hashValue="Qol8anHZsckJQhv/0EbVX66CJ8KHWR323LU6Y7zQKkq3Y0LUbsAImCSm3ofSqs7qdgAl6eUKysaqncMl5xF3bA==" saltValue="ZcbQJmFZoTaNnyJUUtIUX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view="pageBreakPreview" zoomScaleNormal="100" zoomScaleSheetLayoutView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3.5"/>
  <cols>
    <col min="1" max="1" width="1.125" style="1" customWidth="1"/>
    <col min="2" max="2" width="0.87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1.25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2.375" style="1" customWidth="1"/>
    <col min="26" max="26" width="3" style="1" customWidth="1"/>
    <col min="27" max="16384" width="9" style="1"/>
  </cols>
  <sheetData>
    <row r="1" spans="1:27" ht="3.7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52" t="s">
        <v>17</v>
      </c>
      <c r="C2" s="52"/>
      <c r="D2" s="6"/>
      <c r="E2" s="6"/>
      <c r="V2" s="61"/>
      <c r="W2" s="61"/>
      <c r="X2" s="61"/>
      <c r="Y2" s="61"/>
    </row>
    <row r="3" spans="1:27" s="8" customFormat="1" ht="15" customHeight="1" thickBot="1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2" t="s">
        <v>4</v>
      </c>
    </row>
    <row r="4" spans="1:27" ht="22.5" customHeight="1">
      <c r="C4" s="5" t="s">
        <v>0</v>
      </c>
      <c r="D4" s="120" t="s">
        <v>9</v>
      </c>
      <c r="E4" s="121"/>
      <c r="F4" s="111" t="s">
        <v>3</v>
      </c>
      <c r="G4" s="112"/>
      <c r="H4" s="112"/>
      <c r="I4" s="112"/>
      <c r="J4" s="114"/>
      <c r="K4" s="111" t="s">
        <v>6</v>
      </c>
      <c r="L4" s="112"/>
      <c r="M4" s="112"/>
      <c r="N4" s="112"/>
      <c r="O4" s="114"/>
      <c r="P4" s="111" t="s">
        <v>22</v>
      </c>
      <c r="Q4" s="112"/>
      <c r="R4" s="112"/>
      <c r="S4" s="112"/>
      <c r="T4" s="114"/>
      <c r="U4" s="111" t="s">
        <v>23</v>
      </c>
      <c r="V4" s="112"/>
      <c r="W4" s="112"/>
      <c r="X4" s="112"/>
      <c r="Y4" s="113"/>
    </row>
    <row r="5" spans="1:27" ht="22.5" customHeight="1">
      <c r="C5" s="79"/>
      <c r="D5" s="122"/>
      <c r="E5" s="123"/>
      <c r="F5" s="118" t="s">
        <v>1</v>
      </c>
      <c r="G5" s="115" t="s">
        <v>2</v>
      </c>
      <c r="H5" s="116"/>
      <c r="I5" s="116"/>
      <c r="J5" s="117"/>
      <c r="K5" s="118" t="s">
        <v>1</v>
      </c>
      <c r="L5" s="115" t="s">
        <v>2</v>
      </c>
      <c r="M5" s="116"/>
      <c r="N5" s="116"/>
      <c r="O5" s="117"/>
      <c r="P5" s="118" t="s">
        <v>1</v>
      </c>
      <c r="Q5" s="115" t="s">
        <v>2</v>
      </c>
      <c r="R5" s="116"/>
      <c r="S5" s="116"/>
      <c r="T5" s="117"/>
      <c r="U5" s="118" t="s">
        <v>1</v>
      </c>
      <c r="V5" s="115" t="s">
        <v>2</v>
      </c>
      <c r="W5" s="116"/>
      <c r="X5" s="116"/>
      <c r="Y5" s="130"/>
    </row>
    <row r="6" spans="1:27" ht="22.5" customHeight="1">
      <c r="C6" s="80" t="s">
        <v>24</v>
      </c>
      <c r="D6" s="124"/>
      <c r="E6" s="125"/>
      <c r="F6" s="119"/>
      <c r="G6" s="115" t="s">
        <v>20</v>
      </c>
      <c r="H6" s="117"/>
      <c r="I6" s="126" t="s">
        <v>21</v>
      </c>
      <c r="J6" s="131"/>
      <c r="K6" s="119"/>
      <c r="L6" s="115" t="s">
        <v>20</v>
      </c>
      <c r="M6" s="117"/>
      <c r="N6" s="126" t="s">
        <v>21</v>
      </c>
      <c r="O6" s="131"/>
      <c r="P6" s="119"/>
      <c r="Q6" s="115" t="s">
        <v>20</v>
      </c>
      <c r="R6" s="117"/>
      <c r="S6" s="126" t="s">
        <v>21</v>
      </c>
      <c r="T6" s="131"/>
      <c r="U6" s="119"/>
      <c r="V6" s="115" t="s">
        <v>20</v>
      </c>
      <c r="W6" s="117"/>
      <c r="X6" s="126" t="s">
        <v>21</v>
      </c>
      <c r="Y6" s="127"/>
    </row>
    <row r="7" spans="1:27" s="7" customFormat="1" ht="15" customHeight="1">
      <c r="C7" s="63"/>
      <c r="D7" s="64"/>
      <c r="E7" s="65"/>
      <c r="F7" s="66"/>
      <c r="G7" s="67"/>
      <c r="H7" s="65" t="s">
        <v>7</v>
      </c>
      <c r="I7" s="67"/>
      <c r="J7" s="65" t="s">
        <v>7</v>
      </c>
      <c r="K7" s="66"/>
      <c r="L7" s="67"/>
      <c r="M7" s="65" t="s">
        <v>7</v>
      </c>
      <c r="N7" s="68"/>
      <c r="O7" s="65" t="s">
        <v>7</v>
      </c>
      <c r="P7" s="66"/>
      <c r="Q7" s="67"/>
      <c r="R7" s="65" t="s">
        <v>7</v>
      </c>
      <c r="S7" s="68"/>
      <c r="T7" s="65" t="s">
        <v>7</v>
      </c>
      <c r="U7" s="66"/>
      <c r="V7" s="67"/>
      <c r="W7" s="65" t="s">
        <v>8</v>
      </c>
      <c r="X7" s="68"/>
      <c r="Y7" s="69" t="s">
        <v>5</v>
      </c>
      <c r="Z7" s="99"/>
    </row>
    <row r="8" spans="1:27" ht="21.6" customHeight="1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7"/>
      <c r="I8" s="17">
        <v>40.9</v>
      </c>
      <c r="J8" s="97"/>
      <c r="K8" s="14">
        <v>0</v>
      </c>
      <c r="L8" s="15">
        <v>0</v>
      </c>
      <c r="M8" s="97"/>
      <c r="N8" s="17">
        <v>18.246995799494066</v>
      </c>
      <c r="O8" s="97"/>
      <c r="P8" s="14">
        <v>2575.3000000000002</v>
      </c>
      <c r="Q8" s="15">
        <v>12.176762351472627</v>
      </c>
      <c r="R8" s="97"/>
      <c r="S8" s="17">
        <v>17.399999999999999</v>
      </c>
      <c r="T8" s="97"/>
      <c r="U8" s="14">
        <v>858.6</v>
      </c>
      <c r="V8" s="15">
        <v>4.0597088319707986</v>
      </c>
      <c r="W8" s="97"/>
      <c r="X8" s="17">
        <v>7.3</v>
      </c>
      <c r="Y8" s="98"/>
      <c r="Z8" s="9"/>
      <c r="AA8" s="9"/>
    </row>
    <row r="9" spans="1:27" ht="21.6" customHeight="1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/>
      <c r="AA9" s="9"/>
    </row>
    <row r="10" spans="1:27" ht="21.6" customHeight="1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/>
      <c r="AA10" s="9"/>
    </row>
    <row r="11" spans="1:27" ht="21.6" customHeight="1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/>
      <c r="AA11" s="9"/>
    </row>
    <row r="12" spans="1:27" ht="21.6" customHeight="1">
      <c r="C12" s="19" t="s">
        <v>48</v>
      </c>
      <c r="D12" s="20"/>
      <c r="E12" s="21">
        <v>27085</v>
      </c>
      <c r="F12" s="22">
        <v>12813</v>
      </c>
      <c r="G12" s="15">
        <v>47.3066272844748</v>
      </c>
      <c r="H12" s="32"/>
      <c r="I12" s="25">
        <v>41.7</v>
      </c>
      <c r="J12" s="32"/>
      <c r="K12" s="22">
        <v>1798</v>
      </c>
      <c r="L12" s="23">
        <v>6.6383607162636151</v>
      </c>
      <c r="M12" s="32"/>
      <c r="N12" s="25">
        <v>16.899577334692843</v>
      </c>
      <c r="O12" s="32"/>
      <c r="P12" s="22">
        <v>2433</v>
      </c>
      <c r="Q12" s="31">
        <v>8.9828318257338022</v>
      </c>
      <c r="R12" s="32"/>
      <c r="S12" s="25">
        <v>12</v>
      </c>
      <c r="T12" s="32"/>
      <c r="U12" s="22">
        <v>2788</v>
      </c>
      <c r="V12" s="31">
        <v>10.293520398744693</v>
      </c>
      <c r="W12" s="32"/>
      <c r="X12" s="25">
        <v>12.4</v>
      </c>
      <c r="Y12" s="33"/>
      <c r="Z12" s="9"/>
      <c r="AA12" s="9"/>
    </row>
    <row r="13" spans="1:27" ht="21.6" customHeight="1">
      <c r="C13" s="19" t="s">
        <v>49</v>
      </c>
      <c r="D13" s="20"/>
      <c r="E13" s="21">
        <v>29901</v>
      </c>
      <c r="F13" s="22">
        <v>10270</v>
      </c>
      <c r="G13" s="15">
        <v>34.299999999999997</v>
      </c>
      <c r="H13" s="32"/>
      <c r="I13" s="25">
        <v>32.4</v>
      </c>
      <c r="J13" s="32"/>
      <c r="K13" s="22">
        <v>2912</v>
      </c>
      <c r="L13" s="23">
        <v>9.7388047222500926</v>
      </c>
      <c r="M13" s="32"/>
      <c r="N13" s="25">
        <v>16.100000000000001</v>
      </c>
      <c r="O13" s="32"/>
      <c r="P13" s="22">
        <v>3895</v>
      </c>
      <c r="Q13" s="31">
        <v>13</v>
      </c>
      <c r="R13" s="32"/>
      <c r="S13" s="25">
        <v>16.7</v>
      </c>
      <c r="T13" s="32"/>
      <c r="U13" s="22">
        <v>3668</v>
      </c>
      <c r="V13" s="31">
        <v>12.3</v>
      </c>
      <c r="W13" s="32"/>
      <c r="X13" s="25">
        <v>15.2</v>
      </c>
      <c r="Y13" s="33"/>
      <c r="Z13" s="9"/>
      <c r="AA13" s="9"/>
    </row>
    <row r="14" spans="1:27" s="8" customFormat="1" ht="21.6" customHeight="1">
      <c r="C14" s="128" t="s">
        <v>61</v>
      </c>
      <c r="D14" s="49"/>
      <c r="E14" s="101">
        <v>36819</v>
      </c>
      <c r="F14" s="107">
        <v>9860</v>
      </c>
      <c r="G14" s="47">
        <v>26.8</v>
      </c>
      <c r="H14" s="48"/>
      <c r="I14" s="109">
        <v>31.8</v>
      </c>
      <c r="J14" s="81"/>
      <c r="K14" s="107">
        <v>2995</v>
      </c>
      <c r="L14" s="82">
        <v>8.1</v>
      </c>
      <c r="M14" s="48"/>
      <c r="N14" s="109">
        <v>17.5</v>
      </c>
      <c r="O14" s="81"/>
      <c r="P14" s="107">
        <v>2873</v>
      </c>
      <c r="Q14" s="47">
        <v>7.8</v>
      </c>
      <c r="R14" s="48"/>
      <c r="S14" s="109">
        <v>12.5</v>
      </c>
      <c r="T14" s="81"/>
      <c r="U14" s="107">
        <v>4051</v>
      </c>
      <c r="V14" s="47">
        <v>11</v>
      </c>
      <c r="W14" s="48"/>
      <c r="X14" s="109">
        <v>15.6</v>
      </c>
      <c r="Y14" s="83"/>
    </row>
    <row r="15" spans="1:27" ht="21.6" customHeight="1">
      <c r="A15" s="8"/>
      <c r="B15" s="4"/>
      <c r="C15" s="129"/>
      <c r="D15" s="132">
        <v>30231</v>
      </c>
      <c r="E15" s="133"/>
      <c r="F15" s="108"/>
      <c r="G15" s="105">
        <v>32.6</v>
      </c>
      <c r="H15" s="106"/>
      <c r="I15" s="110"/>
      <c r="J15" s="84"/>
      <c r="K15" s="108"/>
      <c r="L15" s="105">
        <v>9.9</v>
      </c>
      <c r="M15" s="106"/>
      <c r="N15" s="110"/>
      <c r="O15" s="84"/>
      <c r="P15" s="108"/>
      <c r="Q15" s="105">
        <v>9.5</v>
      </c>
      <c r="R15" s="106" t="s">
        <v>25</v>
      </c>
      <c r="S15" s="110"/>
      <c r="T15" s="84"/>
      <c r="U15" s="108"/>
      <c r="V15" s="105">
        <v>13.4</v>
      </c>
      <c r="W15" s="106"/>
      <c r="X15" s="110"/>
      <c r="Y15" s="85"/>
    </row>
    <row r="16" spans="1:27" ht="21.6" customHeight="1">
      <c r="C16" s="30" t="s">
        <v>62</v>
      </c>
      <c r="D16" s="55"/>
      <c r="E16" s="34">
        <v>28472</v>
      </c>
      <c r="F16" s="35">
        <v>9702</v>
      </c>
      <c r="G16" s="78">
        <v>34.1</v>
      </c>
      <c r="H16" s="37"/>
      <c r="I16" s="38">
        <v>30.2</v>
      </c>
      <c r="J16" s="37"/>
      <c r="K16" s="35">
        <v>2972</v>
      </c>
      <c r="L16" s="27">
        <v>10.4</v>
      </c>
      <c r="M16" s="37"/>
      <c r="N16" s="38">
        <v>18.600000000000001</v>
      </c>
      <c r="O16" s="37"/>
      <c r="P16" s="35">
        <v>2486</v>
      </c>
      <c r="Q16" s="36">
        <v>8.6999999999999993</v>
      </c>
      <c r="R16" s="37"/>
      <c r="S16" s="38">
        <v>14.9</v>
      </c>
      <c r="T16" s="37"/>
      <c r="U16" s="35">
        <v>3882</v>
      </c>
      <c r="V16" s="36">
        <v>13.6</v>
      </c>
      <c r="W16" s="37"/>
      <c r="X16" s="38">
        <v>13.5</v>
      </c>
      <c r="Y16" s="39"/>
      <c r="Z16" s="9"/>
      <c r="AA16" s="9"/>
    </row>
    <row r="17" spans="1:27" ht="21.6" customHeight="1">
      <c r="C17" s="30" t="s">
        <v>52</v>
      </c>
      <c r="D17" s="55"/>
      <c r="E17" s="34">
        <v>27822</v>
      </c>
      <c r="F17" s="35">
        <v>9936</v>
      </c>
      <c r="G17" s="23">
        <v>35.700000000000003</v>
      </c>
      <c r="H17" s="32"/>
      <c r="I17" s="25">
        <v>31.6</v>
      </c>
      <c r="J17" s="37"/>
      <c r="K17" s="35">
        <v>2844</v>
      </c>
      <c r="L17" s="27">
        <v>10.199999999999999</v>
      </c>
      <c r="M17" s="37"/>
      <c r="N17" s="38">
        <v>18.3</v>
      </c>
      <c r="O17" s="37"/>
      <c r="P17" s="35">
        <v>2526</v>
      </c>
      <c r="Q17" s="36">
        <v>9.1</v>
      </c>
      <c r="R17" s="37"/>
      <c r="S17" s="38">
        <v>12.9</v>
      </c>
      <c r="T17" s="37"/>
      <c r="U17" s="35">
        <v>4017</v>
      </c>
      <c r="V17" s="36">
        <v>14.4</v>
      </c>
      <c r="W17" s="37"/>
      <c r="X17" s="38">
        <v>14.1</v>
      </c>
      <c r="Y17" s="39"/>
      <c r="Z17" s="9"/>
      <c r="AA17" s="9"/>
    </row>
    <row r="18" spans="1:27" ht="21.6" customHeight="1">
      <c r="C18" s="30" t="s">
        <v>53</v>
      </c>
      <c r="D18" s="55"/>
      <c r="E18" s="34">
        <v>28275</v>
      </c>
      <c r="F18" s="35">
        <v>10442</v>
      </c>
      <c r="G18" s="23">
        <v>36.9</v>
      </c>
      <c r="H18" s="32"/>
      <c r="I18" s="25">
        <v>32.6</v>
      </c>
      <c r="J18" s="37"/>
      <c r="K18" s="35">
        <v>2844</v>
      </c>
      <c r="L18" s="27">
        <v>10.1</v>
      </c>
      <c r="M18" s="37"/>
      <c r="N18" s="38">
        <v>17.2</v>
      </c>
      <c r="O18" s="37"/>
      <c r="P18" s="35">
        <v>2711</v>
      </c>
      <c r="Q18" s="36">
        <v>9.6</v>
      </c>
      <c r="R18" s="37"/>
      <c r="S18" s="38">
        <v>14.2</v>
      </c>
      <c r="T18" s="37"/>
      <c r="U18" s="35">
        <v>3961</v>
      </c>
      <c r="V18" s="36">
        <v>14</v>
      </c>
      <c r="W18" s="37"/>
      <c r="X18" s="38">
        <v>13.1</v>
      </c>
      <c r="Y18" s="39"/>
      <c r="Z18" s="9"/>
      <c r="AA18" s="9"/>
    </row>
    <row r="19" spans="1:27" ht="21.6" customHeight="1">
      <c r="C19" s="30" t="s">
        <v>54</v>
      </c>
      <c r="D19" s="20"/>
      <c r="E19" s="21">
        <v>28166</v>
      </c>
      <c r="F19" s="22">
        <v>11003</v>
      </c>
      <c r="G19" s="31">
        <v>39.1</v>
      </c>
      <c r="H19" s="32"/>
      <c r="I19" s="25">
        <v>34.4</v>
      </c>
      <c r="J19" s="32"/>
      <c r="K19" s="22">
        <v>2764</v>
      </c>
      <c r="L19" s="23">
        <v>9.8000000000000007</v>
      </c>
      <c r="M19" s="32"/>
      <c r="N19" s="25">
        <v>17.2</v>
      </c>
      <c r="O19" s="32"/>
      <c r="P19" s="22">
        <v>2495</v>
      </c>
      <c r="Q19" s="31">
        <v>8.9</v>
      </c>
      <c r="R19" s="32"/>
      <c r="S19" s="25">
        <v>12.4</v>
      </c>
      <c r="T19" s="32"/>
      <c r="U19" s="22">
        <v>3490</v>
      </c>
      <c r="V19" s="31">
        <v>12.4</v>
      </c>
      <c r="W19" s="32"/>
      <c r="X19" s="25">
        <v>11.9</v>
      </c>
      <c r="Y19" s="33"/>
      <c r="Z19" s="9"/>
      <c r="AA19" s="9"/>
    </row>
    <row r="20" spans="1:27" ht="21.6" customHeight="1">
      <c r="C20" s="19" t="s">
        <v>55</v>
      </c>
      <c r="D20" s="12"/>
      <c r="E20" s="13">
        <v>28468</v>
      </c>
      <c r="F20" s="14">
        <v>12840</v>
      </c>
      <c r="G20" s="93">
        <v>45.1</v>
      </c>
      <c r="H20" s="94"/>
      <c r="I20" s="17">
        <v>38.700000000000003</v>
      </c>
      <c r="J20" s="94"/>
      <c r="K20" s="14">
        <v>2826</v>
      </c>
      <c r="L20" s="15">
        <v>9.9</v>
      </c>
      <c r="M20" s="94"/>
      <c r="N20" s="17">
        <v>17</v>
      </c>
      <c r="O20" s="94"/>
      <c r="P20" s="14">
        <v>2491</v>
      </c>
      <c r="Q20" s="93">
        <v>8.6999999999999993</v>
      </c>
      <c r="R20" s="94"/>
      <c r="S20" s="17">
        <v>12</v>
      </c>
      <c r="T20" s="94"/>
      <c r="U20" s="14">
        <v>2892</v>
      </c>
      <c r="V20" s="93">
        <v>10.199999999999999</v>
      </c>
      <c r="W20" s="94"/>
      <c r="X20" s="17">
        <v>10.6</v>
      </c>
      <c r="Y20" s="95"/>
      <c r="Z20" s="104"/>
      <c r="AA20" s="9"/>
    </row>
    <row r="21" spans="1:27" ht="21.6" customHeight="1">
      <c r="A21" s="8"/>
      <c r="B21" s="4"/>
      <c r="C21" s="11" t="s">
        <v>56</v>
      </c>
      <c r="D21" s="12"/>
      <c r="E21" s="13">
        <v>27770</v>
      </c>
      <c r="F21" s="14">
        <v>12992</v>
      </c>
      <c r="G21" s="93">
        <v>46.8</v>
      </c>
      <c r="H21" s="94"/>
      <c r="I21" s="17">
        <v>39.200000000000003</v>
      </c>
      <c r="J21" s="94"/>
      <c r="K21" s="14">
        <v>2764</v>
      </c>
      <c r="L21" s="15">
        <v>9.9</v>
      </c>
      <c r="M21" s="94"/>
      <c r="N21" s="17">
        <v>17.5</v>
      </c>
      <c r="O21" s="94"/>
      <c r="P21" s="14">
        <v>2542</v>
      </c>
      <c r="Q21" s="93">
        <v>9.1</v>
      </c>
      <c r="R21" s="94"/>
      <c r="S21" s="17">
        <v>12.5</v>
      </c>
      <c r="T21" s="94"/>
      <c r="U21" s="14">
        <v>3098</v>
      </c>
      <c r="V21" s="93">
        <v>11.2</v>
      </c>
      <c r="W21" s="94"/>
      <c r="X21" s="17">
        <v>10.7</v>
      </c>
      <c r="Y21" s="95"/>
      <c r="Z21" s="104"/>
      <c r="AA21" s="9"/>
    </row>
    <row r="22" spans="1:27" ht="21.6" customHeight="1">
      <c r="A22" s="8"/>
      <c r="B22" s="4"/>
      <c r="C22" s="11" t="s">
        <v>57</v>
      </c>
      <c r="D22" s="12"/>
      <c r="E22" s="13">
        <v>26700</v>
      </c>
      <c r="F22" s="14">
        <v>13289</v>
      </c>
      <c r="G22" s="93">
        <v>49.8</v>
      </c>
      <c r="H22" s="94"/>
      <c r="I22" s="17">
        <v>40.4</v>
      </c>
      <c r="J22" s="94"/>
      <c r="K22" s="14">
        <v>2448</v>
      </c>
      <c r="L22" s="15">
        <v>9.1999999999999993</v>
      </c>
      <c r="M22" s="94"/>
      <c r="N22" s="17">
        <v>17</v>
      </c>
      <c r="O22" s="94"/>
      <c r="P22" s="14">
        <v>2208</v>
      </c>
      <c r="Q22" s="93">
        <v>8.3000000000000007</v>
      </c>
      <c r="R22" s="94"/>
      <c r="S22" s="17">
        <v>11.9</v>
      </c>
      <c r="T22" s="94"/>
      <c r="U22" s="14">
        <v>2527</v>
      </c>
      <c r="V22" s="93">
        <v>9.4</v>
      </c>
      <c r="W22" s="94"/>
      <c r="X22" s="17">
        <v>10.8</v>
      </c>
      <c r="Y22" s="95"/>
      <c r="Z22" s="9"/>
      <c r="AA22" s="9"/>
    </row>
    <row r="23" spans="1:27" ht="21.6" customHeight="1">
      <c r="A23" s="8"/>
      <c r="B23" s="8"/>
      <c r="C23" s="19" t="s">
        <v>66</v>
      </c>
      <c r="D23" s="20"/>
      <c r="E23" s="21">
        <v>25800</v>
      </c>
      <c r="F23" s="22">
        <v>12778</v>
      </c>
      <c r="G23" s="31">
        <v>49.5</v>
      </c>
      <c r="H23" s="32"/>
      <c r="I23" s="25">
        <v>40.9</v>
      </c>
      <c r="J23" s="32"/>
      <c r="K23" s="22">
        <v>2360</v>
      </c>
      <c r="L23" s="23">
        <v>9.1</v>
      </c>
      <c r="M23" s="32"/>
      <c r="N23" s="25">
        <v>17</v>
      </c>
      <c r="O23" s="32"/>
      <c r="P23" s="22">
        <v>2030</v>
      </c>
      <c r="Q23" s="31">
        <v>7.9</v>
      </c>
      <c r="R23" s="32"/>
      <c r="S23" s="25">
        <v>11.3</v>
      </c>
      <c r="T23" s="32"/>
      <c r="U23" s="22">
        <v>2616</v>
      </c>
      <c r="V23" s="31">
        <v>10.1</v>
      </c>
      <c r="W23" s="32"/>
      <c r="X23" s="25">
        <v>10.7</v>
      </c>
      <c r="Y23" s="33"/>
      <c r="Z23" s="9"/>
      <c r="AA23" s="9"/>
    </row>
    <row r="24" spans="1:27" ht="21.6" customHeight="1">
      <c r="A24" s="8"/>
      <c r="B24" s="8"/>
      <c r="C24" s="19" t="s">
        <v>65</v>
      </c>
      <c r="D24" s="20"/>
      <c r="E24" s="21">
        <v>25822</v>
      </c>
      <c r="F24" s="22">
        <v>13104</v>
      </c>
      <c r="G24" s="31">
        <v>50.7</v>
      </c>
      <c r="H24" s="32"/>
      <c r="I24" s="25">
        <v>40.700000000000003</v>
      </c>
      <c r="J24" s="32"/>
      <c r="K24" s="22">
        <v>2478</v>
      </c>
      <c r="L24" s="23">
        <v>9.6</v>
      </c>
      <c r="M24" s="32"/>
      <c r="N24" s="25">
        <v>17</v>
      </c>
      <c r="O24" s="32"/>
      <c r="P24" s="22">
        <v>2057</v>
      </c>
      <c r="Q24" s="31">
        <v>8</v>
      </c>
      <c r="R24" s="32"/>
      <c r="S24" s="25">
        <v>11.6</v>
      </c>
      <c r="T24" s="32"/>
      <c r="U24" s="22">
        <v>2418</v>
      </c>
      <c r="V24" s="31">
        <v>9.4</v>
      </c>
      <c r="W24" s="32"/>
      <c r="X24" s="25">
        <v>11</v>
      </c>
      <c r="Y24" s="33"/>
      <c r="Z24" s="9"/>
      <c r="AA24" s="9"/>
    </row>
    <row r="25" spans="1:27" ht="21.6" customHeight="1">
      <c r="A25" s="8"/>
      <c r="B25" s="8"/>
      <c r="C25" s="19" t="s">
        <v>67</v>
      </c>
      <c r="D25" s="20"/>
      <c r="E25" s="21">
        <v>37894</v>
      </c>
      <c r="F25" s="22">
        <v>12748</v>
      </c>
      <c r="G25" s="31">
        <v>33.6</v>
      </c>
      <c r="H25" s="32"/>
      <c r="I25" s="25">
        <v>33.200000000000003</v>
      </c>
      <c r="J25" s="32"/>
      <c r="K25" s="22">
        <v>2594</v>
      </c>
      <c r="L25" s="23">
        <v>6.9</v>
      </c>
      <c r="M25" s="32"/>
      <c r="N25" s="25">
        <v>14.3</v>
      </c>
      <c r="O25" s="32"/>
      <c r="P25" s="22">
        <v>7127</v>
      </c>
      <c r="Q25" s="31">
        <v>18.8</v>
      </c>
      <c r="R25" s="32"/>
      <c r="S25" s="25">
        <v>20</v>
      </c>
      <c r="T25" s="32"/>
      <c r="U25" s="22">
        <v>3221</v>
      </c>
      <c r="V25" s="31">
        <v>8.5</v>
      </c>
      <c r="W25" s="32"/>
      <c r="X25" s="25">
        <v>10.8</v>
      </c>
      <c r="Y25" s="33"/>
      <c r="Z25" s="9"/>
      <c r="AA25" s="9"/>
    </row>
    <row r="26" spans="1:27" ht="17.25">
      <c r="A26" s="8"/>
      <c r="B26" s="8"/>
      <c r="C26" s="137" t="s">
        <v>68</v>
      </c>
      <c r="D26" s="87" t="s">
        <v>15</v>
      </c>
      <c r="E26" s="88"/>
      <c r="F26" s="89"/>
      <c r="G26" s="90"/>
      <c r="H26" s="91"/>
      <c r="I26" s="92"/>
      <c r="J26" s="91"/>
      <c r="K26" s="89"/>
      <c r="L26" s="78"/>
      <c r="M26" s="91"/>
      <c r="N26" s="92"/>
      <c r="O26" s="91"/>
      <c r="P26" s="89"/>
      <c r="Q26" s="90"/>
      <c r="R26" s="91"/>
      <c r="S26" s="92"/>
      <c r="T26" s="91"/>
      <c r="U26" s="89"/>
      <c r="V26" s="90"/>
      <c r="W26" s="91"/>
      <c r="X26" s="92"/>
      <c r="Y26" s="86"/>
      <c r="Z26" s="9"/>
      <c r="AA26" s="9"/>
    </row>
    <row r="27" spans="1:27" ht="21.6" customHeight="1" thickBot="1">
      <c r="A27" s="8"/>
      <c r="B27" s="8"/>
      <c r="C27" s="138"/>
      <c r="D27" s="40"/>
      <c r="E27" s="102">
        <v>46869</v>
      </c>
      <c r="F27" s="41">
        <v>13960</v>
      </c>
      <c r="G27" s="42">
        <v>29.8</v>
      </c>
      <c r="H27" s="43"/>
      <c r="I27" s="134" t="s">
        <v>19</v>
      </c>
      <c r="J27" s="135"/>
      <c r="K27" s="103">
        <v>3804</v>
      </c>
      <c r="L27" s="50">
        <v>8.1</v>
      </c>
      <c r="M27" s="43"/>
      <c r="N27" s="134" t="s">
        <v>19</v>
      </c>
      <c r="O27" s="135"/>
      <c r="P27" s="103">
        <v>13785</v>
      </c>
      <c r="Q27" s="42">
        <v>29.4</v>
      </c>
      <c r="R27" s="43"/>
      <c r="S27" s="134" t="s">
        <v>19</v>
      </c>
      <c r="T27" s="135"/>
      <c r="U27" s="41">
        <v>3848</v>
      </c>
      <c r="V27" s="42">
        <v>8.1999999999999993</v>
      </c>
      <c r="W27" s="43"/>
      <c r="X27" s="134" t="s">
        <v>19</v>
      </c>
      <c r="Y27" s="136"/>
      <c r="Z27" s="9"/>
      <c r="AA27" s="9"/>
    </row>
    <row r="28" spans="1:27" ht="15" customHeight="1">
      <c r="A28" s="8"/>
      <c r="B28" s="8"/>
      <c r="C28" s="1" t="s">
        <v>63</v>
      </c>
      <c r="D28" s="100"/>
    </row>
    <row r="29" spans="1:27" ht="15" customHeight="1">
      <c r="C29" s="1" t="s">
        <v>64</v>
      </c>
      <c r="Y29" s="56"/>
    </row>
    <row r="30" spans="1:27" ht="15" customHeight="1">
      <c r="C30" s="1" t="s">
        <v>69</v>
      </c>
    </row>
    <row r="31" spans="1:27">
      <c r="C31" s="1" t="s">
        <v>29</v>
      </c>
    </row>
  </sheetData>
  <sheetProtection algorithmName="SHA-512" hashValue="GifdjY7BYi17LnAcIsLuukym8SuRtfEs25sAi17HmiDC5f+uzhKldR3hOyc2tn+kv9bU9oxmkhQDtXTVIg5P5Q==" saltValue="WvIi7FngS4ZHcakF/8EsCA==" spinCount="100000" sheet="1" objects="1" scenarios="1"/>
  <mergeCells count="40">
    <mergeCell ref="I27:J27"/>
    <mergeCell ref="N27:O27"/>
    <mergeCell ref="S27:T27"/>
    <mergeCell ref="X27:Y27"/>
    <mergeCell ref="C26:C27"/>
    <mergeCell ref="C14:C15"/>
    <mergeCell ref="V5:Y5"/>
    <mergeCell ref="G6:H6"/>
    <mergeCell ref="I6:J6"/>
    <mergeCell ref="L6:M6"/>
    <mergeCell ref="N6:O6"/>
    <mergeCell ref="Q6:R6"/>
    <mergeCell ref="S6:T6"/>
    <mergeCell ref="V6:W6"/>
    <mergeCell ref="N14:N15"/>
    <mergeCell ref="P14:P15"/>
    <mergeCell ref="S14:S15"/>
    <mergeCell ref="U14:U15"/>
    <mergeCell ref="X14:X15"/>
    <mergeCell ref="D15:E15"/>
    <mergeCell ref="G15:H15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L15:M15"/>
    <mergeCell ref="Q15:R15"/>
    <mergeCell ref="V15:W15"/>
    <mergeCell ref="F14:F15"/>
    <mergeCell ref="I14:I15"/>
    <mergeCell ref="K14:K1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4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5"/>
  <sheetViews>
    <sheetView view="pageBreakPreview" zoomScaleNormal="100" zoomScaleSheetLayoutView="100" workbookViewId="0">
      <pane xSplit="1" ySplit="7" topLeftCell="B36" activePane="bottomRight" state="frozen"/>
      <selection activeCell="Y33" sqref="Y33"/>
      <selection pane="topRight" activeCell="Y33" sqref="Y33"/>
      <selection pane="bottomLeft" activeCell="Y33" sqref="Y33"/>
      <selection pane="bottomRight" activeCell="E45" sqref="E45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0.875" style="1" customWidth="1"/>
    <col min="26" max="26" width="0.125" style="1" customWidth="1"/>
    <col min="27" max="16384" width="9" style="1"/>
  </cols>
  <sheetData>
    <row r="1" spans="2:27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9" t="s">
        <v>16</v>
      </c>
      <c r="W1" s="139"/>
      <c r="X1" s="139"/>
      <c r="Y1" s="139"/>
    </row>
    <row r="2" spans="2:27" s="8" customFormat="1" ht="25.5">
      <c r="B2" s="52" t="s">
        <v>17</v>
      </c>
      <c r="D2" s="6"/>
      <c r="E2" s="6"/>
      <c r="V2" s="61"/>
      <c r="W2" s="61"/>
      <c r="X2" s="61"/>
      <c r="Y2" s="61"/>
    </row>
    <row r="3" spans="2:27" ht="15" customHeight="1" thickBot="1">
      <c r="C3" s="52"/>
      <c r="D3" s="6"/>
      <c r="E3" s="6"/>
      <c r="U3" s="57"/>
      <c r="V3" s="57"/>
      <c r="W3" s="57"/>
      <c r="X3" s="57"/>
      <c r="Y3" s="71" t="s">
        <v>4</v>
      </c>
    </row>
    <row r="4" spans="2:27" ht="22.5" customHeight="1">
      <c r="C4" s="5" t="s">
        <v>0</v>
      </c>
      <c r="D4" s="120" t="s">
        <v>9</v>
      </c>
      <c r="E4" s="121"/>
      <c r="F4" s="111" t="s">
        <v>3</v>
      </c>
      <c r="G4" s="112"/>
      <c r="H4" s="112"/>
      <c r="I4" s="112"/>
      <c r="J4" s="114"/>
      <c r="K4" s="111" t="s">
        <v>6</v>
      </c>
      <c r="L4" s="112"/>
      <c r="M4" s="112"/>
      <c r="N4" s="112"/>
      <c r="O4" s="114"/>
      <c r="P4" s="111" t="s">
        <v>22</v>
      </c>
      <c r="Q4" s="112"/>
      <c r="R4" s="112"/>
      <c r="S4" s="112"/>
      <c r="T4" s="114"/>
      <c r="U4" s="111" t="s">
        <v>23</v>
      </c>
      <c r="V4" s="112"/>
      <c r="W4" s="112"/>
      <c r="X4" s="112"/>
      <c r="Y4" s="113"/>
      <c r="AA4" s="70" t="s">
        <v>14</v>
      </c>
    </row>
    <row r="5" spans="2:27" ht="22.5" customHeight="1">
      <c r="C5" s="79"/>
      <c r="D5" s="122"/>
      <c r="E5" s="123"/>
      <c r="F5" s="118" t="s">
        <v>1</v>
      </c>
      <c r="G5" s="115" t="s">
        <v>2</v>
      </c>
      <c r="H5" s="116"/>
      <c r="I5" s="116"/>
      <c r="J5" s="117"/>
      <c r="K5" s="118" t="s">
        <v>1</v>
      </c>
      <c r="L5" s="115" t="s">
        <v>2</v>
      </c>
      <c r="M5" s="116"/>
      <c r="N5" s="116"/>
      <c r="O5" s="117"/>
      <c r="P5" s="118" t="s">
        <v>1</v>
      </c>
      <c r="Q5" s="115" t="s">
        <v>2</v>
      </c>
      <c r="R5" s="116"/>
      <c r="S5" s="116"/>
      <c r="T5" s="117"/>
      <c r="U5" s="118" t="s">
        <v>1</v>
      </c>
      <c r="V5" s="115" t="s">
        <v>2</v>
      </c>
      <c r="W5" s="116"/>
      <c r="X5" s="116"/>
      <c r="Y5" s="130"/>
      <c r="AA5" s="70" t="s">
        <v>1</v>
      </c>
    </row>
    <row r="6" spans="2:27" ht="22.5" customHeight="1">
      <c r="C6" s="80" t="s">
        <v>24</v>
      </c>
      <c r="D6" s="124"/>
      <c r="E6" s="125"/>
      <c r="F6" s="119"/>
      <c r="G6" s="115" t="s">
        <v>20</v>
      </c>
      <c r="H6" s="117"/>
      <c r="I6" s="126" t="s">
        <v>21</v>
      </c>
      <c r="J6" s="131"/>
      <c r="K6" s="119"/>
      <c r="L6" s="115" t="s">
        <v>20</v>
      </c>
      <c r="M6" s="117"/>
      <c r="N6" s="126" t="s">
        <v>21</v>
      </c>
      <c r="O6" s="131"/>
      <c r="P6" s="119"/>
      <c r="Q6" s="115" t="s">
        <v>20</v>
      </c>
      <c r="R6" s="117"/>
      <c r="S6" s="126" t="s">
        <v>21</v>
      </c>
      <c r="T6" s="131"/>
      <c r="U6" s="119"/>
      <c r="V6" s="115" t="s">
        <v>20</v>
      </c>
      <c r="W6" s="117"/>
      <c r="X6" s="126" t="s">
        <v>21</v>
      </c>
      <c r="Y6" s="127"/>
      <c r="AA6" s="70"/>
    </row>
    <row r="7" spans="2:27" s="7" customFormat="1" ht="14.25">
      <c r="C7" s="72"/>
      <c r="D7" s="73"/>
      <c r="E7" s="74"/>
      <c r="F7" s="75"/>
      <c r="G7" s="76"/>
      <c r="H7" s="74" t="s">
        <v>10</v>
      </c>
      <c r="I7" s="76"/>
      <c r="J7" s="74" t="s">
        <v>10</v>
      </c>
      <c r="K7" s="75"/>
      <c r="L7" s="76"/>
      <c r="M7" s="74" t="s">
        <v>10</v>
      </c>
      <c r="N7" s="77"/>
      <c r="O7" s="74" t="s">
        <v>10</v>
      </c>
      <c r="P7" s="75"/>
      <c r="Q7" s="76"/>
      <c r="R7" s="74" t="s">
        <v>10</v>
      </c>
      <c r="S7" s="77"/>
      <c r="T7" s="74" t="s">
        <v>10</v>
      </c>
      <c r="U7" s="75"/>
      <c r="V7" s="76"/>
      <c r="W7" s="74" t="s">
        <v>10</v>
      </c>
      <c r="X7" s="77"/>
      <c r="Y7" s="69" t="s">
        <v>10</v>
      </c>
    </row>
    <row r="8" spans="2:27" ht="17.25" hidden="1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7.25" hidden="1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7.25" hidden="1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7.25" hidden="1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7.25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7.25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7.25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7.25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7.25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7.25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7.25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7.25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7.25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7.25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7.25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7.25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7.25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7.25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7.25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7.25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7.25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7.25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7.25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7.25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7.25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7.25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7.25">
      <c r="C34" s="30" t="s">
        <v>51</v>
      </c>
      <c r="D34" s="55"/>
      <c r="E34" s="34">
        <v>28472</v>
      </c>
      <c r="F34" s="35">
        <v>9702</v>
      </c>
      <c r="G34" s="78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7.25">
      <c r="C35" s="30" t="s">
        <v>52</v>
      </c>
      <c r="D35" s="55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7.25">
      <c r="C36" s="30" t="s">
        <v>53</v>
      </c>
      <c r="D36" s="55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7.25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7.25">
      <c r="C38" s="19" t="s">
        <v>55</v>
      </c>
      <c r="D38" s="12"/>
      <c r="E38" s="13">
        <v>28468</v>
      </c>
      <c r="F38" s="14">
        <v>12840</v>
      </c>
      <c r="G38" s="93">
        <v>45.1</v>
      </c>
      <c r="H38" s="94"/>
      <c r="I38" s="17">
        <v>38.700000000000003</v>
      </c>
      <c r="J38" s="94"/>
      <c r="K38" s="14">
        <v>2826</v>
      </c>
      <c r="L38" s="15">
        <v>9.9</v>
      </c>
      <c r="M38" s="94"/>
      <c r="N38" s="17">
        <v>17</v>
      </c>
      <c r="O38" s="94"/>
      <c r="P38" s="14">
        <v>2491</v>
      </c>
      <c r="Q38" s="93">
        <v>8.6999999999999993</v>
      </c>
      <c r="R38" s="94"/>
      <c r="S38" s="17">
        <v>12</v>
      </c>
      <c r="T38" s="94"/>
      <c r="U38" s="14">
        <v>2892</v>
      </c>
      <c r="V38" s="93">
        <v>10.199999999999999</v>
      </c>
      <c r="W38" s="94"/>
      <c r="X38" s="17">
        <v>10.6</v>
      </c>
      <c r="Y38" s="95"/>
      <c r="Z38" s="96"/>
      <c r="AA38" s="9">
        <f t="shared" si="2"/>
        <v>7419</v>
      </c>
    </row>
    <row r="39" spans="1:27" ht="17.25">
      <c r="A39" s="8"/>
      <c r="B39" s="4"/>
      <c r="C39" s="11" t="s">
        <v>56</v>
      </c>
      <c r="D39" s="12"/>
      <c r="E39" s="13">
        <v>27770</v>
      </c>
      <c r="F39" s="14">
        <v>12992</v>
      </c>
      <c r="G39" s="93">
        <v>46.8</v>
      </c>
      <c r="H39" s="94"/>
      <c r="I39" s="17">
        <v>39.200000000000003</v>
      </c>
      <c r="J39" s="94"/>
      <c r="K39" s="14">
        <v>2764</v>
      </c>
      <c r="L39" s="15">
        <v>10</v>
      </c>
      <c r="M39" s="94"/>
      <c r="N39" s="17">
        <v>17.5</v>
      </c>
      <c r="O39" s="94"/>
      <c r="P39" s="14">
        <v>2542</v>
      </c>
      <c r="Q39" s="93">
        <v>9.1999999999999993</v>
      </c>
      <c r="R39" s="94"/>
      <c r="S39" s="17">
        <v>12.5</v>
      </c>
      <c r="T39" s="94"/>
      <c r="U39" s="14">
        <v>3098</v>
      </c>
      <c r="V39" s="93">
        <v>11.2</v>
      </c>
      <c r="W39" s="94"/>
      <c r="X39" s="17">
        <v>10.7</v>
      </c>
      <c r="Y39" s="95"/>
      <c r="Z39" s="9">
        <f>E39-SUM(F39,K39,P39,U39)</f>
        <v>6374</v>
      </c>
      <c r="AA39" s="9">
        <f>E39-SUM(F39,K39,P39,U39)</f>
        <v>6374</v>
      </c>
    </row>
    <row r="40" spans="1:27" ht="17.25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7.25">
      <c r="A41" s="8"/>
      <c r="B41" s="4"/>
      <c r="C41" s="11" t="s">
        <v>66</v>
      </c>
      <c r="D41" s="12"/>
      <c r="E41" s="13">
        <v>25800</v>
      </c>
      <c r="F41" s="14">
        <v>12778</v>
      </c>
      <c r="G41" s="93">
        <v>49.5</v>
      </c>
      <c r="H41" s="94"/>
      <c r="I41" s="17">
        <v>40.9</v>
      </c>
      <c r="J41" s="94"/>
      <c r="K41" s="14">
        <v>2360</v>
      </c>
      <c r="L41" s="15">
        <v>9.1</v>
      </c>
      <c r="M41" s="94"/>
      <c r="N41" s="17">
        <v>17</v>
      </c>
      <c r="O41" s="94"/>
      <c r="P41" s="14">
        <v>2030</v>
      </c>
      <c r="Q41" s="93">
        <v>7.9</v>
      </c>
      <c r="R41" s="94"/>
      <c r="S41" s="17">
        <v>11.3</v>
      </c>
      <c r="T41" s="94"/>
      <c r="U41" s="14">
        <v>2616</v>
      </c>
      <c r="V41" s="93">
        <v>10.1</v>
      </c>
      <c r="W41" s="94"/>
      <c r="X41" s="17">
        <v>10.7</v>
      </c>
      <c r="Y41" s="95"/>
      <c r="Z41" s="9"/>
      <c r="AA41" s="9">
        <f t="shared" si="3"/>
        <v>6016</v>
      </c>
    </row>
    <row r="42" spans="1:27" ht="17.25">
      <c r="A42" s="8"/>
      <c r="B42" s="8"/>
      <c r="C42" s="11" t="s">
        <v>65</v>
      </c>
      <c r="D42" s="12"/>
      <c r="E42" s="13">
        <v>25822</v>
      </c>
      <c r="F42" s="14">
        <v>13104</v>
      </c>
      <c r="G42" s="93">
        <v>50.7</v>
      </c>
      <c r="H42" s="94"/>
      <c r="I42" s="17">
        <v>40.700000000000003</v>
      </c>
      <c r="J42" s="94"/>
      <c r="K42" s="14">
        <v>2478</v>
      </c>
      <c r="L42" s="15">
        <v>9.6</v>
      </c>
      <c r="M42" s="94"/>
      <c r="N42" s="17">
        <v>17</v>
      </c>
      <c r="O42" s="94"/>
      <c r="P42" s="14">
        <v>2057</v>
      </c>
      <c r="Q42" s="93">
        <v>8</v>
      </c>
      <c r="R42" s="94"/>
      <c r="S42" s="17">
        <v>11.6</v>
      </c>
      <c r="T42" s="94"/>
      <c r="U42" s="14">
        <v>2418</v>
      </c>
      <c r="V42" s="93">
        <v>9.4</v>
      </c>
      <c r="W42" s="94"/>
      <c r="X42" s="17">
        <v>11</v>
      </c>
      <c r="Y42" s="95"/>
      <c r="Z42" s="9"/>
      <c r="AA42" s="9">
        <f t="shared" ref="AA42:AA43" si="4">E42-SUM(F42,K42,P42,U42)</f>
        <v>5765</v>
      </c>
    </row>
    <row r="43" spans="1:27" ht="17.25">
      <c r="A43" s="8"/>
      <c r="B43" s="8"/>
      <c r="C43" s="19" t="s">
        <v>67</v>
      </c>
      <c r="D43" s="20"/>
      <c r="E43" s="21">
        <v>37894</v>
      </c>
      <c r="F43" s="22">
        <v>12748</v>
      </c>
      <c r="G43" s="31">
        <v>33.6</v>
      </c>
      <c r="H43" s="32"/>
      <c r="I43" s="25">
        <v>33.200000000000003</v>
      </c>
      <c r="J43" s="32"/>
      <c r="K43" s="22">
        <v>2594</v>
      </c>
      <c r="L43" s="23">
        <v>6.9</v>
      </c>
      <c r="M43" s="32"/>
      <c r="N43" s="25">
        <v>14.3</v>
      </c>
      <c r="O43" s="32"/>
      <c r="P43" s="22">
        <v>7127</v>
      </c>
      <c r="Q43" s="31">
        <v>18.8</v>
      </c>
      <c r="R43" s="32"/>
      <c r="S43" s="25">
        <v>20</v>
      </c>
      <c r="T43" s="32"/>
      <c r="U43" s="22">
        <v>3221</v>
      </c>
      <c r="V43" s="31">
        <v>8.5</v>
      </c>
      <c r="W43" s="32"/>
      <c r="X43" s="25">
        <v>10.8</v>
      </c>
      <c r="Y43" s="33"/>
      <c r="Z43" s="9"/>
      <c r="AA43" s="9">
        <f t="shared" si="4"/>
        <v>12204</v>
      </c>
    </row>
    <row r="44" spans="1:27" ht="17.25">
      <c r="A44" s="8"/>
      <c r="B44" s="8"/>
      <c r="C44" s="137" t="s">
        <v>68</v>
      </c>
      <c r="D44" s="87" t="s">
        <v>15</v>
      </c>
      <c r="E44" s="88"/>
      <c r="F44" s="89"/>
      <c r="G44" s="90"/>
      <c r="H44" s="91"/>
      <c r="I44" s="92"/>
      <c r="J44" s="91"/>
      <c r="K44" s="89"/>
      <c r="L44" s="78"/>
      <c r="M44" s="91"/>
      <c r="N44" s="92"/>
      <c r="O44" s="91"/>
      <c r="P44" s="89"/>
      <c r="Q44" s="90"/>
      <c r="R44" s="91"/>
      <c r="S44" s="92"/>
      <c r="T44" s="91"/>
      <c r="U44" s="89"/>
      <c r="V44" s="90"/>
      <c r="W44" s="91"/>
      <c r="X44" s="92"/>
      <c r="Y44" s="86"/>
      <c r="Z44" s="9"/>
      <c r="AA44" s="9"/>
    </row>
    <row r="45" spans="1:27" ht="18" thickBot="1">
      <c r="A45" s="8"/>
      <c r="B45" s="8"/>
      <c r="C45" s="138"/>
      <c r="D45" s="40"/>
      <c r="E45" s="46">
        <v>46869</v>
      </c>
      <c r="F45" s="41">
        <v>13960</v>
      </c>
      <c r="G45" s="42">
        <v>29.8</v>
      </c>
      <c r="H45" s="43"/>
      <c r="I45" s="44" t="s">
        <v>19</v>
      </c>
      <c r="J45" s="43"/>
      <c r="K45" s="41">
        <v>3804</v>
      </c>
      <c r="L45" s="50">
        <v>8.1</v>
      </c>
      <c r="M45" s="43"/>
      <c r="N45" s="44" t="s">
        <v>19</v>
      </c>
      <c r="O45" s="43"/>
      <c r="P45" s="41">
        <v>13785</v>
      </c>
      <c r="Q45" s="42">
        <v>29.4</v>
      </c>
      <c r="R45" s="43"/>
      <c r="S45" s="44" t="s">
        <v>19</v>
      </c>
      <c r="T45" s="43"/>
      <c r="U45" s="41">
        <v>3848</v>
      </c>
      <c r="V45" s="42">
        <v>8.1999999999999993</v>
      </c>
      <c r="W45" s="43"/>
      <c r="X45" s="44" t="s">
        <v>19</v>
      </c>
      <c r="Y45" s="45"/>
      <c r="Z45" s="9"/>
      <c r="AA45" s="9">
        <f t="shared" ref="AA45" si="5">E45-SUM(F45,K45,P45,U45)</f>
        <v>11472</v>
      </c>
    </row>
    <row r="46" spans="1:27" ht="21.75" customHeight="1">
      <c r="D46" s="10"/>
    </row>
    <row r="47" spans="1:27" ht="15" customHeight="1">
      <c r="C47" s="1">
        <v>24</v>
      </c>
      <c r="G47" s="51">
        <f>F35/$E35</f>
        <v>0.35712745309467325</v>
      </c>
      <c r="I47" s="51">
        <f>(F35-F34)/F34</f>
        <v>2.4118738404452691E-2</v>
      </c>
      <c r="L47" s="51">
        <f>K35/$E35</f>
        <v>0.10222126374811301</v>
      </c>
      <c r="N47" s="51">
        <f>(K35-K34)/K34</f>
        <v>-4.306864064602961E-2</v>
      </c>
      <c r="Q47" s="51">
        <f>P35/$E35</f>
        <v>9.0791459995686871E-2</v>
      </c>
      <c r="S47" s="51">
        <f>(P35-P34)/P34</f>
        <v>1.6090104585679808E-2</v>
      </c>
      <c r="V47" s="51">
        <f>U35/$E35</f>
        <v>0.14438214362734528</v>
      </c>
      <c r="X47" s="51">
        <f>(U35-U34)/U34</f>
        <v>3.4775888717156103E-2</v>
      </c>
    </row>
    <row r="48" spans="1:27" ht="15" customHeight="1">
      <c r="C48" s="1">
        <v>25</v>
      </c>
      <c r="G48" s="51">
        <f>F36/$E36</f>
        <v>0.36930150309460652</v>
      </c>
      <c r="I48" s="51">
        <f>(F36-F35)/F35</f>
        <v>5.0925925925925923E-2</v>
      </c>
      <c r="L48" s="51">
        <f>K36/$E36</f>
        <v>0.10058355437665782</v>
      </c>
      <c r="N48" s="51">
        <f>(K36-K35)/K35</f>
        <v>0</v>
      </c>
      <c r="Q48" s="51">
        <f>P36/$E36</f>
        <v>9.5879752431476575E-2</v>
      </c>
      <c r="S48" s="51">
        <f>(P36-P35)/P35</f>
        <v>7.3238321456848776E-2</v>
      </c>
      <c r="V48" s="51">
        <f>U36/$E36</f>
        <v>0.14008841732979663</v>
      </c>
      <c r="X48" s="51">
        <f>(U36-U35)/U35</f>
        <v>-1.3940751804829475E-2</v>
      </c>
    </row>
    <row r="49" spans="3:24" ht="15" customHeight="1">
      <c r="C49" s="1">
        <v>26</v>
      </c>
      <c r="G49" s="51">
        <f>F37/$E37</f>
        <v>0.39064829936803236</v>
      </c>
      <c r="I49" s="51">
        <f>(F37-F36)/F36</f>
        <v>5.3725339973185217E-2</v>
      </c>
      <c r="L49" s="51">
        <f>K37/$E37</f>
        <v>9.8132500177518997E-2</v>
      </c>
      <c r="N49" s="51">
        <f>(K37-K36)/K36</f>
        <v>-2.8129395218002812E-2</v>
      </c>
      <c r="Q49" s="51">
        <f>P37/$E37</f>
        <v>8.8581978271675063E-2</v>
      </c>
      <c r="S49" s="51">
        <f>(P37-P36)/P36</f>
        <v>-7.9675396532644785E-2</v>
      </c>
      <c r="V49" s="51">
        <f>U37/$E37</f>
        <v>0.12390825818362565</v>
      </c>
      <c r="X49" s="51">
        <f>(U37-U36)/U36</f>
        <v>-0.11890936632163596</v>
      </c>
    </row>
    <row r="50" spans="3:24" ht="15" customHeight="1">
      <c r="C50" s="1">
        <v>27</v>
      </c>
      <c r="G50" s="51">
        <f>F38/$E38</f>
        <v>0.45103273851341857</v>
      </c>
      <c r="I50" s="51">
        <f>(F38-F37)/F37</f>
        <v>0.1669544669635554</v>
      </c>
      <c r="L50" s="51">
        <f>K38/$E38</f>
        <v>9.9269355065336518E-2</v>
      </c>
      <c r="N50" s="51">
        <f>(K38-K37)/K37</f>
        <v>2.2431259044862518E-2</v>
      </c>
      <c r="Q50" s="51">
        <f>P38/$E38</f>
        <v>8.750175635801602E-2</v>
      </c>
      <c r="S50" s="51">
        <f>(P38-P37)/P37</f>
        <v>-1.6032064128256513E-3</v>
      </c>
      <c r="V50" s="51">
        <f>U38/$E38</f>
        <v>0.10158774764648026</v>
      </c>
      <c r="X50" s="51">
        <f>(U38-U37)/U37</f>
        <v>-0.17134670487106018</v>
      </c>
    </row>
    <row r="51" spans="3:24">
      <c r="C51" s="1">
        <v>28</v>
      </c>
      <c r="G51" s="51">
        <f>F39/$E39</f>
        <v>0.4678429960388909</v>
      </c>
      <c r="I51" s="51">
        <f>(F39-F38)/F38</f>
        <v>1.1838006230529595E-2</v>
      </c>
      <c r="L51" s="51">
        <f>K39/$E39</f>
        <v>9.953186892329853E-2</v>
      </c>
      <c r="N51" s="51">
        <f>(K39-K38)/K38</f>
        <v>-2.1939136588818117E-2</v>
      </c>
      <c r="Q51" s="51">
        <f>P39/$E39</f>
        <v>9.153763053655023E-2</v>
      </c>
      <c r="S51" s="51">
        <f>(P39-P38)/P38</f>
        <v>2.0473705339221198E-2</v>
      </c>
      <c r="V51" s="51">
        <f>U39/$E39</f>
        <v>0.11155923658624414</v>
      </c>
      <c r="X51" s="51">
        <f>(U39-U38)/U38</f>
        <v>7.1230982019363759E-2</v>
      </c>
    </row>
    <row r="52" spans="3:24">
      <c r="C52" s="1">
        <v>29</v>
      </c>
      <c r="G52" s="51">
        <f>F41/$E41</f>
        <v>0.49527131782945738</v>
      </c>
      <c r="I52" s="51">
        <f>(F41-F39)/F39</f>
        <v>-1.6471674876847291E-2</v>
      </c>
      <c r="L52" s="51">
        <f>K41/$E41</f>
        <v>9.1472868217054262E-2</v>
      </c>
      <c r="N52" s="51">
        <f>(K41-K39)/K39</f>
        <v>-0.14616497829232997</v>
      </c>
      <c r="Q52" s="51">
        <f>P41/$E41</f>
        <v>7.8682170542635654E-2</v>
      </c>
      <c r="S52" s="51">
        <f>(P41-P39)/P39</f>
        <v>-0.2014162077104642</v>
      </c>
      <c r="V52" s="51">
        <f>U41/$E41</f>
        <v>0.1013953488372093</v>
      </c>
      <c r="X52" s="51">
        <f>(U41-U39)/U39</f>
        <v>-0.15558424790187217</v>
      </c>
    </row>
    <row r="53" spans="3:24">
      <c r="C53" s="1">
        <v>30</v>
      </c>
      <c r="G53" s="51">
        <f>F42/$E42</f>
        <v>0.50747424676632324</v>
      </c>
      <c r="I53" s="51">
        <f t="shared" ref="I53" si="6">(F42-F41)/F41</f>
        <v>2.5512599780873377E-2</v>
      </c>
      <c r="L53" s="51">
        <f>K42/$E42</f>
        <v>9.596468127952909E-2</v>
      </c>
      <c r="N53" s="51">
        <f t="shared" ref="N53" si="7">(K42-K41)/K41</f>
        <v>0.05</v>
      </c>
      <c r="Q53" s="51">
        <f>P42/$E42</f>
        <v>7.9660754395476721E-2</v>
      </c>
      <c r="S53" s="51">
        <f t="shared" ref="S53" si="8">(P42-P41)/P41</f>
        <v>1.3300492610837438E-2</v>
      </c>
      <c r="V53" s="51">
        <f>U42/$E42</f>
        <v>9.3641081248547753E-2</v>
      </c>
      <c r="X53" s="51">
        <f t="shared" ref="X53" si="9">(U42-U41)/U41</f>
        <v>-7.5688073394495417E-2</v>
      </c>
    </row>
    <row r="54" spans="3:24">
      <c r="G54" s="51"/>
      <c r="I54" s="51"/>
      <c r="L54" s="51"/>
      <c r="N54" s="51"/>
      <c r="Q54" s="51"/>
      <c r="S54" s="51"/>
      <c r="V54" s="51"/>
      <c r="X54" s="51"/>
    </row>
    <row r="55" spans="3:24">
      <c r="C55" s="1">
        <v>2</v>
      </c>
      <c r="G55" s="51">
        <f>F45/$E45</f>
        <v>0.29785145831999832</v>
      </c>
      <c r="I55" s="51">
        <f>(F45-F42)/F42</f>
        <v>6.5323565323565327E-2</v>
      </c>
      <c r="L55" s="51">
        <f>K45/$E45</f>
        <v>8.116238878576458E-2</v>
      </c>
      <c r="N55" s="51">
        <f>(K45-K42)/K42</f>
        <v>0.53510895883777243</v>
      </c>
      <c r="Q55" s="51">
        <f t="shared" ref="Q55" si="10">P45/$E45</f>
        <v>0.29411764705882354</v>
      </c>
      <c r="S55" s="51">
        <f>(P45-P42)/P42</f>
        <v>5.7015070491006323</v>
      </c>
      <c r="V55" s="51">
        <f t="shared" ref="V55" si="11">U45/$E45</f>
        <v>8.2101175617145666E-2</v>
      </c>
      <c r="X55" s="51">
        <f>(U45-U42)/U42</f>
        <v>0.59139784946236562</v>
      </c>
    </row>
  </sheetData>
  <mergeCells count="23">
    <mergeCell ref="C44:C45"/>
    <mergeCell ref="U4:Y4"/>
    <mergeCell ref="P4:T4"/>
    <mergeCell ref="F4:J4"/>
    <mergeCell ref="X6:Y6"/>
    <mergeCell ref="G6:H6"/>
    <mergeCell ref="I6:J6"/>
    <mergeCell ref="D4:E6"/>
    <mergeCell ref="F5:F6"/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3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2022-08-17T01:21:10Z</cp:lastPrinted>
  <dcterms:created xsi:type="dcterms:W3CDTF">2004-09-02T05:53:57Z</dcterms:created>
  <dcterms:modified xsi:type="dcterms:W3CDTF">2022-09-16T02:57:07Z</dcterms:modified>
</cp:coreProperties>
</file>