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000sv0007b\10009\財務調査G\財政ノート\令和2年度\06_公表\"/>
    </mc:Choice>
  </mc:AlternateContent>
  <bookViews>
    <workbookView xWindow="120" yWindow="30" windowWidth="20340" windowHeight="7875" tabRatio="719"/>
  </bookViews>
  <sheets>
    <sheet name="1号補正" sheetId="9" r:id="rId1"/>
    <sheet name="補正項目表" sheetId="12" state="hidden" r:id="rId2"/>
    <sheet name="1号表" sheetId="13" state="hidden" r:id="rId3"/>
  </sheets>
  <definedNames>
    <definedName name="_xlnm.Print_Area" localSheetId="0">'1号補正'!$A$1:$BC$39</definedName>
  </definedNames>
  <calcPr calcId="162913"/>
</workbook>
</file>

<file path=xl/calcChain.xml><?xml version="1.0" encoding="utf-8"?>
<calcChain xmlns="http://schemas.openxmlformats.org/spreadsheetml/2006/main">
  <c r="N35" i="13" l="1"/>
  <c r="N33" i="13"/>
  <c r="N34" i="13"/>
  <c r="Q34" i="13" s="1"/>
  <c r="N27" i="13" l="1"/>
  <c r="Q25" i="13"/>
  <c r="N24" i="13"/>
  <c r="Q21" i="13"/>
  <c r="H26" i="13"/>
  <c r="N22" i="13"/>
  <c r="N21" i="13"/>
  <c r="Q14" i="13"/>
  <c r="Q13" i="13"/>
  <c r="N14" i="13"/>
  <c r="N12" i="13"/>
  <c r="K16" i="13"/>
  <c r="N15" i="13"/>
  <c r="Q15" i="13" s="1"/>
  <c r="H16" i="13" l="1"/>
  <c r="N16" i="13" l="1"/>
  <c r="N32" i="13"/>
  <c r="K32" i="13"/>
  <c r="H32" i="13"/>
  <c r="N20" i="13"/>
  <c r="K20" i="13"/>
  <c r="H20" i="13"/>
  <c r="Q16" i="13" l="1"/>
  <c r="Q12" i="13"/>
  <c r="N25" i="13"/>
  <c r="N23" i="13" l="1"/>
  <c r="N13" i="13"/>
  <c r="N4" i="13"/>
  <c r="K26" i="13"/>
  <c r="K35" i="13" s="1"/>
  <c r="N6" i="13"/>
  <c r="Q33" i="13" l="1"/>
  <c r="H35" i="13"/>
  <c r="Q35" i="13" s="1"/>
  <c r="N26" i="13"/>
  <c r="Q23" i="13" l="1"/>
  <c r="Q22" i="13"/>
  <c r="Q26" i="13"/>
  <c r="Q27" i="13"/>
  <c r="Q24" i="13"/>
</calcChain>
</file>

<file path=xl/sharedStrings.xml><?xml version="1.0" encoding="utf-8"?>
<sst xmlns="http://schemas.openxmlformats.org/spreadsheetml/2006/main" count="50" uniqueCount="35">
  <si>
    <t>区分</t>
    <rPh sb="0" eb="2">
      <t>クブン</t>
    </rPh>
    <phoneticPr fontId="2"/>
  </si>
  <si>
    <t>一般会計</t>
    <rPh sb="0" eb="2">
      <t>イッパン</t>
    </rPh>
    <rPh sb="2" eb="4">
      <t>カイケイ</t>
    </rPh>
    <phoneticPr fontId="2"/>
  </si>
  <si>
    <t>（単位：百万円）</t>
    <rPh sb="1" eb="3">
      <t>タンイ</t>
    </rPh>
    <rPh sb="4" eb="7">
      <t>ヒャクマンエン</t>
    </rPh>
    <phoneticPr fontId="2"/>
  </si>
  <si>
    <t>その他</t>
    <rPh sb="2" eb="3">
      <t>ホカ</t>
    </rPh>
    <phoneticPr fontId="2"/>
  </si>
  <si>
    <t>合計</t>
    <rPh sb="0" eb="2">
      <t>ゴウケイ</t>
    </rPh>
    <phoneticPr fontId="2"/>
  </si>
  <si>
    <t>財政調整基金</t>
    <rPh sb="0" eb="2">
      <t>ザイセイ</t>
    </rPh>
    <rPh sb="2" eb="4">
      <t>チョウセイ</t>
    </rPh>
    <rPh sb="4" eb="6">
      <t>キキン</t>
    </rPh>
    <phoneticPr fontId="2"/>
  </si>
  <si>
    <t>構成比</t>
    <rPh sb="0" eb="3">
      <t>コウセイヒ</t>
    </rPh>
    <phoneticPr fontId="2"/>
  </si>
  <si>
    <t>一般施策経費</t>
    <rPh sb="0" eb="2">
      <t>イッパン</t>
    </rPh>
    <rPh sb="2" eb="3">
      <t>セ</t>
    </rPh>
    <rPh sb="3" eb="4">
      <t>サク</t>
    </rPh>
    <rPh sb="4" eb="6">
      <t>ケイヒ</t>
    </rPh>
    <phoneticPr fontId="2"/>
  </si>
  <si>
    <t>補助金等</t>
    <rPh sb="0" eb="2">
      <t>ホジョ</t>
    </rPh>
    <rPh sb="2" eb="3">
      <t>キン</t>
    </rPh>
    <rPh sb="3" eb="4">
      <t>トウ</t>
    </rPh>
    <phoneticPr fontId="2"/>
  </si>
  <si>
    <t>うち一般歳出</t>
    <rPh sb="2" eb="4">
      <t>イッパン</t>
    </rPh>
    <rPh sb="4" eb="6">
      <t>サイシュツ</t>
    </rPh>
    <phoneticPr fontId="2"/>
  </si>
  <si>
    <t>(1) 予算規模</t>
    <rPh sb="4" eb="6">
      <t>ヨサン</t>
    </rPh>
    <rPh sb="6" eb="8">
      <t>キボ</t>
    </rPh>
    <phoneticPr fontId="2"/>
  </si>
  <si>
    <t>(4) 補正項目</t>
    <rPh sb="4" eb="6">
      <t>ホセイ</t>
    </rPh>
    <rPh sb="6" eb="8">
      <t>コウモク</t>
    </rPh>
    <phoneticPr fontId="2"/>
  </si>
  <si>
    <t>特別会計</t>
    <rPh sb="0" eb="2">
      <t>トクベツ</t>
    </rPh>
    <rPh sb="2" eb="4">
      <t>カイケイ</t>
    </rPh>
    <phoneticPr fontId="2"/>
  </si>
  <si>
    <t>計</t>
    <rPh sb="0" eb="1">
      <t>ケイ</t>
    </rPh>
    <phoneticPr fontId="2"/>
  </si>
  <si>
    <t>【性質別内訳】</t>
    <rPh sb="1" eb="3">
      <t>セイシツ</t>
    </rPh>
    <rPh sb="3" eb="4">
      <t>ベツ</t>
    </rPh>
    <rPh sb="4" eb="6">
      <t>ウチワケ</t>
    </rPh>
    <phoneticPr fontId="2"/>
  </si>
  <si>
    <t>【目的別内訳】</t>
    <rPh sb="1" eb="3">
      <t>モクテキ</t>
    </rPh>
    <rPh sb="3" eb="4">
      <t>ベツ</t>
    </rPh>
    <rPh sb="4" eb="6">
      <t>ウチワケ</t>
    </rPh>
    <phoneticPr fontId="2"/>
  </si>
  <si>
    <t>○</t>
    <phoneticPr fontId="2"/>
  </si>
  <si>
    <t>(2) 歳　入</t>
    <rPh sb="4" eb="5">
      <t>トシ</t>
    </rPh>
    <rPh sb="6" eb="7">
      <t>イ</t>
    </rPh>
    <phoneticPr fontId="2"/>
  </si>
  <si>
    <t>(3) 歳　　出</t>
    <rPh sb="4" eb="5">
      <t>トシ</t>
    </rPh>
    <rPh sb="7" eb="8">
      <t>デ</t>
    </rPh>
    <phoneticPr fontId="2"/>
  </si>
  <si>
    <t>補正額</t>
    <rPh sb="0" eb="2">
      <t>ホセイ</t>
    </rPh>
    <rPh sb="2" eb="3">
      <t>ガク</t>
    </rPh>
    <phoneticPr fontId="2"/>
  </si>
  <si>
    <t>（単位：百万円、％）</t>
    <rPh sb="1" eb="3">
      <t>タンイ</t>
    </rPh>
    <rPh sb="4" eb="7">
      <t>ヒャクマンエン</t>
    </rPh>
    <phoneticPr fontId="2"/>
  </si>
  <si>
    <t>※「一般歳出」は、公債費や積立金などを除いたものである。</t>
    <rPh sb="2" eb="4">
      <t>イッパン</t>
    </rPh>
    <rPh sb="4" eb="6">
      <t>サイシュツ</t>
    </rPh>
    <rPh sb="9" eb="11">
      <t>コウサイ</t>
    </rPh>
    <rPh sb="11" eb="12">
      <t>ヒ</t>
    </rPh>
    <rPh sb="13" eb="15">
      <t>ツミタテ</t>
    </rPh>
    <rPh sb="15" eb="16">
      <t>キン</t>
    </rPh>
    <rPh sb="19" eb="20">
      <t>ノゾ</t>
    </rPh>
    <phoneticPr fontId="2"/>
  </si>
  <si>
    <t>補正前予算額</t>
    <rPh sb="0" eb="2">
      <t>ホセイ</t>
    </rPh>
    <rPh sb="2" eb="3">
      <t>マエ</t>
    </rPh>
    <rPh sb="3" eb="6">
      <t>ヨサンガク</t>
    </rPh>
    <phoneticPr fontId="2"/>
  </si>
  <si>
    <t>補正後予算額</t>
    <rPh sb="0" eb="2">
      <t>ホセイ</t>
    </rPh>
    <rPh sb="2" eb="3">
      <t>ゴ</t>
    </rPh>
    <rPh sb="3" eb="6">
      <t>ヨサンガク</t>
    </rPh>
    <phoneticPr fontId="2"/>
  </si>
  <si>
    <t>健康医療費</t>
    <rPh sb="0" eb="2">
      <t>ケンコウ</t>
    </rPh>
    <rPh sb="2" eb="5">
      <t>イリョウヒ</t>
    </rPh>
    <phoneticPr fontId="2"/>
  </si>
  <si>
    <t>学校給食休止への対応</t>
    <rPh sb="0" eb="2">
      <t>ガッコウ</t>
    </rPh>
    <rPh sb="2" eb="4">
      <t>キュウショク</t>
    </rPh>
    <rPh sb="4" eb="6">
      <t>キュウシ</t>
    </rPh>
    <rPh sb="8" eb="10">
      <t>タイオウ</t>
    </rPh>
    <phoneticPr fontId="2"/>
  </si>
  <si>
    <t>国庫支出金</t>
    <rPh sb="0" eb="2">
      <t>コッコ</t>
    </rPh>
    <rPh sb="2" eb="5">
      <t>シシュツキン</t>
    </rPh>
    <phoneticPr fontId="2"/>
  </si>
  <si>
    <t>その他</t>
    <rPh sb="2" eb="3">
      <t>タ</t>
    </rPh>
    <phoneticPr fontId="2"/>
  </si>
  <si>
    <t>義務的経費</t>
    <rPh sb="0" eb="3">
      <t>ギムテキ</t>
    </rPh>
    <rPh sb="3" eb="5">
      <t>ケイヒ</t>
    </rPh>
    <phoneticPr fontId="2"/>
  </si>
  <si>
    <t>扶助費</t>
    <rPh sb="0" eb="3">
      <t>フジョヒ</t>
    </rPh>
    <phoneticPr fontId="2"/>
  </si>
  <si>
    <t>教育費</t>
    <rPh sb="0" eb="3">
      <t>キョウイクヒ</t>
    </rPh>
    <phoneticPr fontId="2"/>
  </si>
  <si>
    <t>２．令和２年度一般会計補正予算（第１号）のあらまし</t>
    <rPh sb="2" eb="4">
      <t>レイワ</t>
    </rPh>
    <rPh sb="5" eb="7">
      <t>ネンド</t>
    </rPh>
    <rPh sb="7" eb="9">
      <t>イッパン</t>
    </rPh>
    <rPh sb="9" eb="11">
      <t>カイケイ</t>
    </rPh>
    <rPh sb="11" eb="13">
      <t>ホセイ</t>
    </rPh>
    <rPh sb="13" eb="15">
      <t>ヨサン</t>
    </rPh>
    <rPh sb="16" eb="17">
      <t>ダイ</t>
    </rPh>
    <rPh sb="18" eb="19">
      <t>ゴウ</t>
    </rPh>
    <phoneticPr fontId="2"/>
  </si>
  <si>
    <t>新型コロナウイルス感染症対策の強化</t>
    <rPh sb="0" eb="2">
      <t>シンガタ</t>
    </rPh>
    <rPh sb="9" eb="12">
      <t>カンセンショウ</t>
    </rPh>
    <rPh sb="12" eb="14">
      <t>タイサク</t>
    </rPh>
    <rPh sb="15" eb="17">
      <t>キョウカ</t>
    </rPh>
    <phoneticPr fontId="2"/>
  </si>
  <si>
    <t>１　国の「新型コロナウイルス感染症に関する緊急対応策」関係</t>
    <rPh sb="2" eb="3">
      <t>クニ</t>
    </rPh>
    <rPh sb="5" eb="7">
      <t>シンガタ</t>
    </rPh>
    <rPh sb="14" eb="17">
      <t>カンセンショウ</t>
    </rPh>
    <rPh sb="18" eb="19">
      <t>カン</t>
    </rPh>
    <rPh sb="21" eb="23">
      <t>キンキュウ</t>
    </rPh>
    <rPh sb="23" eb="25">
      <t>タイオウ</t>
    </rPh>
    <rPh sb="25" eb="26">
      <t>サク</t>
    </rPh>
    <rPh sb="27" eb="29">
      <t>カンケイ</t>
    </rPh>
    <phoneticPr fontId="2"/>
  </si>
  <si>
    <t>２　その他</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</si>
</sst>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7" x14ac:knownFonts="1">
    <font>
      <sz val="12"/>
      <color theme="1"/>
      <name val="ＭＳ 明朝"/>
      <family val="2"/>
      <charset val="128"/>
    </font>
    <font>
      <sz val="12"/>
      <color theme="1"/>
      <name val="ＭＳ 明朝"/>
      <family val="2"/>
      <charset val="128"/>
    </font>
    <font>
      <sz val="6"/>
      <name val="ＭＳ 明朝"/>
      <family val="2"/>
      <charset val="128"/>
    </font>
    <font>
      <b/>
      <sz val="22"/>
      <color theme="1"/>
      <name val="ＭＳ ゴシック"/>
      <family val="3"/>
      <charset val="128"/>
    </font>
    <font>
      <sz val="12"/>
      <color theme="1"/>
      <name val="ＭＳ 明朝"/>
      <family val="1"/>
      <charset val="128"/>
    </font>
    <font>
      <sz val="10"/>
      <color theme="1"/>
      <name val="ＭＳ 明朝"/>
      <family val="2"/>
      <charset val="128"/>
    </font>
    <font>
      <b/>
      <sz val="12"/>
      <color theme="1"/>
      <name val="ＭＳ ゴシック"/>
      <family val="3"/>
      <charset val="128"/>
    </font>
    <font>
      <sz val="11"/>
      <color theme="1"/>
      <name val="ＭＳ 明朝"/>
      <family val="2"/>
      <charset val="128"/>
    </font>
    <font>
      <b/>
      <sz val="11"/>
      <color theme="1"/>
      <name val="ＭＳ ゴシック"/>
      <family val="3"/>
      <charset val="128"/>
    </font>
    <font>
      <sz val="8"/>
      <color theme="1"/>
      <name val="ＭＳ 明朝"/>
      <family val="2"/>
      <charset val="128"/>
    </font>
    <font>
      <sz val="9"/>
      <color theme="1"/>
      <name val="ＭＳ 明朝"/>
      <family val="2"/>
      <charset val="128"/>
    </font>
    <font>
      <sz val="9"/>
      <color theme="1"/>
      <name val="ＭＳ 明朝"/>
      <family val="1"/>
      <charset val="128"/>
    </font>
    <font>
      <sz val="12"/>
      <color theme="0"/>
      <name val="ＭＳ 明朝"/>
      <family val="2"/>
      <charset val="128"/>
    </font>
    <font>
      <sz val="12"/>
      <color theme="0"/>
      <name val="ＭＳ 明朝"/>
      <family val="1"/>
      <charset val="128"/>
    </font>
    <font>
      <sz val="10"/>
      <color theme="1"/>
      <name val="ＭＳ 明朝"/>
      <family val="1"/>
      <charset val="128"/>
    </font>
    <font>
      <b/>
      <sz val="10"/>
      <color theme="1"/>
      <name val="ＭＳ 明朝"/>
      <family val="1"/>
      <charset val="128"/>
    </font>
    <font>
      <sz val="11"/>
      <color theme="1"/>
      <name val="ＭＳ 明朝"/>
      <family val="1"/>
      <charset val="128"/>
    </font>
  </fonts>
  <fills count="2">
    <fill>
      <patternFill patternType="none"/>
    </fill>
    <fill>
      <patternFill patternType="gray125"/>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thin">
        <color auto="1"/>
      </top>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0" fillId="0" borderId="0" xfId="0" applyAlignment="1">
      <alignment vertical="center"/>
    </xf>
    <xf numFmtId="0" fontId="3" fillId="0" borderId="0" xfId="0" applyFont="1" applyAlignment="1">
      <alignment vertical="center"/>
    </xf>
    <xf numFmtId="38" fontId="0" fillId="0" borderId="0" xfId="1" applyFont="1">
      <alignment vertical="center"/>
    </xf>
    <xf numFmtId="0" fontId="0" fillId="0" borderId="0" xfId="0" applyAlignment="1">
      <alignment horizontal="distributed" vertical="center" indent="1"/>
    </xf>
    <xf numFmtId="0" fontId="0" fillId="0" borderId="5" xfId="0" applyBorder="1" applyAlignment="1">
      <alignment horizontal="distributed" vertical="center" indent="1"/>
    </xf>
    <xf numFmtId="38" fontId="0" fillId="0" borderId="6" xfId="1" applyFont="1" applyBorder="1">
      <alignment vertical="center"/>
    </xf>
    <xf numFmtId="38" fontId="0" fillId="0" borderId="7" xfId="1" applyFont="1" applyBorder="1">
      <alignment vertical="center"/>
    </xf>
    <xf numFmtId="38" fontId="0" fillId="0" borderId="8" xfId="1" applyFont="1" applyBorder="1">
      <alignment vertical="center"/>
    </xf>
    <xf numFmtId="38" fontId="0" fillId="0" borderId="9" xfId="1" applyFont="1" applyBorder="1">
      <alignment vertical="center"/>
    </xf>
    <xf numFmtId="38" fontId="0" fillId="0" borderId="10" xfId="1" applyFont="1" applyBorder="1">
      <alignment vertical="center"/>
    </xf>
    <xf numFmtId="38" fontId="0" fillId="0" borderId="5" xfId="1" applyFont="1" applyBorder="1">
      <alignment vertical="center"/>
    </xf>
    <xf numFmtId="176" fontId="0" fillId="0" borderId="6" xfId="1" applyNumberFormat="1" applyFont="1" applyBorder="1">
      <alignment vertical="center"/>
    </xf>
    <xf numFmtId="0" fontId="0" fillId="0" borderId="7" xfId="0" applyBorder="1" applyAlignment="1">
      <alignment horizontal="distributed" vertical="center" indent="1"/>
    </xf>
    <xf numFmtId="0" fontId="0" fillId="0" borderId="10" xfId="0" applyBorder="1" applyAlignment="1">
      <alignment horizontal="distributed" vertical="center" indent="1"/>
    </xf>
    <xf numFmtId="0" fontId="0" fillId="0" borderId="8" xfId="0" applyBorder="1" applyAlignment="1">
      <alignment horizontal="distributed" vertical="center" indent="1"/>
    </xf>
    <xf numFmtId="176" fontId="0" fillId="0" borderId="9" xfId="1" applyNumberFormat="1" applyFont="1" applyBorder="1">
      <alignment vertical="center"/>
    </xf>
    <xf numFmtId="0" fontId="0" fillId="0" borderId="4" xfId="0" applyBorder="1" applyAlignment="1">
      <alignment horizontal="distributed" vertical="center"/>
    </xf>
    <xf numFmtId="0" fontId="5" fillId="0" borderId="0" xfId="0" applyFont="1" applyAlignment="1">
      <alignment horizontal="right" vertical="center"/>
    </xf>
    <xf numFmtId="38" fontId="0" fillId="0" borderId="11" xfId="1"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pplyAlignment="1">
      <alignment horizontal="distributed" vertical="center" indent="1"/>
    </xf>
    <xf numFmtId="0" fontId="0" fillId="0" borderId="18" xfId="0" applyBorder="1" applyAlignment="1">
      <alignment horizontal="distributed" vertical="center" indent="1"/>
    </xf>
    <xf numFmtId="38" fontId="0" fillId="0" borderId="16" xfId="1" applyFont="1" applyBorder="1">
      <alignment vertical="center"/>
    </xf>
    <xf numFmtId="38" fontId="0" fillId="0" borderId="17" xfId="1" applyFont="1" applyBorder="1">
      <alignment vertical="center"/>
    </xf>
    <xf numFmtId="38" fontId="0" fillId="0" borderId="18" xfId="1" applyFont="1" applyBorder="1">
      <alignment vertical="center"/>
    </xf>
    <xf numFmtId="176" fontId="0" fillId="0" borderId="16" xfId="1" applyNumberFormat="1" applyFont="1" applyBorder="1">
      <alignment vertical="center"/>
    </xf>
    <xf numFmtId="38" fontId="0" fillId="0" borderId="19" xfId="1" applyFont="1" applyBorder="1">
      <alignment vertical="center"/>
    </xf>
    <xf numFmtId="38" fontId="0" fillId="0" borderId="20" xfId="1" applyFont="1" applyBorder="1">
      <alignment vertical="center"/>
    </xf>
    <xf numFmtId="0" fontId="0" fillId="0" borderId="21" xfId="0"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25" xfId="0" applyFont="1" applyBorder="1" applyAlignment="1">
      <alignment horizontal="center" vertical="center"/>
    </xf>
    <xf numFmtId="0" fontId="0" fillId="0" borderId="26" xfId="0" applyBorder="1">
      <alignment vertical="center"/>
    </xf>
    <xf numFmtId="0" fontId="4" fillId="0" borderId="25" xfId="0" applyFont="1" applyBorder="1" applyAlignment="1">
      <alignment horizontal="distributed" vertical="center"/>
    </xf>
    <xf numFmtId="0" fontId="0" fillId="0" borderId="27" xfId="0" applyBorder="1" applyAlignment="1">
      <alignment horizontal="distributed" vertical="center" indent="1"/>
    </xf>
    <xf numFmtId="0" fontId="0" fillId="0" borderId="30" xfId="0" applyBorder="1" applyAlignment="1">
      <alignment horizontal="distributed" vertical="center" indent="1"/>
    </xf>
    <xf numFmtId="38" fontId="0" fillId="0" borderId="29" xfId="1" applyFont="1" applyBorder="1">
      <alignment vertical="center"/>
    </xf>
    <xf numFmtId="38" fontId="0" fillId="0" borderId="27" xfId="1" applyFont="1" applyBorder="1">
      <alignment vertical="center"/>
    </xf>
    <xf numFmtId="38" fontId="0" fillId="0" borderId="30" xfId="1" applyFont="1" applyBorder="1">
      <alignment vertical="center"/>
    </xf>
    <xf numFmtId="38" fontId="0" fillId="0" borderId="31" xfId="1" applyFont="1" applyBorder="1">
      <alignment vertical="center"/>
    </xf>
    <xf numFmtId="38" fontId="0" fillId="0" borderId="9" xfId="1" applyFont="1" applyFill="1" applyBorder="1">
      <alignment vertical="center"/>
    </xf>
    <xf numFmtId="0" fontId="6"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applyFont="1" applyAlignment="1">
      <alignment horizontal="right"/>
    </xf>
    <xf numFmtId="0" fontId="10" fillId="0" borderId="0" xfId="0" applyFont="1">
      <alignment vertical="center"/>
    </xf>
    <xf numFmtId="0" fontId="11" fillId="0" borderId="0" xfId="0" applyFont="1">
      <alignment vertical="center"/>
    </xf>
    <xf numFmtId="0" fontId="12" fillId="0" borderId="0" xfId="0" applyFont="1" applyBorder="1">
      <alignment vertical="center"/>
    </xf>
    <xf numFmtId="0" fontId="13" fillId="0" borderId="0" xfId="0" applyFont="1" applyBorder="1" applyAlignment="1">
      <alignment horizontal="distributed" vertical="center" indent="1"/>
    </xf>
    <xf numFmtId="38" fontId="13" fillId="0" borderId="0" xfId="1" applyFont="1" applyBorder="1">
      <alignment vertical="center"/>
    </xf>
    <xf numFmtId="38" fontId="13" fillId="0" borderId="0" xfId="1" applyFont="1">
      <alignment vertical="center"/>
    </xf>
    <xf numFmtId="0" fontId="13" fillId="0" borderId="0" xfId="0" applyFont="1">
      <alignment vertical="center"/>
    </xf>
    <xf numFmtId="38" fontId="10" fillId="0" borderId="0" xfId="1" applyFont="1">
      <alignment vertical="center"/>
    </xf>
    <xf numFmtId="0" fontId="10" fillId="0" borderId="0" xfId="0" applyFont="1" applyAlignment="1">
      <alignment horizontal="center" vertical="center"/>
    </xf>
    <xf numFmtId="38" fontId="0" fillId="0" borderId="0" xfId="1" applyFont="1" applyBorder="1">
      <alignment vertical="center"/>
    </xf>
    <xf numFmtId="0" fontId="0" fillId="0" borderId="0" xfId="0" applyBorder="1" applyAlignment="1">
      <alignment horizontal="distributed" vertical="center"/>
    </xf>
    <xf numFmtId="0" fontId="0" fillId="0" borderId="3" xfId="0" applyBorder="1" applyAlignment="1">
      <alignment horizontal="distributed" vertical="center" indent="1"/>
    </xf>
    <xf numFmtId="0" fontId="0" fillId="0" borderId="1" xfId="0" applyBorder="1" applyAlignment="1">
      <alignment horizontal="distributed" vertical="center" indent="1"/>
    </xf>
    <xf numFmtId="38" fontId="0" fillId="0" borderId="2" xfId="1" applyFont="1" applyBorder="1">
      <alignment vertical="center"/>
    </xf>
    <xf numFmtId="38" fontId="0" fillId="0" borderId="3" xfId="1" applyFont="1" applyBorder="1">
      <alignment vertical="center"/>
    </xf>
    <xf numFmtId="38" fontId="0" fillId="0" borderId="1" xfId="1" applyFont="1" applyBorder="1">
      <alignment vertical="center"/>
    </xf>
    <xf numFmtId="176" fontId="0" fillId="0" borderId="2" xfId="1" applyNumberFormat="1" applyFont="1" applyBorder="1">
      <alignment vertical="center"/>
    </xf>
    <xf numFmtId="38" fontId="0" fillId="0" borderId="28" xfId="1" applyFont="1" applyBorder="1">
      <alignment vertical="center"/>
    </xf>
    <xf numFmtId="0" fontId="0" fillId="0" borderId="27" xfId="0" applyBorder="1" applyAlignment="1">
      <alignment horizontal="distributed" vertical="center"/>
    </xf>
    <xf numFmtId="0" fontId="0" fillId="0" borderId="18" xfId="0" applyBorder="1" applyAlignment="1">
      <alignment horizontal="distributed" vertical="center"/>
    </xf>
    <xf numFmtId="0" fontId="5" fillId="0" borderId="0" xfId="0" applyFont="1">
      <alignment vertical="center"/>
    </xf>
    <xf numFmtId="0" fontId="4" fillId="0" borderId="22" xfId="0" applyFont="1" applyBorder="1" applyAlignment="1">
      <alignment horizontal="distributed" vertical="center"/>
    </xf>
    <xf numFmtId="0" fontId="0" fillId="0" borderId="16" xfId="0" applyBorder="1" applyAlignment="1">
      <alignment horizontal="distributed" vertical="center"/>
    </xf>
    <xf numFmtId="0" fontId="0" fillId="0" borderId="9" xfId="0" applyBorder="1" applyAlignment="1">
      <alignment horizontal="distributed" vertical="center"/>
    </xf>
    <xf numFmtId="0" fontId="14" fillId="0" borderId="22" xfId="0" applyFont="1" applyBorder="1" applyAlignment="1">
      <alignment horizontal="distributed" vertical="center"/>
    </xf>
    <xf numFmtId="0" fontId="14" fillId="0" borderId="23" xfId="0" applyFont="1" applyBorder="1" applyAlignment="1">
      <alignment horizontal="distributed" vertical="center"/>
    </xf>
    <xf numFmtId="0" fontId="0" fillId="0" borderId="0" xfId="0" applyBorder="1">
      <alignment vertical="center"/>
    </xf>
    <xf numFmtId="0" fontId="0" fillId="0" borderId="0" xfId="0" applyBorder="1" applyAlignment="1">
      <alignment horizontal="distributed" vertical="center" indent="1"/>
    </xf>
    <xf numFmtId="0" fontId="0" fillId="0" borderId="9" xfId="0" applyBorder="1" applyAlignment="1">
      <alignment horizontal="distributed" vertical="center"/>
    </xf>
    <xf numFmtId="0" fontId="0" fillId="0" borderId="9" xfId="0" applyBorder="1" applyAlignment="1">
      <alignment horizontal="distributed" vertical="distributed" shrinkToFit="1"/>
    </xf>
    <xf numFmtId="0" fontId="16" fillId="0" borderId="0" xfId="0" applyFont="1">
      <alignment vertical="center"/>
    </xf>
    <xf numFmtId="0" fontId="7" fillId="0" borderId="0" xfId="0" applyFont="1">
      <alignment vertical="center"/>
    </xf>
    <xf numFmtId="0" fontId="9" fillId="0" borderId="0" xfId="0" applyFont="1" applyAlignment="1">
      <alignment horizontal="center"/>
    </xf>
    <xf numFmtId="0" fontId="15" fillId="0" borderId="0" xfId="0" applyFont="1" applyAlignment="1">
      <alignment horizontal="center" vertical="center"/>
    </xf>
    <xf numFmtId="0" fontId="15" fillId="0" borderId="0" xfId="0" applyFont="1" applyBorder="1" applyAlignment="1">
      <alignment horizontal="left" vertical="center"/>
    </xf>
    <xf numFmtId="38" fontId="15" fillId="0" borderId="0" xfId="1" applyFont="1" applyBorder="1" applyAlignment="1">
      <alignment vertical="center"/>
    </xf>
    <xf numFmtId="0" fontId="0" fillId="0" borderId="2" xfId="0" applyBorder="1" applyAlignment="1">
      <alignment horizontal="distributed" vertical="center"/>
    </xf>
    <xf numFmtId="0" fontId="0" fillId="0" borderId="9" xfId="0" applyBorder="1" applyAlignment="1">
      <alignment horizontal="distributed" vertical="center"/>
    </xf>
    <xf numFmtId="0" fontId="0" fillId="0" borderId="6" xfId="0" applyBorder="1" applyAlignment="1">
      <alignment horizontal="distributed" vertical="center"/>
    </xf>
    <xf numFmtId="0" fontId="0" fillId="0" borderId="16" xfId="0" applyBorder="1" applyAlignment="1">
      <alignment horizontal="distributed" vertical="center"/>
    </xf>
    <xf numFmtId="0" fontId="0" fillId="0" borderId="22" xfId="0" applyFont="1" applyBorder="1" applyAlignment="1">
      <alignment horizontal="distributed" vertical="center"/>
    </xf>
    <xf numFmtId="0" fontId="4" fillId="0" borderId="22" xfId="0" applyFont="1" applyBorder="1" applyAlignment="1">
      <alignment horizontal="distributed" vertical="center"/>
    </xf>
    <xf numFmtId="0" fontId="0" fillId="0" borderId="29" xfId="0" applyBorder="1" applyAlignment="1">
      <alignment horizontal="distributed" vertical="center"/>
    </xf>
    <xf numFmtId="0" fontId="12" fillId="0" borderId="0"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171450</xdr:rowOff>
    </xdr:from>
    <xdr:to>
      <xdr:col>52</xdr:col>
      <xdr:colOff>171450</xdr:colOff>
      <xdr:row>5</xdr:row>
      <xdr:rowOff>95250</xdr:rowOff>
    </xdr:to>
    <xdr:sp macro="" textlink="">
      <xdr:nvSpPr>
        <xdr:cNvPr id="2" name="AutoShape 1"/>
        <xdr:cNvSpPr>
          <a:spLocks noChangeArrowheads="1"/>
        </xdr:cNvSpPr>
      </xdr:nvSpPr>
      <xdr:spPr bwMode="auto">
        <a:xfrm>
          <a:off x="209550" y="504825"/>
          <a:ext cx="10058400" cy="685800"/>
        </a:xfrm>
        <a:prstGeom prst="roundRect">
          <a:avLst>
            <a:gd name="adj" fmla="val 16667"/>
          </a:avLst>
        </a:prstGeom>
        <a:solidFill>
          <a:srgbClr val="FFFFFF"/>
        </a:solidFill>
        <a:ln w="12700" cap="rnd">
          <a:solidFill>
            <a:srgbClr val="000000"/>
          </a:solidFill>
          <a:prstDash val="sysDot"/>
          <a:round/>
          <a:headEnd/>
          <a:tailEnd/>
        </a:ln>
      </xdr:spPr>
      <xdr:txBody>
        <a:bodyPr vertOverflow="clip" wrap="square" lIns="74295" tIns="8890" rIns="74295" bIns="8890" anchor="ctr" upright="1"/>
        <a:lstStyle/>
        <a:p>
          <a:pPr algn="l" rtl="0">
            <a:lnSpc>
              <a:spcPts val="1800"/>
            </a:lnSpc>
            <a:defRPr sz="1000"/>
          </a:pPr>
          <a:r>
            <a:rPr lang="ja-JP" altLang="en-US" sz="1200" b="0" i="0" u="none" strike="noStrike" baseline="0">
              <a:solidFill>
                <a:srgbClr val="000000"/>
              </a:solidFill>
              <a:latin typeface="ＭＳ 明朝"/>
              <a:ea typeface="ＭＳ 明朝"/>
            </a:rPr>
            <a:t>　一般会計補正予算（第１号）は、新型コロナウイルス感染症の拡大防止と医療提供体制の整備等に緊急に必要な経費を追加するため、編成しました。</a:t>
          </a:r>
        </a:p>
      </xdr:txBody>
    </xdr:sp>
    <xdr:clientData/>
  </xdr:twoCellAnchor>
  <xdr:twoCellAnchor editAs="oneCell">
    <xdr:from>
      <xdr:col>1</xdr:col>
      <xdr:colOff>9525</xdr:colOff>
      <xdr:row>7</xdr:row>
      <xdr:rowOff>114300</xdr:rowOff>
    </xdr:from>
    <xdr:to>
      <xdr:col>24</xdr:col>
      <xdr:colOff>38100</xdr:colOff>
      <xdr:row>11</xdr:row>
      <xdr:rowOff>123825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590675"/>
          <a:ext cx="44100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171450</xdr:colOff>
      <xdr:row>7</xdr:row>
      <xdr:rowOff>114300</xdr:rowOff>
    </xdr:from>
    <xdr:to>
      <xdr:col>55</xdr:col>
      <xdr:colOff>57150</xdr:colOff>
      <xdr:row>16</xdr:row>
      <xdr:rowOff>123825</xdr:rowOff>
    </xdr:to>
    <xdr:pic>
      <xdr:nvPicPr>
        <xdr:cNvPr id="16" name="図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1590675"/>
          <a:ext cx="521970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17</xdr:row>
      <xdr:rowOff>104775</xdr:rowOff>
    </xdr:from>
    <xdr:to>
      <xdr:col>28</xdr:col>
      <xdr:colOff>85725</xdr:colOff>
      <xdr:row>30</xdr:row>
      <xdr:rowOff>19050</xdr:rowOff>
    </xdr:to>
    <xdr:pic>
      <xdr:nvPicPr>
        <xdr:cNvPr id="19" name="図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3486150"/>
          <a:ext cx="5219700"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171450</xdr:colOff>
      <xdr:row>17</xdr:row>
      <xdr:rowOff>104775</xdr:rowOff>
    </xdr:from>
    <xdr:to>
      <xdr:col>55</xdr:col>
      <xdr:colOff>57150</xdr:colOff>
      <xdr:row>24</xdr:row>
      <xdr:rowOff>19050</xdr:rowOff>
    </xdr:to>
    <xdr:pic>
      <xdr:nvPicPr>
        <xdr:cNvPr id="20" name="図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14950" y="3486150"/>
          <a:ext cx="5219700"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26</xdr:col>
      <xdr:colOff>85725</xdr:colOff>
      <xdr:row>36</xdr:row>
      <xdr:rowOff>9525</xdr:rowOff>
    </xdr:to>
    <xdr:pic>
      <xdr:nvPicPr>
        <xdr:cNvPr id="12" name="図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6429375"/>
          <a:ext cx="48482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33</xdr:row>
      <xdr:rowOff>0</xdr:rowOff>
    </xdr:from>
    <xdr:to>
      <xdr:col>53</xdr:col>
      <xdr:colOff>85725</xdr:colOff>
      <xdr:row>36</xdr:row>
      <xdr:rowOff>9525</xdr:rowOff>
    </xdr:to>
    <xdr:pic>
      <xdr:nvPicPr>
        <xdr:cNvPr id="13" name="図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334000" y="6429375"/>
          <a:ext cx="48482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194"/>
  <sheetViews>
    <sheetView tabSelected="1" view="pageBreakPreview" zoomScaleNormal="100" zoomScaleSheetLayoutView="100" workbookViewId="0">
      <selection activeCell="BA33" sqref="BA33"/>
    </sheetView>
  </sheetViews>
  <sheetFormatPr defaultRowHeight="14.25" x14ac:dyDescent="0.15"/>
  <cols>
    <col min="1" max="74" width="2.5" style="1" customWidth="1"/>
    <col min="75" max="16384" width="9" style="1"/>
  </cols>
  <sheetData>
    <row r="1" spans="1:29" ht="26.25" customHeight="1" x14ac:dyDescent="0.15">
      <c r="A1" s="2" t="s">
        <v>31</v>
      </c>
    </row>
    <row r="2" spans="1:29" ht="15" customHeight="1" x14ac:dyDescent="0.15"/>
    <row r="3" spans="1:29" ht="15" customHeight="1" x14ac:dyDescent="0.15"/>
    <row r="4" spans="1:29" ht="15" customHeight="1" x14ac:dyDescent="0.15"/>
    <row r="5" spans="1:29" ht="15" customHeight="1" x14ac:dyDescent="0.15"/>
    <row r="6" spans="1:29" ht="15" customHeight="1" x14ac:dyDescent="0.15"/>
    <row r="7" spans="1:29" ht="15" customHeight="1" x14ac:dyDescent="0.15"/>
    <row r="8" spans="1:29" ht="15" customHeight="1" x14ac:dyDescent="0.15">
      <c r="B8" s="47" t="s">
        <v>10</v>
      </c>
      <c r="C8" s="47"/>
      <c r="AC8" s="47" t="s">
        <v>17</v>
      </c>
    </row>
    <row r="9" spans="1:29" ht="15" customHeight="1" x14ac:dyDescent="0.15"/>
    <row r="10" spans="1:29" ht="15" customHeight="1" x14ac:dyDescent="0.15"/>
    <row r="11" spans="1:29" ht="15" customHeight="1" x14ac:dyDescent="0.15"/>
    <row r="12" spans="1:29" ht="15" customHeight="1" x14ac:dyDescent="0.15"/>
    <row r="13" spans="1:29" ht="15" customHeight="1" x14ac:dyDescent="0.15"/>
    <row r="14" spans="1:29" ht="15" customHeight="1" x14ac:dyDescent="0.15"/>
    <row r="15" spans="1:29" ht="15" customHeight="1" x14ac:dyDescent="0.15">
      <c r="C15" s="47"/>
    </row>
    <row r="16" spans="1:29" ht="15" customHeight="1" x14ac:dyDescent="0.15">
      <c r="C16" s="47"/>
    </row>
    <row r="17" spans="2:51" ht="15" customHeight="1" x14ac:dyDescent="0.15">
      <c r="B17" s="47" t="s">
        <v>18</v>
      </c>
      <c r="C17" s="47"/>
      <c r="AC17" s="47"/>
    </row>
    <row r="18" spans="2:51" ht="15" customHeight="1" x14ac:dyDescent="0.15">
      <c r="B18" s="49" t="s">
        <v>14</v>
      </c>
      <c r="C18" s="49"/>
      <c r="D18" s="47"/>
      <c r="AC18" s="49" t="s">
        <v>15</v>
      </c>
      <c r="AD18" s="49"/>
    </row>
    <row r="19" spans="2:51" ht="15" customHeight="1" x14ac:dyDescent="0.15"/>
    <row r="20" spans="2:51" ht="15" customHeight="1" x14ac:dyDescent="0.15"/>
    <row r="21" spans="2:51" ht="15" customHeight="1" x14ac:dyDescent="0.15"/>
    <row r="22" spans="2:51" ht="15" customHeight="1" x14ac:dyDescent="0.15"/>
    <row r="23" spans="2:51" ht="15" customHeight="1" x14ac:dyDescent="0.15"/>
    <row r="24" spans="2:51" ht="15" customHeight="1" x14ac:dyDescent="0.15"/>
    <row r="25" spans="2:51" ht="15" customHeight="1" x14ac:dyDescent="0.15"/>
    <row r="26" spans="2:51" ht="15" customHeight="1" x14ac:dyDescent="0.15"/>
    <row r="27" spans="2:51" ht="15" customHeight="1" x14ac:dyDescent="0.15"/>
    <row r="28" spans="2:51" ht="15" customHeight="1" x14ac:dyDescent="0.15"/>
    <row r="29" spans="2:51" ht="15" customHeight="1" x14ac:dyDescent="0.15"/>
    <row r="30" spans="2:51" ht="15" customHeight="1" x14ac:dyDescent="0.15"/>
    <row r="31" spans="2:51" ht="15" customHeight="1" x14ac:dyDescent="0.15">
      <c r="B31" s="47"/>
      <c r="W31" s="50"/>
      <c r="AY31" s="50"/>
    </row>
    <row r="32" spans="2:51" ht="15" customHeight="1" x14ac:dyDescent="0.15"/>
    <row r="33" spans="2:53" ht="15" customHeight="1" x14ac:dyDescent="0.15">
      <c r="B33" s="47" t="s">
        <v>11</v>
      </c>
      <c r="AY33" s="50"/>
      <c r="BA33" s="83" t="s">
        <v>2</v>
      </c>
    </row>
    <row r="34" spans="2:53" ht="15" customHeight="1" x14ac:dyDescent="0.15"/>
    <row r="35" spans="2:53" ht="15" customHeight="1" x14ac:dyDescent="0.15"/>
    <row r="36" spans="2:53" ht="15" customHeight="1" x14ac:dyDescent="0.15">
      <c r="B36" s="47"/>
      <c r="W36" s="50"/>
    </row>
    <row r="37" spans="2:53" ht="15" customHeight="1" x14ac:dyDescent="0.15">
      <c r="B37" s="47"/>
      <c r="W37" s="50"/>
    </row>
    <row r="38" spans="2:53" ht="15" customHeight="1" x14ac:dyDescent="0.15">
      <c r="B38" s="47"/>
      <c r="W38" s="50"/>
    </row>
    <row r="39" spans="2:53" ht="15" customHeight="1" x14ac:dyDescent="0.15">
      <c r="B39" s="47"/>
      <c r="W39" s="50"/>
      <c r="AY39" s="50"/>
    </row>
    <row r="40" spans="2:53" ht="15" customHeight="1" x14ac:dyDescent="0.15"/>
    <row r="41" spans="2:53" ht="15" customHeight="1" x14ac:dyDescent="0.15"/>
    <row r="42" spans="2:53" ht="15" customHeight="1" x14ac:dyDescent="0.15"/>
    <row r="43" spans="2:53" ht="15" customHeight="1" x14ac:dyDescent="0.15"/>
    <row r="44" spans="2:53" ht="15" customHeight="1" x14ac:dyDescent="0.15"/>
    <row r="45" spans="2:53" ht="15" customHeight="1" x14ac:dyDescent="0.15"/>
    <row r="46" spans="2:53" ht="15" customHeight="1" x14ac:dyDescent="0.15"/>
    <row r="47" spans="2:53" ht="15" customHeight="1" x14ac:dyDescent="0.15"/>
    <row r="48" spans="2:5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sheetData>
  <phoneticPr fontId="2"/>
  <printOptions horizontalCentered="1"/>
  <pageMargins left="0.39370078740157483" right="0.39370078740157483" top="0.59055118110236227" bottom="0.39370078740157483" header="0.19685039370078741" footer="0.19685039370078741"/>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election activeCell="B5" sqref="B5:E7"/>
    </sheetView>
  </sheetViews>
  <sheetFormatPr defaultRowHeight="11.25" x14ac:dyDescent="0.15"/>
  <cols>
    <col min="1" max="2" width="2.5" style="51" customWidth="1"/>
    <col min="3" max="3" width="52.75" style="51" customWidth="1"/>
    <col min="4" max="4" width="8.25" style="58" bestFit="1" customWidth="1"/>
    <col min="5" max="5" width="1.25" style="51" customWidth="1"/>
    <col min="6" max="16384" width="9" style="51"/>
  </cols>
  <sheetData>
    <row r="1" spans="1:5" ht="7.5" customHeight="1" x14ac:dyDescent="0.15"/>
    <row r="2" spans="1:5" s="82" customFormat="1" ht="15" customHeight="1" x14ac:dyDescent="0.15">
      <c r="A2" s="84"/>
      <c r="B2" s="85" t="s">
        <v>33</v>
      </c>
      <c r="C2" s="85"/>
      <c r="D2" s="86">
        <v>9</v>
      </c>
      <c r="E2" s="81"/>
    </row>
    <row r="3" spans="1:5" s="82" customFormat="1" ht="15" customHeight="1" x14ac:dyDescent="0.15">
      <c r="A3" s="84"/>
      <c r="B3" s="85"/>
      <c r="C3" s="85"/>
      <c r="D3" s="86"/>
      <c r="E3" s="81"/>
    </row>
    <row r="4" spans="1:5" ht="15" customHeight="1" x14ac:dyDescent="0.15">
      <c r="B4" s="59" t="s">
        <v>16</v>
      </c>
      <c r="C4" s="52" t="s">
        <v>25</v>
      </c>
      <c r="D4" s="58">
        <v>9</v>
      </c>
    </row>
    <row r="5" spans="1:5" s="82" customFormat="1" ht="15" customHeight="1" x14ac:dyDescent="0.15">
      <c r="A5" s="84"/>
      <c r="B5" s="85" t="s">
        <v>34</v>
      </c>
      <c r="C5" s="85"/>
      <c r="D5" s="86">
        <v>3864</v>
      </c>
      <c r="E5" s="81"/>
    </row>
    <row r="6" spans="1:5" s="82" customFormat="1" ht="15" customHeight="1" x14ac:dyDescent="0.15">
      <c r="A6" s="84"/>
      <c r="B6" s="85"/>
      <c r="C6" s="85"/>
      <c r="D6" s="86"/>
      <c r="E6" s="81"/>
    </row>
    <row r="7" spans="1:5" ht="15" customHeight="1" x14ac:dyDescent="0.15">
      <c r="B7" s="59" t="s">
        <v>16</v>
      </c>
      <c r="C7" s="52" t="s">
        <v>32</v>
      </c>
      <c r="D7" s="58">
        <v>3864</v>
      </c>
    </row>
    <row r="8" spans="1:5" ht="15" customHeight="1" x14ac:dyDescent="0.15">
      <c r="B8" s="59"/>
    </row>
    <row r="9" spans="1:5" ht="15" customHeight="1" x14ac:dyDescent="0.15">
      <c r="B9" s="59"/>
    </row>
  </sheetData>
  <mergeCells count="6">
    <mergeCell ref="A2:A3"/>
    <mergeCell ref="B2:C3"/>
    <mergeCell ref="D2:D3"/>
    <mergeCell ref="A5:A6"/>
    <mergeCell ref="B5:C6"/>
    <mergeCell ref="D5:D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9"/>
  <sheetViews>
    <sheetView showGridLines="0" topLeftCell="A22" workbookViewId="0">
      <selection activeCell="B5" sqref="B5:E7"/>
    </sheetView>
  </sheetViews>
  <sheetFormatPr defaultRowHeight="14.25" x14ac:dyDescent="0.15"/>
  <cols>
    <col min="1" max="4" width="1.25" customWidth="1"/>
    <col min="5" max="5" width="12.875" customWidth="1"/>
    <col min="6" max="7" width="1.25" customWidth="1"/>
    <col min="8" max="8" width="11.125" customWidth="1"/>
    <col min="9" max="10" width="1.25" customWidth="1"/>
    <col min="11" max="11" width="7.5" bestFit="1" customWidth="1"/>
    <col min="12" max="13" width="1.25" customWidth="1"/>
    <col min="14" max="14" width="11.25" customWidth="1"/>
    <col min="15" max="16" width="1.25" customWidth="1"/>
    <col min="17" max="17" width="8.125" customWidth="1"/>
    <col min="18" max="19" width="1.25" customWidth="1"/>
  </cols>
  <sheetData>
    <row r="2" spans="2:18" ht="15" thickBot="1" x14ac:dyDescent="0.2">
      <c r="N2" s="48"/>
      <c r="O2" s="18" t="s">
        <v>2</v>
      </c>
    </row>
    <row r="3" spans="2:18" ht="18.75" customHeight="1" thickBot="1" x14ac:dyDescent="0.2">
      <c r="B3" s="32"/>
      <c r="C3" s="91" t="s">
        <v>0</v>
      </c>
      <c r="D3" s="91"/>
      <c r="E3" s="92"/>
      <c r="F3" s="33"/>
      <c r="G3" s="34"/>
      <c r="H3" s="75" t="s">
        <v>22</v>
      </c>
      <c r="I3" s="76"/>
      <c r="J3" s="36"/>
      <c r="K3" s="72" t="s">
        <v>19</v>
      </c>
      <c r="L3" s="35"/>
      <c r="M3" s="36"/>
      <c r="N3" s="75" t="s">
        <v>23</v>
      </c>
      <c r="O3" s="39"/>
      <c r="P3" s="4"/>
      <c r="R3" s="4"/>
    </row>
    <row r="4" spans="2:18" ht="18.75" customHeight="1" thickBot="1" x14ac:dyDescent="0.2">
      <c r="B4" s="38"/>
      <c r="C4" s="93" t="s">
        <v>1</v>
      </c>
      <c r="D4" s="93"/>
      <c r="E4" s="93"/>
      <c r="F4" s="40"/>
      <c r="G4" s="41"/>
      <c r="H4" s="42">
        <v>2636766</v>
      </c>
      <c r="I4" s="43"/>
      <c r="J4" s="44"/>
      <c r="K4" s="42">
        <v>3874</v>
      </c>
      <c r="L4" s="43"/>
      <c r="M4" s="44"/>
      <c r="N4" s="42">
        <f>SUM(H4:K4)</f>
        <v>2640640</v>
      </c>
      <c r="O4" s="45"/>
      <c r="P4" s="3"/>
      <c r="R4" s="3"/>
    </row>
    <row r="5" spans="2:18" ht="7.5" customHeight="1" x14ac:dyDescent="0.15">
      <c r="B5" s="77"/>
      <c r="C5" s="61"/>
      <c r="D5" s="61"/>
      <c r="E5" s="61"/>
      <c r="F5" s="78"/>
      <c r="G5" s="78"/>
      <c r="H5" s="60"/>
      <c r="I5" s="60"/>
      <c r="J5" s="60"/>
      <c r="K5" s="60"/>
      <c r="L5" s="60"/>
      <c r="M5" s="60"/>
      <c r="N5" s="60"/>
      <c r="O5" s="60"/>
      <c r="P5" s="3"/>
      <c r="R5" s="3"/>
    </row>
    <row r="6" spans="2:18" ht="18.75" customHeight="1" x14ac:dyDescent="0.15">
      <c r="B6" s="53"/>
      <c r="C6" s="94" t="s">
        <v>12</v>
      </c>
      <c r="D6" s="94"/>
      <c r="E6" s="94"/>
      <c r="F6" s="54"/>
      <c r="G6" s="54"/>
      <c r="H6" s="55">
        <v>1482988</v>
      </c>
      <c r="I6" s="55"/>
      <c r="J6" s="55"/>
      <c r="K6" s="55">
        <v>12163</v>
      </c>
      <c r="L6" s="55"/>
      <c r="M6" s="55"/>
      <c r="N6" s="55">
        <f t="shared" ref="N6" si="0">SUM(H6:K6)</f>
        <v>1495151</v>
      </c>
      <c r="O6" s="55"/>
      <c r="P6" s="56"/>
      <c r="Q6" s="57"/>
      <c r="R6" s="3"/>
    </row>
    <row r="7" spans="2:18" ht="18.75" customHeight="1" x14ac:dyDescent="0.15">
      <c r="B7" s="53"/>
      <c r="C7" s="94" t="s">
        <v>13</v>
      </c>
      <c r="D7" s="94"/>
      <c r="E7" s="94"/>
      <c r="F7" s="54"/>
      <c r="G7" s="54"/>
      <c r="H7" s="55">
        <v>4760718</v>
      </c>
      <c r="I7" s="55"/>
      <c r="J7" s="55"/>
      <c r="K7" s="55">
        <v>36837</v>
      </c>
      <c r="L7" s="55"/>
      <c r="M7" s="55"/>
      <c r="N7" s="55">
        <v>4797556</v>
      </c>
      <c r="O7" s="55"/>
      <c r="P7" s="56"/>
      <c r="Q7" s="57"/>
      <c r="R7" s="3"/>
    </row>
    <row r="8" spans="2:18" ht="7.5" customHeight="1" x14ac:dyDescent="0.15">
      <c r="B8" s="57"/>
      <c r="C8" s="57"/>
      <c r="D8" s="57"/>
      <c r="E8" s="57"/>
      <c r="F8" s="57"/>
      <c r="G8" s="57"/>
      <c r="H8" s="57"/>
      <c r="I8" s="57"/>
      <c r="J8" s="57"/>
      <c r="K8" s="57"/>
      <c r="L8" s="57"/>
      <c r="M8" s="57"/>
      <c r="N8" s="57"/>
      <c r="O8" s="57"/>
      <c r="P8" s="57"/>
      <c r="Q8" s="57"/>
    </row>
    <row r="10" spans="2:18" ht="15" thickBot="1" x14ac:dyDescent="0.2">
      <c r="R10" s="18" t="s">
        <v>20</v>
      </c>
    </row>
    <row r="11" spans="2:18" ht="18.75" customHeight="1" thickBot="1" x14ac:dyDescent="0.2">
      <c r="B11" s="32"/>
      <c r="C11" s="91" t="s">
        <v>0</v>
      </c>
      <c r="D11" s="91"/>
      <c r="E11" s="92"/>
      <c r="F11" s="33"/>
      <c r="G11" s="34"/>
      <c r="H11" s="75" t="s">
        <v>22</v>
      </c>
      <c r="I11" s="35"/>
      <c r="J11" s="36"/>
      <c r="K11" s="72" t="s">
        <v>19</v>
      </c>
      <c r="L11" s="35"/>
      <c r="M11" s="36"/>
      <c r="N11" s="75" t="s">
        <v>23</v>
      </c>
      <c r="O11" s="35"/>
      <c r="P11" s="36"/>
      <c r="Q11" s="72" t="s">
        <v>6</v>
      </c>
      <c r="R11" s="37"/>
    </row>
    <row r="12" spans="2:18" ht="18.75" customHeight="1" x14ac:dyDescent="0.15">
      <c r="B12" s="20"/>
      <c r="C12" s="87" t="s">
        <v>26</v>
      </c>
      <c r="D12" s="88"/>
      <c r="E12" s="88"/>
      <c r="F12" s="14"/>
      <c r="G12" s="15"/>
      <c r="H12" s="46">
        <v>211770</v>
      </c>
      <c r="I12" s="10"/>
      <c r="J12" s="8"/>
      <c r="K12" s="9">
        <v>1644</v>
      </c>
      <c r="L12" s="10"/>
      <c r="M12" s="8"/>
      <c r="N12" s="9">
        <f>SUM(H12:K12)+1</f>
        <v>213415</v>
      </c>
      <c r="O12" s="10"/>
      <c r="P12" s="8"/>
      <c r="Q12" s="16">
        <f>N12/N$16*100</f>
        <v>8.0819422564226855</v>
      </c>
      <c r="R12" s="19"/>
    </row>
    <row r="13" spans="2:18" ht="18.75" customHeight="1" x14ac:dyDescent="0.15">
      <c r="B13" s="20"/>
      <c r="C13" s="87" t="s">
        <v>3</v>
      </c>
      <c r="D13" s="88"/>
      <c r="E13" s="88"/>
      <c r="F13" s="14"/>
      <c r="G13" s="15"/>
      <c r="H13" s="46">
        <v>429931</v>
      </c>
      <c r="I13" s="10"/>
      <c r="J13" s="8"/>
      <c r="K13" s="9">
        <v>2229</v>
      </c>
      <c r="L13" s="10"/>
      <c r="M13" s="8"/>
      <c r="N13" s="9">
        <f>SUM(H13:K13)</f>
        <v>432160</v>
      </c>
      <c r="O13" s="10"/>
      <c r="P13" s="8"/>
      <c r="Q13" s="16">
        <f>N13/N$16*100-0.1</f>
        <v>16.265729520116334</v>
      </c>
      <c r="R13" s="19"/>
    </row>
    <row r="14" spans="2:18" ht="18.75" customHeight="1" x14ac:dyDescent="0.15">
      <c r="B14" s="21"/>
      <c r="C14" s="17"/>
      <c r="D14" s="79"/>
      <c r="E14" s="80" t="s">
        <v>5</v>
      </c>
      <c r="F14" s="14"/>
      <c r="G14" s="15"/>
      <c r="H14" s="9">
        <v>52091</v>
      </c>
      <c r="I14" s="10"/>
      <c r="J14" s="8"/>
      <c r="K14" s="9">
        <v>2222</v>
      </c>
      <c r="L14" s="10"/>
      <c r="M14" s="8"/>
      <c r="N14" s="9">
        <f>SUM(H14:K14)+1</f>
        <v>54314</v>
      </c>
      <c r="O14" s="10"/>
      <c r="P14" s="8"/>
      <c r="Q14" s="16">
        <f>N14/N$16*100-0.1</f>
        <v>1.9568498545807076</v>
      </c>
      <c r="R14" s="19"/>
    </row>
    <row r="15" spans="2:18" ht="18.75" customHeight="1" x14ac:dyDescent="0.15">
      <c r="B15" s="21"/>
      <c r="C15" s="17"/>
      <c r="D15" s="79"/>
      <c r="E15" s="80" t="s">
        <v>27</v>
      </c>
      <c r="F15" s="14"/>
      <c r="G15" s="15"/>
      <c r="H15" s="9">
        <v>92476</v>
      </c>
      <c r="I15" s="10"/>
      <c r="J15" s="8"/>
      <c r="K15" s="9">
        <v>7</v>
      </c>
      <c r="L15" s="10"/>
      <c r="M15" s="8"/>
      <c r="N15" s="9">
        <f>SUM(H15:K15)</f>
        <v>92483</v>
      </c>
      <c r="O15" s="10"/>
      <c r="P15" s="8"/>
      <c r="Q15" s="16">
        <f>N15/N$16*100</f>
        <v>3.5022948982064954</v>
      </c>
      <c r="R15" s="19"/>
    </row>
    <row r="16" spans="2:18" ht="18.75" customHeight="1" thickBot="1" x14ac:dyDescent="0.2">
      <c r="B16" s="23"/>
      <c r="C16" s="90" t="s">
        <v>4</v>
      </c>
      <c r="D16" s="90"/>
      <c r="E16" s="90"/>
      <c r="F16" s="24"/>
      <c r="G16" s="25"/>
      <c r="H16" s="26">
        <f>H4</f>
        <v>2636766</v>
      </c>
      <c r="I16" s="27"/>
      <c r="J16" s="28"/>
      <c r="K16" s="26">
        <f>K4</f>
        <v>3874</v>
      </c>
      <c r="L16" s="27"/>
      <c r="M16" s="28"/>
      <c r="N16" s="26">
        <f>SUM(H16:K16)</f>
        <v>2640640</v>
      </c>
      <c r="O16" s="27"/>
      <c r="P16" s="28"/>
      <c r="Q16" s="29">
        <f>N16/N$16*100</f>
        <v>100</v>
      </c>
      <c r="R16" s="30"/>
    </row>
    <row r="17" spans="2:18" ht="7.5" customHeight="1" x14ac:dyDescent="0.15"/>
    <row r="18" spans="2:18" ht="18.75" customHeight="1" x14ac:dyDescent="0.15"/>
    <row r="19" spans="2:18" ht="15" thickBot="1" x14ac:dyDescent="0.2">
      <c r="R19" s="18" t="s">
        <v>20</v>
      </c>
    </row>
    <row r="20" spans="2:18" ht="18.75" customHeight="1" thickBot="1" x14ac:dyDescent="0.2">
      <c r="B20" s="32"/>
      <c r="C20" s="91" t="s">
        <v>0</v>
      </c>
      <c r="D20" s="91"/>
      <c r="E20" s="92"/>
      <c r="F20" s="33"/>
      <c r="G20" s="34"/>
      <c r="H20" s="75" t="str">
        <f>H3</f>
        <v>補正前予算額</v>
      </c>
      <c r="I20" s="35"/>
      <c r="J20" s="36"/>
      <c r="K20" s="72" t="str">
        <f>K3</f>
        <v>補正額</v>
      </c>
      <c r="L20" s="35"/>
      <c r="M20" s="36"/>
      <c r="N20" s="75" t="str">
        <f>N3</f>
        <v>補正後予算額</v>
      </c>
      <c r="O20" s="35"/>
      <c r="P20" s="36"/>
      <c r="Q20" s="72" t="s">
        <v>6</v>
      </c>
      <c r="R20" s="37"/>
    </row>
    <row r="21" spans="2:18" ht="18.75" customHeight="1" x14ac:dyDescent="0.15">
      <c r="B21" s="20"/>
      <c r="C21" s="87" t="s">
        <v>28</v>
      </c>
      <c r="D21" s="88"/>
      <c r="E21" s="88"/>
      <c r="F21" s="14"/>
      <c r="G21" s="15"/>
      <c r="H21" s="9">
        <v>1072977</v>
      </c>
      <c r="I21" s="10"/>
      <c r="J21" s="8"/>
      <c r="K21" s="9">
        <v>248</v>
      </c>
      <c r="L21" s="10"/>
      <c r="M21" s="8"/>
      <c r="N21" s="9">
        <f>SUM(H21:K21)</f>
        <v>1073225</v>
      </c>
      <c r="O21" s="10"/>
      <c r="P21" s="8"/>
      <c r="Q21" s="16">
        <f>(N21/N$26*100)+0.1</f>
        <v>40.742609367426084</v>
      </c>
      <c r="R21" s="19"/>
    </row>
    <row r="22" spans="2:18" ht="18.75" customHeight="1" x14ac:dyDescent="0.15">
      <c r="B22" s="21"/>
      <c r="C22" s="17"/>
      <c r="D22" s="79"/>
      <c r="E22" s="79" t="s">
        <v>29</v>
      </c>
      <c r="F22" s="14"/>
      <c r="G22" s="15"/>
      <c r="H22" s="9">
        <v>52680</v>
      </c>
      <c r="I22" s="10"/>
      <c r="J22" s="8"/>
      <c r="K22" s="9">
        <v>248</v>
      </c>
      <c r="L22" s="10"/>
      <c r="M22" s="8"/>
      <c r="N22" s="9">
        <f>SUM(H22:K22)</f>
        <v>52928</v>
      </c>
      <c r="O22" s="10"/>
      <c r="P22" s="8"/>
      <c r="Q22" s="16">
        <f>N22/N$26*100</f>
        <v>2.0043625787687835</v>
      </c>
      <c r="R22" s="19"/>
    </row>
    <row r="23" spans="2:18" ht="18.75" customHeight="1" x14ac:dyDescent="0.15">
      <c r="B23" s="20"/>
      <c r="C23" s="87" t="s">
        <v>7</v>
      </c>
      <c r="D23" s="88"/>
      <c r="E23" s="88"/>
      <c r="F23" s="14"/>
      <c r="G23" s="15"/>
      <c r="H23" s="9">
        <v>1103036</v>
      </c>
      <c r="I23" s="10"/>
      <c r="J23" s="8"/>
      <c r="K23" s="9">
        <v>3626</v>
      </c>
      <c r="L23" s="10"/>
      <c r="M23" s="8"/>
      <c r="N23" s="9">
        <f>SUM(H23:K23)</f>
        <v>1106662</v>
      </c>
      <c r="O23" s="10"/>
      <c r="P23" s="8"/>
      <c r="Q23" s="16">
        <f>(N23/N$26*100)</f>
        <v>41.908855428986911</v>
      </c>
      <c r="R23" s="19"/>
    </row>
    <row r="24" spans="2:18" ht="18.75" customHeight="1" x14ac:dyDescent="0.15">
      <c r="B24" s="21"/>
      <c r="C24" s="17"/>
      <c r="D24" s="74"/>
      <c r="E24" s="74" t="s">
        <v>8</v>
      </c>
      <c r="F24" s="14"/>
      <c r="G24" s="15"/>
      <c r="H24" s="9">
        <v>637693</v>
      </c>
      <c r="I24" s="10"/>
      <c r="J24" s="8"/>
      <c r="K24" s="9">
        <v>3020</v>
      </c>
      <c r="L24" s="10"/>
      <c r="M24" s="8"/>
      <c r="N24" s="9">
        <f>SUM(H24:K24)+1</f>
        <v>640714</v>
      </c>
      <c r="O24" s="10"/>
      <c r="P24" s="8"/>
      <c r="Q24" s="16">
        <f>N24/N$26*100</f>
        <v>24.263587615123605</v>
      </c>
      <c r="R24" s="19"/>
    </row>
    <row r="25" spans="2:18" ht="18.75" customHeight="1" x14ac:dyDescent="0.15">
      <c r="B25" s="21"/>
      <c r="C25" s="17"/>
      <c r="D25" s="74"/>
      <c r="E25" s="74" t="s">
        <v>3</v>
      </c>
      <c r="F25" s="14"/>
      <c r="G25" s="15"/>
      <c r="H25" s="9">
        <v>148817</v>
      </c>
      <c r="I25" s="10"/>
      <c r="J25" s="8"/>
      <c r="K25" s="9">
        <v>606</v>
      </c>
      <c r="L25" s="10"/>
      <c r="M25" s="8"/>
      <c r="N25" s="9">
        <f>SUM(H25:K25)</f>
        <v>149423</v>
      </c>
      <c r="O25" s="10"/>
      <c r="P25" s="8"/>
      <c r="Q25" s="16">
        <f>N25/N$26*100-0.1</f>
        <v>5.5585903417353375</v>
      </c>
      <c r="R25" s="19"/>
    </row>
    <row r="26" spans="2:18" ht="18.75" customHeight="1" x14ac:dyDescent="0.15">
      <c r="B26" s="20"/>
      <c r="C26" s="87" t="s">
        <v>4</v>
      </c>
      <c r="D26" s="87"/>
      <c r="E26" s="87"/>
      <c r="F26" s="62"/>
      <c r="G26" s="63"/>
      <c r="H26" s="64">
        <f>H16</f>
        <v>2636766</v>
      </c>
      <c r="I26" s="65"/>
      <c r="J26" s="66"/>
      <c r="K26" s="64">
        <f>K16</f>
        <v>3874</v>
      </c>
      <c r="L26" s="65"/>
      <c r="M26" s="66"/>
      <c r="N26" s="64">
        <f>SUM(H26:K26)</f>
        <v>2640640</v>
      </c>
      <c r="O26" s="65"/>
      <c r="P26" s="66"/>
      <c r="Q26" s="67">
        <f>N26/N$26*100</f>
        <v>100</v>
      </c>
      <c r="R26" s="68"/>
    </row>
    <row r="27" spans="2:18" ht="18.75" customHeight="1" thickBot="1" x14ac:dyDescent="0.2">
      <c r="B27" s="38"/>
      <c r="C27" s="69"/>
      <c r="D27" s="70"/>
      <c r="E27" s="73" t="s">
        <v>9</v>
      </c>
      <c r="F27" s="24"/>
      <c r="G27" s="25"/>
      <c r="H27" s="26">
        <v>1984122</v>
      </c>
      <c r="I27" s="27"/>
      <c r="J27" s="28"/>
      <c r="K27" s="26">
        <v>3874</v>
      </c>
      <c r="L27" s="27"/>
      <c r="M27" s="28"/>
      <c r="N27" s="26">
        <f>SUM(H27:K27)-1</f>
        <v>1987995</v>
      </c>
      <c r="O27" s="27"/>
      <c r="P27" s="28"/>
      <c r="Q27" s="29">
        <f>N27/N$26*100</f>
        <v>75.284590099369851</v>
      </c>
      <c r="R27" s="30"/>
    </row>
    <row r="28" spans="2:18" ht="15" customHeight="1" x14ac:dyDescent="0.15">
      <c r="B28" s="71" t="s">
        <v>21</v>
      </c>
    </row>
    <row r="29" spans="2:18" ht="7.5" customHeight="1" x14ac:dyDescent="0.15"/>
    <row r="31" spans="2:18" ht="15" thickBot="1" x14ac:dyDescent="0.2">
      <c r="R31" s="18" t="s">
        <v>20</v>
      </c>
    </row>
    <row r="32" spans="2:18" ht="18.75" customHeight="1" thickBot="1" x14ac:dyDescent="0.2">
      <c r="B32" s="32"/>
      <c r="C32" s="91" t="s">
        <v>0</v>
      </c>
      <c r="D32" s="91"/>
      <c r="E32" s="92"/>
      <c r="F32" s="33"/>
      <c r="G32" s="34"/>
      <c r="H32" s="75" t="str">
        <f>H3</f>
        <v>補正前予算額</v>
      </c>
      <c r="I32" s="35"/>
      <c r="J32" s="36"/>
      <c r="K32" s="72" t="str">
        <f>K3</f>
        <v>補正額</v>
      </c>
      <c r="L32" s="35"/>
      <c r="M32" s="36"/>
      <c r="N32" s="75" t="str">
        <f>N3</f>
        <v>補正後予算額</v>
      </c>
      <c r="O32" s="35"/>
      <c r="P32" s="36"/>
      <c r="Q32" s="72" t="s">
        <v>6</v>
      </c>
      <c r="R32" s="37"/>
    </row>
    <row r="33" spans="2:18" ht="18.75" customHeight="1" x14ac:dyDescent="0.15">
      <c r="B33" s="22"/>
      <c r="C33" s="89" t="s">
        <v>24</v>
      </c>
      <c r="D33" s="89"/>
      <c r="E33" s="89"/>
      <c r="F33" s="13"/>
      <c r="G33" s="5"/>
      <c r="H33" s="6">
        <v>286557</v>
      </c>
      <c r="I33" s="7"/>
      <c r="J33" s="11"/>
      <c r="K33" s="6">
        <v>3864</v>
      </c>
      <c r="L33" s="7"/>
      <c r="M33" s="11"/>
      <c r="N33" s="6">
        <f>SUM(H33:K33)+1</f>
        <v>290422</v>
      </c>
      <c r="O33" s="7"/>
      <c r="P33" s="11"/>
      <c r="Q33" s="12">
        <f>N33/N$16*100</f>
        <v>10.998167111003394</v>
      </c>
      <c r="R33" s="31"/>
    </row>
    <row r="34" spans="2:18" ht="18.75" customHeight="1" x14ac:dyDescent="0.15">
      <c r="B34" s="22"/>
      <c r="C34" s="89" t="s">
        <v>30</v>
      </c>
      <c r="D34" s="89"/>
      <c r="E34" s="89"/>
      <c r="F34" s="13"/>
      <c r="G34" s="5"/>
      <c r="H34" s="6">
        <v>554438</v>
      </c>
      <c r="I34" s="7"/>
      <c r="J34" s="11"/>
      <c r="K34" s="6">
        <v>9</v>
      </c>
      <c r="L34" s="7"/>
      <c r="M34" s="11"/>
      <c r="N34" s="6">
        <f>SUM(H34:K34)</f>
        <v>554447</v>
      </c>
      <c r="O34" s="7"/>
      <c r="P34" s="11"/>
      <c r="Q34" s="12">
        <f>N34/N$16*100</f>
        <v>20.996690196316045</v>
      </c>
      <c r="R34" s="31"/>
    </row>
    <row r="35" spans="2:18" ht="18.75" customHeight="1" thickBot="1" x14ac:dyDescent="0.2">
      <c r="B35" s="23"/>
      <c r="C35" s="90" t="s">
        <v>4</v>
      </c>
      <c r="D35" s="90"/>
      <c r="E35" s="90"/>
      <c r="F35" s="24"/>
      <c r="G35" s="25"/>
      <c r="H35" s="26">
        <f>H26</f>
        <v>2636766</v>
      </c>
      <c r="I35" s="27"/>
      <c r="J35" s="28"/>
      <c r="K35" s="26">
        <f>K26</f>
        <v>3874</v>
      </c>
      <c r="L35" s="27"/>
      <c r="M35" s="28"/>
      <c r="N35" s="26">
        <f>SUM(H35:K35)</f>
        <v>2640640</v>
      </c>
      <c r="O35" s="27"/>
      <c r="P35" s="28"/>
      <c r="Q35" s="29">
        <f>N35/N$16*100</f>
        <v>100</v>
      </c>
      <c r="R35" s="30"/>
    </row>
    <row r="36" spans="2:18" ht="7.5" customHeight="1" x14ac:dyDescent="0.15"/>
    <row r="37" spans="2:18" ht="7.5" customHeight="1" x14ac:dyDescent="0.15"/>
    <row r="38" spans="2:18" ht="7.5" customHeight="1" x14ac:dyDescent="0.15"/>
    <row r="39" spans="2:18" ht="7.5" customHeight="1" x14ac:dyDescent="0.15"/>
  </sheetData>
  <mergeCells count="16">
    <mergeCell ref="C3:E3"/>
    <mergeCell ref="C4:E4"/>
    <mergeCell ref="C6:E6"/>
    <mergeCell ref="C7:E7"/>
    <mergeCell ref="C11:E11"/>
    <mergeCell ref="C21:E21"/>
    <mergeCell ref="C34:E34"/>
    <mergeCell ref="C12:E12"/>
    <mergeCell ref="C33:E33"/>
    <mergeCell ref="C35:E35"/>
    <mergeCell ref="C13:E13"/>
    <mergeCell ref="C16:E16"/>
    <mergeCell ref="C20:E20"/>
    <mergeCell ref="C23:E23"/>
    <mergeCell ref="C26:E26"/>
    <mergeCell ref="C32:E32"/>
  </mergeCells>
  <phoneticPr fontId="2"/>
  <pageMargins left="0.7" right="0.7" top="0.75" bottom="0.75" header="0.3" footer="0.3"/>
  <pageSetup paperSize="9" scale="64" orientation="portrait" r:id="rId1"/>
  <ignoredErrors>
    <ignoredError sqref="N13:N14 Q23 N24 Q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1号補正</vt:lpstr>
      <vt:lpstr>補正項目表</vt:lpstr>
      <vt:lpstr>1号表</vt:lpstr>
      <vt:lpstr>'1号補正'!Print_Area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2020-08-06T07:04:32Z</cp:lastPrinted>
  <dcterms:created xsi:type="dcterms:W3CDTF">2016-09-04T05:00:12Z</dcterms:created>
  <dcterms:modified xsi:type="dcterms:W3CDTF">2020-09-16T07:12:39Z</dcterms:modified>
</cp:coreProperties>
</file>