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043EE19-F162-44A6-AEB1-A9287374B436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X9" i="1"/>
  <c r="X8" i="1"/>
  <c r="I16" i="1"/>
  <c r="I15" i="1"/>
  <c r="I14" i="1"/>
  <c r="I13" i="1"/>
  <c r="I12" i="1"/>
  <c r="I11" i="1"/>
  <c r="I10" i="1"/>
  <c r="I9" i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<sst xmlns="http://schemas.openxmlformats.org/spreadsheetml/2006/main" count="62" uniqueCount="55">
  <si>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</si>
  <si>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</si>
  <si>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</si>
  <si>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</si>
  <si>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</si>
  <si>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</si>
  <si>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</si>
  <si>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</si>
  <si>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</si>
  <si>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</si>
  <si>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</si>
  <si>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</si>
  <si>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八尾土木事務所</t>
    <rPh sb="0" eb="4">
      <t>ヤオドボク</t>
    </rPh>
    <rPh sb="4" eb="7">
      <t>ジムショ</t>
    </rPh>
    <phoneticPr fontId="2"/>
  </si>
  <si>
    <t>１０ケ月</t>
    <rPh sb="2" eb="4">
      <t>カゲツ</t>
    </rPh>
    <phoneticPr fontId="2"/>
  </si>
  <si>
    <t>測量</t>
  </si>
  <si>
    <t>八尾市</t>
  </si>
  <si>
    <t>都市整備部</t>
  </si>
  <si>
    <t>一般国道　３０８号</t>
  </si>
  <si>
    <t>211720</t>
  </si>
  <si>
    <t>主要地方道　大阪港八尾線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</si>
  <si>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</si>
  <si>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</si>
  <si>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</si>
  <si>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</si>
  <si>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</si>
  <si>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</si>
  <si>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</si>
  <si>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</si>
  <si>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</si>
  <si>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</si>
  <si>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</si>
  <si>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</si>
  <si>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</si>
  <si>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</si>
  <si>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</si>
  <si>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</si>
  <si>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</si>
  <si>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</si>
  <si>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</si>
  <si>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八尾土木事務所</t>
  </si>
  <si>
    <t>2025-20-900416</t>
  </si>
  <si>
    <t/>
  </si>
  <si>
    <t>一般競争入札</t>
  </si>
  <si>
    <t>第２四半期</t>
  </si>
  <si>
    <t>６ケ月</t>
  </si>
  <si>
    <t>道路台帳修正　一式、現地測量　一式、基準点測量　一式、路線測量　一式</t>
  </si>
  <si>
    <t>外　道路台帳修正委託</t>
    <phoneticPr fontId="2"/>
  </si>
  <si>
    <t>（３）</t>
    <phoneticPr fontId="2"/>
  </si>
  <si>
    <t>210070</t>
    <phoneticPr fontId="2"/>
  </si>
  <si>
    <t>東大阪市</t>
    <phoneticPr fontId="2"/>
  </si>
  <si>
    <t>荒本西四丁目地内　外</t>
    <phoneticPr fontId="2"/>
  </si>
  <si>
    <t>外　道路台帳図面作成委託（八尾土木事務所）</t>
    <phoneticPr fontId="2"/>
  </si>
  <si>
    <t>道路台帳図面作成　一式、数値地形図データ作成　一式、道路構造化データ作成　１４５ｋｍ</t>
    <phoneticPr fontId="2"/>
  </si>
  <si>
    <t>久宝寺五丁目地内　外</t>
    <rPh sb="3" eb="4">
      <t>ゴ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</si>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</sst>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9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5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5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5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3" borderId="10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4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Border="1" applyAlignment="1">
      <alignment horizontal="center" vertical="center" wrapText="1"/>
    </xf>
    <xf numFmtId="176" fontId="6" fillId="0" borderId="23" xfId="3" applyNumberFormat="1" applyFont="1" applyBorder="1" applyAlignment="1" applyProtection="1">
      <alignment vertical="center" shrinkToFit="1"/>
      <protection locked="0"/>
    </xf>
    <xf numFmtId="49" fontId="6" fillId="5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6" fillId="0" borderId="25" xfId="3" applyFont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left" vertical="center" wrapText="1"/>
      <protection locked="0"/>
    </xf>
    <xf numFmtId="49" fontId="6" fillId="5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Border="1" applyAlignment="1" applyProtection="1">
      <alignment horizontal="center" vertical="center" shrinkToFit="1"/>
      <protection locked="0"/>
    </xf>
    <xf numFmtId="49" fontId="6" fillId="5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/>
    </xf>
    <xf numFmtId="49" fontId="13" fillId="0" borderId="28" xfId="3" applyNumberFormat="1" applyFont="1" applyFill="1" applyBorder="1" applyAlignment="1" applyProtection="1">
      <alignment vertical="center" wrapText="1"/>
      <protection locked="0"/>
    </xf>
    <xf numFmtId="49" fontId="13" fillId="0" borderId="29" xfId="3" applyNumberFormat="1" applyFont="1" applyBorder="1" applyAlignment="1">
      <alignment horizontal="center" vertical="center" wrapText="1"/>
    </xf>
    <xf numFmtId="176" fontId="13" fillId="0" borderId="29" xfId="3" applyNumberFormat="1" applyFont="1" applyBorder="1" applyAlignment="1" applyProtection="1">
      <alignment vertical="center" shrinkToFit="1"/>
      <protection locked="0"/>
    </xf>
    <xf numFmtId="49" fontId="13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3" applyFont="1" applyFill="1" applyBorder="1" applyAlignment="1" applyProtection="1">
      <alignment horizontal="left" vertical="center" wrapText="1"/>
      <protection locked="0"/>
    </xf>
    <xf numFmtId="49" fontId="13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32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>
      <alignment horizontal="center" vertical="center"/>
    </xf>
    <xf numFmtId="49" fontId="13" fillId="0" borderId="5" xfId="3" applyNumberFormat="1" applyFont="1" applyFill="1" applyBorder="1" applyAlignment="1" applyProtection="1">
      <alignment vertical="center" wrapText="1"/>
      <protection locked="0"/>
    </xf>
    <xf numFmtId="49" fontId="13" fillId="0" borderId="34" xfId="3" applyNumberFormat="1" applyFont="1" applyBorder="1" applyAlignment="1">
      <alignment horizontal="center" vertical="center" wrapText="1"/>
    </xf>
    <xf numFmtId="176" fontId="13" fillId="0" borderId="34" xfId="3" applyNumberFormat="1" applyFont="1" applyBorder="1" applyAlignment="1" applyProtection="1">
      <alignment vertical="center" shrinkToFit="1"/>
      <protection locked="0"/>
    </xf>
    <xf numFmtId="49" fontId="13" fillId="0" borderId="3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left" vertical="center" wrapText="1"/>
      <protection locked="0"/>
    </xf>
    <xf numFmtId="49" fontId="13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3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37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6"/>
  <sheetViews>
    <sheetView showGridLines="0" tabSelected="1" view="pageBreakPreview" topLeftCell="G1" zoomScale="70" zoomScaleNormal="55" zoomScaleSheetLayoutView="70" workbookViewId="0">
      <pane ySplit="6" topLeftCell="A7" activePane="bottomLeft" state="frozen"/>
      <selection activeCell="W8" sqref="W8:W10"/>
      <selection pane="bottomLeft" activeCell="S13" sqref="S13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88" t="s">
        <v>0</v>
      </c>
      <c r="C2" s="85" t="s">
        <v>20</v>
      </c>
      <c r="D2" s="85" t="s">
        <v>21</v>
      </c>
      <c r="E2" s="85" t="s">
        <v>22</v>
      </c>
      <c r="F2" s="80" t="s">
        <v>1</v>
      </c>
      <c r="G2" s="81"/>
      <c r="H2" s="81"/>
      <c r="I2" s="81"/>
      <c r="J2" s="81"/>
      <c r="K2" s="81"/>
      <c r="L2" s="81"/>
      <c r="M2" s="81"/>
      <c r="N2" s="81"/>
      <c r="O2" s="81"/>
      <c r="P2" s="82"/>
      <c r="Q2" s="28" t="s">
        <v>2</v>
      </c>
      <c r="R2" s="4"/>
      <c r="S2" s="4"/>
      <c r="T2" s="4"/>
      <c r="U2" s="4"/>
      <c r="V2" s="4"/>
      <c r="W2" s="4"/>
      <c r="X2" s="45"/>
    </row>
    <row r="3" spans="2:24" s="5" customFormat="1" ht="15" customHeight="1" x14ac:dyDescent="0.45">
      <c r="B3" s="89"/>
      <c r="C3" s="86"/>
      <c r="D3" s="86"/>
      <c r="E3" s="86"/>
      <c r="F3" s="85" t="s">
        <v>23</v>
      </c>
      <c r="G3" s="85" t="s">
        <v>24</v>
      </c>
      <c r="H3" s="91" t="s">
        <v>3</v>
      </c>
      <c r="I3" s="92"/>
      <c r="J3" s="93"/>
      <c r="K3" s="83" t="s">
        <v>4</v>
      </c>
      <c r="L3" s="97"/>
      <c r="M3" s="97"/>
      <c r="N3" s="84"/>
      <c r="O3" s="85" t="s">
        <v>32</v>
      </c>
      <c r="P3" s="85" t="s">
        <v>31</v>
      </c>
      <c r="Q3" s="85" t="s">
        <v>30</v>
      </c>
      <c r="R3" s="85" t="s">
        <v>29</v>
      </c>
      <c r="S3" s="85" t="s">
        <v>34</v>
      </c>
      <c r="T3" s="85" t="s">
        <v>33</v>
      </c>
      <c r="U3" s="85" t="s">
        <v>35</v>
      </c>
      <c r="V3" s="85" t="s">
        <v>36</v>
      </c>
      <c r="W3" s="85" t="s">
        <v>37</v>
      </c>
      <c r="X3" s="85" t="s">
        <v>38</v>
      </c>
    </row>
    <row r="4" spans="2:24" s="5" customFormat="1" ht="15" customHeight="1" x14ac:dyDescent="0.45">
      <c r="B4" s="89"/>
      <c r="C4" s="86"/>
      <c r="D4" s="86"/>
      <c r="E4" s="86"/>
      <c r="F4" s="86"/>
      <c r="G4" s="86"/>
      <c r="H4" s="94"/>
      <c r="I4" s="95"/>
      <c r="J4" s="96"/>
      <c r="K4" s="83" t="s">
        <v>5</v>
      </c>
      <c r="L4" s="84"/>
      <c r="M4" s="83" t="s">
        <v>6</v>
      </c>
      <c r="N4" s="84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2:24" s="5" customFormat="1" ht="66" customHeight="1" x14ac:dyDescent="0.45">
      <c r="B5" s="90"/>
      <c r="C5" s="87"/>
      <c r="D5" s="87"/>
      <c r="E5" s="87"/>
      <c r="F5" s="87"/>
      <c r="G5" s="87"/>
      <c r="H5" s="6" t="s">
        <v>25</v>
      </c>
      <c r="I5" s="6" t="s">
        <v>54</v>
      </c>
      <c r="J5" s="6" t="s">
        <v>28</v>
      </c>
      <c r="K5" s="6" t="s">
        <v>27</v>
      </c>
      <c r="L5" s="6" t="s">
        <v>26</v>
      </c>
      <c r="M5" s="6" t="s">
        <v>27</v>
      </c>
      <c r="N5" s="6" t="s">
        <v>26</v>
      </c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2:24" s="3" customFormat="1" ht="22.2" customHeight="1" x14ac:dyDescent="0.45">
      <c r="B6" s="7"/>
      <c r="C6" s="46"/>
      <c r="D6" s="46"/>
      <c r="E6" s="47"/>
      <c r="F6" s="48"/>
      <c r="G6" s="49"/>
      <c r="H6" s="49"/>
      <c r="I6" s="50"/>
      <c r="J6" s="48"/>
      <c r="K6" s="51"/>
      <c r="L6" s="51"/>
      <c r="M6" s="52"/>
      <c r="N6" s="52"/>
      <c r="O6" s="8"/>
      <c r="P6" s="8"/>
      <c r="Q6" s="48"/>
      <c r="R6" s="46"/>
      <c r="S6" s="46"/>
      <c r="T6" s="26"/>
      <c r="U6" s="8"/>
      <c r="V6" s="8"/>
      <c r="W6" s="9"/>
      <c r="X6" s="53"/>
    </row>
    <row r="7" spans="2:24" s="27" customFormat="1" ht="75.75" customHeight="1" x14ac:dyDescent="0.45">
      <c r="B7" s="54">
        <v>1</v>
      </c>
      <c r="C7" s="55" t="s">
        <v>9</v>
      </c>
      <c r="D7" s="56" t="s">
        <v>40</v>
      </c>
      <c r="E7" s="57">
        <v>45854</v>
      </c>
      <c r="F7" s="58" t="s">
        <v>16</v>
      </c>
      <c r="G7" s="58" t="s">
        <v>39</v>
      </c>
      <c r="H7" s="59" t="s">
        <v>18</v>
      </c>
      <c r="I7" s="60" t="s">
        <v>19</v>
      </c>
      <c r="J7" s="61" t="s">
        <v>46</v>
      </c>
      <c r="K7" s="55" t="s">
        <v>15</v>
      </c>
      <c r="L7" s="62" t="s">
        <v>53</v>
      </c>
      <c r="M7" s="62" t="s">
        <v>41</v>
      </c>
      <c r="N7" s="61" t="s">
        <v>41</v>
      </c>
      <c r="O7" s="63" t="s">
        <v>14</v>
      </c>
      <c r="P7" s="64" t="s">
        <v>41</v>
      </c>
      <c r="Q7" s="62" t="s">
        <v>45</v>
      </c>
      <c r="R7" s="65" t="s">
        <v>43</v>
      </c>
      <c r="S7" s="65" t="s">
        <v>44</v>
      </c>
      <c r="T7" s="66" t="s">
        <v>42</v>
      </c>
      <c r="U7" s="55" t="s">
        <v>41</v>
      </c>
      <c r="V7" s="55" t="s">
        <v>47</v>
      </c>
      <c r="W7" s="55"/>
      <c r="X7" s="66" t="s">
        <v>39</v>
      </c>
    </row>
    <row r="8" spans="2:24" s="27" customFormat="1" ht="75.75" customHeight="1" x14ac:dyDescent="0.45">
      <c r="B8" s="67">
        <v>2</v>
      </c>
      <c r="C8" s="68" t="s">
        <v>7</v>
      </c>
      <c r="D8" s="69"/>
      <c r="E8" s="70">
        <v>45854</v>
      </c>
      <c r="F8" s="71" t="s">
        <v>8</v>
      </c>
      <c r="G8" s="71" t="s">
        <v>12</v>
      </c>
      <c r="H8" s="72" t="s">
        <v>48</v>
      </c>
      <c r="I8" s="73" t="s">
        <v>17</v>
      </c>
      <c r="J8" s="74" t="s">
        <v>51</v>
      </c>
      <c r="K8" s="68" t="s">
        <v>49</v>
      </c>
      <c r="L8" s="75" t="s">
        <v>50</v>
      </c>
      <c r="M8" s="75"/>
      <c r="N8" s="74"/>
      <c r="O8" s="76" t="s">
        <v>14</v>
      </c>
      <c r="P8" s="77"/>
      <c r="Q8" s="75" t="s">
        <v>52</v>
      </c>
      <c r="R8" s="78" t="s">
        <v>11</v>
      </c>
      <c r="S8" s="78" t="s">
        <v>13</v>
      </c>
      <c r="T8" s="79" t="s">
        <v>10</v>
      </c>
      <c r="U8" s="68"/>
      <c r="V8" s="68"/>
      <c r="W8" s="68"/>
      <c r="X8" s="79" t="str">
        <f t="shared" ref="X8:X16" si="0">G8</f>
        <v>八尾土木事務所</v>
      </c>
    </row>
    <row r="9" spans="2:24" s="3" customFormat="1" ht="75.75" customHeight="1" x14ac:dyDescent="0.45">
      <c r="B9" s="29">
        <f t="shared" ref="B9:B16" si="1">B8+1</f>
        <v>3</v>
      </c>
      <c r="C9" s="30"/>
      <c r="D9" s="31"/>
      <c r="E9" s="32"/>
      <c r="F9" s="33"/>
      <c r="G9" s="33"/>
      <c r="H9" s="34"/>
      <c r="I9" s="35" t="e">
        <f>VLOOKUP(H9,#REF!,2,FALSE)</f>
        <v>#REF!</v>
      </c>
      <c r="J9" s="36"/>
      <c r="K9" s="30"/>
      <c r="L9" s="37"/>
      <c r="M9" s="38"/>
      <c r="N9" s="38"/>
      <c r="O9" s="39"/>
      <c r="P9" s="40"/>
      <c r="Q9" s="38"/>
      <c r="R9" s="41"/>
      <c r="S9" s="41"/>
      <c r="T9" s="42"/>
      <c r="U9" s="43"/>
      <c r="V9" s="43"/>
      <c r="W9" s="43"/>
      <c r="X9" s="44">
        <f t="shared" si="0"/>
        <v>0</v>
      </c>
    </row>
    <row r="10" spans="2:24" s="3" customFormat="1" ht="75.75" customHeight="1" x14ac:dyDescent="0.45">
      <c r="B10" s="10">
        <f t="shared" si="1"/>
        <v>4</v>
      </c>
      <c r="C10" s="11"/>
      <c r="D10" s="12"/>
      <c r="E10" s="13"/>
      <c r="F10" s="14"/>
      <c r="G10" s="14"/>
      <c r="H10" s="15"/>
      <c r="I10" s="16" t="e">
        <f>VLOOKUP(H10,#REF!,2,FALSE)</f>
        <v>#REF!</v>
      </c>
      <c r="J10" s="17"/>
      <c r="K10" s="11"/>
      <c r="L10" s="18"/>
      <c r="M10" s="19"/>
      <c r="N10" s="19"/>
      <c r="O10" s="20"/>
      <c r="P10" s="21"/>
      <c r="Q10" s="19"/>
      <c r="R10" s="22"/>
      <c r="S10" s="22"/>
      <c r="T10" s="23"/>
      <c r="U10" s="24"/>
      <c r="V10" s="24"/>
      <c r="W10" s="24"/>
      <c r="X10" s="25">
        <f t="shared" si="0"/>
        <v>0</v>
      </c>
    </row>
    <row r="11" spans="2:24" s="3" customFormat="1" ht="75.75" customHeight="1" x14ac:dyDescent="0.45">
      <c r="B11" s="10">
        <f t="shared" si="1"/>
        <v>5</v>
      </c>
      <c r="C11" s="11"/>
      <c r="D11" s="12"/>
      <c r="E11" s="13"/>
      <c r="F11" s="14"/>
      <c r="G11" s="14"/>
      <c r="H11" s="15"/>
      <c r="I11" s="16" t="e">
        <f>VLOOKUP(H11,#REF!,2,FALSE)</f>
        <v>#REF!</v>
      </c>
      <c r="J11" s="17"/>
      <c r="K11" s="11"/>
      <c r="L11" s="18"/>
      <c r="M11" s="19"/>
      <c r="N11" s="19"/>
      <c r="O11" s="20"/>
      <c r="P11" s="21"/>
      <c r="Q11" s="19"/>
      <c r="R11" s="22"/>
      <c r="S11" s="22"/>
      <c r="T11" s="23"/>
      <c r="U11" s="24"/>
      <c r="V11" s="24"/>
      <c r="W11" s="24"/>
      <c r="X11" s="25">
        <f t="shared" si="0"/>
        <v>0</v>
      </c>
    </row>
    <row r="12" spans="2:24" s="3" customFormat="1" ht="75.75" customHeight="1" x14ac:dyDescent="0.45">
      <c r="B12" s="10">
        <f t="shared" si="1"/>
        <v>6</v>
      </c>
      <c r="C12" s="11"/>
      <c r="D12" s="12"/>
      <c r="E12" s="13"/>
      <c r="F12" s="14"/>
      <c r="G12" s="14"/>
      <c r="H12" s="15"/>
      <c r="I12" s="16" t="e">
        <f>VLOOKUP(H12,#REF!,2,FALSE)</f>
        <v>#REF!</v>
      </c>
      <c r="J12" s="17"/>
      <c r="K12" s="11"/>
      <c r="L12" s="18"/>
      <c r="M12" s="19"/>
      <c r="N12" s="19"/>
      <c r="O12" s="20"/>
      <c r="P12" s="21"/>
      <c r="Q12" s="19"/>
      <c r="R12" s="22"/>
      <c r="S12" s="22"/>
      <c r="T12" s="23"/>
      <c r="U12" s="24"/>
      <c r="V12" s="24"/>
      <c r="W12" s="24"/>
      <c r="X12" s="25">
        <f t="shared" si="0"/>
        <v>0</v>
      </c>
    </row>
    <row r="13" spans="2:24" s="3" customFormat="1" ht="75.75" customHeight="1" x14ac:dyDescent="0.45">
      <c r="B13" s="10">
        <f t="shared" si="1"/>
        <v>7</v>
      </c>
      <c r="C13" s="11"/>
      <c r="D13" s="12"/>
      <c r="E13" s="13"/>
      <c r="F13" s="14"/>
      <c r="G13" s="14"/>
      <c r="H13" s="15"/>
      <c r="I13" s="16" t="e">
        <f>VLOOKUP(H13,#REF!,2,FALSE)</f>
        <v>#REF!</v>
      </c>
      <c r="J13" s="17"/>
      <c r="K13" s="11"/>
      <c r="L13" s="18"/>
      <c r="M13" s="19"/>
      <c r="N13" s="19"/>
      <c r="O13" s="20"/>
      <c r="P13" s="21"/>
      <c r="Q13" s="19"/>
      <c r="R13" s="22"/>
      <c r="S13" s="22"/>
      <c r="T13" s="23"/>
      <c r="U13" s="24"/>
      <c r="V13" s="24"/>
      <c r="W13" s="24"/>
      <c r="X13" s="25">
        <f t="shared" si="0"/>
        <v>0</v>
      </c>
    </row>
    <row r="14" spans="2:24" s="3" customFormat="1" ht="75.75" customHeight="1" x14ac:dyDescent="0.45">
      <c r="B14" s="10">
        <f t="shared" si="1"/>
        <v>8</v>
      </c>
      <c r="C14" s="11"/>
      <c r="D14" s="12"/>
      <c r="E14" s="13"/>
      <c r="F14" s="14"/>
      <c r="G14" s="14"/>
      <c r="H14" s="15"/>
      <c r="I14" s="16" t="e">
        <f>VLOOKUP(H14,#REF!,2,FALSE)</f>
        <v>#REF!</v>
      </c>
      <c r="J14" s="17"/>
      <c r="K14" s="11"/>
      <c r="L14" s="18"/>
      <c r="M14" s="19"/>
      <c r="N14" s="19"/>
      <c r="O14" s="20"/>
      <c r="P14" s="21"/>
      <c r="Q14" s="19"/>
      <c r="R14" s="22"/>
      <c r="S14" s="22"/>
      <c r="T14" s="23"/>
      <c r="U14" s="24"/>
      <c r="V14" s="24"/>
      <c r="W14" s="24"/>
      <c r="X14" s="25">
        <f t="shared" si="0"/>
        <v>0</v>
      </c>
    </row>
    <row r="15" spans="2:24" s="3" customFormat="1" ht="75.75" customHeight="1" x14ac:dyDescent="0.45">
      <c r="B15" s="10">
        <f t="shared" si="1"/>
        <v>9</v>
      </c>
      <c r="C15" s="11"/>
      <c r="D15" s="12"/>
      <c r="E15" s="13"/>
      <c r="F15" s="14"/>
      <c r="G15" s="14"/>
      <c r="H15" s="15"/>
      <c r="I15" s="16" t="e">
        <f>VLOOKUP(H15,#REF!,2,FALSE)</f>
        <v>#REF!</v>
      </c>
      <c r="J15" s="17"/>
      <c r="K15" s="11"/>
      <c r="L15" s="18"/>
      <c r="M15" s="19"/>
      <c r="N15" s="19"/>
      <c r="O15" s="20"/>
      <c r="P15" s="21"/>
      <c r="Q15" s="19"/>
      <c r="R15" s="22"/>
      <c r="S15" s="22"/>
      <c r="T15" s="23"/>
      <c r="U15" s="24"/>
      <c r="V15" s="24"/>
      <c r="W15" s="24"/>
      <c r="X15" s="25">
        <f t="shared" si="0"/>
        <v>0</v>
      </c>
    </row>
    <row r="16" spans="2:24" s="3" customFormat="1" ht="75.75" customHeight="1" x14ac:dyDescent="0.45">
      <c r="B16" s="10">
        <f t="shared" si="1"/>
        <v>10</v>
      </c>
      <c r="C16" s="11"/>
      <c r="D16" s="12"/>
      <c r="E16" s="13"/>
      <c r="F16" s="14"/>
      <c r="G16" s="14"/>
      <c r="H16" s="15"/>
      <c r="I16" s="16" t="e">
        <f>VLOOKUP(H16,#REF!,2,FALSE)</f>
        <v>#REF!</v>
      </c>
      <c r="J16" s="17"/>
      <c r="K16" s="11"/>
      <c r="L16" s="18"/>
      <c r="M16" s="19"/>
      <c r="N16" s="19"/>
      <c r="O16" s="20"/>
      <c r="P16" s="21"/>
      <c r="Q16" s="19"/>
      <c r="R16" s="22"/>
      <c r="S16" s="22"/>
      <c r="T16" s="23"/>
      <c r="U16" s="24"/>
      <c r="V16" s="24"/>
      <c r="W16" s="24"/>
      <c r="X16" s="25">
        <f t="shared" si="0"/>
        <v>0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6">
    <cfRule type="expression" dxfId="27" priority="8" stopIfTrue="1">
      <formula>#REF!="取込対象外"</formula>
    </cfRule>
  </conditionalFormatting>
  <conditionalFormatting sqref="D7:D16">
    <cfRule type="expression" dxfId="26" priority="6">
      <formula>$C7="新規"</formula>
    </cfRule>
  </conditionalFormatting>
  <conditionalFormatting sqref="E7:E16">
    <cfRule type="expression" dxfId="25" priority="7" stopIfTrue="1">
      <formula>$C7="取込対象外"</formula>
    </cfRule>
  </conditionalFormatting>
  <conditionalFormatting sqref="F7:F16">
    <cfRule type="expression" dxfId="24" priority="15" stopIfTrue="1">
      <formula>#REF!="新規"</formula>
    </cfRule>
    <cfRule type="expression" dxfId="23" priority="16" stopIfTrue="1">
      <formula>#REF!="取込対象外"</formula>
    </cfRule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F7:G16">
    <cfRule type="expression" dxfId="20" priority="9" stopIfTrue="1">
      <formula>#REF!="新規"</formula>
    </cfRule>
    <cfRule type="expression" dxfId="19" priority="10" stopIfTrue="1">
      <formula>#REF!="取込対象外"</formula>
    </cfRule>
  </conditionalFormatting>
  <conditionalFormatting sqref="G7:G16"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  <cfRule type="expression" dxfId="13" priority="26" stopIfTrue="1">
      <formula>#REF!="取込対象外"</formula>
    </cfRule>
  </conditionalFormatting>
  <conditionalFormatting sqref="H7:O16 V7:W16 Q7:T16">
    <cfRule type="expression" dxfId="12" priority="33" stopIfTrue="1">
      <formula>#REF!="取込対象外"</formula>
    </cfRule>
  </conditionalFormatting>
  <conditionalFormatting sqref="O7:O16"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  <cfRule type="expression" dxfId="7" priority="31" stopIfTrue="1">
      <formula>#REF!="取込対象外"</formula>
    </cfRule>
    <cfRule type="expression" dxfId="6" priority="32" stopIfTrue="1">
      <formula>#REF!="新規"</formula>
    </cfRule>
  </conditionalFormatting>
  <conditionalFormatting sqref="O7:O16">
    <cfRule type="expression" dxfId="5" priority="11" stopIfTrue="1">
      <formula>#REF!="新規"</formula>
    </cfRule>
    <cfRule type="expression" dxfId="4" priority="12" stopIfTrue="1">
      <formula>#REF!="取込対象外"</formula>
    </cfRule>
    <cfRule type="expression" dxfId="3" priority="13" stopIfTrue="1">
      <formula>#REF!="新規"</formula>
    </cfRule>
  </conditionalFormatting>
  <conditionalFormatting sqref="U7:X16 Q7:S16">
    <cfRule type="expression" dxfId="2" priority="34" stopIfTrue="1">
      <formula>$T7="無効"</formula>
    </cfRule>
  </conditionalFormatting>
  <conditionalFormatting sqref="P7:P16 X7:X16">
    <cfRule type="expression" dxfId="1" priority="5" stopIfTrue="1">
      <formula>#REF!="取込対象外"</formula>
    </cfRule>
  </conditionalFormatting>
  <conditionalFormatting sqref="U7:U16">
    <cfRule type="expression" dxfId="0" priority="3" stopIfTrue="1">
      <formula>#REF!="取込対象外"</formula>
    </cfRule>
  </conditionalFormatting>
  <dataValidations count="1">
    <dataValidation type="list" allowBlank="1" showInputMessage="1" showErrorMessage="1" sqref="C7:C16 F7:H16 K7:K16 M7:M16 R7:U16 O7:P1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2025-07-14T05:03:35Z</dcterms:created>
  <dcterms:modified xsi:type="dcterms:W3CDTF">2025-07-14T05:04:02Z</dcterms:modified>
</cp:coreProperties>
</file>