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7$\doc\03_企画Ｇ\03　公表(工事、委託等）\R07年度公表\04_4月23日臨時公表\06_ホームページ用データ\"/>
    </mc:Choice>
  </mc:AlternateContent>
  <xr:revisionPtr revIDLastSave="0" documentId="13_ncr:1_{F76244CC-CE98-454E-88C1-2E2760A07D0F}" xr6:coauthVersionLast="47" xr6:coauthVersionMax="47" xr10:uidLastSave="{00000000-0000-0000-0000-000000000000}"/>
  <bookViews>
    <workbookView xWindow="-120" yWindow="-120" windowWidth="21840" windowHeight="13290" tabRatio="864" xr2:uid="{C1404F75-89F9-4187-8DF1-BA04F6BEEC6B}"/>
  </bookViews>
  <sheets>
    <sheet name="都市整備部調書（Excel工事）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'都市整備部調書（Excel工事）'!$B$6:$X$6</definedName>
    <definedName name="_xlnm.Print_Area" localSheetId="0">'都市整備部調書（Excel工事）'!$B$2:$X$18</definedName>
    <definedName name="_xlnm.Print_Titles" localSheetId="0">'都市整備部調書（Excel工事）'!$2:$5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B7" i="1" l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</calcChain>
</file>

<file path=xl/sharedStrings.xml><?xml version="1.0" encoding="utf-8"?>
<sst xmlns="http://schemas.openxmlformats.org/spreadsheetml/2006/main" count="268" uniqueCount="123">
  <si>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</si>
  <si>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</si>
  <si>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</si>
  <si>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</si>
  <si>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</si>
  <si>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</si>
  <si>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</si>
  <si>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泉佐野市</t>
  </si>
  <si>
    <t>★―２</t>
  </si>
  <si>
    <t>★―３</t>
  </si>
  <si>
    <t>★―４</t>
  </si>
  <si>
    <t>貝塚市</t>
  </si>
  <si>
    <t>岸和田市</t>
  </si>
  <si>
    <t>泉南郡岬町</t>
  </si>
  <si>
    <t>泉南市</t>
  </si>
  <si>
    <t>都市整備部</t>
  </si>
  <si>
    <t>211300</t>
  </si>
  <si>
    <t>211580</t>
  </si>
  <si>
    <t>315150</t>
  </si>
  <si>
    <t>315160</t>
  </si>
  <si>
    <t>315200</t>
  </si>
  <si>
    <t>315250</t>
  </si>
  <si>
    <t>315320</t>
  </si>
  <si>
    <t>315370</t>
  </si>
  <si>
    <t>338320</t>
  </si>
  <si>
    <t>339390</t>
  </si>
  <si>
    <t>518520</t>
  </si>
  <si>
    <t>★</t>
  </si>
  <si>
    <t>第２四半期</t>
  </si>
  <si>
    <t>護岸工　一式</t>
  </si>
  <si>
    <t>総評提案型標準</t>
  </si>
  <si>
    <t>土木一式</t>
  </si>
  <si>
    <t>第１四半期</t>
  </si>
  <si>
    <t>６ケ月</t>
  </si>
  <si>
    <t>８ケ月</t>
  </si>
  <si>
    <t>７ケ月</t>
  </si>
  <si>
    <t/>
  </si>
  <si>
    <t>橋梁補修工　一式</t>
  </si>
  <si>
    <t>　砂防堰堤建設工事（Ｒ７）</t>
  </si>
  <si>
    <t>護岸補修工　一式</t>
  </si>
  <si>
    <t>舗装工　一式、区画線工　一式</t>
  </si>
  <si>
    <t>橋梁補修・橋梁補強</t>
  </si>
  <si>
    <t>深日地内</t>
  </si>
  <si>
    <t>９ケ月</t>
  </si>
  <si>
    <t>信達金熊寺地内</t>
  </si>
  <si>
    <t>　改修工事（Ｒ７今木高橋下流）</t>
  </si>
  <si>
    <t>幡代一丁目地内</t>
  </si>
  <si>
    <t>摩湯町地内</t>
  </si>
  <si>
    <t>下瓦屋二丁目地内　外</t>
  </si>
  <si>
    <t>額原町地内　外</t>
  </si>
  <si>
    <t>大沢町地内</t>
  </si>
  <si>
    <t>二色南町地内　外</t>
  </si>
  <si>
    <t>総合評価一般競争入札</t>
  </si>
  <si>
    <t>一般競争入札</t>
  </si>
  <si>
    <t>１７ケ月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</si>
  <si>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</si>
  <si>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</si>
  <si>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</si>
  <si>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路河川
地区等
コード</t>
    <phoneticPr fontId="4"/>
  </si>
  <si>
    <t>路河川地区等名</t>
    <rPh sb="6" eb="7">
      <t>メイ</t>
    </rPh>
    <phoneticPr fontId="2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</si>
  <si>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</si>
  <si>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</si>
  <si>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</si>
  <si>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</si>
  <si>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（１３）
備考</t>
    <rPh sb="5" eb="7">
      <t>ビコウ</t>
    </rPh>
    <phoneticPr fontId="4"/>
  </si>
  <si>
    <t>（１２）
変更事項</t>
    <rPh sb="5" eb="9">
      <t>ヘンコウジコウ</t>
    </rPh>
    <phoneticPr fontId="4"/>
  </si>
  <si>
    <t>（１１）
入札方式自由入力</t>
    <phoneticPr fontId="4"/>
  </si>
  <si>
    <t>（１０）
入札方式</t>
    <phoneticPr fontId="4"/>
  </si>
  <si>
    <t>（９）
期間</t>
    <phoneticPr fontId="4"/>
  </si>
  <si>
    <t>（８）
発注時期</t>
    <phoneticPr fontId="4"/>
  </si>
  <si>
    <t>（７）
案件概要</t>
    <rPh sb="4" eb="8">
      <t>アンケンガイヨウ</t>
    </rPh>
    <phoneticPr fontId="4"/>
  </si>
  <si>
    <t>（６）
規模</t>
    <phoneticPr fontId="4"/>
  </si>
  <si>
    <t>（５）
種別</t>
    <phoneticPr fontId="4"/>
  </si>
  <si>
    <t>（１）
部局</t>
    <phoneticPr fontId="4"/>
  </si>
  <si>
    <t>（２）
所属
（執行機関）</t>
    <rPh sb="4" eb="6">
      <t>ショゾク</t>
    </rPh>
    <rPh sb="8" eb="12">
      <t>シッコウキカン</t>
    </rPh>
    <phoneticPr fontId="4"/>
  </si>
  <si>
    <t>更新</t>
  </si>
  <si>
    <t>2025-10-900509</t>
  </si>
  <si>
    <t>岸和田土木事務所</t>
  </si>
  <si>
    <t>　舗装道補修工事（Ｒ７住吉町工区）</t>
  </si>
  <si>
    <t>住吉町地内</t>
  </si>
  <si>
    <t>舗装</t>
  </si>
  <si>
    <t>一般競争入札（実績申告型）</t>
  </si>
  <si>
    <t>（３）</t>
  </si>
  <si>
    <t>変更日：４月２３日</t>
    <rPh sb="8" eb="9">
      <t>ニチ</t>
    </rPh>
    <phoneticPr fontId="2"/>
  </si>
  <si>
    <t>2025-10-900510</t>
  </si>
  <si>
    <t>　舗装道補修工事（Ｒ７新港町工区）</t>
  </si>
  <si>
    <t>新港町地内</t>
    <rPh sb="3" eb="5">
      <t>チナイ</t>
    </rPh>
    <phoneticPr fontId="2"/>
  </si>
  <si>
    <t>（３）（４）</t>
  </si>
  <si>
    <t>2025-10-900511</t>
  </si>
  <si>
    <t>　麻生中跨線橋　橋梁補修工事（Ｒ７）</t>
  </si>
  <si>
    <t>麻生中地内</t>
  </si>
  <si>
    <t>（４）</t>
  </si>
  <si>
    <t>2025-10-900530</t>
  </si>
  <si>
    <t>東大路町地内</t>
  </si>
  <si>
    <t>付帯工　一式</t>
  </si>
  <si>
    <t>１５ケ月</t>
  </si>
  <si>
    <t>（１０）（１１）</t>
  </si>
  <si>
    <t>変更日：４月２３日
課題：▲</t>
    <rPh sb="0" eb="3">
      <t>ヘンコウビ</t>
    </rPh>
    <rPh sb="5" eb="6">
      <t>ガツ</t>
    </rPh>
    <rPh sb="8" eb="9">
      <t>ニチ</t>
    </rPh>
    <phoneticPr fontId="2"/>
  </si>
  <si>
    <t>2025-10-900532</t>
  </si>
  <si>
    <t>　改修工事（Ｒ７南海橋上下流）</t>
  </si>
  <si>
    <t>護岸工　一式、橋台工　一式</t>
  </si>
  <si>
    <t>（１０）（１１）（１３）</t>
  </si>
  <si>
    <t>変更日：４月２３日</t>
  </si>
  <si>
    <t>2025-10-900535</t>
  </si>
  <si>
    <t>　護岸補修工事（Ｒ７金熊寺川橋上流右岸）</t>
  </si>
  <si>
    <t>2025-10-900536</t>
  </si>
  <si>
    <t>砂防堰堤工　一式</t>
  </si>
  <si>
    <t>2025-10-900537</t>
  </si>
  <si>
    <t>　護岸補修工事（Ｒ７角川橋上流右岸）</t>
  </si>
  <si>
    <t>（３）（１０）（１１）</t>
  </si>
  <si>
    <t>2025-10-900538</t>
  </si>
  <si>
    <t>　護岸補修工事（Ｒ７昭平橋上下流）</t>
  </si>
  <si>
    <t>2025-10-900539</t>
  </si>
  <si>
    <t>　河床低下補修工事（Ｒ７轟大橋上流）</t>
  </si>
  <si>
    <t>河床補修工　一式</t>
  </si>
  <si>
    <t>2025-10-900540</t>
  </si>
  <si>
    <t>　砂防施設補修工事（Ｒ７紅葉橋上流）</t>
  </si>
  <si>
    <t>砂防施設補修工　一式</t>
  </si>
  <si>
    <t>2025-10-900543</t>
  </si>
  <si>
    <t>　海浜緑地管理事務所外改修工事（Ｒ７）</t>
  </si>
  <si>
    <t>建築一式</t>
  </si>
  <si>
    <t>管理事務所改修　一式、休憩所改修　一式</t>
  </si>
  <si>
    <t>（６）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</si>
</sst>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50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9" fillId="0" borderId="0" xfId="1" applyFont="1">
      <alignment vertical="center"/>
    </xf>
    <xf numFmtId="0" fontId="7" fillId="2" borderId="2" xfId="3" applyFont="1" applyFill="1" applyBorder="1" applyAlignment="1">
      <alignment horizontal="center" vertical="center" wrapText="1"/>
    </xf>
    <xf numFmtId="0" fontId="10" fillId="3" borderId="14" xfId="3" applyFont="1" applyFill="1" applyBorder="1" applyAlignment="1">
      <alignment horizontal="center" vertical="center"/>
    </xf>
    <xf numFmtId="0" fontId="10" fillId="3" borderId="3" xfId="3" applyFont="1" applyFill="1" applyBorder="1" applyAlignment="1">
      <alignment horizontal="center" vertical="center" wrapText="1"/>
    </xf>
    <xf numFmtId="0" fontId="10" fillId="3" borderId="3" xfId="3" applyFont="1" applyFill="1" applyBorder="1" applyAlignment="1">
      <alignment horizontal="center" vertical="center"/>
    </xf>
    <xf numFmtId="176" fontId="10" fillId="3" borderId="3" xfId="3" applyNumberFormat="1" applyFont="1" applyFill="1" applyBorder="1" applyAlignment="1">
      <alignment horizontal="center" vertical="center"/>
    </xf>
    <xf numFmtId="0" fontId="10" fillId="3" borderId="3" xfId="3" applyFont="1" applyFill="1" applyBorder="1" applyAlignment="1">
      <alignment horizontal="left" vertical="center"/>
    </xf>
    <xf numFmtId="49" fontId="10" fillId="3" borderId="3" xfId="3" applyNumberFormat="1" applyFont="1" applyFill="1" applyBorder="1" applyAlignment="1">
      <alignment horizontal="left" vertical="center"/>
    </xf>
    <xf numFmtId="49" fontId="10" fillId="3" borderId="3" xfId="3" applyNumberFormat="1" applyFont="1" applyFill="1" applyBorder="1" applyAlignment="1">
      <alignment horizontal="center" vertical="center"/>
    </xf>
    <xf numFmtId="0" fontId="10" fillId="3" borderId="3" xfId="3" applyFont="1" applyFill="1" applyBorder="1" applyAlignment="1">
      <alignment horizontal="left" vertical="center" wrapText="1"/>
    </xf>
    <xf numFmtId="49" fontId="10" fillId="3" borderId="3" xfId="3" applyNumberFormat="1" applyFont="1" applyFill="1" applyBorder="1" applyAlignment="1">
      <alignment horizontal="left" vertical="center" wrapText="1"/>
    </xf>
    <xf numFmtId="49" fontId="11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11" fillId="0" borderId="15" xfId="3" applyNumberFormat="1" applyFont="1" applyFill="1" applyBorder="1" applyAlignment="1" applyProtection="1">
      <alignment horizontal="center" vertical="center" wrapText="1"/>
      <protection locked="0"/>
    </xf>
    <xf numFmtId="49" fontId="11" fillId="0" borderId="16" xfId="3" applyNumberFormat="1" applyFont="1" applyFill="1" applyBorder="1" applyAlignment="1" applyProtection="1">
      <alignment vertical="center" wrapText="1"/>
      <protection locked="0"/>
    </xf>
    <xf numFmtId="49" fontId="11" fillId="0" borderId="16" xfId="3" applyNumberFormat="1" applyFont="1" applyFill="1" applyBorder="1" applyAlignment="1" applyProtection="1">
      <alignment horizontal="center" vertical="center" wrapText="1"/>
      <protection locked="0"/>
    </xf>
    <xf numFmtId="0" fontId="11" fillId="2" borderId="15" xfId="1" applyFont="1" applyFill="1" applyBorder="1" applyAlignment="1">
      <alignment horizontal="center" vertical="center"/>
    </xf>
    <xf numFmtId="0" fontId="7" fillId="4" borderId="2" xfId="3" applyFont="1" applyFill="1" applyBorder="1" applyAlignment="1">
      <alignment horizontal="center" vertical="center" wrapText="1"/>
    </xf>
    <xf numFmtId="49" fontId="11" fillId="0" borderId="17" xfId="3" applyNumberFormat="1" applyFont="1" applyFill="1" applyBorder="1" applyAlignment="1">
      <alignment horizontal="center" vertical="center" wrapText="1"/>
    </xf>
    <xf numFmtId="176" fontId="11" fillId="0" borderId="17" xfId="3" applyNumberFormat="1" applyFont="1" applyFill="1" applyBorder="1" applyAlignment="1" applyProtection="1">
      <alignment vertical="center" shrinkToFit="1"/>
      <protection locked="0"/>
    </xf>
    <xf numFmtId="49" fontId="11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11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19" xfId="3" applyFont="1" applyFill="1" applyBorder="1" applyAlignment="1" applyProtection="1">
      <alignment horizontal="left" vertical="center" wrapText="1"/>
      <protection locked="0"/>
    </xf>
    <xf numFmtId="49" fontId="11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11" fillId="0" borderId="18" xfId="3" applyNumberFormat="1" applyFont="1" applyFill="1" applyBorder="1" applyAlignment="1" applyProtection="1">
      <alignment horizontal="center" vertical="center" wrapText="1"/>
      <protection locked="0"/>
    </xf>
    <xf numFmtId="49" fontId="11" fillId="0" borderId="20" xfId="3" applyNumberFormat="1" applyFont="1" applyFill="1" applyBorder="1" applyAlignment="1" applyProtection="1">
      <alignment horizontal="center" vertical="center" shrinkToFit="1"/>
      <protection locked="0"/>
    </xf>
    <xf numFmtId="0" fontId="7" fillId="2" borderId="3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28"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34920;&#25285;&#24403;&#32773;&#12450;&#12463;&#12475;&#12473;&#12501;&#12457;&#12523;&#12480;/56%20%20&#20196;&#21644;7&#24180;&#24230;&#12288;&#31532;1&#22238;&#23450;&#26399;&#20844;&#34920;&#36039;&#26009;&#65288;R70401&#65289;/02_&#20316;&#26989;&#12501;&#12457;&#12523;&#12480;/01_&#26410;&#30330;&#27880;&#65288;&#26410;&#20844;&#21578;&#65289;&#24037;&#20107;/16_&#12304;&#27744;&#30000;&#22303;&#26408;&#20107;&#21209;&#25152;&#12305;_Excel&#35519;&#26360;_&#24037;&#201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工事）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/>
      <sheetData sheetId="1"/>
      <sheetData sheetId="2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  <cell r="F5"/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  <cell r="F57"/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  <cell r="F118"/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  <cell r="F154"/>
        </row>
        <row r="155">
          <cell r="E155" t="str">
            <v>990000</v>
          </cell>
          <cell r="F155"/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  <cell r="F3398"/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  <cell r="F4619"/>
        </row>
        <row r="4620">
          <cell r="E4620" t="str">
            <v>990000</v>
          </cell>
          <cell r="F4620"/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  <cell r="F4622"/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  <cell r="F4721"/>
        </row>
        <row r="4722">
          <cell r="E4722" t="str">
            <v>990000</v>
          </cell>
          <cell r="F4722"/>
        </row>
        <row r="4723">
          <cell r="E4723" t="str">
            <v>990000</v>
          </cell>
          <cell r="F4723"/>
        </row>
        <row r="4724">
          <cell r="E4724" t="str">
            <v>990000</v>
          </cell>
          <cell r="F4724"/>
        </row>
        <row r="4725">
          <cell r="E4725" t="str">
            <v>990000</v>
          </cell>
          <cell r="F4725"/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  <cell r="F4746"/>
        </row>
        <row r="4747">
          <cell r="E4747" t="str">
            <v>990000</v>
          </cell>
          <cell r="F4747"/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  <cell r="F4809"/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  <cell r="F4846"/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  <cell r="F4898"/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  <cell r="F5008"/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  <cell r="F7017"/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  <cell r="F7092"/>
        </row>
        <row r="7093">
          <cell r="E7093" t="str">
            <v>990000</v>
          </cell>
          <cell r="F7093"/>
        </row>
        <row r="7094">
          <cell r="E7094" t="str">
            <v>990000</v>
          </cell>
          <cell r="F7094"/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  <cell r="F7098"/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  <cell r="F7142"/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  <cell r="F7186"/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  <cell r="F7230"/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  <cell r="F7274"/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  <cell r="F7318"/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  <cell r="F7362"/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  <cell r="F7406"/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  <cell r="F7450"/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  <cell r="F7494"/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A2:X18"/>
  <sheetViews>
    <sheetView showGridLines="0" tabSelected="1" view="pageBreakPreview" topLeftCell="K1" zoomScale="80" zoomScaleNormal="70" zoomScaleSheetLayoutView="80" workbookViewId="0">
      <pane ySplit="6" topLeftCell="A13" activePane="bottomLeft" state="frozen"/>
      <selection activeCell="B1" sqref="B1:B1048576"/>
      <selection pane="bottomLeft" activeCell="W18" sqref="W18"/>
    </sheetView>
  </sheetViews>
  <sheetFormatPr defaultColWidth="8.75" defaultRowHeight="18.75" x14ac:dyDescent="0.4"/>
  <cols>
    <col min="2" max="2" width="7" style="1" customWidth="1"/>
    <col min="3" max="3" width="9.75" style="1" customWidth="1"/>
    <col min="4" max="4" width="14.25" style="1" customWidth="1"/>
    <col min="5" max="5" width="15.125" style="1" customWidth="1"/>
    <col min="6" max="6" width="11.5" style="1" customWidth="1"/>
    <col min="7" max="7" width="19.625" style="1" customWidth="1"/>
    <col min="8" max="8" width="10.625" style="1" customWidth="1"/>
    <col min="9" max="9" width="24.125" style="1" customWidth="1"/>
    <col min="10" max="10" width="27.75" style="1" customWidth="1"/>
    <col min="11" max="11" width="13.25" style="1" customWidth="1"/>
    <col min="12" max="12" width="18.75" style="1" customWidth="1"/>
    <col min="13" max="13" width="13.25" style="1" customWidth="1"/>
    <col min="14" max="14" width="18.75" style="1" customWidth="1"/>
    <col min="15" max="16" width="12.375" style="2" customWidth="1"/>
    <col min="17" max="17" width="26.75" style="1" customWidth="1"/>
    <col min="18" max="19" width="11.5" style="2" customWidth="1"/>
    <col min="20" max="20" width="13.25" style="1" customWidth="1"/>
    <col min="21" max="22" width="16.875" style="1" customWidth="1"/>
    <col min="23" max="23" width="36.75" style="1" customWidth="1"/>
    <col min="24" max="24" width="16" style="1" customWidth="1"/>
    <col min="25" max="16384" width="8.75" style="1"/>
  </cols>
  <sheetData>
    <row r="2" spans="1:24" s="3" customFormat="1" ht="15" customHeight="1" x14ac:dyDescent="0.4">
      <c r="A2"/>
      <c r="B2" s="32" t="s">
        <v>0</v>
      </c>
      <c r="C2" s="29" t="s">
        <v>55</v>
      </c>
      <c r="D2" s="29" t="s">
        <v>56</v>
      </c>
      <c r="E2" s="29" t="s">
        <v>57</v>
      </c>
      <c r="F2" s="35" t="s">
        <v>1</v>
      </c>
      <c r="G2" s="36"/>
      <c r="H2" s="36"/>
      <c r="I2" s="36"/>
      <c r="J2" s="36"/>
      <c r="K2" s="36"/>
      <c r="L2" s="36"/>
      <c r="M2" s="36"/>
      <c r="N2" s="36"/>
      <c r="O2" s="36"/>
      <c r="P2" s="37"/>
      <c r="Q2" s="47" t="s">
        <v>2</v>
      </c>
      <c r="R2" s="48"/>
      <c r="S2" s="48"/>
      <c r="T2" s="48"/>
      <c r="U2" s="48"/>
      <c r="V2" s="48"/>
      <c r="W2" s="48"/>
      <c r="X2" s="49"/>
    </row>
    <row r="3" spans="1:24" s="4" customFormat="1" ht="15" customHeight="1" x14ac:dyDescent="0.4">
      <c r="A3"/>
      <c r="B3" s="33"/>
      <c r="C3" s="30"/>
      <c r="D3" s="30"/>
      <c r="E3" s="30"/>
      <c r="F3" s="29" t="s">
        <v>73</v>
      </c>
      <c r="G3" s="29" t="s">
        <v>74</v>
      </c>
      <c r="H3" s="40" t="s">
        <v>3</v>
      </c>
      <c r="I3" s="41"/>
      <c r="J3" s="42"/>
      <c r="K3" s="38" t="s">
        <v>4</v>
      </c>
      <c r="L3" s="46"/>
      <c r="M3" s="46"/>
      <c r="N3" s="39"/>
      <c r="O3" s="29" t="s">
        <v>72</v>
      </c>
      <c r="P3" s="29" t="s">
        <v>71</v>
      </c>
      <c r="Q3" s="29" t="s">
        <v>70</v>
      </c>
      <c r="R3" s="29" t="s">
        <v>69</v>
      </c>
      <c r="S3" s="29" t="s">
        <v>68</v>
      </c>
      <c r="T3" s="29" t="s">
        <v>67</v>
      </c>
      <c r="U3" s="29" t="s">
        <v>66</v>
      </c>
      <c r="V3" s="29" t="s">
        <v>65</v>
      </c>
      <c r="W3" s="29" t="s">
        <v>64</v>
      </c>
      <c r="X3" s="29" t="s">
        <v>63</v>
      </c>
    </row>
    <row r="4" spans="1:24" s="4" customFormat="1" ht="15" customHeight="1" x14ac:dyDescent="0.4">
      <c r="A4"/>
      <c r="B4" s="33"/>
      <c r="C4" s="30"/>
      <c r="D4" s="30"/>
      <c r="E4" s="30"/>
      <c r="F4" s="30"/>
      <c r="G4" s="30"/>
      <c r="H4" s="43"/>
      <c r="I4" s="44"/>
      <c r="J4" s="45"/>
      <c r="K4" s="38" t="s">
        <v>5</v>
      </c>
      <c r="L4" s="39"/>
      <c r="M4" s="38" t="s">
        <v>6</v>
      </c>
      <c r="N4" s="39"/>
      <c r="O4" s="30"/>
      <c r="P4" s="30"/>
      <c r="Q4" s="30"/>
      <c r="R4" s="30"/>
      <c r="S4" s="30"/>
      <c r="T4" s="30"/>
      <c r="U4" s="30"/>
      <c r="V4" s="30"/>
      <c r="W4" s="30"/>
      <c r="X4" s="30"/>
    </row>
    <row r="5" spans="1:24" s="4" customFormat="1" ht="66" customHeight="1" x14ac:dyDescent="0.4">
      <c r="A5"/>
      <c r="B5" s="34"/>
      <c r="C5" s="31"/>
      <c r="D5" s="31"/>
      <c r="E5" s="31"/>
      <c r="F5" s="31"/>
      <c r="G5" s="31"/>
      <c r="H5" s="5" t="s">
        <v>58</v>
      </c>
      <c r="I5" s="20" t="s">
        <v>59</v>
      </c>
      <c r="J5" s="5" t="s">
        <v>60</v>
      </c>
      <c r="K5" s="5" t="s">
        <v>61</v>
      </c>
      <c r="L5" s="5" t="s">
        <v>62</v>
      </c>
      <c r="M5" s="5" t="s">
        <v>61</v>
      </c>
      <c r="N5" s="5" t="s">
        <v>62</v>
      </c>
      <c r="O5" s="31"/>
      <c r="P5" s="31"/>
      <c r="Q5" s="31"/>
      <c r="R5" s="31"/>
      <c r="S5" s="31"/>
      <c r="T5" s="31"/>
      <c r="U5" s="31"/>
      <c r="V5" s="31"/>
      <c r="W5" s="31"/>
      <c r="X5" s="31"/>
    </row>
    <row r="6" spans="1:24" s="3" customFormat="1" x14ac:dyDescent="0.4">
      <c r="A6"/>
      <c r="B6" s="6"/>
      <c r="C6" s="7"/>
      <c r="D6" s="8"/>
      <c r="E6" s="9"/>
      <c r="F6" s="10"/>
      <c r="G6" s="11"/>
      <c r="H6" s="12"/>
      <c r="I6" s="13"/>
      <c r="J6" s="13"/>
      <c r="K6" s="14"/>
      <c r="L6" s="14"/>
      <c r="M6" s="14"/>
      <c r="N6" s="14"/>
      <c r="O6" s="7"/>
      <c r="P6" s="7"/>
      <c r="Q6" s="13"/>
      <c r="R6" s="7"/>
      <c r="S6" s="7"/>
      <c r="T6" s="7"/>
      <c r="U6" s="7"/>
      <c r="V6" s="7"/>
      <c r="W6" s="13"/>
      <c r="X6" s="7"/>
    </row>
    <row r="7" spans="1:24" s="3" customFormat="1" ht="75.75" customHeight="1" x14ac:dyDescent="0.4">
      <c r="A7"/>
      <c r="B7" s="19">
        <f t="shared" ref="B7:B18" si="0">B6+1</f>
        <v>1</v>
      </c>
      <c r="C7" s="17" t="s">
        <v>75</v>
      </c>
      <c r="D7" s="21" t="s">
        <v>76</v>
      </c>
      <c r="E7" s="22">
        <v>45741</v>
      </c>
      <c r="F7" s="23" t="s">
        <v>15</v>
      </c>
      <c r="G7" s="23" t="s">
        <v>77</v>
      </c>
      <c r="H7" s="24" t="s">
        <v>16</v>
      </c>
      <c r="I7" s="25" t="str">
        <f>VLOOKUP(H7,'[3]（３）路河川マスタ'!$E$2:$F$7494,2,FALSE)</f>
        <v>主要地方道　大阪臨海線</v>
      </c>
      <c r="J7" s="26" t="s">
        <v>78</v>
      </c>
      <c r="K7" s="17" t="s">
        <v>7</v>
      </c>
      <c r="L7" s="15" t="s">
        <v>79</v>
      </c>
      <c r="M7" s="15" t="s">
        <v>36</v>
      </c>
      <c r="N7" s="26" t="s">
        <v>36</v>
      </c>
      <c r="O7" s="27" t="s">
        <v>80</v>
      </c>
      <c r="P7" s="28" t="s">
        <v>8</v>
      </c>
      <c r="Q7" s="15" t="s">
        <v>40</v>
      </c>
      <c r="R7" s="18" t="s">
        <v>32</v>
      </c>
      <c r="S7" s="18" t="s">
        <v>33</v>
      </c>
      <c r="T7" s="16" t="s">
        <v>81</v>
      </c>
      <c r="U7" s="17" t="s">
        <v>36</v>
      </c>
      <c r="V7" s="17" t="s">
        <v>82</v>
      </c>
      <c r="W7" s="17" t="s">
        <v>83</v>
      </c>
      <c r="X7" s="16" t="s">
        <v>77</v>
      </c>
    </row>
    <row r="8" spans="1:24" s="3" customFormat="1" ht="75.75" customHeight="1" x14ac:dyDescent="0.4">
      <c r="A8"/>
      <c r="B8" s="19">
        <f t="shared" si="0"/>
        <v>2</v>
      </c>
      <c r="C8" s="17" t="s">
        <v>75</v>
      </c>
      <c r="D8" s="21" t="s">
        <v>84</v>
      </c>
      <c r="E8" s="22">
        <v>45741</v>
      </c>
      <c r="F8" s="23" t="s">
        <v>15</v>
      </c>
      <c r="G8" s="23" t="s">
        <v>77</v>
      </c>
      <c r="H8" s="24" t="s">
        <v>16</v>
      </c>
      <c r="I8" s="25" t="str">
        <f>VLOOKUP(H8,'[3]（３）路河川マスタ'!$E$2:$F$7494,2,FALSE)</f>
        <v>主要地方道　大阪臨海線</v>
      </c>
      <c r="J8" s="26" t="s">
        <v>85</v>
      </c>
      <c r="K8" s="17" t="s">
        <v>12</v>
      </c>
      <c r="L8" s="15" t="s">
        <v>86</v>
      </c>
      <c r="M8" s="15" t="s">
        <v>36</v>
      </c>
      <c r="N8" s="26" t="s">
        <v>36</v>
      </c>
      <c r="O8" s="27" t="s">
        <v>80</v>
      </c>
      <c r="P8" s="28" t="s">
        <v>8</v>
      </c>
      <c r="Q8" s="15" t="s">
        <v>40</v>
      </c>
      <c r="R8" s="18" t="s">
        <v>32</v>
      </c>
      <c r="S8" s="18" t="s">
        <v>33</v>
      </c>
      <c r="T8" s="16" t="s">
        <v>53</v>
      </c>
      <c r="U8" s="17" t="s">
        <v>36</v>
      </c>
      <c r="V8" s="17" t="s">
        <v>87</v>
      </c>
      <c r="W8" s="17" t="s">
        <v>83</v>
      </c>
      <c r="X8" s="16" t="s">
        <v>77</v>
      </c>
    </row>
    <row r="9" spans="1:24" s="3" customFormat="1" ht="75.75" customHeight="1" x14ac:dyDescent="0.4">
      <c r="A9"/>
      <c r="B9" s="19">
        <f t="shared" si="0"/>
        <v>3</v>
      </c>
      <c r="C9" s="17" t="s">
        <v>75</v>
      </c>
      <c r="D9" s="21" t="s">
        <v>88</v>
      </c>
      <c r="E9" s="22">
        <v>45741</v>
      </c>
      <c r="F9" s="23" t="s">
        <v>15</v>
      </c>
      <c r="G9" s="23" t="s">
        <v>77</v>
      </c>
      <c r="H9" s="24" t="s">
        <v>17</v>
      </c>
      <c r="I9" s="25" t="str">
        <f>VLOOKUP(H9,'[3]（３）路河川マスタ'!$E$2:$F$7494,2,FALSE)</f>
        <v>主要地方道　岸和田牛滝山貝塚線</v>
      </c>
      <c r="J9" s="26" t="s">
        <v>89</v>
      </c>
      <c r="K9" s="17" t="s">
        <v>11</v>
      </c>
      <c r="L9" s="15" t="s">
        <v>90</v>
      </c>
      <c r="M9" s="15" t="s">
        <v>36</v>
      </c>
      <c r="N9" s="26" t="s">
        <v>36</v>
      </c>
      <c r="O9" s="27" t="s">
        <v>41</v>
      </c>
      <c r="P9" s="28" t="s">
        <v>27</v>
      </c>
      <c r="Q9" s="15" t="s">
        <v>37</v>
      </c>
      <c r="R9" s="18" t="s">
        <v>28</v>
      </c>
      <c r="S9" s="18" t="s">
        <v>54</v>
      </c>
      <c r="T9" s="16" t="s">
        <v>53</v>
      </c>
      <c r="U9" s="17" t="s">
        <v>36</v>
      </c>
      <c r="V9" s="17" t="s">
        <v>91</v>
      </c>
      <c r="W9" s="17" t="s">
        <v>83</v>
      </c>
      <c r="X9" s="16" t="s">
        <v>77</v>
      </c>
    </row>
    <row r="10" spans="1:24" s="3" customFormat="1" ht="75.75" customHeight="1" x14ac:dyDescent="0.4">
      <c r="A10"/>
      <c r="B10" s="19">
        <f t="shared" si="0"/>
        <v>4</v>
      </c>
      <c r="C10" s="17" t="s">
        <v>75</v>
      </c>
      <c r="D10" s="21" t="s">
        <v>92</v>
      </c>
      <c r="E10" s="22">
        <v>45741</v>
      </c>
      <c r="F10" s="23" t="s">
        <v>15</v>
      </c>
      <c r="G10" s="23" t="s">
        <v>77</v>
      </c>
      <c r="H10" s="24" t="s">
        <v>18</v>
      </c>
      <c r="I10" s="25" t="str">
        <f>VLOOKUP(H10,'[3]（３）路河川マスタ'!$E$2:$F$7494,2,FALSE)</f>
        <v>二級河川　牛滝川</v>
      </c>
      <c r="J10" s="26" t="s">
        <v>45</v>
      </c>
      <c r="K10" s="17" t="s">
        <v>12</v>
      </c>
      <c r="L10" s="15" t="s">
        <v>93</v>
      </c>
      <c r="M10" s="15" t="s">
        <v>36</v>
      </c>
      <c r="N10" s="26" t="s">
        <v>36</v>
      </c>
      <c r="O10" s="27" t="s">
        <v>31</v>
      </c>
      <c r="P10" s="28" t="s">
        <v>8</v>
      </c>
      <c r="Q10" s="15" t="s">
        <v>94</v>
      </c>
      <c r="R10" s="18" t="s">
        <v>28</v>
      </c>
      <c r="S10" s="18" t="s">
        <v>95</v>
      </c>
      <c r="T10" s="16" t="s">
        <v>52</v>
      </c>
      <c r="U10" s="17" t="s">
        <v>30</v>
      </c>
      <c r="V10" s="17" t="s">
        <v>96</v>
      </c>
      <c r="W10" s="17" t="s">
        <v>97</v>
      </c>
      <c r="X10" s="16" t="s">
        <v>77</v>
      </c>
    </row>
    <row r="11" spans="1:24" s="3" customFormat="1" ht="75.75" customHeight="1" x14ac:dyDescent="0.4">
      <c r="A11"/>
      <c r="B11" s="19">
        <f t="shared" si="0"/>
        <v>5</v>
      </c>
      <c r="C11" s="17" t="s">
        <v>75</v>
      </c>
      <c r="D11" s="21" t="s">
        <v>98</v>
      </c>
      <c r="E11" s="22">
        <v>45741</v>
      </c>
      <c r="F11" s="23" t="s">
        <v>15</v>
      </c>
      <c r="G11" s="23" t="s">
        <v>77</v>
      </c>
      <c r="H11" s="24" t="s">
        <v>23</v>
      </c>
      <c r="I11" s="25" t="str">
        <f>VLOOKUP(H11,'[3]（３）路河川マスタ'!$E$2:$F$7494,2,FALSE)</f>
        <v>二級河川　大川</v>
      </c>
      <c r="J11" s="26" t="s">
        <v>99</v>
      </c>
      <c r="K11" s="17" t="s">
        <v>13</v>
      </c>
      <c r="L11" s="15" t="s">
        <v>42</v>
      </c>
      <c r="M11" s="15" t="s">
        <v>36</v>
      </c>
      <c r="N11" s="26" t="s">
        <v>36</v>
      </c>
      <c r="O11" s="27" t="s">
        <v>31</v>
      </c>
      <c r="P11" s="28" t="s">
        <v>8</v>
      </c>
      <c r="Q11" s="15" t="s">
        <v>100</v>
      </c>
      <c r="R11" s="18" t="s">
        <v>32</v>
      </c>
      <c r="S11" s="18" t="s">
        <v>95</v>
      </c>
      <c r="T11" s="16" t="s">
        <v>52</v>
      </c>
      <c r="U11" s="17" t="s">
        <v>30</v>
      </c>
      <c r="V11" s="17" t="s">
        <v>101</v>
      </c>
      <c r="W11" s="17" t="s">
        <v>102</v>
      </c>
      <c r="X11" s="16" t="s">
        <v>77</v>
      </c>
    </row>
    <row r="12" spans="1:24" s="3" customFormat="1" ht="75.75" customHeight="1" x14ac:dyDescent="0.4">
      <c r="A12"/>
      <c r="B12" s="19">
        <f t="shared" si="0"/>
        <v>6</v>
      </c>
      <c r="C12" s="17" t="s">
        <v>75</v>
      </c>
      <c r="D12" s="21" t="s">
        <v>103</v>
      </c>
      <c r="E12" s="22">
        <v>45741</v>
      </c>
      <c r="F12" s="23" t="s">
        <v>15</v>
      </c>
      <c r="G12" s="23" t="s">
        <v>77</v>
      </c>
      <c r="H12" s="24" t="s">
        <v>22</v>
      </c>
      <c r="I12" s="25" t="str">
        <f>VLOOKUP(H12,'[3]（３）路河川マスタ'!$E$2:$F$7494,2,FALSE)</f>
        <v>二級河川　金熊寺川</v>
      </c>
      <c r="J12" s="26" t="s">
        <v>104</v>
      </c>
      <c r="K12" s="17" t="s">
        <v>14</v>
      </c>
      <c r="L12" s="15" t="s">
        <v>46</v>
      </c>
      <c r="M12" s="15" t="s">
        <v>36</v>
      </c>
      <c r="N12" s="26" t="s">
        <v>36</v>
      </c>
      <c r="O12" s="27" t="s">
        <v>31</v>
      </c>
      <c r="P12" s="28" t="s">
        <v>8</v>
      </c>
      <c r="Q12" s="15" t="s">
        <v>29</v>
      </c>
      <c r="R12" s="18" t="s">
        <v>28</v>
      </c>
      <c r="S12" s="18" t="s">
        <v>43</v>
      </c>
      <c r="T12" s="16" t="s">
        <v>52</v>
      </c>
      <c r="U12" s="17" t="s">
        <v>30</v>
      </c>
      <c r="V12" s="17" t="s">
        <v>96</v>
      </c>
      <c r="W12" s="17" t="s">
        <v>102</v>
      </c>
      <c r="X12" s="16" t="s">
        <v>77</v>
      </c>
    </row>
    <row r="13" spans="1:24" s="3" customFormat="1" ht="75.75" customHeight="1" x14ac:dyDescent="0.4">
      <c r="A13"/>
      <c r="B13" s="19">
        <f t="shared" si="0"/>
        <v>7</v>
      </c>
      <c r="C13" s="17" t="s">
        <v>75</v>
      </c>
      <c r="D13" s="21" t="s">
        <v>105</v>
      </c>
      <c r="E13" s="22">
        <v>45741</v>
      </c>
      <c r="F13" s="23" t="s">
        <v>15</v>
      </c>
      <c r="G13" s="23" t="s">
        <v>77</v>
      </c>
      <c r="H13" s="24" t="s">
        <v>25</v>
      </c>
      <c r="I13" s="25" t="str">
        <f>VLOOKUP(H13,'[3]（３）路河川マスタ'!$E$2:$F$7494,2,FALSE)</f>
        <v>男里川水系　金熊寺川第５支渓</v>
      </c>
      <c r="J13" s="26" t="s">
        <v>38</v>
      </c>
      <c r="K13" s="17" t="s">
        <v>14</v>
      </c>
      <c r="L13" s="15" t="s">
        <v>44</v>
      </c>
      <c r="M13" s="15" t="s">
        <v>36</v>
      </c>
      <c r="N13" s="26" t="s">
        <v>36</v>
      </c>
      <c r="O13" s="27" t="s">
        <v>31</v>
      </c>
      <c r="P13" s="28" t="s">
        <v>8</v>
      </c>
      <c r="Q13" s="15" t="s">
        <v>106</v>
      </c>
      <c r="R13" s="18" t="s">
        <v>32</v>
      </c>
      <c r="S13" s="18" t="s">
        <v>35</v>
      </c>
      <c r="T13" s="16" t="s">
        <v>52</v>
      </c>
      <c r="U13" s="17" t="s">
        <v>30</v>
      </c>
      <c r="V13" s="17" t="s">
        <v>96</v>
      </c>
      <c r="W13" s="17" t="s">
        <v>102</v>
      </c>
      <c r="X13" s="16" t="s">
        <v>77</v>
      </c>
    </row>
    <row r="14" spans="1:24" s="3" customFormat="1" ht="75.75" customHeight="1" x14ac:dyDescent="0.4">
      <c r="A14"/>
      <c r="B14" s="19">
        <f t="shared" si="0"/>
        <v>8</v>
      </c>
      <c r="C14" s="17" t="s">
        <v>75</v>
      </c>
      <c r="D14" s="21" t="s">
        <v>107</v>
      </c>
      <c r="E14" s="22">
        <v>45741</v>
      </c>
      <c r="F14" s="23" t="s">
        <v>15</v>
      </c>
      <c r="G14" s="23" t="s">
        <v>77</v>
      </c>
      <c r="H14" s="24" t="s">
        <v>19</v>
      </c>
      <c r="I14" s="25" t="str">
        <f>VLOOKUP(H14,'[3]（３）路河川マスタ'!$E$2:$F$7494,2,FALSE)</f>
        <v>二級河川　松尾川</v>
      </c>
      <c r="J14" s="26" t="s">
        <v>108</v>
      </c>
      <c r="K14" s="17" t="s">
        <v>12</v>
      </c>
      <c r="L14" s="15" t="s">
        <v>47</v>
      </c>
      <c r="M14" s="15" t="s">
        <v>36</v>
      </c>
      <c r="N14" s="26" t="s">
        <v>36</v>
      </c>
      <c r="O14" s="27" t="s">
        <v>31</v>
      </c>
      <c r="P14" s="28" t="s">
        <v>8</v>
      </c>
      <c r="Q14" s="15" t="s">
        <v>39</v>
      </c>
      <c r="R14" s="18" t="s">
        <v>28</v>
      </c>
      <c r="S14" s="18" t="s">
        <v>34</v>
      </c>
      <c r="T14" s="16" t="s">
        <v>53</v>
      </c>
      <c r="U14" s="17"/>
      <c r="V14" s="17" t="s">
        <v>109</v>
      </c>
      <c r="W14" s="17" t="s">
        <v>102</v>
      </c>
      <c r="X14" s="16" t="s">
        <v>77</v>
      </c>
    </row>
    <row r="15" spans="1:24" s="3" customFormat="1" ht="75.75" customHeight="1" x14ac:dyDescent="0.4">
      <c r="A15"/>
      <c r="B15" s="19">
        <f t="shared" si="0"/>
        <v>9</v>
      </c>
      <c r="C15" s="17" t="s">
        <v>75</v>
      </c>
      <c r="D15" s="21" t="s">
        <v>110</v>
      </c>
      <c r="E15" s="22">
        <v>45741</v>
      </c>
      <c r="F15" s="23" t="s">
        <v>15</v>
      </c>
      <c r="G15" s="23" t="s">
        <v>77</v>
      </c>
      <c r="H15" s="24" t="s">
        <v>21</v>
      </c>
      <c r="I15" s="25" t="str">
        <f>VLOOKUP(H15,'[3]（３）路河川マスタ'!$E$2:$F$7494,2,FALSE)</f>
        <v>二級河川　佐野川</v>
      </c>
      <c r="J15" s="26" t="s">
        <v>111</v>
      </c>
      <c r="K15" s="17" t="s">
        <v>7</v>
      </c>
      <c r="L15" s="15" t="s">
        <v>48</v>
      </c>
      <c r="M15" s="15" t="s">
        <v>36</v>
      </c>
      <c r="N15" s="26" t="s">
        <v>36</v>
      </c>
      <c r="O15" s="27" t="s">
        <v>31</v>
      </c>
      <c r="P15" s="28" t="s">
        <v>9</v>
      </c>
      <c r="Q15" s="15" t="s">
        <v>39</v>
      </c>
      <c r="R15" s="18" t="s">
        <v>28</v>
      </c>
      <c r="S15" s="18" t="s">
        <v>34</v>
      </c>
      <c r="T15" s="16" t="s">
        <v>53</v>
      </c>
      <c r="U15" s="17" t="s">
        <v>36</v>
      </c>
      <c r="V15" s="17" t="s">
        <v>82</v>
      </c>
      <c r="W15" s="17" t="s">
        <v>102</v>
      </c>
      <c r="X15" s="16" t="s">
        <v>77</v>
      </c>
    </row>
    <row r="16" spans="1:24" s="3" customFormat="1" ht="75.75" customHeight="1" x14ac:dyDescent="0.4">
      <c r="A16"/>
      <c r="B16" s="19">
        <f t="shared" si="0"/>
        <v>10</v>
      </c>
      <c r="C16" s="17" t="s">
        <v>75</v>
      </c>
      <c r="D16" s="21" t="s">
        <v>112</v>
      </c>
      <c r="E16" s="22">
        <v>45741</v>
      </c>
      <c r="F16" s="23" t="s">
        <v>15</v>
      </c>
      <c r="G16" s="23" t="s">
        <v>77</v>
      </c>
      <c r="H16" s="24" t="s">
        <v>20</v>
      </c>
      <c r="I16" s="25" t="str">
        <f>VLOOKUP(H16,'[3]（３）路河川マスタ'!$E$2:$F$7494,2,FALSE)</f>
        <v>二級河川　春木川</v>
      </c>
      <c r="J16" s="26" t="s">
        <v>113</v>
      </c>
      <c r="K16" s="17" t="s">
        <v>12</v>
      </c>
      <c r="L16" s="15" t="s">
        <v>49</v>
      </c>
      <c r="M16" s="15" t="s">
        <v>36</v>
      </c>
      <c r="N16" s="26" t="s">
        <v>36</v>
      </c>
      <c r="O16" s="27" t="s">
        <v>31</v>
      </c>
      <c r="P16" s="28" t="s">
        <v>9</v>
      </c>
      <c r="Q16" s="15" t="s">
        <v>114</v>
      </c>
      <c r="R16" s="18" t="s">
        <v>28</v>
      </c>
      <c r="S16" s="18" t="s">
        <v>34</v>
      </c>
      <c r="T16" s="16" t="s">
        <v>53</v>
      </c>
      <c r="U16" s="17" t="s">
        <v>36</v>
      </c>
      <c r="V16" s="17" t="s">
        <v>82</v>
      </c>
      <c r="W16" s="17" t="s">
        <v>102</v>
      </c>
      <c r="X16" s="16" t="s">
        <v>77</v>
      </c>
    </row>
    <row r="17" spans="1:24" s="3" customFormat="1" ht="75.75" customHeight="1" x14ac:dyDescent="0.4">
      <c r="A17"/>
      <c r="B17" s="19">
        <f t="shared" si="0"/>
        <v>11</v>
      </c>
      <c r="C17" s="17" t="s">
        <v>75</v>
      </c>
      <c r="D17" s="21" t="s">
        <v>115</v>
      </c>
      <c r="E17" s="22">
        <v>45741</v>
      </c>
      <c r="F17" s="23" t="s">
        <v>15</v>
      </c>
      <c r="G17" s="23" t="s">
        <v>77</v>
      </c>
      <c r="H17" s="24" t="s">
        <v>24</v>
      </c>
      <c r="I17" s="25" t="str">
        <f>VLOOKUP(H17,'[3]（３）路河川マスタ'!$E$2:$F$7494,2,FALSE)</f>
        <v>大津川水系　牛滝川</v>
      </c>
      <c r="J17" s="26" t="s">
        <v>116</v>
      </c>
      <c r="K17" s="17" t="s">
        <v>12</v>
      </c>
      <c r="L17" s="15" t="s">
        <v>50</v>
      </c>
      <c r="M17" s="15" t="s">
        <v>36</v>
      </c>
      <c r="N17" s="26" t="s">
        <v>36</v>
      </c>
      <c r="O17" s="27" t="s">
        <v>31</v>
      </c>
      <c r="P17" s="28" t="s">
        <v>9</v>
      </c>
      <c r="Q17" s="15" t="s">
        <v>117</v>
      </c>
      <c r="R17" s="18" t="s">
        <v>28</v>
      </c>
      <c r="S17" s="18" t="s">
        <v>34</v>
      </c>
      <c r="T17" s="16" t="s">
        <v>53</v>
      </c>
      <c r="U17" s="17" t="s">
        <v>36</v>
      </c>
      <c r="V17" s="17" t="s">
        <v>82</v>
      </c>
      <c r="W17" s="17" t="s">
        <v>102</v>
      </c>
      <c r="X17" s="16" t="s">
        <v>77</v>
      </c>
    </row>
    <row r="18" spans="1:24" s="3" customFormat="1" ht="75.75" customHeight="1" x14ac:dyDescent="0.4">
      <c r="A18"/>
      <c r="B18" s="19">
        <f t="shared" si="0"/>
        <v>12</v>
      </c>
      <c r="C18" s="17" t="s">
        <v>75</v>
      </c>
      <c r="D18" s="21" t="s">
        <v>118</v>
      </c>
      <c r="E18" s="22">
        <v>45741</v>
      </c>
      <c r="F18" s="23" t="s">
        <v>15</v>
      </c>
      <c r="G18" s="23" t="s">
        <v>77</v>
      </c>
      <c r="H18" s="24" t="s">
        <v>26</v>
      </c>
      <c r="I18" s="25" t="str">
        <f>VLOOKUP(H18,'[3]（３）路河川マスタ'!$E$2:$F$7494,2,FALSE)</f>
        <v>二色の浜公園</v>
      </c>
      <c r="J18" s="26" t="s">
        <v>119</v>
      </c>
      <c r="K18" s="17" t="s">
        <v>11</v>
      </c>
      <c r="L18" s="15" t="s">
        <v>51</v>
      </c>
      <c r="M18" s="15" t="s">
        <v>36</v>
      </c>
      <c r="N18" s="26" t="s">
        <v>36</v>
      </c>
      <c r="O18" s="27" t="s">
        <v>120</v>
      </c>
      <c r="P18" s="28" t="s">
        <v>10</v>
      </c>
      <c r="Q18" s="15" t="s">
        <v>121</v>
      </c>
      <c r="R18" s="18" t="s">
        <v>32</v>
      </c>
      <c r="S18" s="18" t="s">
        <v>35</v>
      </c>
      <c r="T18" s="16" t="s">
        <v>53</v>
      </c>
      <c r="U18" s="17" t="s">
        <v>36</v>
      </c>
      <c r="V18" s="17" t="s">
        <v>122</v>
      </c>
      <c r="W18" s="17" t="s">
        <v>102</v>
      </c>
      <c r="X18" s="16" t="s">
        <v>77</v>
      </c>
    </row>
  </sheetData>
  <autoFilter ref="B6:X6" xr:uid="{7B282875-ADFA-44F5-BD50-6A7DBC881FCF}"/>
  <mergeCells count="22">
    <mergeCell ref="X3:X5"/>
    <mergeCell ref="Q2:X2"/>
    <mergeCell ref="U3:U5"/>
    <mergeCell ref="V3:V5"/>
    <mergeCell ref="W3:W5"/>
    <mergeCell ref="Q3:Q5"/>
    <mergeCell ref="R3:R5"/>
    <mergeCell ref="S3:S5"/>
    <mergeCell ref="T3:T5"/>
    <mergeCell ref="E2:E5"/>
    <mergeCell ref="B2:B5"/>
    <mergeCell ref="C2:C5"/>
    <mergeCell ref="D2:D5"/>
    <mergeCell ref="F3:F5"/>
    <mergeCell ref="F2:P2"/>
    <mergeCell ref="M4:N4"/>
    <mergeCell ref="G3:G5"/>
    <mergeCell ref="H3:J4"/>
    <mergeCell ref="K3:N3"/>
    <mergeCell ref="O3:O5"/>
    <mergeCell ref="P3:P5"/>
    <mergeCell ref="K4:L4"/>
  </mergeCells>
  <phoneticPr fontId="2"/>
  <conditionalFormatting sqref="D7:D18">
    <cfRule type="expression" dxfId="27" priority="1062">
      <formula>$C7="新規"</formula>
    </cfRule>
  </conditionalFormatting>
  <conditionalFormatting sqref="E7:E18">
    <cfRule type="expression" dxfId="26" priority="1063" stopIfTrue="1">
      <formula>$C7="取込対象外"</formula>
    </cfRule>
  </conditionalFormatting>
  <conditionalFormatting sqref="Q7:S18 U7:X18">
    <cfRule type="expression" dxfId="25" priority="1090" stopIfTrue="1">
      <formula>$T7="無効"</formula>
    </cfRule>
  </conditionalFormatting>
  <conditionalFormatting sqref="C7:D18">
    <cfRule type="expression" dxfId="24" priority="862" stopIfTrue="1">
      <formula>#REF!="取込対象外"</formula>
    </cfRule>
  </conditionalFormatting>
  <conditionalFormatting sqref="F7:F18">
    <cfRule type="expression" dxfId="23" priority="863" stopIfTrue="1">
      <formula>#REF!="新規"</formula>
    </cfRule>
    <cfRule type="expression" dxfId="22" priority="864" stopIfTrue="1">
      <formula>#REF!="取込対象外"</formula>
    </cfRule>
    <cfRule type="expression" dxfId="21" priority="868" stopIfTrue="1">
      <formula>#REF!="新規"</formula>
    </cfRule>
    <cfRule type="expression" dxfId="20" priority="869" stopIfTrue="1">
      <formula>#REF!="取込対象外"</formula>
    </cfRule>
    <cfRule type="expression" dxfId="19" priority="870" stopIfTrue="1">
      <formula>#REF!="新規"</formula>
    </cfRule>
    <cfRule type="expression" dxfId="18" priority="871" stopIfTrue="1">
      <formula>#REF!="取込対象外"</formula>
    </cfRule>
  </conditionalFormatting>
  <conditionalFormatting sqref="F7:G18">
    <cfRule type="expression" dxfId="17" priority="872" stopIfTrue="1">
      <formula>#REF!="新規"</formula>
    </cfRule>
    <cfRule type="expression" dxfId="16" priority="873" stopIfTrue="1">
      <formula>#REF!="取込対象外"</formula>
    </cfRule>
  </conditionalFormatting>
  <conditionalFormatting sqref="G7:G18">
    <cfRule type="expression" dxfId="15" priority="874" stopIfTrue="1">
      <formula>#REF!="新規"</formula>
    </cfRule>
    <cfRule type="expression" dxfId="14" priority="875" stopIfTrue="1">
      <formula>#REF!="取込対象外"</formula>
    </cfRule>
    <cfRule type="expression" dxfId="13" priority="876" stopIfTrue="1">
      <formula>#REF!="新規"</formula>
    </cfRule>
    <cfRule type="expression" dxfId="12" priority="877" stopIfTrue="1">
      <formula>#REF!="取込対象外"</formula>
    </cfRule>
    <cfRule type="expression" dxfId="11" priority="878" stopIfTrue="1">
      <formula>#REF!="新規"</formula>
    </cfRule>
    <cfRule type="expression" dxfId="10" priority="879" stopIfTrue="1">
      <formula>#REF!="取込対象外"</formula>
    </cfRule>
  </conditionalFormatting>
  <conditionalFormatting sqref="H7:X18">
    <cfRule type="expression" dxfId="9" priority="886" stopIfTrue="1">
      <formula>#REF!="取込対象外"</formula>
    </cfRule>
  </conditionalFormatting>
  <conditionalFormatting sqref="O7:O18">
    <cfRule type="expression" dxfId="8" priority="865" stopIfTrue="1">
      <formula>#REF!="新規"</formula>
    </cfRule>
    <cfRule type="expression" dxfId="7" priority="866" stopIfTrue="1">
      <formula>#REF!="取込対象外"</formula>
    </cfRule>
    <cfRule type="expression" dxfId="6" priority="867" stopIfTrue="1">
      <formula>#REF!="新規"</formula>
    </cfRule>
    <cfRule type="expression" dxfId="5" priority="880" stopIfTrue="1">
      <formula>#REF!="取込対象外"</formula>
    </cfRule>
    <cfRule type="expression" dxfId="4" priority="881" stopIfTrue="1">
      <formula>#REF!="新規"</formula>
    </cfRule>
    <cfRule type="expression" dxfId="3" priority="882" stopIfTrue="1">
      <formula>#REF!="取込対象外"</formula>
    </cfRule>
    <cfRule type="expression" dxfId="2" priority="883" stopIfTrue="1">
      <formula>#REF!="新規"</formula>
    </cfRule>
    <cfRule type="expression" dxfId="1" priority="884" stopIfTrue="1">
      <formula>#REF!="取込対象外"</formula>
    </cfRule>
    <cfRule type="expression" dxfId="0" priority="885" stopIfTrue="1">
      <formula>#REF!="新規"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都市整備部調書（Excel工事）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石角　三夫</cp:lastModifiedBy>
  <cp:lastPrinted>2025-04-04T12:54:01Z</cp:lastPrinted>
  <dcterms:created xsi:type="dcterms:W3CDTF">2025-01-29T00:30:40Z</dcterms:created>
  <dcterms:modified xsi:type="dcterms:W3CDTF">2025-04-21T07:38:55Z</dcterms:modified>
</cp:coreProperties>
</file>