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5$\doc\030　地域支援企画課\010　企画Ｇ\030　事業進捗(PM含む）\010　工事公表\R7年度公表\臨時公表\250618\05提出・HP\01 HP画面\"/>
    </mc:Choice>
  </mc:AlternateContent>
  <xr:revisionPtr revIDLastSave="0" documentId="13_ncr:1_{B3EDAA35-FA25-4B5F-A2CF-7E5AC5C05DC4}" xr6:coauthVersionLast="47" xr6:coauthVersionMax="47" xr10:uidLastSave="{00000000-0000-0000-0000-000000000000}"/>
  <bookViews>
    <workbookView xWindow="1140" yWindow="1200" windowWidth="23805" windowHeight="1395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'都市整備部調書（Excel建コン)'!$B$6:$X$6</definedName>
    <definedName name="_xlnm.Print_Area" localSheetId="0">'都市整備部調書（Excel建コン)'!$B$2:$X$20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X20" i="1" l="1"/>
  <c r="X19" i="1"/>
  <c r="X11" i="1"/>
  <c r="X12" i="1"/>
  <c r="X13" i="1"/>
  <c r="X14" i="1"/>
  <c r="X15" i="1"/>
  <c r="X16" i="1"/>
  <c r="X17" i="1"/>
  <c r="X18" i="1"/>
  <c r="X7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l="1"/>
  <c r="B20" i="1" s="1"/>
</calcChain>
</file>

<file path=xl/sharedStrings.xml><?xml version="1.0" encoding="utf-8"?>
<sst xmlns="http://schemas.openxmlformats.org/spreadsheetml/2006/main" count="225" uniqueCount="116">
  <si>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</si>
  <si>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</si>
  <si>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</si>
  <si>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</si>
  <si>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</si>
  <si>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</si>
  <si>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</si>
  <si>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</si>
  <si>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</si>
  <si>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</si>
  <si>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第１四半期</t>
    <rPh sb="0" eb="1">
      <t>ダイ</t>
    </rPh>
    <rPh sb="2" eb="5">
      <t>シハンキ</t>
    </rPh>
    <phoneticPr fontId="2"/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</si>
  <si>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</si>
  <si>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</si>
  <si>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2"/>
  </si>
  <si>
    <t>６ケ月</t>
    <rPh sb="1" eb="3">
      <t>カゲツ</t>
    </rPh>
    <phoneticPr fontId="2"/>
  </si>
  <si>
    <t>富田林土木事務所</t>
    <rPh sb="0" eb="8">
      <t>トンダバヤシドボクジムショ</t>
    </rPh>
    <phoneticPr fontId="2"/>
  </si>
  <si>
    <t>７ケ月</t>
    <rPh sb="1" eb="3">
      <t>カゲツ</t>
    </rPh>
    <phoneticPr fontId="2"/>
  </si>
  <si>
    <t>８ケ月</t>
    <rPh sb="1" eb="3">
      <t>カゲツ</t>
    </rPh>
    <phoneticPr fontId="2"/>
  </si>
  <si>
    <t>９ケ月</t>
    <rPh sb="1" eb="3">
      <t>カゲツ</t>
    </rPh>
    <phoneticPr fontId="2"/>
  </si>
  <si>
    <t>１０ケ月</t>
    <rPh sb="2" eb="4">
      <t>カゲツ</t>
    </rPh>
    <phoneticPr fontId="2"/>
  </si>
  <si>
    <t>１１ケ月</t>
    <rPh sb="2" eb="4">
      <t>カゲツ</t>
    </rPh>
    <phoneticPr fontId="2"/>
  </si>
  <si>
    <t>河内長野市</t>
  </si>
  <si>
    <t>富田林市</t>
  </si>
  <si>
    <t>羽曳野市</t>
  </si>
  <si>
    <t>測量</t>
  </si>
  <si>
    <t>藤井寺市</t>
  </si>
  <si>
    <t>松原市</t>
  </si>
  <si>
    <t>建設コンサルタント</t>
  </si>
  <si>
    <t>南河内郡千早赤阪村</t>
  </si>
  <si>
    <t>210020</t>
  </si>
  <si>
    <t>210030</t>
  </si>
  <si>
    <t>210150</t>
  </si>
  <si>
    <t>211240</t>
  </si>
  <si>
    <t>211562</t>
  </si>
  <si>
    <t>213500</t>
  </si>
  <si>
    <t>213410</t>
  </si>
  <si>
    <t>213910</t>
  </si>
  <si>
    <t>313130</t>
  </si>
  <si>
    <t>313190</t>
  </si>
  <si>
    <t>313200</t>
  </si>
  <si>
    <t>518440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</si>
  <si>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</si>
  <si>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</si>
  <si>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</si>
  <si>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</si>
  <si>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</si>
  <si>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</si>
  <si>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</si>
  <si>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</si>
  <si>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</si>
  <si>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</si>
  <si>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</si>
  <si>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</si>
  <si>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</si>
  <si>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</si>
  <si>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</si>
  <si>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</si>
  <si>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</si>
  <si>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</si>
  <si>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</si>
  <si>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2025-20-900422</t>
    <phoneticPr fontId="2"/>
  </si>
  <si>
    <t>　測量委託（Ｒ７）</t>
    <rPh sb="1" eb="5">
      <t>ソクリョウイタク</t>
    </rPh>
    <phoneticPr fontId="2"/>
  </si>
  <si>
    <t>津堂地内　外</t>
    <rPh sb="0" eb="2">
      <t>ツドウ</t>
    </rPh>
    <rPh sb="2" eb="4">
      <t>チナイ</t>
    </rPh>
    <rPh sb="5" eb="6">
      <t>ホカ</t>
    </rPh>
    <phoneticPr fontId="2"/>
  </si>
  <si>
    <t>現地測量　一式</t>
    <rPh sb="0" eb="4">
      <t>ゲンチソクリョウ</t>
    </rPh>
    <rPh sb="5" eb="7">
      <t>イッシキ</t>
    </rPh>
    <phoneticPr fontId="2"/>
  </si>
  <si>
    <t>（８）</t>
    <phoneticPr fontId="4"/>
  </si>
  <si>
    <t>2025-20-900444</t>
    <phoneticPr fontId="2"/>
  </si>
  <si>
    <t>　トンネル定期点検委託（富田林土木事務所）</t>
    <rPh sb="5" eb="9">
      <t>テイキテンケン</t>
    </rPh>
    <rPh sb="9" eb="11">
      <t>イタク</t>
    </rPh>
    <rPh sb="12" eb="20">
      <t>トンダバヤシドボクジムショ</t>
    </rPh>
    <phoneticPr fontId="2"/>
  </si>
  <si>
    <t>天見地内</t>
    <rPh sb="0" eb="2">
      <t>アマミ</t>
    </rPh>
    <rPh sb="2" eb="4">
      <t>チナイ</t>
    </rPh>
    <phoneticPr fontId="2"/>
  </si>
  <si>
    <t>トンネル定期点検　一式</t>
    <rPh sb="4" eb="8">
      <t>テイキテンケン</t>
    </rPh>
    <rPh sb="9" eb="11">
      <t>イッシキ</t>
    </rPh>
    <phoneticPr fontId="2"/>
  </si>
  <si>
    <t>（８）</t>
    <phoneticPr fontId="2"/>
  </si>
  <si>
    <t>2025-20-900458</t>
    <phoneticPr fontId="2"/>
  </si>
  <si>
    <t>2025-20-900459</t>
    <phoneticPr fontId="2"/>
  </si>
  <si>
    <t>　交差点予備設計委託</t>
    <rPh sb="1" eb="8">
      <t>コウサテンヨビセッケイ</t>
    </rPh>
    <rPh sb="8" eb="10">
      <t>イタク</t>
    </rPh>
    <phoneticPr fontId="2"/>
  </si>
  <si>
    <t>外　交通量推計委託</t>
    <rPh sb="0" eb="1">
      <t>ホカ</t>
    </rPh>
    <rPh sb="2" eb="5">
      <t>コウツウリョウ</t>
    </rPh>
    <rPh sb="5" eb="7">
      <t>スイケイ</t>
    </rPh>
    <rPh sb="7" eb="9">
      <t>イタク</t>
    </rPh>
    <phoneticPr fontId="2"/>
  </si>
  <si>
    <t>喜志町五丁目地内　外</t>
    <phoneticPr fontId="2"/>
  </si>
  <si>
    <t>交差点予備設計　一式</t>
    <rPh sb="0" eb="7">
      <t>コウサテンヨビセッケイ</t>
    </rPh>
    <rPh sb="8" eb="10">
      <t>イッシキ</t>
    </rPh>
    <phoneticPr fontId="2"/>
  </si>
  <si>
    <t>交通量推計　一式</t>
    <rPh sb="0" eb="3">
      <t>コウツウリョウ</t>
    </rPh>
    <rPh sb="3" eb="5">
      <t>スイケイ</t>
    </rPh>
    <rPh sb="6" eb="8">
      <t>イッシキ</t>
    </rPh>
    <phoneticPr fontId="2"/>
  </si>
  <si>
    <t>（８）（９）</t>
    <phoneticPr fontId="2"/>
  </si>
  <si>
    <t>（１３）</t>
    <phoneticPr fontId="2"/>
  </si>
  <si>
    <t>・取りやめ</t>
    <rPh sb="1" eb="2">
      <t>ト</t>
    </rPh>
    <phoneticPr fontId="2"/>
  </si>
  <si>
    <t>2025-20-900462</t>
    <phoneticPr fontId="2"/>
  </si>
  <si>
    <t>外　道路台帳修正等委託</t>
    <rPh sb="0" eb="1">
      <t>ホカ</t>
    </rPh>
    <rPh sb="2" eb="8">
      <t>ドウロダイチョウシュウセイ</t>
    </rPh>
    <rPh sb="8" eb="9">
      <t>トウ</t>
    </rPh>
    <rPh sb="9" eb="11">
      <t>イタク</t>
    </rPh>
    <phoneticPr fontId="2"/>
  </si>
  <si>
    <t>埴生野地内　外</t>
    <phoneticPr fontId="2"/>
  </si>
  <si>
    <t>道路台帳修正　一式</t>
    <rPh sb="0" eb="6">
      <t>ドウロダイチョウシュウセイ</t>
    </rPh>
    <rPh sb="7" eb="9">
      <t>イッシキ</t>
    </rPh>
    <phoneticPr fontId="2"/>
  </si>
  <si>
    <t>（３）（４）（８）（９）</t>
    <phoneticPr fontId="2"/>
  </si>
  <si>
    <t>2025-20-900465</t>
    <phoneticPr fontId="2"/>
  </si>
  <si>
    <t>　公園施設改修実施設計委託</t>
    <phoneticPr fontId="2"/>
  </si>
  <si>
    <t>大黒地内　外</t>
    <phoneticPr fontId="2"/>
  </si>
  <si>
    <t>公園施設改修実施設計　一式</t>
    <phoneticPr fontId="2"/>
  </si>
  <si>
    <t>2025-20-900466</t>
    <phoneticPr fontId="2"/>
  </si>
  <si>
    <t>外　街路樹更新設計委託</t>
    <phoneticPr fontId="2"/>
  </si>
  <si>
    <t>天美我堂地内　外</t>
    <phoneticPr fontId="2"/>
  </si>
  <si>
    <t>植樹帯詳細設計　一式</t>
    <phoneticPr fontId="2"/>
  </si>
  <si>
    <t>2025-20-900886</t>
    <phoneticPr fontId="2"/>
  </si>
  <si>
    <t>　河内橋　測量委託</t>
    <phoneticPr fontId="2"/>
  </si>
  <si>
    <t>北條町地内　外</t>
    <phoneticPr fontId="2"/>
  </si>
  <si>
    <t>現地測量　一式、路線測量　一式</t>
    <phoneticPr fontId="2"/>
  </si>
  <si>
    <t>大字東阪地内　外</t>
    <phoneticPr fontId="2"/>
  </si>
  <si>
    <t>路線測量　一式、用地測量　一式</t>
    <phoneticPr fontId="2"/>
  </si>
  <si>
    <t>（大阪河内長野線）路線測量委託</t>
    <rPh sb="1" eb="8">
      <t>オオサカカワチナガノセン</t>
    </rPh>
    <rPh sb="9" eb="13">
      <t>ロセンソクリョウ</t>
    </rPh>
    <rPh sb="13" eb="15">
      <t>イタク</t>
    </rPh>
    <phoneticPr fontId="2"/>
  </si>
  <si>
    <t>小山田町地内</t>
    <phoneticPr fontId="2"/>
  </si>
  <si>
    <t>道路詳細設計　一式</t>
    <phoneticPr fontId="2"/>
  </si>
  <si>
    <t>路線測量　一式</t>
    <phoneticPr fontId="2"/>
  </si>
  <si>
    <t>2025 -20 -900433</t>
    <phoneticPr fontId="2"/>
  </si>
  <si>
    <t>外　河川維持管理計画更新委託（Ｒ７）</t>
    <rPh sb="0" eb="1">
      <t>ホカ</t>
    </rPh>
    <phoneticPr fontId="2"/>
  </si>
  <si>
    <t>通法寺町地内　外</t>
  </si>
  <si>
    <t>河川維持管理計画更新　一式</t>
  </si>
  <si>
    <t>富田林土木事務所</t>
  </si>
  <si>
    <t>2025 -20 -900434</t>
    <phoneticPr fontId="2"/>
  </si>
  <si>
    <t>喜多町地内　外</t>
  </si>
  <si>
    <t>2025 -20 -900435</t>
    <phoneticPr fontId="2"/>
  </si>
  <si>
    <t>西片添町地内　外</t>
  </si>
  <si>
    <t>（３）（８）（９）</t>
    <phoneticPr fontId="2"/>
  </si>
  <si>
    <t>外　路線測量等委託</t>
    <rPh sb="6" eb="7">
      <t>トウ</t>
    </rPh>
    <phoneticPr fontId="2"/>
  </si>
  <si>
    <t>（大阪河内長野線）道路詳細設計等委託</t>
    <rPh sb="1" eb="8">
      <t>オオサカカワチナガノセン</t>
    </rPh>
    <rPh sb="9" eb="11">
      <t>ドウロ</t>
    </rPh>
    <rPh sb="11" eb="13">
      <t>ショウサイ</t>
    </rPh>
    <rPh sb="13" eb="15">
      <t>セッケイ</t>
    </rPh>
    <rPh sb="15" eb="16">
      <t>トウ</t>
    </rPh>
    <rPh sb="16" eb="18">
      <t>イタク</t>
    </rPh>
    <phoneticPr fontId="2"/>
  </si>
  <si>
    <t>路河川地区等名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</si>
</sst>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7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 wrapText="1"/>
    </xf>
    <xf numFmtId="0" fontId="11" fillId="4" borderId="0" xfId="3" applyFont="1" applyFill="1" applyAlignment="1">
      <alignment horizontal="left" vertical="center" wrapText="1"/>
    </xf>
    <xf numFmtId="49" fontId="11" fillId="4" borderId="0" xfId="3" applyNumberFormat="1" applyFont="1" applyFill="1" applyAlignment="1">
      <alignment horizontal="left" vertical="center" wrapText="1"/>
    </xf>
    <xf numFmtId="0" fontId="11" fillId="4" borderId="10" xfId="3" applyFont="1" applyFill="1" applyBorder="1" applyAlignment="1">
      <alignment horizontal="center" vertical="center" wrapText="1"/>
    </xf>
    <xf numFmtId="0" fontId="11" fillId="4" borderId="10" xfId="3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176" fontId="11" fillId="4" borderId="0" xfId="3" applyNumberFormat="1" applyFont="1" applyFill="1" applyAlignment="1">
      <alignment horizontal="center" vertical="center" wrapText="1"/>
    </xf>
    <xf numFmtId="49" fontId="11" fillId="4" borderId="0" xfId="3" applyNumberFormat="1" applyFont="1" applyFill="1" applyAlignment="1">
      <alignment horizontal="center" vertical="center" wrapText="1"/>
    </xf>
    <xf numFmtId="0" fontId="10" fillId="4" borderId="0" xfId="3" applyFont="1" applyFill="1" applyAlignment="1">
      <alignment horizontal="left" vertical="center" wrapText="1"/>
    </xf>
    <xf numFmtId="49" fontId="10" fillId="4" borderId="0" xfId="3" applyNumberFormat="1" applyFont="1" applyFill="1" applyAlignment="1">
      <alignment horizontal="left" vertical="center" wrapText="1"/>
    </xf>
    <xf numFmtId="0" fontId="10" fillId="4" borderId="10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49" fontId="8" fillId="0" borderId="17" xfId="3" applyNumberFormat="1" applyFont="1" applyBorder="1" applyAlignment="1">
      <alignment horizontal="center" vertical="center" wrapText="1"/>
    </xf>
    <xf numFmtId="176" fontId="8" fillId="0" borderId="17" xfId="3" applyNumberFormat="1" applyFont="1" applyBorder="1" applyAlignment="1" applyProtection="1">
      <alignment vertical="center" shrinkToFit="1"/>
      <protection locked="0"/>
    </xf>
    <xf numFmtId="49" fontId="8" fillId="0" borderId="17" xfId="3" applyNumberFormat="1" applyFont="1" applyBorder="1" applyAlignment="1" applyProtection="1">
      <alignment horizontal="center" vertical="center" wrapText="1"/>
      <protection locked="0"/>
    </xf>
    <xf numFmtId="0" fontId="8" fillId="0" borderId="19" xfId="3" applyFont="1" applyBorder="1" applyAlignment="1" applyProtection="1">
      <alignment horizontal="left" vertical="center" wrapText="1"/>
      <protection locked="0"/>
    </xf>
    <xf numFmtId="49" fontId="8" fillId="0" borderId="16" xfId="3" applyNumberFormat="1" applyFont="1" applyBorder="1" applyAlignment="1" applyProtection="1">
      <alignment horizontal="left" vertical="center" wrapText="1"/>
      <protection locked="0"/>
    </xf>
    <xf numFmtId="49" fontId="8" fillId="0" borderId="20" xfId="3" applyNumberFormat="1" applyFont="1" applyBorder="1" applyAlignment="1" applyProtection="1">
      <alignment horizontal="center" vertical="center" shrinkToFit="1"/>
      <protection locked="0"/>
    </xf>
    <xf numFmtId="49" fontId="12" fillId="3" borderId="16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3" applyNumberFormat="1" applyFont="1" applyBorder="1" applyAlignment="1" applyProtection="1">
      <alignment horizontal="center" vertical="center" wrapText="1"/>
      <protection locked="0"/>
    </xf>
    <xf numFmtId="49" fontId="8" fillId="0" borderId="16" xfId="3" applyNumberFormat="1" applyFont="1" applyBorder="1" applyAlignment="1" applyProtection="1">
      <alignment vertical="center" wrapText="1"/>
      <protection locked="0"/>
    </xf>
    <xf numFmtId="49" fontId="12" fillId="3" borderId="16" xfId="3" applyNumberFormat="1" applyFont="1" applyFill="1" applyBorder="1" applyAlignment="1" applyProtection="1">
      <alignment vertical="center" wrapText="1"/>
      <protection locked="0"/>
    </xf>
    <xf numFmtId="49" fontId="12" fillId="3" borderId="15" xfId="3" applyNumberFormat="1" applyFont="1" applyFill="1" applyBorder="1" applyAlignment="1" applyProtection="1">
      <alignment horizontal="left" vertical="center" wrapText="1"/>
      <protection locked="0"/>
    </xf>
    <xf numFmtId="49" fontId="12" fillId="3" borderId="17" xfId="3" applyNumberFormat="1" applyFont="1" applyFill="1" applyBorder="1" applyAlignment="1" applyProtection="1">
      <alignment horizontal="center" vertical="center" wrapText="1"/>
      <protection locked="0"/>
    </xf>
    <xf numFmtId="0" fontId="12" fillId="3" borderId="19" xfId="3" applyFont="1" applyFill="1" applyBorder="1" applyAlignment="1" applyProtection="1">
      <alignment horizontal="left" vertical="center" wrapText="1"/>
      <protection locked="0"/>
    </xf>
    <xf numFmtId="49" fontId="12" fillId="3" borderId="16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Fill="1" applyBorder="1" applyAlignment="1" applyProtection="1">
      <alignment vertical="center" wrapText="1"/>
      <protection locked="0"/>
    </xf>
    <xf numFmtId="49" fontId="8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3" fillId="2" borderId="22" xfId="1" applyFont="1" applyFill="1" applyBorder="1" applyAlignment="1">
      <alignment horizontal="center" vertical="center"/>
    </xf>
    <xf numFmtId="49" fontId="8" fillId="0" borderId="21" xfId="3" applyNumberFormat="1" applyFont="1" applyFill="1" applyBorder="1" applyAlignment="1" applyProtection="1">
      <alignment vertical="center" wrapText="1"/>
      <protection locked="0"/>
    </xf>
    <xf numFmtId="49" fontId="8" fillId="0" borderId="23" xfId="3" applyNumberFormat="1" applyFont="1" applyBorder="1" applyAlignment="1">
      <alignment horizontal="center" vertical="center" wrapText="1"/>
    </xf>
    <xf numFmtId="176" fontId="8" fillId="0" borderId="23" xfId="3" applyNumberFormat="1" applyFont="1" applyBorder="1" applyAlignment="1" applyProtection="1">
      <alignment vertical="center" shrinkToFit="1"/>
      <protection locked="0"/>
    </xf>
    <xf numFmtId="49" fontId="8" fillId="0" borderId="24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3" xfId="3" applyNumberFormat="1" applyFont="1" applyBorder="1" applyAlignment="1" applyProtection="1">
      <alignment horizontal="center" vertical="center" wrapText="1"/>
      <protection locked="0"/>
    </xf>
    <xf numFmtId="0" fontId="8" fillId="0" borderId="25" xfId="3" applyFont="1" applyBorder="1" applyAlignment="1" applyProtection="1">
      <alignment horizontal="left" vertical="center" wrapText="1"/>
      <protection locked="0"/>
    </xf>
    <xf numFmtId="49" fontId="8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1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1" xfId="3" applyNumberFormat="1" applyFont="1" applyBorder="1" applyAlignment="1" applyProtection="1">
      <alignment horizontal="left" vertical="center" wrapText="1"/>
      <protection locked="0"/>
    </xf>
    <xf numFmtId="49" fontId="8" fillId="0" borderId="26" xfId="3" applyNumberFormat="1" applyFont="1" applyBorder="1" applyAlignment="1" applyProtection="1">
      <alignment horizontal="center" vertical="center" shrinkToFit="1"/>
      <protection locked="0"/>
    </xf>
    <xf numFmtId="49" fontId="8" fillId="0" borderId="21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2" xfId="3" applyNumberFormat="1" applyFont="1" applyBorder="1" applyAlignment="1" applyProtection="1">
      <alignment horizontal="center" vertical="center" wrapText="1"/>
      <protection locked="0"/>
    </xf>
    <xf numFmtId="49" fontId="8" fillId="0" borderId="21" xfId="3" applyNumberFormat="1" applyFont="1" applyBorder="1" applyAlignment="1" applyProtection="1">
      <alignment vertical="center" wrapText="1"/>
      <protection locked="0"/>
    </xf>
    <xf numFmtId="0" fontId="8" fillId="2" borderId="7" xfId="3" applyFont="1" applyFill="1" applyBorder="1" applyAlignment="1">
      <alignment horizontal="center" vertical="center" wrapText="1"/>
    </xf>
    <xf numFmtId="0" fontId="11" fillId="4" borderId="11" xfId="3" applyFont="1" applyFill="1" applyBorder="1" applyAlignment="1">
      <alignment horizontal="center" vertical="center" wrapText="1"/>
    </xf>
    <xf numFmtId="49" fontId="8" fillId="0" borderId="28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7" xfId="3" applyNumberFormat="1" applyFont="1" applyFill="1" applyBorder="1" applyAlignment="1" applyProtection="1">
      <alignment horizontal="center" vertical="center" wrapText="1"/>
      <protection locked="0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15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618/05&#25552;&#20986;&#12539;HP/20_&#12304;&#23500;&#30000;&#26519;&#22303;&#26408;&#20107;&#21209;&#25152;&#12305;_Excel&#35519;&#26360;_&#24314;&#12467;&#12531;_202506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建コン)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</row>
        <row r="155">
          <cell r="E155" t="str">
            <v>990000</v>
          </cell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</row>
        <row r="4620">
          <cell r="E4620" t="str">
            <v>990000</v>
          </cell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</row>
        <row r="4722">
          <cell r="E4722" t="str">
            <v>990000</v>
          </cell>
        </row>
        <row r="4723">
          <cell r="E4723" t="str">
            <v>990000</v>
          </cell>
        </row>
        <row r="4724">
          <cell r="E4724" t="str">
            <v>990000</v>
          </cell>
        </row>
        <row r="4725">
          <cell r="E4725" t="str">
            <v>990000</v>
          </cell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</row>
        <row r="4747">
          <cell r="E4747" t="str">
            <v>990000</v>
          </cell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</row>
        <row r="7093">
          <cell r="E7093" t="str">
            <v>990000</v>
          </cell>
        </row>
        <row r="7094">
          <cell r="E7094" t="str">
            <v>990000</v>
          </cell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X20"/>
  <sheetViews>
    <sheetView showGridLines="0" tabSelected="1" view="pageBreakPreview" zoomScale="55" zoomScaleNormal="55" zoomScaleSheetLayoutView="55" workbookViewId="0">
      <pane ySplit="6" topLeftCell="A7" activePane="bottomLeft" state="frozen"/>
      <selection activeCell="W8" sqref="W8:W10"/>
      <selection pane="bottomLeft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6.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1" width="16.375" style="1" customWidth="1"/>
    <col min="22" max="22" width="16.87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35" t="s">
        <v>0</v>
      </c>
      <c r="C2" s="20" t="s">
        <v>41</v>
      </c>
      <c r="D2" s="20" t="s">
        <v>42</v>
      </c>
      <c r="E2" s="20" t="s">
        <v>43</v>
      </c>
      <c r="F2" s="32" t="s">
        <v>1</v>
      </c>
      <c r="G2" s="33"/>
      <c r="H2" s="33"/>
      <c r="I2" s="33"/>
      <c r="J2" s="33"/>
      <c r="K2" s="33"/>
      <c r="L2" s="33"/>
      <c r="M2" s="33"/>
      <c r="N2" s="33"/>
      <c r="O2" s="33"/>
      <c r="P2" s="34"/>
      <c r="Q2" s="4" t="s">
        <v>2</v>
      </c>
      <c r="R2" s="5"/>
      <c r="S2" s="5"/>
      <c r="T2" s="5"/>
      <c r="U2" s="5"/>
      <c r="V2" s="5"/>
      <c r="W2" s="5"/>
      <c r="X2" s="71"/>
    </row>
    <row r="3" spans="2:24" s="6" customFormat="1" ht="15" customHeight="1" x14ac:dyDescent="0.4">
      <c r="B3" s="36"/>
      <c r="C3" s="21"/>
      <c r="D3" s="21"/>
      <c r="E3" s="21"/>
      <c r="F3" s="20" t="s">
        <v>44</v>
      </c>
      <c r="G3" s="20" t="s">
        <v>45</v>
      </c>
      <c r="H3" s="23" t="s">
        <v>3</v>
      </c>
      <c r="I3" s="25"/>
      <c r="J3" s="26"/>
      <c r="K3" s="29" t="s">
        <v>4</v>
      </c>
      <c r="L3" s="30"/>
      <c r="M3" s="30"/>
      <c r="N3" s="31"/>
      <c r="O3" s="20" t="s">
        <v>53</v>
      </c>
      <c r="P3" s="20" t="s">
        <v>52</v>
      </c>
      <c r="Q3" s="20" t="s">
        <v>51</v>
      </c>
      <c r="R3" s="20" t="s">
        <v>50</v>
      </c>
      <c r="S3" s="20" t="s">
        <v>55</v>
      </c>
      <c r="T3" s="20" t="s">
        <v>54</v>
      </c>
      <c r="U3" s="20" t="s">
        <v>56</v>
      </c>
      <c r="V3" s="20" t="s">
        <v>57</v>
      </c>
      <c r="W3" s="20" t="s">
        <v>58</v>
      </c>
      <c r="X3" s="20" t="s">
        <v>59</v>
      </c>
    </row>
    <row r="4" spans="2:24" s="6" customFormat="1" ht="15" customHeight="1" x14ac:dyDescent="0.4">
      <c r="B4" s="36"/>
      <c r="C4" s="21"/>
      <c r="D4" s="21"/>
      <c r="E4" s="21"/>
      <c r="F4" s="21"/>
      <c r="G4" s="21"/>
      <c r="H4" s="24"/>
      <c r="I4" s="27"/>
      <c r="J4" s="28"/>
      <c r="K4" s="29" t="s">
        <v>5</v>
      </c>
      <c r="L4" s="31"/>
      <c r="M4" s="29" t="s">
        <v>6</v>
      </c>
      <c r="N4" s="3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2:24" s="6" customFormat="1" ht="66" customHeight="1" x14ac:dyDescent="0.4">
      <c r="B5" s="37"/>
      <c r="C5" s="22"/>
      <c r="D5" s="22"/>
      <c r="E5" s="22"/>
      <c r="F5" s="22"/>
      <c r="G5" s="22"/>
      <c r="H5" s="7" t="s">
        <v>46</v>
      </c>
      <c r="I5" s="7" t="s">
        <v>115</v>
      </c>
      <c r="J5" s="7" t="s">
        <v>49</v>
      </c>
      <c r="K5" s="7" t="s">
        <v>48</v>
      </c>
      <c r="L5" s="7" t="s">
        <v>47</v>
      </c>
      <c r="M5" s="7" t="s">
        <v>48</v>
      </c>
      <c r="N5" s="7" t="s">
        <v>47</v>
      </c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2:24" s="3" customFormat="1" ht="15" customHeight="1" x14ac:dyDescent="0.4">
      <c r="B6" s="8"/>
      <c r="C6" s="9"/>
      <c r="D6" s="9"/>
      <c r="E6" s="15"/>
      <c r="F6" s="10"/>
      <c r="G6" s="16"/>
      <c r="H6" s="16"/>
      <c r="I6" s="17"/>
      <c r="J6" s="10"/>
      <c r="K6" s="11"/>
      <c r="L6" s="11"/>
      <c r="M6" s="18"/>
      <c r="N6" s="18"/>
      <c r="O6" s="12"/>
      <c r="P6" s="12"/>
      <c r="Q6" s="10"/>
      <c r="R6" s="9"/>
      <c r="S6" s="9"/>
      <c r="T6" s="19"/>
      <c r="U6" s="12"/>
      <c r="V6" s="12"/>
      <c r="W6" s="13"/>
      <c r="X6" s="72"/>
    </row>
    <row r="7" spans="2:24" s="3" customFormat="1" ht="75.75" customHeight="1" x14ac:dyDescent="0.4">
      <c r="B7" s="14">
        <f t="shared" ref="B7:B20" si="0">B6+1</f>
        <v>1</v>
      </c>
      <c r="C7" s="52" t="s">
        <v>9</v>
      </c>
      <c r="D7" s="38" t="s">
        <v>60</v>
      </c>
      <c r="E7" s="39">
        <v>45826</v>
      </c>
      <c r="F7" s="53" t="s">
        <v>8</v>
      </c>
      <c r="G7" s="53" t="s">
        <v>15</v>
      </c>
      <c r="H7" s="40" t="s">
        <v>32</v>
      </c>
      <c r="I7" s="41" t="str">
        <f>VLOOKUP(H7,'[3]（３）路河川マスタ'!$E$2:$F$7494,2,FALSE)</f>
        <v>主要地方道　（旧）大阪中央環状線</v>
      </c>
      <c r="J7" s="54" t="s">
        <v>61</v>
      </c>
      <c r="K7" s="52" t="s">
        <v>25</v>
      </c>
      <c r="L7" s="55" t="s">
        <v>62</v>
      </c>
      <c r="M7" s="42"/>
      <c r="N7" s="42"/>
      <c r="O7" s="73" t="s">
        <v>24</v>
      </c>
      <c r="P7" s="43"/>
      <c r="Q7" s="42" t="s">
        <v>63</v>
      </c>
      <c r="R7" s="44" t="s">
        <v>12</v>
      </c>
      <c r="S7" s="56" t="s">
        <v>14</v>
      </c>
      <c r="T7" s="45" t="s">
        <v>11</v>
      </c>
      <c r="U7" s="46"/>
      <c r="V7" s="47" t="s">
        <v>64</v>
      </c>
      <c r="W7" s="46"/>
      <c r="X7" s="45" t="str">
        <f>G7</f>
        <v>富田林土木事務所</v>
      </c>
    </row>
    <row r="8" spans="2:24" s="3" customFormat="1" ht="75.75" customHeight="1" x14ac:dyDescent="0.4">
      <c r="B8" s="14">
        <f t="shared" si="0"/>
        <v>2</v>
      </c>
      <c r="C8" s="52" t="s">
        <v>9</v>
      </c>
      <c r="D8" s="38" t="s">
        <v>103</v>
      </c>
      <c r="E8" s="39">
        <v>45826</v>
      </c>
      <c r="F8" s="53" t="s">
        <v>8</v>
      </c>
      <c r="G8" s="53" t="s">
        <v>15</v>
      </c>
      <c r="H8" s="40" t="s">
        <v>37</v>
      </c>
      <c r="I8" s="41" t="str">
        <f>VLOOKUP(H8,'[3]（３）路河川マスタ'!$E$2:$F$7494,2,FALSE)</f>
        <v>一級河川　梅川</v>
      </c>
      <c r="J8" s="54" t="s">
        <v>104</v>
      </c>
      <c r="K8" s="52" t="s">
        <v>23</v>
      </c>
      <c r="L8" s="55" t="s">
        <v>105</v>
      </c>
      <c r="M8" s="42"/>
      <c r="N8" s="42"/>
      <c r="O8" s="73" t="s">
        <v>27</v>
      </c>
      <c r="P8" s="43"/>
      <c r="Q8" s="42" t="s">
        <v>106</v>
      </c>
      <c r="R8" s="44" t="s">
        <v>12</v>
      </c>
      <c r="S8" s="44" t="s">
        <v>16</v>
      </c>
      <c r="T8" s="45" t="s">
        <v>11</v>
      </c>
      <c r="U8" s="46"/>
      <c r="V8" s="47" t="s">
        <v>77</v>
      </c>
      <c r="W8" s="46"/>
      <c r="X8" s="45" t="s">
        <v>107</v>
      </c>
    </row>
    <row r="9" spans="2:24" s="3" customFormat="1" ht="75.75" customHeight="1" x14ac:dyDescent="0.4">
      <c r="B9" s="14">
        <f t="shared" si="0"/>
        <v>3</v>
      </c>
      <c r="C9" s="52" t="s">
        <v>9</v>
      </c>
      <c r="D9" s="38" t="s">
        <v>108</v>
      </c>
      <c r="E9" s="39">
        <v>45826</v>
      </c>
      <c r="F9" s="53" t="s">
        <v>8</v>
      </c>
      <c r="G9" s="53" t="s">
        <v>15</v>
      </c>
      <c r="H9" s="40" t="s">
        <v>38</v>
      </c>
      <c r="I9" s="41" t="str">
        <f>VLOOKUP(H9,'[3]（３）路河川マスタ'!$E$2:$F$7494,2,FALSE)</f>
        <v>一級河川　天見川</v>
      </c>
      <c r="J9" s="48" t="s">
        <v>104</v>
      </c>
      <c r="K9" s="52" t="s">
        <v>21</v>
      </c>
      <c r="L9" s="55" t="s">
        <v>109</v>
      </c>
      <c r="M9" s="42"/>
      <c r="N9" s="42"/>
      <c r="O9" s="73" t="s">
        <v>27</v>
      </c>
      <c r="P9" s="43"/>
      <c r="Q9" s="42" t="s">
        <v>106</v>
      </c>
      <c r="R9" s="44" t="s">
        <v>12</v>
      </c>
      <c r="S9" s="44" t="s">
        <v>16</v>
      </c>
      <c r="T9" s="45" t="s">
        <v>11</v>
      </c>
      <c r="U9" s="46"/>
      <c r="V9" s="47" t="s">
        <v>112</v>
      </c>
      <c r="W9" s="46"/>
      <c r="X9" s="45" t="s">
        <v>107</v>
      </c>
    </row>
    <row r="10" spans="2:24" s="3" customFormat="1" ht="75.75" customHeight="1" x14ac:dyDescent="0.4">
      <c r="B10" s="14">
        <f t="shared" si="0"/>
        <v>4</v>
      </c>
      <c r="C10" s="52" t="s">
        <v>9</v>
      </c>
      <c r="D10" s="38" t="s">
        <v>110</v>
      </c>
      <c r="E10" s="39">
        <v>45826</v>
      </c>
      <c r="F10" s="53" t="s">
        <v>8</v>
      </c>
      <c r="G10" s="53" t="s">
        <v>15</v>
      </c>
      <c r="H10" s="40" t="s">
        <v>39</v>
      </c>
      <c r="I10" s="41" t="str">
        <f>VLOOKUP(H10,'[3]（３）路河川マスタ'!$E$2:$F$7494,2,FALSE)</f>
        <v>一級河川　石見川</v>
      </c>
      <c r="J10" s="54" t="s">
        <v>104</v>
      </c>
      <c r="K10" s="52" t="s">
        <v>21</v>
      </c>
      <c r="L10" s="55" t="s">
        <v>111</v>
      </c>
      <c r="M10" s="42"/>
      <c r="N10" s="42"/>
      <c r="O10" s="73" t="s">
        <v>27</v>
      </c>
      <c r="P10" s="43"/>
      <c r="Q10" s="42" t="s">
        <v>106</v>
      </c>
      <c r="R10" s="56" t="s">
        <v>10</v>
      </c>
      <c r="S10" s="56" t="s">
        <v>17</v>
      </c>
      <c r="T10" s="45" t="s">
        <v>11</v>
      </c>
      <c r="U10" s="46"/>
      <c r="V10" s="47" t="s">
        <v>78</v>
      </c>
      <c r="W10" s="47" t="s">
        <v>79</v>
      </c>
      <c r="X10" s="45" t="s">
        <v>107</v>
      </c>
    </row>
    <row r="11" spans="2:24" s="3" customFormat="1" ht="75.75" customHeight="1" x14ac:dyDescent="0.4">
      <c r="B11" s="14">
        <f t="shared" si="0"/>
        <v>5</v>
      </c>
      <c r="C11" s="52" t="s">
        <v>9</v>
      </c>
      <c r="D11" s="38" t="s">
        <v>65</v>
      </c>
      <c r="E11" s="39">
        <v>45826</v>
      </c>
      <c r="F11" s="53" t="s">
        <v>8</v>
      </c>
      <c r="G11" s="53" t="s">
        <v>15</v>
      </c>
      <c r="H11" s="40" t="s">
        <v>31</v>
      </c>
      <c r="I11" s="41" t="str">
        <f>VLOOKUP(H11,'[3]（３）路河川マスタ'!$E$2:$F$7494,2,FALSE)</f>
        <v>一般国道　３７１号</v>
      </c>
      <c r="J11" s="54" t="s">
        <v>66</v>
      </c>
      <c r="K11" s="52" t="s">
        <v>21</v>
      </c>
      <c r="L11" s="55" t="s">
        <v>67</v>
      </c>
      <c r="M11" s="42"/>
      <c r="N11" s="42"/>
      <c r="O11" s="73" t="s">
        <v>27</v>
      </c>
      <c r="P11" s="43"/>
      <c r="Q11" s="42" t="s">
        <v>68</v>
      </c>
      <c r="R11" s="44" t="s">
        <v>12</v>
      </c>
      <c r="S11" s="56" t="s">
        <v>18</v>
      </c>
      <c r="T11" s="45" t="s">
        <v>11</v>
      </c>
      <c r="U11" s="46"/>
      <c r="V11" s="47" t="s">
        <v>69</v>
      </c>
      <c r="W11" s="46"/>
      <c r="X11" s="45" t="str">
        <f>G11</f>
        <v>富田林土木事務所</v>
      </c>
    </row>
    <row r="12" spans="2:24" s="3" customFormat="1" ht="75.75" customHeight="1" x14ac:dyDescent="0.4">
      <c r="B12" s="14">
        <f t="shared" si="0"/>
        <v>6</v>
      </c>
      <c r="C12" s="52" t="s">
        <v>9</v>
      </c>
      <c r="D12" s="38" t="s">
        <v>70</v>
      </c>
      <c r="E12" s="39">
        <v>45826</v>
      </c>
      <c r="F12" s="53" t="s">
        <v>8</v>
      </c>
      <c r="G12" s="53" t="s">
        <v>15</v>
      </c>
      <c r="H12" s="40" t="s">
        <v>29</v>
      </c>
      <c r="I12" s="41" t="str">
        <f>VLOOKUP(H12,'[3]（３）路河川マスタ'!$E$2:$F$7494,2,FALSE)</f>
        <v>一般国道　１７０号</v>
      </c>
      <c r="J12" s="54" t="s">
        <v>72</v>
      </c>
      <c r="K12" s="52" t="s">
        <v>22</v>
      </c>
      <c r="L12" s="55" t="s">
        <v>74</v>
      </c>
      <c r="M12" s="42"/>
      <c r="N12" s="42"/>
      <c r="O12" s="73" t="s">
        <v>27</v>
      </c>
      <c r="P12" s="43"/>
      <c r="Q12" s="42" t="s">
        <v>75</v>
      </c>
      <c r="R12" s="44" t="s">
        <v>12</v>
      </c>
      <c r="S12" s="44" t="s">
        <v>19</v>
      </c>
      <c r="T12" s="45" t="s">
        <v>13</v>
      </c>
      <c r="U12" s="46"/>
      <c r="V12" s="47" t="s">
        <v>77</v>
      </c>
      <c r="W12" s="46"/>
      <c r="X12" s="45" t="str">
        <f t="shared" ref="X12:X18" si="1">G12</f>
        <v>富田林土木事務所</v>
      </c>
    </row>
    <row r="13" spans="2:24" s="3" customFormat="1" ht="75.75" customHeight="1" x14ac:dyDescent="0.4">
      <c r="B13" s="14">
        <f t="shared" si="0"/>
        <v>7</v>
      </c>
      <c r="C13" s="52" t="s">
        <v>9</v>
      </c>
      <c r="D13" s="38" t="s">
        <v>71</v>
      </c>
      <c r="E13" s="39">
        <v>45826</v>
      </c>
      <c r="F13" s="53" t="s">
        <v>8</v>
      </c>
      <c r="G13" s="53" t="s">
        <v>15</v>
      </c>
      <c r="H13" s="40" t="s">
        <v>29</v>
      </c>
      <c r="I13" s="41" t="str">
        <f>VLOOKUP(H13,'[3]（３）路河川マスタ'!$E$2:$F$7494,2,FALSE)</f>
        <v>一般国道　１７０号</v>
      </c>
      <c r="J13" s="54" t="s">
        <v>73</v>
      </c>
      <c r="K13" s="52" t="s">
        <v>22</v>
      </c>
      <c r="L13" s="55" t="s">
        <v>74</v>
      </c>
      <c r="M13" s="42"/>
      <c r="N13" s="42"/>
      <c r="O13" s="73" t="s">
        <v>27</v>
      </c>
      <c r="P13" s="43"/>
      <c r="Q13" s="42" t="s">
        <v>76</v>
      </c>
      <c r="R13" s="56" t="s">
        <v>10</v>
      </c>
      <c r="S13" s="56" t="s">
        <v>18</v>
      </c>
      <c r="T13" s="45" t="s">
        <v>11</v>
      </c>
      <c r="U13" s="46"/>
      <c r="V13" s="47" t="s">
        <v>78</v>
      </c>
      <c r="W13" s="47" t="s">
        <v>79</v>
      </c>
      <c r="X13" s="45" t="str">
        <f t="shared" si="1"/>
        <v>富田林土木事務所</v>
      </c>
    </row>
    <row r="14" spans="2:24" s="3" customFormat="1" ht="75.75" customHeight="1" x14ac:dyDescent="0.4">
      <c r="B14" s="14">
        <f t="shared" si="0"/>
        <v>8</v>
      </c>
      <c r="C14" s="52" t="s">
        <v>9</v>
      </c>
      <c r="D14" s="38" t="s">
        <v>80</v>
      </c>
      <c r="E14" s="39">
        <v>45826</v>
      </c>
      <c r="F14" s="53" t="s">
        <v>8</v>
      </c>
      <c r="G14" s="53" t="s">
        <v>15</v>
      </c>
      <c r="H14" s="49" t="s">
        <v>33</v>
      </c>
      <c r="I14" s="50" t="str">
        <f>VLOOKUP(H14,'[3]（３）路河川マスタ'!$E$2:$F$7494,2,FALSE)</f>
        <v>主要地方道　美原太子線（南阪奈道路）</v>
      </c>
      <c r="J14" s="54" t="s">
        <v>81</v>
      </c>
      <c r="K14" s="52" t="s">
        <v>23</v>
      </c>
      <c r="L14" s="51" t="s">
        <v>82</v>
      </c>
      <c r="M14" s="42"/>
      <c r="N14" s="42"/>
      <c r="O14" s="73" t="s">
        <v>24</v>
      </c>
      <c r="P14" s="43"/>
      <c r="Q14" s="42" t="s">
        <v>83</v>
      </c>
      <c r="R14" s="44" t="s">
        <v>12</v>
      </c>
      <c r="S14" s="44" t="s">
        <v>16</v>
      </c>
      <c r="T14" s="45" t="s">
        <v>11</v>
      </c>
      <c r="U14" s="46"/>
      <c r="V14" s="47" t="s">
        <v>84</v>
      </c>
      <c r="W14" s="46"/>
      <c r="X14" s="45" t="str">
        <f t="shared" si="1"/>
        <v>富田林土木事務所</v>
      </c>
    </row>
    <row r="15" spans="2:24" s="3" customFormat="1" ht="75.75" customHeight="1" x14ac:dyDescent="0.4">
      <c r="B15" s="14">
        <f t="shared" si="0"/>
        <v>9</v>
      </c>
      <c r="C15" s="52" t="s">
        <v>9</v>
      </c>
      <c r="D15" s="38" t="s">
        <v>85</v>
      </c>
      <c r="E15" s="39">
        <v>45826</v>
      </c>
      <c r="F15" s="53" t="s">
        <v>8</v>
      </c>
      <c r="G15" s="53" t="s">
        <v>15</v>
      </c>
      <c r="H15" s="40" t="s">
        <v>40</v>
      </c>
      <c r="I15" s="41" t="str">
        <f>VLOOKUP(H15,'[3]（３）路河川マスタ'!$E$2:$F$7494,2,FALSE)</f>
        <v>石川河川公園</v>
      </c>
      <c r="J15" s="54" t="s">
        <v>86</v>
      </c>
      <c r="K15" s="52" t="s">
        <v>23</v>
      </c>
      <c r="L15" s="55" t="s">
        <v>87</v>
      </c>
      <c r="M15" s="42"/>
      <c r="N15" s="42"/>
      <c r="O15" s="73" t="s">
        <v>27</v>
      </c>
      <c r="P15" s="43"/>
      <c r="Q15" s="42" t="s">
        <v>88</v>
      </c>
      <c r="R15" s="56" t="s">
        <v>10</v>
      </c>
      <c r="S15" s="56" t="s">
        <v>16</v>
      </c>
      <c r="T15" s="45" t="s">
        <v>11</v>
      </c>
      <c r="U15" s="46"/>
      <c r="V15" s="47" t="s">
        <v>78</v>
      </c>
      <c r="W15" s="47" t="s">
        <v>79</v>
      </c>
      <c r="X15" s="45" t="str">
        <f t="shared" si="1"/>
        <v>富田林土木事務所</v>
      </c>
    </row>
    <row r="16" spans="2:24" s="3" customFormat="1" ht="75.75" customHeight="1" x14ac:dyDescent="0.4">
      <c r="B16" s="14">
        <f t="shared" si="0"/>
        <v>10</v>
      </c>
      <c r="C16" s="52" t="s">
        <v>9</v>
      </c>
      <c r="D16" s="38" t="s">
        <v>89</v>
      </c>
      <c r="E16" s="39">
        <v>45826</v>
      </c>
      <c r="F16" s="53" t="s">
        <v>8</v>
      </c>
      <c r="G16" s="53" t="s">
        <v>15</v>
      </c>
      <c r="H16" s="40" t="s">
        <v>35</v>
      </c>
      <c r="I16" s="41" t="str">
        <f>VLOOKUP(H16,'[3]（３）路河川マスタ'!$E$2:$F$7494,2,FALSE)</f>
        <v>一般府道　我堂金岡線</v>
      </c>
      <c r="J16" s="54" t="s">
        <v>90</v>
      </c>
      <c r="K16" s="52" t="s">
        <v>26</v>
      </c>
      <c r="L16" s="55" t="s">
        <v>91</v>
      </c>
      <c r="M16" s="42"/>
      <c r="N16" s="42"/>
      <c r="O16" s="73" t="s">
        <v>27</v>
      </c>
      <c r="P16" s="43"/>
      <c r="Q16" s="42" t="s">
        <v>92</v>
      </c>
      <c r="R16" s="44" t="s">
        <v>12</v>
      </c>
      <c r="S16" s="44" t="s">
        <v>14</v>
      </c>
      <c r="T16" s="45" t="s">
        <v>11</v>
      </c>
      <c r="U16" s="46"/>
      <c r="V16" s="47" t="s">
        <v>77</v>
      </c>
      <c r="W16" s="46"/>
      <c r="X16" s="45" t="str">
        <f t="shared" si="1"/>
        <v>富田林土木事務所</v>
      </c>
    </row>
    <row r="17" spans="2:24" s="3" customFormat="1" ht="75.75" customHeight="1" x14ac:dyDescent="0.4">
      <c r="B17" s="14">
        <f t="shared" si="0"/>
        <v>11</v>
      </c>
      <c r="C17" s="52" t="s">
        <v>9</v>
      </c>
      <c r="D17" s="38" t="s">
        <v>93</v>
      </c>
      <c r="E17" s="39">
        <v>45826</v>
      </c>
      <c r="F17" s="53" t="s">
        <v>8</v>
      </c>
      <c r="G17" s="53" t="s">
        <v>15</v>
      </c>
      <c r="H17" s="40" t="s">
        <v>30</v>
      </c>
      <c r="I17" s="41" t="str">
        <f>VLOOKUP(H17,'[3]（３）路河川マスタ'!$E$2:$F$7494,2,FALSE)</f>
        <v>一般国道　（旧）１７０号</v>
      </c>
      <c r="J17" s="54" t="s">
        <v>94</v>
      </c>
      <c r="K17" s="52" t="s">
        <v>25</v>
      </c>
      <c r="L17" s="55" t="s">
        <v>95</v>
      </c>
      <c r="M17" s="42"/>
      <c r="N17" s="42"/>
      <c r="O17" s="73" t="s">
        <v>24</v>
      </c>
      <c r="P17" s="43"/>
      <c r="Q17" s="42" t="s">
        <v>96</v>
      </c>
      <c r="R17" s="44" t="s">
        <v>12</v>
      </c>
      <c r="S17" s="56" t="s">
        <v>16</v>
      </c>
      <c r="T17" s="45" t="s">
        <v>11</v>
      </c>
      <c r="U17" s="46"/>
      <c r="V17" s="47" t="s">
        <v>69</v>
      </c>
      <c r="W17" s="46"/>
      <c r="X17" s="45" t="str">
        <f t="shared" si="1"/>
        <v>富田林土木事務所</v>
      </c>
    </row>
    <row r="18" spans="2:24" s="3" customFormat="1" ht="75.75" customHeight="1" x14ac:dyDescent="0.4">
      <c r="B18" s="14">
        <f t="shared" si="0"/>
        <v>12</v>
      </c>
      <c r="C18" s="52" t="s">
        <v>7</v>
      </c>
      <c r="D18" s="38"/>
      <c r="E18" s="39">
        <v>45826</v>
      </c>
      <c r="F18" s="53" t="s">
        <v>8</v>
      </c>
      <c r="G18" s="53" t="s">
        <v>15</v>
      </c>
      <c r="H18" s="40" t="s">
        <v>36</v>
      </c>
      <c r="I18" s="41" t="str">
        <f>VLOOKUP(H18,'[3]（３）路河川マスタ'!$E$2:$F$7494,2,FALSE)</f>
        <v>一般府道　富田林五条線</v>
      </c>
      <c r="J18" s="54" t="s">
        <v>113</v>
      </c>
      <c r="K18" s="52" t="s">
        <v>28</v>
      </c>
      <c r="L18" s="55" t="s">
        <v>97</v>
      </c>
      <c r="M18" s="42"/>
      <c r="N18" s="42"/>
      <c r="O18" s="73" t="s">
        <v>24</v>
      </c>
      <c r="P18" s="43"/>
      <c r="Q18" s="42" t="s">
        <v>98</v>
      </c>
      <c r="R18" s="56" t="s">
        <v>12</v>
      </c>
      <c r="S18" s="56" t="s">
        <v>19</v>
      </c>
      <c r="T18" s="45" t="s">
        <v>11</v>
      </c>
      <c r="U18" s="46"/>
      <c r="V18" s="46"/>
      <c r="W18" s="46"/>
      <c r="X18" s="45" t="str">
        <f t="shared" si="1"/>
        <v>富田林土木事務所</v>
      </c>
    </row>
    <row r="19" spans="2:24" s="3" customFormat="1" ht="75.75" customHeight="1" x14ac:dyDescent="0.4">
      <c r="B19" s="14">
        <f t="shared" si="0"/>
        <v>13</v>
      </c>
      <c r="C19" s="52" t="s">
        <v>7</v>
      </c>
      <c r="D19" s="38"/>
      <c r="E19" s="39">
        <v>45826</v>
      </c>
      <c r="F19" s="53" t="s">
        <v>8</v>
      </c>
      <c r="G19" s="53" t="s">
        <v>15</v>
      </c>
      <c r="H19" s="40" t="s">
        <v>34</v>
      </c>
      <c r="I19" s="41" t="str">
        <f>VLOOKUP(H19,'[3]（３）路河川マスタ'!$E$2:$F$7494,2,FALSE)</f>
        <v>一般府道　大野天野線</v>
      </c>
      <c r="J19" s="54" t="s">
        <v>114</v>
      </c>
      <c r="K19" s="52" t="s">
        <v>21</v>
      </c>
      <c r="L19" s="55" t="s">
        <v>100</v>
      </c>
      <c r="M19" s="42"/>
      <c r="N19" s="42"/>
      <c r="O19" s="73" t="s">
        <v>27</v>
      </c>
      <c r="P19" s="43"/>
      <c r="Q19" s="42" t="s">
        <v>101</v>
      </c>
      <c r="R19" s="56" t="s">
        <v>12</v>
      </c>
      <c r="S19" s="56" t="s">
        <v>20</v>
      </c>
      <c r="T19" s="45" t="s">
        <v>11</v>
      </c>
      <c r="U19" s="46"/>
      <c r="V19" s="46"/>
      <c r="W19" s="46"/>
      <c r="X19" s="45" t="str">
        <f t="shared" ref="X19:X20" si="2">G19</f>
        <v>富田林土木事務所</v>
      </c>
    </row>
    <row r="20" spans="2:24" s="3" customFormat="1" ht="75.75" customHeight="1" x14ac:dyDescent="0.4">
      <c r="B20" s="57">
        <f t="shared" si="0"/>
        <v>14</v>
      </c>
      <c r="C20" s="58" t="s">
        <v>7</v>
      </c>
      <c r="D20" s="59"/>
      <c r="E20" s="60">
        <v>45826</v>
      </c>
      <c r="F20" s="61" t="s">
        <v>8</v>
      </c>
      <c r="G20" s="61" t="s">
        <v>15</v>
      </c>
      <c r="H20" s="62" t="s">
        <v>34</v>
      </c>
      <c r="I20" s="63" t="str">
        <f>VLOOKUP(H20,'[3]（３）路河川マスタ'!$E$2:$F$7494,2,FALSE)</f>
        <v>一般府道　大野天野線</v>
      </c>
      <c r="J20" s="64" t="s">
        <v>99</v>
      </c>
      <c r="K20" s="58" t="s">
        <v>21</v>
      </c>
      <c r="L20" s="65" t="s">
        <v>100</v>
      </c>
      <c r="M20" s="66"/>
      <c r="N20" s="66"/>
      <c r="O20" s="74" t="s">
        <v>24</v>
      </c>
      <c r="P20" s="67"/>
      <c r="Q20" s="66" t="s">
        <v>102</v>
      </c>
      <c r="R20" s="68" t="s">
        <v>12</v>
      </c>
      <c r="S20" s="68" t="s">
        <v>20</v>
      </c>
      <c r="T20" s="69" t="s">
        <v>11</v>
      </c>
      <c r="U20" s="70"/>
      <c r="V20" s="70"/>
      <c r="W20" s="70"/>
      <c r="X20" s="69" t="str">
        <f t="shared" si="2"/>
        <v>富田林土木事務所</v>
      </c>
    </row>
  </sheetData>
  <autoFilter ref="B6:X6" xr:uid="{0CB99D4F-18C5-4182-870E-7EC412146AF4}"/>
  <mergeCells count="21">
    <mergeCell ref="U3:U5"/>
    <mergeCell ref="V3:V5"/>
    <mergeCell ref="W3:W5"/>
    <mergeCell ref="M4:N4"/>
    <mergeCell ref="Q3:Q5"/>
    <mergeCell ref="R3:R5"/>
    <mergeCell ref="S3:S5"/>
    <mergeCell ref="T3:T5"/>
    <mergeCell ref="E2:E5"/>
    <mergeCell ref="B2:B5"/>
    <mergeCell ref="C2:C5"/>
    <mergeCell ref="D2:D5"/>
    <mergeCell ref="F3:F5"/>
    <mergeCell ref="G3:G5"/>
    <mergeCell ref="H3:J4"/>
    <mergeCell ref="K3:N3"/>
    <mergeCell ref="O3:O5"/>
    <mergeCell ref="P3:P5"/>
    <mergeCell ref="F2:P2"/>
    <mergeCell ref="K4:L4"/>
    <mergeCell ref="X3:X5"/>
  </mergeCells>
  <phoneticPr fontId="2"/>
  <conditionalFormatting sqref="C7:D7 C11:D18">
    <cfRule type="expression" dxfId="151" priority="126" stopIfTrue="1">
      <formula>#REF!="取込対象外"</formula>
    </cfRule>
  </conditionalFormatting>
  <conditionalFormatting sqref="D7 D11:D18">
    <cfRule type="expression" dxfId="150" priority="124">
      <formula>$C7="新規"</formula>
    </cfRule>
  </conditionalFormatting>
  <conditionalFormatting sqref="E7:E18">
    <cfRule type="expression" dxfId="149" priority="125" stopIfTrue="1">
      <formula>$C7="取込対象外"</formula>
    </cfRule>
  </conditionalFormatting>
  <conditionalFormatting sqref="F7 F11:F18">
    <cfRule type="expression" dxfId="148" priority="133" stopIfTrue="1">
      <formula>#REF!="新規"</formula>
    </cfRule>
    <cfRule type="expression" dxfId="147" priority="134" stopIfTrue="1">
      <formula>#REF!="取込対象外"</formula>
    </cfRule>
    <cfRule type="expression" dxfId="146" priority="135" stopIfTrue="1">
      <formula>#REF!="新規"</formula>
    </cfRule>
    <cfRule type="expression" dxfId="145" priority="136" stopIfTrue="1">
      <formula>#REF!="取込対象外"</formula>
    </cfRule>
  </conditionalFormatting>
  <conditionalFormatting sqref="F7 F11:F18">
    <cfRule type="expression" dxfId="144" priority="127" stopIfTrue="1">
      <formula>#REF!="新規"</formula>
    </cfRule>
    <cfRule type="expression" dxfId="143" priority="128" stopIfTrue="1">
      <formula>#REF!="取込対象外"</formula>
    </cfRule>
  </conditionalFormatting>
  <conditionalFormatting sqref="F7:G7 F11:G18">
    <cfRule type="expression" dxfId="142" priority="137" stopIfTrue="1">
      <formula>#REF!="新規"</formula>
    </cfRule>
    <cfRule type="expression" dxfId="141" priority="138" stopIfTrue="1">
      <formula>#REF!="取込対象外"</formula>
    </cfRule>
  </conditionalFormatting>
  <conditionalFormatting sqref="G7 G11:G18">
    <cfRule type="expression" dxfId="140" priority="139" stopIfTrue="1">
      <formula>#REF!="新規"</formula>
    </cfRule>
    <cfRule type="expression" dxfId="139" priority="140" stopIfTrue="1">
      <formula>#REF!="取込対象外"</formula>
    </cfRule>
    <cfRule type="expression" dxfId="138" priority="141" stopIfTrue="1">
      <formula>#REF!="新規"</formula>
    </cfRule>
    <cfRule type="expression" dxfId="137" priority="142" stopIfTrue="1">
      <formula>#REF!="取込対象外"</formula>
    </cfRule>
    <cfRule type="expression" dxfId="136" priority="143" stopIfTrue="1">
      <formula>#REF!="新規"</formula>
    </cfRule>
    <cfRule type="expression" dxfId="135" priority="144" stopIfTrue="1">
      <formula>#REF!="取込対象外"</formula>
    </cfRule>
  </conditionalFormatting>
  <conditionalFormatting sqref="V7:W7 Q7:T7 J7:O7 J11:O13 Q11:T18 V11:W18 J15:O18 J14 L14:O14">
    <cfRule type="expression" dxfId="134" priority="151" stopIfTrue="1">
      <formula>#REF!="取込対象外"</formula>
    </cfRule>
  </conditionalFormatting>
  <conditionalFormatting sqref="O7 O11:O18">
    <cfRule type="expression" dxfId="133" priority="145" stopIfTrue="1">
      <formula>#REF!="取込対象外"</formula>
    </cfRule>
    <cfRule type="expression" dxfId="132" priority="146" stopIfTrue="1">
      <formula>#REF!="新規"</formula>
    </cfRule>
    <cfRule type="expression" dxfId="131" priority="147" stopIfTrue="1">
      <formula>#REF!="取込対象外"</formula>
    </cfRule>
    <cfRule type="expression" dxfId="130" priority="148" stopIfTrue="1">
      <formula>#REF!="新規"</formula>
    </cfRule>
    <cfRule type="expression" dxfId="129" priority="149" stopIfTrue="1">
      <formula>#REF!="取込対象外"</formula>
    </cfRule>
    <cfRule type="expression" dxfId="128" priority="150" stopIfTrue="1">
      <formula>#REF!="新規"</formula>
    </cfRule>
  </conditionalFormatting>
  <conditionalFormatting sqref="O7 O11:O18">
    <cfRule type="expression" dxfId="127" priority="129" stopIfTrue="1">
      <formula>#REF!="新規"</formula>
    </cfRule>
    <cfRule type="expression" dxfId="126" priority="130" stopIfTrue="1">
      <formula>#REF!="取込対象外"</formula>
    </cfRule>
    <cfRule type="expression" dxfId="125" priority="131" stopIfTrue="1">
      <formula>#REF!="新規"</formula>
    </cfRule>
  </conditionalFormatting>
  <conditionalFormatting sqref="V7:W7 Q7:S7 Q11:S18 U11:U18 X11:X18 W8:W10 V11:W19 Q20:S20">
    <cfRule type="expression" dxfId="124" priority="152" stopIfTrue="1">
      <formula>$T7="無効"</formula>
    </cfRule>
  </conditionalFormatting>
  <conditionalFormatting sqref="Q7:S7">
    <cfRule type="expression" dxfId="123" priority="132" stopIfTrue="1">
      <formula>$T7="無効"</formula>
    </cfRule>
  </conditionalFormatting>
  <conditionalFormatting sqref="P7 P11:P18">
    <cfRule type="expression" dxfId="122" priority="123" stopIfTrue="1">
      <formula>#REF!="取込対象外"</formula>
    </cfRule>
  </conditionalFormatting>
  <conditionalFormatting sqref="U7 U11:U18">
    <cfRule type="expression" dxfId="121" priority="121" stopIfTrue="1">
      <formula>#REF!="取込対象外"</formula>
    </cfRule>
  </conditionalFormatting>
  <conditionalFormatting sqref="U7">
    <cfRule type="expression" dxfId="120" priority="122" stopIfTrue="1">
      <formula>$T7="無効"</formula>
    </cfRule>
  </conditionalFormatting>
  <conditionalFormatting sqref="X7 X11:X18">
    <cfRule type="expression" dxfId="119" priority="119" stopIfTrue="1">
      <formula>#REF!="取込対象外"</formula>
    </cfRule>
  </conditionalFormatting>
  <conditionalFormatting sqref="X7">
    <cfRule type="expression" dxfId="118" priority="120" stopIfTrue="1">
      <formula>$T7="無効"</formula>
    </cfRule>
  </conditionalFormatting>
  <conditionalFormatting sqref="C8:D10">
    <cfRule type="expression" dxfId="117" priority="118" stopIfTrue="1">
      <formula>#REF!="取込対象外"</formula>
    </cfRule>
  </conditionalFormatting>
  <conditionalFormatting sqref="D8:D10">
    <cfRule type="expression" dxfId="116" priority="117">
      <formula>$C8="新規"</formula>
    </cfRule>
  </conditionalFormatting>
  <conditionalFormatting sqref="F8:F10">
    <cfRule type="expression" dxfId="115" priority="97" stopIfTrue="1">
      <formula>#REF!="新規"</formula>
    </cfRule>
    <cfRule type="expression" dxfId="114" priority="98" stopIfTrue="1">
      <formula>#REF!="取込対象外"</formula>
    </cfRule>
    <cfRule type="expression" dxfId="113" priority="99" stopIfTrue="1">
      <formula>#REF!="新規"</formula>
    </cfRule>
    <cfRule type="expression" dxfId="112" priority="100" stopIfTrue="1">
      <formula>#REF!="取込対象外"</formula>
    </cfRule>
  </conditionalFormatting>
  <conditionalFormatting sqref="F8:F10">
    <cfRule type="expression" dxfId="111" priority="91" stopIfTrue="1">
      <formula>#REF!="新規"</formula>
    </cfRule>
    <cfRule type="expression" dxfId="110" priority="92" stopIfTrue="1">
      <formula>#REF!="取込対象外"</formula>
    </cfRule>
  </conditionalFormatting>
  <conditionalFormatting sqref="F8:G10">
    <cfRule type="expression" dxfId="109" priority="101" stopIfTrue="1">
      <formula>#REF!="新規"</formula>
    </cfRule>
    <cfRule type="expression" dxfId="108" priority="102" stopIfTrue="1">
      <formula>#REF!="取込対象外"</formula>
    </cfRule>
  </conditionalFormatting>
  <conditionalFormatting sqref="G8:G10">
    <cfRule type="expression" dxfId="107" priority="103" stopIfTrue="1">
      <formula>#REF!="新規"</formula>
    </cfRule>
    <cfRule type="expression" dxfId="106" priority="104" stopIfTrue="1">
      <formula>#REF!="取込対象外"</formula>
    </cfRule>
    <cfRule type="expression" dxfId="105" priority="105" stopIfTrue="1">
      <formula>#REF!="新規"</formula>
    </cfRule>
    <cfRule type="expression" dxfId="104" priority="106" stopIfTrue="1">
      <formula>#REF!="取込対象外"</formula>
    </cfRule>
    <cfRule type="expression" dxfId="103" priority="107" stopIfTrue="1">
      <formula>#REF!="新規"</formula>
    </cfRule>
    <cfRule type="expression" dxfId="102" priority="108" stopIfTrue="1">
      <formula>#REF!="取込対象外"</formula>
    </cfRule>
  </conditionalFormatting>
  <conditionalFormatting sqref="Q8:T10 W8:W10 J8:O10">
    <cfRule type="expression" dxfId="101" priority="115" stopIfTrue="1">
      <formula>#REF!="取込対象外"</formula>
    </cfRule>
  </conditionalFormatting>
  <conditionalFormatting sqref="O8:O10">
    <cfRule type="expression" dxfId="100" priority="109" stopIfTrue="1">
      <formula>#REF!="取込対象外"</formula>
    </cfRule>
    <cfRule type="expression" dxfId="99" priority="110" stopIfTrue="1">
      <formula>#REF!="新規"</formula>
    </cfRule>
    <cfRule type="expression" dxfId="98" priority="111" stopIfTrue="1">
      <formula>#REF!="取込対象外"</formula>
    </cfRule>
    <cfRule type="expression" dxfId="97" priority="112" stopIfTrue="1">
      <formula>#REF!="新規"</formula>
    </cfRule>
    <cfRule type="expression" dxfId="96" priority="113" stopIfTrue="1">
      <formula>#REF!="取込対象外"</formula>
    </cfRule>
    <cfRule type="expression" dxfId="95" priority="114" stopIfTrue="1">
      <formula>#REF!="新規"</formula>
    </cfRule>
  </conditionalFormatting>
  <conditionalFormatting sqref="O8:O10">
    <cfRule type="expression" dxfId="94" priority="93" stopIfTrue="1">
      <formula>#REF!="新規"</formula>
    </cfRule>
    <cfRule type="expression" dxfId="93" priority="94" stopIfTrue="1">
      <formula>#REF!="取込対象外"</formula>
    </cfRule>
    <cfRule type="expression" dxfId="92" priority="95" stopIfTrue="1">
      <formula>#REF!="新規"</formula>
    </cfRule>
  </conditionalFormatting>
  <conditionalFormatting sqref="Q8:S10">
    <cfRule type="expression" dxfId="91" priority="116" stopIfTrue="1">
      <formula>$T8="無効"</formula>
    </cfRule>
  </conditionalFormatting>
  <conditionalFormatting sqref="Q8:S10">
    <cfRule type="expression" dxfId="90" priority="96" stopIfTrue="1">
      <formula>$T8="無効"</formula>
    </cfRule>
  </conditionalFormatting>
  <conditionalFormatting sqref="P8:P10">
    <cfRule type="expression" dxfId="89" priority="90" stopIfTrue="1">
      <formula>#REF!="取込対象外"</formula>
    </cfRule>
  </conditionalFormatting>
  <conditionalFormatting sqref="U8:U10">
    <cfRule type="expression" dxfId="88" priority="88" stopIfTrue="1">
      <formula>#REF!="取込対象外"</formula>
    </cfRule>
  </conditionalFormatting>
  <conditionalFormatting sqref="U8:U10">
    <cfRule type="expression" dxfId="87" priority="89" stopIfTrue="1">
      <formula>$T8="無効"</formula>
    </cfRule>
  </conditionalFormatting>
  <conditionalFormatting sqref="X8:X10">
    <cfRule type="expression" dxfId="86" priority="86" stopIfTrue="1">
      <formula>#REF!="取込対象外"</formula>
    </cfRule>
  </conditionalFormatting>
  <conditionalFormatting sqref="X8:X10">
    <cfRule type="expression" dxfId="85" priority="87" stopIfTrue="1">
      <formula>$T8="無効"</formula>
    </cfRule>
  </conditionalFormatting>
  <conditionalFormatting sqref="C19:D19">
    <cfRule type="expression" dxfId="84" priority="59" stopIfTrue="1">
      <formula>#REF!="取込対象外"</formula>
    </cfRule>
  </conditionalFormatting>
  <conditionalFormatting sqref="D19">
    <cfRule type="expression" dxfId="83" priority="57">
      <formula>$C19="新規"</formula>
    </cfRule>
  </conditionalFormatting>
  <conditionalFormatting sqref="E19">
    <cfRule type="expression" dxfId="82" priority="58" stopIfTrue="1">
      <formula>$C19="取込対象外"</formula>
    </cfRule>
  </conditionalFormatting>
  <conditionalFormatting sqref="F19">
    <cfRule type="expression" dxfId="81" priority="66" stopIfTrue="1">
      <formula>#REF!="新規"</formula>
    </cfRule>
    <cfRule type="expression" dxfId="80" priority="67" stopIfTrue="1">
      <formula>#REF!="取込対象外"</formula>
    </cfRule>
    <cfRule type="expression" dxfId="79" priority="68" stopIfTrue="1">
      <formula>#REF!="新規"</formula>
    </cfRule>
    <cfRule type="expression" dxfId="78" priority="69" stopIfTrue="1">
      <formula>#REF!="取込対象外"</formula>
    </cfRule>
  </conditionalFormatting>
  <conditionalFormatting sqref="F19">
    <cfRule type="expression" dxfId="77" priority="60" stopIfTrue="1">
      <formula>#REF!="新規"</formula>
    </cfRule>
    <cfRule type="expression" dxfId="76" priority="61" stopIfTrue="1">
      <formula>#REF!="取込対象外"</formula>
    </cfRule>
  </conditionalFormatting>
  <conditionalFormatting sqref="F19:G19">
    <cfRule type="expression" dxfId="75" priority="70" stopIfTrue="1">
      <formula>#REF!="新規"</formula>
    </cfRule>
    <cfRule type="expression" dxfId="74" priority="71" stopIfTrue="1">
      <formula>#REF!="取込対象外"</formula>
    </cfRule>
  </conditionalFormatting>
  <conditionalFormatting sqref="G19">
    <cfRule type="expression" dxfId="73" priority="72" stopIfTrue="1">
      <formula>#REF!="新規"</formula>
    </cfRule>
    <cfRule type="expression" dxfId="72" priority="73" stopIfTrue="1">
      <formula>#REF!="取込対象外"</formula>
    </cfRule>
    <cfRule type="expression" dxfId="71" priority="74" stopIfTrue="1">
      <formula>#REF!="新規"</formula>
    </cfRule>
    <cfRule type="expression" dxfId="70" priority="75" stopIfTrue="1">
      <formula>#REF!="取込対象外"</formula>
    </cfRule>
    <cfRule type="expression" dxfId="69" priority="76" stopIfTrue="1">
      <formula>#REF!="新規"</formula>
    </cfRule>
    <cfRule type="expression" dxfId="68" priority="77" stopIfTrue="1">
      <formula>#REF!="取込対象外"</formula>
    </cfRule>
  </conditionalFormatting>
  <conditionalFormatting sqref="J19:O19 Q19:T19 V19:W19">
    <cfRule type="expression" dxfId="67" priority="84" stopIfTrue="1">
      <formula>#REF!="取込対象外"</formula>
    </cfRule>
  </conditionalFormatting>
  <conditionalFormatting sqref="O19">
    <cfRule type="expression" dxfId="66" priority="78" stopIfTrue="1">
      <formula>#REF!="取込対象外"</formula>
    </cfRule>
    <cfRule type="expression" dxfId="65" priority="79" stopIfTrue="1">
      <formula>#REF!="新規"</formula>
    </cfRule>
    <cfRule type="expression" dxfId="64" priority="80" stopIfTrue="1">
      <formula>#REF!="取込対象外"</formula>
    </cfRule>
    <cfRule type="expression" dxfId="63" priority="81" stopIfTrue="1">
      <formula>#REF!="新規"</formula>
    </cfRule>
    <cfRule type="expression" dxfId="62" priority="82" stopIfTrue="1">
      <formula>#REF!="取込対象外"</formula>
    </cfRule>
    <cfRule type="expression" dxfId="61" priority="83" stopIfTrue="1">
      <formula>#REF!="新規"</formula>
    </cfRule>
  </conditionalFormatting>
  <conditionalFormatting sqref="O19">
    <cfRule type="expression" dxfId="60" priority="62" stopIfTrue="1">
      <formula>#REF!="新規"</formula>
    </cfRule>
    <cfRule type="expression" dxfId="59" priority="63" stopIfTrue="1">
      <formula>#REF!="取込対象外"</formula>
    </cfRule>
    <cfRule type="expression" dxfId="58" priority="64" stopIfTrue="1">
      <formula>#REF!="新規"</formula>
    </cfRule>
  </conditionalFormatting>
  <conditionalFormatting sqref="Q19:S19">
    <cfRule type="expression" dxfId="57" priority="85" stopIfTrue="1">
      <formula>$T19="無効"</formula>
    </cfRule>
  </conditionalFormatting>
  <conditionalFormatting sqref="Q19:S19">
    <cfRule type="expression" dxfId="56" priority="65" stopIfTrue="1">
      <formula>$T19="無効"</formula>
    </cfRule>
  </conditionalFormatting>
  <conditionalFormatting sqref="P19">
    <cfRule type="expression" dxfId="55" priority="56" stopIfTrue="1">
      <formula>#REF!="取込対象外"</formula>
    </cfRule>
  </conditionalFormatting>
  <conditionalFormatting sqref="U19">
    <cfRule type="expression" dxfId="54" priority="54" stopIfTrue="1">
      <formula>#REF!="取込対象外"</formula>
    </cfRule>
  </conditionalFormatting>
  <conditionalFormatting sqref="U19">
    <cfRule type="expression" dxfId="53" priority="55" stopIfTrue="1">
      <formula>$T19="無効"</formula>
    </cfRule>
  </conditionalFormatting>
  <conditionalFormatting sqref="X19">
    <cfRule type="expression" dxfId="52" priority="52" stopIfTrue="1">
      <formula>#REF!="取込対象外"</formula>
    </cfRule>
  </conditionalFormatting>
  <conditionalFormatting sqref="X19">
    <cfRule type="expression" dxfId="51" priority="53" stopIfTrue="1">
      <formula>$T19="無効"</formula>
    </cfRule>
  </conditionalFormatting>
  <conditionalFormatting sqref="C20:D20">
    <cfRule type="expression" dxfId="50" priority="25" stopIfTrue="1">
      <formula>#REF!="取込対象外"</formula>
    </cfRule>
  </conditionalFormatting>
  <conditionalFormatting sqref="D20">
    <cfRule type="expression" dxfId="49" priority="23">
      <formula>$C20="新規"</formula>
    </cfRule>
  </conditionalFormatting>
  <conditionalFormatting sqref="E20">
    <cfRule type="expression" dxfId="48" priority="24" stopIfTrue="1">
      <formula>$C20="取込対象外"</formula>
    </cfRule>
  </conditionalFormatting>
  <conditionalFormatting sqref="F20">
    <cfRule type="expression" dxfId="47" priority="32" stopIfTrue="1">
      <formula>#REF!="新規"</formula>
    </cfRule>
    <cfRule type="expression" dxfId="46" priority="33" stopIfTrue="1">
      <formula>#REF!="取込対象外"</formula>
    </cfRule>
    <cfRule type="expression" dxfId="45" priority="34" stopIfTrue="1">
      <formula>#REF!="新規"</formula>
    </cfRule>
    <cfRule type="expression" dxfId="44" priority="35" stopIfTrue="1">
      <formula>#REF!="取込対象外"</formula>
    </cfRule>
  </conditionalFormatting>
  <conditionalFormatting sqref="F20">
    <cfRule type="expression" dxfId="43" priority="26" stopIfTrue="1">
      <formula>#REF!="新規"</formula>
    </cfRule>
    <cfRule type="expression" dxfId="42" priority="27" stopIfTrue="1">
      <formula>#REF!="取込対象外"</formula>
    </cfRule>
  </conditionalFormatting>
  <conditionalFormatting sqref="F20:G20">
    <cfRule type="expression" dxfId="41" priority="36" stopIfTrue="1">
      <formula>#REF!="新規"</formula>
    </cfRule>
    <cfRule type="expression" dxfId="40" priority="37" stopIfTrue="1">
      <formula>#REF!="取込対象外"</formula>
    </cfRule>
  </conditionalFormatting>
  <conditionalFormatting sqref="G20">
    <cfRule type="expression" dxfId="39" priority="38" stopIfTrue="1">
      <formula>#REF!="新規"</formula>
    </cfRule>
    <cfRule type="expression" dxfId="38" priority="39" stopIfTrue="1">
      <formula>#REF!="取込対象外"</formula>
    </cfRule>
    <cfRule type="expression" dxfId="37" priority="40" stopIfTrue="1">
      <formula>#REF!="新規"</formula>
    </cfRule>
    <cfRule type="expression" dxfId="36" priority="41" stopIfTrue="1">
      <formula>#REF!="取込対象外"</formula>
    </cfRule>
    <cfRule type="expression" dxfId="35" priority="42" stopIfTrue="1">
      <formula>#REF!="新規"</formula>
    </cfRule>
    <cfRule type="expression" dxfId="34" priority="43" stopIfTrue="1">
      <formula>#REF!="取込対象外"</formula>
    </cfRule>
  </conditionalFormatting>
  <conditionalFormatting sqref="V20:W20 Q20:T20 J20:O20">
    <cfRule type="expression" dxfId="33" priority="50" stopIfTrue="1">
      <formula>#REF!="取込対象外"</formula>
    </cfRule>
  </conditionalFormatting>
  <conditionalFormatting sqref="O20">
    <cfRule type="expression" dxfId="32" priority="44" stopIfTrue="1">
      <formula>#REF!="取込対象外"</formula>
    </cfRule>
    <cfRule type="expression" dxfId="31" priority="45" stopIfTrue="1">
      <formula>#REF!="新規"</formula>
    </cfRule>
    <cfRule type="expression" dxfId="30" priority="46" stopIfTrue="1">
      <formula>#REF!="取込対象外"</formula>
    </cfRule>
    <cfRule type="expression" dxfId="29" priority="47" stopIfTrue="1">
      <formula>#REF!="新規"</formula>
    </cfRule>
    <cfRule type="expression" dxfId="28" priority="48" stopIfTrue="1">
      <formula>#REF!="取込対象外"</formula>
    </cfRule>
    <cfRule type="expression" dxfId="27" priority="49" stopIfTrue="1">
      <formula>#REF!="新規"</formula>
    </cfRule>
  </conditionalFormatting>
  <conditionalFormatting sqref="O20">
    <cfRule type="expression" dxfId="26" priority="28" stopIfTrue="1">
      <formula>#REF!="新規"</formula>
    </cfRule>
    <cfRule type="expression" dxfId="25" priority="29" stopIfTrue="1">
      <formula>#REF!="取込対象外"</formula>
    </cfRule>
    <cfRule type="expression" dxfId="24" priority="30" stopIfTrue="1">
      <formula>#REF!="新規"</formula>
    </cfRule>
  </conditionalFormatting>
  <conditionalFormatting sqref="V20:W20">
    <cfRule type="expression" dxfId="23" priority="51" stopIfTrue="1">
      <formula>$T20="無効"</formula>
    </cfRule>
  </conditionalFormatting>
  <conditionalFormatting sqref="Q20:S20">
    <cfRule type="expression" dxfId="22" priority="31" stopIfTrue="1">
      <formula>$T20="無効"</formula>
    </cfRule>
  </conditionalFormatting>
  <conditionalFormatting sqref="P20">
    <cfRule type="expression" dxfId="21" priority="22" stopIfTrue="1">
      <formula>#REF!="取込対象外"</formula>
    </cfRule>
  </conditionalFormatting>
  <conditionalFormatting sqref="U20">
    <cfRule type="expression" dxfId="20" priority="20" stopIfTrue="1">
      <formula>#REF!="取込対象外"</formula>
    </cfRule>
  </conditionalFormatting>
  <conditionalFormatting sqref="U20">
    <cfRule type="expression" dxfId="19" priority="21" stopIfTrue="1">
      <formula>$T20="無効"</formula>
    </cfRule>
  </conditionalFormatting>
  <conditionalFormatting sqref="X20">
    <cfRule type="expression" dxfId="18" priority="18" stopIfTrue="1">
      <formula>#REF!="取込対象外"</formula>
    </cfRule>
  </conditionalFormatting>
  <conditionalFormatting sqref="X20">
    <cfRule type="expression" dxfId="17" priority="19" stopIfTrue="1">
      <formula>$T20="無効"</formula>
    </cfRule>
  </conditionalFormatting>
  <conditionalFormatting sqref="V10">
    <cfRule type="expression" dxfId="16" priority="16" stopIfTrue="1">
      <formula>#REF!="取込対象外"</formula>
    </cfRule>
  </conditionalFormatting>
  <conditionalFormatting sqref="V10">
    <cfRule type="expression" dxfId="15" priority="17" stopIfTrue="1">
      <formula>$T10="無効"</formula>
    </cfRule>
  </conditionalFormatting>
  <conditionalFormatting sqref="V8">
    <cfRule type="expression" dxfId="14" priority="14" stopIfTrue="1">
      <formula>#REF!="取込対象外"</formula>
    </cfRule>
  </conditionalFormatting>
  <conditionalFormatting sqref="V8">
    <cfRule type="expression" dxfId="13" priority="15" stopIfTrue="1">
      <formula>$T8="無効"</formula>
    </cfRule>
  </conditionalFormatting>
  <conditionalFormatting sqref="V9">
    <cfRule type="expression" dxfId="12" priority="12" stopIfTrue="1">
      <formula>#REF!="取込対象外"</formula>
    </cfRule>
  </conditionalFormatting>
  <conditionalFormatting sqref="V9">
    <cfRule type="expression" dxfId="11" priority="13" stopIfTrue="1">
      <formula>$T9="無効"</formula>
    </cfRule>
  </conditionalFormatting>
  <conditionalFormatting sqref="K14">
    <cfRule type="expression" dxfId="10" priority="11" stopIfTrue="1">
      <formula>#REF!="取込対象外"</formula>
    </cfRule>
  </conditionalFormatting>
  <conditionalFormatting sqref="H7:I7 H11:I18">
    <cfRule type="expression" dxfId="6" priority="7" stopIfTrue="1">
      <formula>#REF!="取込対象外"</formula>
    </cfRule>
  </conditionalFormatting>
  <conditionalFormatting sqref="H8:H10">
    <cfRule type="expression" dxfId="5" priority="6" stopIfTrue="1">
      <formula>#REF!="取込対象外"</formula>
    </cfRule>
  </conditionalFormatting>
  <conditionalFormatting sqref="H19:I19">
    <cfRule type="expression" dxfId="4" priority="5" stopIfTrue="1">
      <formula>#REF!="取込対象外"</formula>
    </cfRule>
  </conditionalFormatting>
  <conditionalFormatting sqref="H20:I20">
    <cfRule type="expression" dxfId="3" priority="4" stopIfTrue="1">
      <formula>#REF!="取込対象外"</formula>
    </cfRule>
  </conditionalFormatting>
  <conditionalFormatting sqref="I8">
    <cfRule type="expression" dxfId="2" priority="3" stopIfTrue="1">
      <formula>#REF!="取込対象外"</formula>
    </cfRule>
  </conditionalFormatting>
  <conditionalFormatting sqref="I9">
    <cfRule type="expression" dxfId="1" priority="2" stopIfTrue="1">
      <formula>#REF!="取込対象外"</formula>
    </cfRule>
  </conditionalFormatting>
  <conditionalFormatting sqref="I10">
    <cfRule type="expression" dxfId="0" priority="1" stopIfTrue="1">
      <formula>#REF!="取込対象外"</formula>
    </cfRule>
  </conditionalFormatting>
  <printOptions horizontalCentered="1"/>
  <pageMargins left="0.31496062992125984" right="0.11811023622047245" top="0.74803149606299213" bottom="0.74803149606299213" header="0.31496062992125984" footer="0.31496062992125984"/>
  <pageSetup paperSize="8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7BD0EEF6-C64F-412E-AA9A-52F61FEB6A05}">
          <x14:formula1>
            <xm:f>#REF!</xm:f>
          </x14:formula1>
          <xm:sqref>P7 P11:P20</xm:sqref>
        </x14:dataValidation>
        <x14:dataValidation type="list" allowBlank="1" showInputMessage="1" showErrorMessage="1" xr:uid="{57F5A6EC-CE53-41EF-81F6-3B99C3C6CD97}">
          <x14:formula1>
            <xm:f>#REF!</xm:f>
          </x14:formula1>
          <xm:sqref>O7 O11:O20</xm:sqref>
        </x14:dataValidation>
        <x14:dataValidation type="list" allowBlank="1" showInputMessage="1" showErrorMessage="1" xr:uid="{41C8E2F0-0DC8-4843-9F61-C73E72A726B2}">
          <x14:formula1>
            <xm:f>#REF!</xm:f>
          </x14:formula1>
          <xm:sqref>R7 R11:R20</xm:sqref>
        </x14:dataValidation>
        <x14:dataValidation type="list" allowBlank="1" showInputMessage="1" showErrorMessage="1" xr:uid="{E4D84169-D20D-4C55-8F3C-AF01CE74DCCF}">
          <x14:formula1>
            <xm:f>#REF!</xm:f>
          </x14:formula1>
          <xm:sqref>T7 T11:T20</xm:sqref>
        </x14:dataValidation>
        <x14:dataValidation type="list" allowBlank="1" showInputMessage="1" showErrorMessage="1" xr:uid="{C4CE3BFA-8D70-42E1-91DD-D8F43F7CC0EA}">
          <x14:formula1>
            <xm:f>#REF!</xm:f>
          </x14:formula1>
          <xm:sqref>M7 M11:M20</xm:sqref>
        </x14:dataValidation>
        <x14:dataValidation type="list" allowBlank="1" showInputMessage="1" showErrorMessage="1" xr:uid="{72B3F2C3-4143-418A-B286-D76C5D6DC9BA}">
          <x14:formula1>
            <xm:f>#REF!</xm:f>
          </x14:formula1>
          <xm:sqref>K7 K11:K13 K15:K20</xm:sqref>
        </x14:dataValidation>
        <x14:dataValidation type="list" allowBlank="1" showInputMessage="1" showErrorMessage="1" xr:uid="{D1644A70-7BCC-4CA0-AD88-0B1611B839D8}">
          <x14:formula1>
            <xm:f>#REF!</xm:f>
          </x14:formula1>
          <xm:sqref>G7 G11:G20</xm:sqref>
        </x14:dataValidation>
        <x14:dataValidation type="list" allowBlank="1" showInputMessage="1" showErrorMessage="1" xr:uid="{0FC0191D-E418-42BF-ACEA-7F51A46526C9}">
          <x14:formula1>
            <xm:f>#REF!</xm:f>
          </x14:formula1>
          <xm:sqref>F7 F11:F20</xm:sqref>
        </x14:dataValidation>
        <x14:dataValidation type="list" allowBlank="1" showInputMessage="1" showErrorMessage="1" xr:uid="{C6D31B79-E22B-408E-ABED-6A0A4010EA41}">
          <x14:formula1>
            <xm:f>#REF!</xm:f>
          </x14:formula1>
          <xm:sqref>S7 S11:S20</xm:sqref>
        </x14:dataValidation>
        <x14:dataValidation type="list" allowBlank="1" showInputMessage="1" showErrorMessage="1" xr:uid="{9FDF4CB1-CA17-41DE-B714-AC3151112970}">
          <x14:formula1>
            <xm:f>#REF!</xm:f>
          </x14:formula1>
          <xm:sqref>U7 U11:U20</xm:sqref>
        </x14:dataValidation>
        <x14:dataValidation type="list" allowBlank="1" showInputMessage="1" showErrorMessage="1" xr:uid="{DFDFDDD4-F21E-4081-B6F5-4C7D1EA4E897}">
          <x14:formula1>
            <xm:f>#REF!</xm:f>
          </x14:formula1>
          <xm:sqref>C7 C11:C20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2025-06-17T00:37:20Z</cp:lastPrinted>
  <dcterms:created xsi:type="dcterms:W3CDTF">2025-01-29T00:33:40Z</dcterms:created>
  <dcterms:modified xsi:type="dcterms:W3CDTF">2025-06-17T00:37:32Z</dcterms:modified>
</cp:coreProperties>
</file>