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xr:revisionPtr revIDLastSave="0" documentId="13_ncr:1_{7ADE5E5C-3D21-4D66-98DF-5DD673104300}" xr6:coauthVersionLast="47" xr6:coauthVersionMax="47" xr10:uidLastSave="{00000000-0000-0000-0000-000000000000}"/>
  <bookViews>
    <workbookView xWindow="-108" yWindow="-108" windowWidth="23256" windowHeight="14160" xr2:uid="{00000000-000D-0000-FFFF-FFFF00000000}"/>
  </bookViews>
  <sheets>
    <sheet name="実績一覧" sheetId="7" r:id="rId1"/>
  </sheets>
  <definedNames>
    <definedName name="_xlnm._FilterDatabase" localSheetId="0" hidden="1">実績一覧!$A$4:$J$4</definedName>
    <definedName name="_xlnm.Print_Area" localSheetId="0">実績一覧!$A$1:$M$59</definedName>
    <definedName name="_xlnm.Print_Titles" localSheetId="0">実績一覧!$1:$4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5" i="7" l="1"/>
  <c r="M41" i="7"/>
  <c r="M42" i="7"/>
  <c r="M43" i="7"/>
  <c r="M44" i="7"/>
  <c r="M45" i="7"/>
  <c r="M46" i="7"/>
  <c r="M47" i="7"/>
  <c r="M48" i="7"/>
  <c r="M49" i="7"/>
  <c r="M50" i="7"/>
  <c r="M51" i="7"/>
  <c r="M52" i="7"/>
  <c r="M54" i="7"/>
  <c r="M55" i="7"/>
  <c r="M40" i="7"/>
  <c r="M39" i="7"/>
  <c r="M37" i="7"/>
  <c r="M35" i="7"/>
  <c r="M34" i="7"/>
  <c r="M33" i="7"/>
  <c r="M32" i="7"/>
  <c r="M31" i="7"/>
  <c r="M30" i="7"/>
  <c r="M29" i="7"/>
  <c r="M28" i="7"/>
  <c r="M27" i="7"/>
  <c r="M25" i="7"/>
  <c r="M24" i="7"/>
  <c r="M23" i="7"/>
  <c r="M21" i="7"/>
  <c r="M19" i="7"/>
  <c r="M18" i="7"/>
  <c r="M17" i="7"/>
  <c r="M14" i="7"/>
  <c r="M13" i="7"/>
  <c r="M12" i="7"/>
  <c r="M11" i="7"/>
  <c r="M9" i="7"/>
  <c r="M8" i="7"/>
  <c r="F56" i="7"/>
  <c r="G56" i="7"/>
  <c r="H56" i="7"/>
  <c r="L56" i="7"/>
  <c r="E56" i="7"/>
  <c r="K22" i="7" l="1"/>
  <c r="K56" i="7" s="1"/>
  <c r="J22" i="7" l="1"/>
  <c r="M22" i="7" s="1"/>
  <c r="J53" i="7" l="1"/>
  <c r="J56" i="7" s="1"/>
  <c r="I15" i="7" l="1"/>
  <c r="M15" i="7" s="1"/>
  <c r="I53" i="7"/>
  <c r="M53" i="7" s="1"/>
  <c r="M56" i="7" l="1"/>
  <c r="I56" i="7"/>
</calcChain>
</file>

<file path=xl/sharedStrings.xml><?xml version="1.0" encoding="utf-8"?>
<sst xmlns="http://schemas.openxmlformats.org/spreadsheetml/2006/main" count="409" uniqueCount="144">
  <si>
    <t>目的</t>
    <rPh sb="0" eb="2">
      <t>モクテキ</t>
    </rPh>
    <phoneticPr fontId="2"/>
  </si>
  <si>
    <t>事業概要</t>
    <rPh sb="0" eb="2">
      <t>ジギョウ</t>
    </rPh>
    <rPh sb="2" eb="4">
      <t>ガイヨウ</t>
    </rPh>
    <phoneticPr fontId="2"/>
  </si>
  <si>
    <t>民泊対策推進事業</t>
    <rPh sb="0" eb="2">
      <t>ミンパク</t>
    </rPh>
    <rPh sb="2" eb="4">
      <t>タイサク</t>
    </rPh>
    <rPh sb="4" eb="6">
      <t>スイシン</t>
    </rPh>
    <rPh sb="6" eb="8">
      <t>ジギョウ</t>
    </rPh>
    <phoneticPr fontId="3"/>
  </si>
  <si>
    <t>アートスポット魅力創出発信事業費</t>
    <rPh sb="7" eb="9">
      <t>ミリョク</t>
    </rPh>
    <rPh sb="9" eb="11">
      <t>ソウシュツ</t>
    </rPh>
    <rPh sb="11" eb="13">
      <t>ハッシン</t>
    </rPh>
    <rPh sb="13" eb="16">
      <t>ジギョウヒ</t>
    </rPh>
    <phoneticPr fontId="3"/>
  </si>
  <si>
    <t>スポーツツーリズム創出事業費</t>
    <rPh sb="9" eb="11">
      <t>ソウシュツ</t>
    </rPh>
    <rPh sb="11" eb="14">
      <t>ジギョウヒ</t>
    </rPh>
    <phoneticPr fontId="3"/>
  </si>
  <si>
    <t>―</t>
    <phoneticPr fontId="3"/>
  </si>
  <si>
    <t>事業名称</t>
    <rPh sb="0" eb="2">
      <t>ジギョウ</t>
    </rPh>
    <rPh sb="2" eb="4">
      <t>メイショウ</t>
    </rPh>
    <phoneticPr fontId="2"/>
  </si>
  <si>
    <t>受入環境整備</t>
    <rPh sb="0" eb="2">
      <t>ウケイレ</t>
    </rPh>
    <rPh sb="2" eb="4">
      <t>カンキョウ</t>
    </rPh>
    <rPh sb="4" eb="6">
      <t>セイビ</t>
    </rPh>
    <phoneticPr fontId="2"/>
  </si>
  <si>
    <t>その他</t>
    <rPh sb="2" eb="3">
      <t>タ</t>
    </rPh>
    <phoneticPr fontId="2"/>
  </si>
  <si>
    <t>魅力づくり及びプロモーション</t>
    <rPh sb="0" eb="2">
      <t>ミリョク</t>
    </rPh>
    <rPh sb="5" eb="6">
      <t>オヨ</t>
    </rPh>
    <phoneticPr fontId="2"/>
  </si>
  <si>
    <t>トラベルサービスセンター運営費負担金</t>
    <rPh sb="12" eb="15">
      <t>ウンエイヒ</t>
    </rPh>
    <rPh sb="15" eb="18">
      <t>フタンキン</t>
    </rPh>
    <phoneticPr fontId="2"/>
  </si>
  <si>
    <t>宿泊施設おもてなし環境整備促進事業費補助金</t>
    <rPh sb="9" eb="11">
      <t>カンキョウ</t>
    </rPh>
    <rPh sb="11" eb="13">
      <t>セイビ</t>
    </rPh>
    <rPh sb="13" eb="15">
      <t>ソクシン</t>
    </rPh>
    <rPh sb="15" eb="18">
      <t>ジギョウヒ</t>
    </rPh>
    <rPh sb="18" eb="21">
      <t>ホジョキン</t>
    </rPh>
    <phoneticPr fontId="2"/>
  </si>
  <si>
    <t>Osaka Free Wi-Fi 設置促進事業費</t>
    <rPh sb="17" eb="19">
      <t>セッチ</t>
    </rPh>
    <rPh sb="19" eb="21">
      <t>ソクシン</t>
    </rPh>
    <rPh sb="21" eb="24">
      <t>ジギョウヒ</t>
    </rPh>
    <phoneticPr fontId="2"/>
  </si>
  <si>
    <t>大阪ストーリープロジェクト事業費</t>
    <rPh sb="13" eb="16">
      <t>ジギョウヒ</t>
    </rPh>
    <phoneticPr fontId="2"/>
  </si>
  <si>
    <t>水と光とみどりのまちづくり推進事業費</t>
    <rPh sb="0" eb="1">
      <t>ミズ</t>
    </rPh>
    <rPh sb="2" eb="3">
      <t>ヒカリ</t>
    </rPh>
    <rPh sb="13" eb="15">
      <t>スイシン</t>
    </rPh>
    <rPh sb="15" eb="18">
      <t>ジギョウヒ</t>
    </rPh>
    <phoneticPr fontId="2"/>
  </si>
  <si>
    <t>市町村災害時多言語ボランティア確保支援事業費</t>
    <rPh sb="0" eb="3">
      <t>シチョウソン</t>
    </rPh>
    <rPh sb="3" eb="5">
      <t>サイガイ</t>
    </rPh>
    <rPh sb="5" eb="6">
      <t>ジ</t>
    </rPh>
    <rPh sb="6" eb="9">
      <t>タゲンゴ</t>
    </rPh>
    <rPh sb="15" eb="17">
      <t>カクホ</t>
    </rPh>
    <rPh sb="17" eb="19">
      <t>シエン</t>
    </rPh>
    <rPh sb="19" eb="22">
      <t>ジギョウヒ</t>
    </rPh>
    <phoneticPr fontId="2"/>
  </si>
  <si>
    <t>災害時多言語支援事業費</t>
    <rPh sb="0" eb="2">
      <t>サイガイ</t>
    </rPh>
    <rPh sb="2" eb="3">
      <t>ジ</t>
    </rPh>
    <rPh sb="3" eb="6">
      <t>タゲンゴ</t>
    </rPh>
    <rPh sb="6" eb="8">
      <t>シエン</t>
    </rPh>
    <rPh sb="8" eb="11">
      <t>ジギョウヒ</t>
    </rPh>
    <phoneticPr fontId="3"/>
  </si>
  <si>
    <t>国内外からの誘客促進事業費</t>
    <rPh sb="0" eb="3">
      <t>コクナイガイ</t>
    </rPh>
    <rPh sb="6" eb="8">
      <t>ユウキャク</t>
    </rPh>
    <rPh sb="8" eb="10">
      <t>ソクシン</t>
    </rPh>
    <rPh sb="10" eb="12">
      <t>ジギョウ</t>
    </rPh>
    <rPh sb="12" eb="13">
      <t>ヒ</t>
    </rPh>
    <phoneticPr fontId="2"/>
  </si>
  <si>
    <t>多言語メニュー作成支援事業費</t>
    <rPh sb="0" eb="3">
      <t>タゲンゴ</t>
    </rPh>
    <rPh sb="7" eb="9">
      <t>サクセイ</t>
    </rPh>
    <rPh sb="9" eb="11">
      <t>シエン</t>
    </rPh>
    <rPh sb="11" eb="14">
      <t>ジギョウヒ</t>
    </rPh>
    <phoneticPr fontId="2"/>
  </si>
  <si>
    <t>大阪駅・梅田駅周辺案内表示整備事業費補助金</t>
    <rPh sb="0" eb="3">
      <t>オオサカエキ</t>
    </rPh>
    <rPh sb="4" eb="7">
      <t>ウメダエキ</t>
    </rPh>
    <rPh sb="7" eb="9">
      <t>シュウヘン</t>
    </rPh>
    <rPh sb="9" eb="11">
      <t>アンナイ</t>
    </rPh>
    <rPh sb="11" eb="13">
      <t>ヒョウジ</t>
    </rPh>
    <rPh sb="13" eb="15">
      <t>セイビ</t>
    </rPh>
    <rPh sb="15" eb="18">
      <t>ジギョウヒ</t>
    </rPh>
    <rPh sb="18" eb="21">
      <t>ホジョキン</t>
    </rPh>
    <phoneticPr fontId="2"/>
  </si>
  <si>
    <t>健全な民泊サービスの普及促進を図るため、民泊対策を推進する保健所設置市に対し補助金を交付</t>
    <rPh sb="29" eb="32">
      <t>ホケンジョ</t>
    </rPh>
    <phoneticPr fontId="3"/>
  </si>
  <si>
    <t>大規模イベントや災害時において警察官が警備時に使用する多言語翻訳対応メガホンを購入</t>
    <rPh sb="21" eb="22">
      <t>ジ</t>
    </rPh>
    <phoneticPr fontId="3"/>
  </si>
  <si>
    <t>公共交通機関の乗継駅における案内モニターの設置、床面に乗継経路を表示するなどの整備に対して補助金を交付</t>
    <rPh sb="0" eb="2">
      <t>コウキョウ</t>
    </rPh>
    <rPh sb="2" eb="4">
      <t>コウツウ</t>
    </rPh>
    <rPh sb="4" eb="6">
      <t>キカン</t>
    </rPh>
    <rPh sb="42" eb="43">
      <t>タイ</t>
    </rPh>
    <rPh sb="45" eb="48">
      <t>ホジョキン</t>
    </rPh>
    <rPh sb="49" eb="51">
      <t>コウフ</t>
    </rPh>
    <phoneticPr fontId="2"/>
  </si>
  <si>
    <t>府域観光情報を掲載した大阪全体の観光マップを、多言語で作成</t>
    <rPh sb="27" eb="29">
      <t>サクセイ</t>
    </rPh>
    <phoneticPr fontId="3"/>
  </si>
  <si>
    <t>外国人旅行者が安全安心に滞在できるよう、警察車両（パトロールカー）の英語標記を実施</t>
    <rPh sb="36" eb="38">
      <t>ヒョウキ</t>
    </rPh>
    <rPh sb="39" eb="41">
      <t>ジッシ</t>
    </rPh>
    <phoneticPr fontId="3"/>
  </si>
  <si>
    <t>観光庁の「受入環境整備水準の評価ガイドライン」を基に、府内宿泊施設や観光施設など、旅行者を受け入れる諸施設に対して受入環境整備の水準調査を実施</t>
    <rPh sb="54" eb="55">
      <t>タイ</t>
    </rPh>
    <phoneticPr fontId="3"/>
  </si>
  <si>
    <t>大阪の都市魅力を向上させ、観光集客につながるような新たなアートスポット（名所）の創出に向けた調査検討を実施</t>
    <rPh sb="51" eb="53">
      <t>ジッシ</t>
    </rPh>
    <phoneticPr fontId="2"/>
  </si>
  <si>
    <t>特別徴収義務者に対する徴収奨励金や徴税費用、宿泊税制度周知のための広報経費等に充当</t>
    <rPh sb="22" eb="24">
      <t>シュクハク</t>
    </rPh>
    <rPh sb="24" eb="25">
      <t>ゼイ</t>
    </rPh>
    <rPh sb="39" eb="41">
      <t>ジュウトウ</t>
    </rPh>
    <phoneticPr fontId="2"/>
  </si>
  <si>
    <t>宿泊税徴収に係るシステム開発経費、宿泊税導入に係る初期投資経費の償還分に充当</t>
    <rPh sb="0" eb="2">
      <t>シュクハク</t>
    </rPh>
    <rPh sb="25" eb="27">
      <t>ショキ</t>
    </rPh>
    <rPh sb="27" eb="29">
      <t>トウシ</t>
    </rPh>
    <rPh sb="36" eb="38">
      <t>ジュウトウ</t>
    </rPh>
    <phoneticPr fontId="2"/>
  </si>
  <si>
    <t>交通アクセス等の容易化・円滑化</t>
    <rPh sb="0" eb="2">
      <t>コウツウ</t>
    </rPh>
    <rPh sb="6" eb="7">
      <t>ナド</t>
    </rPh>
    <rPh sb="8" eb="11">
      <t>ヨウイカ</t>
    </rPh>
    <rPh sb="12" eb="15">
      <t>エンカツカ</t>
    </rPh>
    <phoneticPr fontId="2"/>
  </si>
  <si>
    <t>外国人旅行者安全確保事業費</t>
  </si>
  <si>
    <t>大阪おもてなし環境向上のための水準調査事業</t>
  </si>
  <si>
    <t>宿泊税導入推進</t>
  </si>
  <si>
    <t>デザイン性や機能性が高く、観光資源となりうる観光トイレを整備</t>
  </si>
  <si>
    <t>ツーリズムEXPOジャパン2019のレセプションにおいて、大阪をPRするイベントを実施するとともに、商談会にブースを出展する市町村等に対し補助金を交付</t>
  </si>
  <si>
    <t>―</t>
  </si>
  <si>
    <t>多言語の対応の強化</t>
    <rPh sb="0" eb="3">
      <t>タゲンゴ</t>
    </rPh>
    <rPh sb="4" eb="6">
      <t>タイオウ</t>
    </rPh>
    <rPh sb="7" eb="9">
      <t>キョウカ</t>
    </rPh>
    <phoneticPr fontId="2"/>
  </si>
  <si>
    <t>多言語の対応の強化</t>
    <phoneticPr fontId="3"/>
  </si>
  <si>
    <t>情報通信にかかる環境整備</t>
    <rPh sb="0" eb="2">
      <t>ジョウホウ</t>
    </rPh>
    <rPh sb="2" eb="4">
      <t>ツウシン</t>
    </rPh>
    <rPh sb="8" eb="10">
      <t>カンキョウ</t>
    </rPh>
    <rPh sb="10" eb="12">
      <t>セイビ</t>
    </rPh>
    <phoneticPr fontId="2"/>
  </si>
  <si>
    <t>観光案内機能の充実</t>
    <rPh sb="0" eb="2">
      <t>カンコウ</t>
    </rPh>
    <rPh sb="2" eb="4">
      <t>アンナイ</t>
    </rPh>
    <rPh sb="4" eb="6">
      <t>キノウ</t>
    </rPh>
    <rPh sb="7" eb="9">
      <t>ジュウジツ</t>
    </rPh>
    <phoneticPr fontId="2"/>
  </si>
  <si>
    <t>設備等の国際標準サービス</t>
    <phoneticPr fontId="3"/>
  </si>
  <si>
    <t>宿泊施設の整備</t>
    <rPh sb="0" eb="2">
      <t>シュクハク</t>
    </rPh>
    <rPh sb="2" eb="4">
      <t>シセツ</t>
    </rPh>
    <rPh sb="5" eb="7">
      <t>セイビ</t>
    </rPh>
    <phoneticPr fontId="2"/>
  </si>
  <si>
    <t>ホスピタリティの向上、人材の育成</t>
    <phoneticPr fontId="3"/>
  </si>
  <si>
    <t>災害発生時の避難誘導対応等</t>
    <rPh sb="0" eb="2">
      <t>サイガイ</t>
    </rPh>
    <rPh sb="2" eb="4">
      <t>ハッセイ</t>
    </rPh>
    <rPh sb="4" eb="5">
      <t>ジ</t>
    </rPh>
    <rPh sb="6" eb="8">
      <t>ヒナン</t>
    </rPh>
    <rPh sb="8" eb="10">
      <t>ユウドウ</t>
    </rPh>
    <rPh sb="10" eb="12">
      <t>タイオウ</t>
    </rPh>
    <rPh sb="12" eb="13">
      <t>ナド</t>
    </rPh>
    <phoneticPr fontId="2"/>
  </si>
  <si>
    <t>災害発生時の避難誘導対応等</t>
    <phoneticPr fontId="3"/>
  </si>
  <si>
    <t>既存の魅力資源の整備・活用</t>
    <rPh sb="0" eb="2">
      <t>キゾン</t>
    </rPh>
    <rPh sb="3" eb="5">
      <t>ミリョク</t>
    </rPh>
    <rPh sb="5" eb="7">
      <t>シゲン</t>
    </rPh>
    <rPh sb="8" eb="10">
      <t>セイビ</t>
    </rPh>
    <rPh sb="11" eb="13">
      <t>カツヨウ</t>
    </rPh>
    <phoneticPr fontId="2"/>
  </si>
  <si>
    <t>国内外から集客できる魅力づくりの推進</t>
    <phoneticPr fontId="3"/>
  </si>
  <si>
    <t>観光スポットをめぐるバスの運行</t>
    <phoneticPr fontId="3"/>
  </si>
  <si>
    <t>国内外から人を呼び込むためのプロモーションの推進</t>
    <phoneticPr fontId="3"/>
  </si>
  <si>
    <t>既存の魅力資源の整備・活用</t>
    <phoneticPr fontId="3"/>
  </si>
  <si>
    <t>－</t>
    <phoneticPr fontId="3"/>
  </si>
  <si>
    <t>ムスリム旅行者をはじめとした対応の促進</t>
    <rPh sb="4" eb="7">
      <t>リョコウシャ</t>
    </rPh>
    <rPh sb="14" eb="16">
      <t>タイオウ</t>
    </rPh>
    <rPh sb="17" eb="19">
      <t>ソクシン</t>
    </rPh>
    <phoneticPr fontId="3"/>
  </si>
  <si>
    <t>観光バス等の駐車場の整備</t>
    <phoneticPr fontId="3"/>
  </si>
  <si>
    <t>両替、決済環境の改善</t>
    <phoneticPr fontId="3"/>
  </si>
  <si>
    <t>積極的な大阪の魅力の情報発信</t>
    <phoneticPr fontId="3"/>
  </si>
  <si>
    <t>市町村等観光振興支援事業費</t>
    <rPh sb="3" eb="4">
      <t>トウ</t>
    </rPh>
    <rPh sb="4" eb="6">
      <t>カンコウ</t>
    </rPh>
    <rPh sb="6" eb="8">
      <t>シンコウ</t>
    </rPh>
    <rPh sb="8" eb="10">
      <t>シエン</t>
    </rPh>
    <rPh sb="10" eb="13">
      <t>ジギョウヒ</t>
    </rPh>
    <phoneticPr fontId="2"/>
  </si>
  <si>
    <t>設備等の国際標準サービス</t>
    <phoneticPr fontId="3"/>
  </si>
  <si>
    <t>多言語の解説アプリ作成や案内板・解説板設置、敷地内のWi-Fi整備などを実施し、外国人旅行者を含む来訪者の利便性向上を図る</t>
    <rPh sb="0" eb="3">
      <t>タゲンゴ</t>
    </rPh>
    <rPh sb="4" eb="6">
      <t>カイセツ</t>
    </rPh>
    <rPh sb="9" eb="11">
      <t>サクセイ</t>
    </rPh>
    <rPh sb="12" eb="15">
      <t>アンナイバン</t>
    </rPh>
    <rPh sb="16" eb="18">
      <t>カイセツ</t>
    </rPh>
    <rPh sb="18" eb="19">
      <t>バン</t>
    </rPh>
    <rPh sb="19" eb="21">
      <t>セッチ</t>
    </rPh>
    <rPh sb="22" eb="24">
      <t>シキチ</t>
    </rPh>
    <rPh sb="24" eb="25">
      <t>ナイ</t>
    </rPh>
    <rPh sb="31" eb="33">
      <t>セイビ</t>
    </rPh>
    <rPh sb="36" eb="38">
      <t>ジッシ</t>
    </rPh>
    <rPh sb="40" eb="42">
      <t>ガイコク</t>
    </rPh>
    <rPh sb="42" eb="43">
      <t>ジン</t>
    </rPh>
    <rPh sb="43" eb="46">
      <t>リョコウシャ</t>
    </rPh>
    <rPh sb="47" eb="48">
      <t>フク</t>
    </rPh>
    <rPh sb="49" eb="52">
      <t>ライホウシャ</t>
    </rPh>
    <rPh sb="53" eb="56">
      <t>リベンセイ</t>
    </rPh>
    <rPh sb="56" eb="58">
      <t>コウジョウ</t>
    </rPh>
    <rPh sb="59" eb="60">
      <t>ハカ</t>
    </rPh>
    <phoneticPr fontId="2"/>
  </si>
  <si>
    <t>多言語による観光案内、旅行時のトラブル等に関する総合相談などの各種サービスをワンストップで提供するトラベルサービスセンターを運営
【JR大阪駅（2017年3月～）、JR新大阪駅（2019年8月～）で運営】</t>
    <rPh sb="62" eb="64">
      <t>ウンエイ</t>
    </rPh>
    <phoneticPr fontId="2"/>
  </si>
  <si>
    <t>自然公園保全管理事業費</t>
    <rPh sb="0" eb="11">
      <t>シゼンコウエンホゼンカンリジギョウヒ</t>
    </rPh>
    <phoneticPr fontId="3"/>
  </si>
  <si>
    <t>観光トイレ整備事業費</t>
    <rPh sb="0" eb="2">
      <t>カンコウ</t>
    </rPh>
    <rPh sb="5" eb="7">
      <t>セイビ</t>
    </rPh>
    <rPh sb="7" eb="9">
      <t>ジギョウ</t>
    </rPh>
    <rPh sb="9" eb="10">
      <t>ヒ</t>
    </rPh>
    <phoneticPr fontId="3"/>
  </si>
  <si>
    <t>ウェルカム大阪おもてなし事業費</t>
    <rPh sb="5" eb="7">
      <t>オオサカ</t>
    </rPh>
    <rPh sb="12" eb="14">
      <t>ジギョウ</t>
    </rPh>
    <rPh sb="14" eb="15">
      <t>ヒ</t>
    </rPh>
    <phoneticPr fontId="2"/>
  </si>
  <si>
    <t>公共交通機関等と連携した受入環境整備事業</t>
    <rPh sb="6" eb="7">
      <t>ナド</t>
    </rPh>
    <rPh sb="8" eb="10">
      <t>レンケイ</t>
    </rPh>
    <rPh sb="12" eb="14">
      <t>ウケイレ</t>
    </rPh>
    <rPh sb="14" eb="16">
      <t>カンキョウ</t>
    </rPh>
    <rPh sb="16" eb="18">
      <t>セイビ</t>
    </rPh>
    <rPh sb="18" eb="20">
      <t>ジギョウ</t>
    </rPh>
    <phoneticPr fontId="2"/>
  </si>
  <si>
    <t>外国人旅行者が安心かつ快適に飲食店を利用できるよう、府内の飲食店が利用できる多言語メニュー作成支援システム（14言語）や、旅行者が多言語メニュー設置店を検索できるサイト（TASTE OSAKA）を運営</t>
    <phoneticPr fontId="2"/>
  </si>
  <si>
    <t>上方演芸資料館管理運営費</t>
    <phoneticPr fontId="3"/>
  </si>
  <si>
    <t>ツーリズムEXPOジャパン2019等開催支援事業費</t>
    <rPh sb="22" eb="24">
      <t>ジギョウ</t>
    </rPh>
    <rPh sb="24" eb="25">
      <t>ヒ</t>
    </rPh>
    <phoneticPr fontId="3"/>
  </si>
  <si>
    <t>ナイトカルチャー魅力創出事業費</t>
    <rPh sb="12" eb="15">
      <t>ジギョウヒ</t>
    </rPh>
    <phoneticPr fontId="2"/>
  </si>
  <si>
    <t>持続可能な観光政策調査研究事業費</t>
    <rPh sb="0" eb="2">
      <t>ジゾク</t>
    </rPh>
    <rPh sb="2" eb="4">
      <t>カノウ</t>
    </rPh>
    <rPh sb="5" eb="7">
      <t>カンコウ</t>
    </rPh>
    <rPh sb="7" eb="9">
      <t>セイサク</t>
    </rPh>
    <rPh sb="9" eb="11">
      <t>チョウサ</t>
    </rPh>
    <rPh sb="11" eb="13">
      <t>ケンキュウ</t>
    </rPh>
    <rPh sb="13" eb="15">
      <t>ジギョウ</t>
    </rPh>
    <rPh sb="15" eb="16">
      <t>ヒ</t>
    </rPh>
    <phoneticPr fontId="3"/>
  </si>
  <si>
    <t>大阪府、堺市、羽曳野市、藤井寺市が一体となり、世界遺産「百舌鳥・古市古墳群」の価値や魅力を広く継続的に情報発信するための事業を実施</t>
    <rPh sb="63" eb="65">
      <t>ジッシ</t>
    </rPh>
    <phoneticPr fontId="3"/>
  </si>
  <si>
    <t>百舌鳥・古市古墳群世界遺産保存活用事業費</t>
    <rPh sb="0" eb="3">
      <t>モズ</t>
    </rPh>
    <rPh sb="4" eb="6">
      <t>フルイチ</t>
    </rPh>
    <rPh sb="6" eb="8">
      <t>コフン</t>
    </rPh>
    <rPh sb="8" eb="9">
      <t>グン</t>
    </rPh>
    <rPh sb="9" eb="11">
      <t>セカイ</t>
    </rPh>
    <rPh sb="11" eb="13">
      <t>イサン</t>
    </rPh>
    <rPh sb="13" eb="15">
      <t>ホゾン</t>
    </rPh>
    <rPh sb="15" eb="17">
      <t>カツヨウ</t>
    </rPh>
    <phoneticPr fontId="3"/>
  </si>
  <si>
    <t>国内外から集客できる魅力づくりの推進</t>
    <rPh sb="0" eb="3">
      <t>コクナイガイ</t>
    </rPh>
    <rPh sb="5" eb="7">
      <t>シュウキャク</t>
    </rPh>
    <rPh sb="10" eb="12">
      <t>ミリョク</t>
    </rPh>
    <rPh sb="16" eb="18">
      <t>スイシン</t>
    </rPh>
    <phoneticPr fontId="2"/>
  </si>
  <si>
    <t>大阪周遊促進事業費</t>
    <rPh sb="0" eb="2">
      <t>オオサカ</t>
    </rPh>
    <rPh sb="2" eb="4">
      <t>シュウユウ</t>
    </rPh>
    <rPh sb="4" eb="6">
      <t>ソクシン</t>
    </rPh>
    <rPh sb="6" eb="8">
      <t>ジギョウ</t>
    </rPh>
    <phoneticPr fontId="3"/>
  </si>
  <si>
    <t>情報通信にかかる環境整備</t>
    <phoneticPr fontId="3"/>
  </si>
  <si>
    <t>災害・雑踏対策事業費
(多言語拡声装置の整備)</t>
    <rPh sb="0" eb="2">
      <t>サイガイ</t>
    </rPh>
    <rPh sb="3" eb="5">
      <t>ザットウ</t>
    </rPh>
    <rPh sb="5" eb="7">
      <t>タイサク</t>
    </rPh>
    <rPh sb="7" eb="10">
      <t>ジギョウヒ</t>
    </rPh>
    <rPh sb="12" eb="15">
      <t>タゲンゴ</t>
    </rPh>
    <rPh sb="15" eb="17">
      <t>カクセイ</t>
    </rPh>
    <rPh sb="17" eb="19">
      <t>ソウチ</t>
    </rPh>
    <rPh sb="20" eb="22">
      <t>セイビ</t>
    </rPh>
    <phoneticPr fontId="3"/>
  </si>
  <si>
    <t>宿泊施設における多言語化、IT環境の整備やキャッシュレス決済端末の導入等、利用者の利便性向上につながる施設整備に対し補助金を交付（新型コロナウイルス感染症の拡大防止対策にかかる施設整備を含む）</t>
    <rPh sb="28" eb="30">
      <t>ケッサイ</t>
    </rPh>
    <rPh sb="30" eb="32">
      <t>タンマツ</t>
    </rPh>
    <rPh sb="33" eb="35">
      <t>ドウニュウ</t>
    </rPh>
    <rPh sb="35" eb="36">
      <t>ナド</t>
    </rPh>
    <rPh sb="37" eb="40">
      <t>リヨウシャ</t>
    </rPh>
    <rPh sb="41" eb="44">
      <t>リベンセイ</t>
    </rPh>
    <rPh sb="44" eb="46">
      <t>コウジョウ</t>
    </rPh>
    <rPh sb="51" eb="53">
      <t>シセツ</t>
    </rPh>
    <rPh sb="53" eb="55">
      <t>セイビ</t>
    </rPh>
    <rPh sb="56" eb="57">
      <t>タイ</t>
    </rPh>
    <rPh sb="58" eb="61">
      <t>ホジョキン</t>
    </rPh>
    <rPh sb="62" eb="64">
      <t>コウフ</t>
    </rPh>
    <rPh sb="65" eb="67">
      <t>シンガタ</t>
    </rPh>
    <rPh sb="74" eb="77">
      <t>カンセンショウ</t>
    </rPh>
    <rPh sb="78" eb="80">
      <t>カクダイ</t>
    </rPh>
    <rPh sb="80" eb="82">
      <t>ボウシ</t>
    </rPh>
    <rPh sb="82" eb="84">
      <t>タイサク</t>
    </rPh>
    <rPh sb="88" eb="90">
      <t>シセツ</t>
    </rPh>
    <rPh sb="90" eb="92">
      <t>セイビ</t>
    </rPh>
    <rPh sb="93" eb="94">
      <t>フク</t>
    </rPh>
    <phoneticPr fontId="2"/>
  </si>
  <si>
    <t>大阪を訪れた外国人旅行者のお困りごと（電車乗り換え、切符の購入等）の解消などに府民が積極的に関われるよう、府民向けのおもてなし講座を開催するとともに、難波駅周辺に多言語観光ボランティアの配置等を実施</t>
    <rPh sb="14" eb="15">
      <t>コマ</t>
    </rPh>
    <rPh sb="19" eb="21">
      <t>デンシャ</t>
    </rPh>
    <rPh sb="21" eb="22">
      <t>ノ</t>
    </rPh>
    <rPh sb="23" eb="24">
      <t>カ</t>
    </rPh>
    <rPh sb="26" eb="28">
      <t>キップ</t>
    </rPh>
    <rPh sb="29" eb="31">
      <t>コウニュウ</t>
    </rPh>
    <rPh sb="31" eb="32">
      <t>ナド</t>
    </rPh>
    <rPh sb="34" eb="36">
      <t>カイショウ</t>
    </rPh>
    <rPh sb="66" eb="68">
      <t>カイサイ</t>
    </rPh>
    <rPh sb="97" eb="99">
      <t>ジッシ</t>
    </rPh>
    <phoneticPr fontId="2"/>
  </si>
  <si>
    <t>交通アクセス等の容易化・円滑化</t>
    <rPh sb="0" eb="2">
      <t>コウツウ</t>
    </rPh>
    <rPh sb="6" eb="7">
      <t>ナド</t>
    </rPh>
    <rPh sb="8" eb="11">
      <t>ヨウイカ</t>
    </rPh>
    <rPh sb="12" eb="14">
      <t>エンカツ</t>
    </rPh>
    <rPh sb="14" eb="15">
      <t>カ</t>
    </rPh>
    <phoneticPr fontId="2"/>
  </si>
  <si>
    <t>民間による観光集客施設の新設・魅力拡大</t>
    <rPh sb="0" eb="2">
      <t>ミンカン</t>
    </rPh>
    <rPh sb="5" eb="7">
      <t>カンコウ</t>
    </rPh>
    <rPh sb="7" eb="9">
      <t>シュウキャク</t>
    </rPh>
    <rPh sb="9" eb="11">
      <t>シセツ</t>
    </rPh>
    <rPh sb="12" eb="14">
      <t>シンセツ</t>
    </rPh>
    <rPh sb="15" eb="17">
      <t>ミリョク</t>
    </rPh>
    <rPh sb="17" eb="19">
      <t>カクダイ</t>
    </rPh>
    <phoneticPr fontId="3"/>
  </si>
  <si>
    <t>複数市町村の観光資源を共通項や視点でグルーピングした「ストーリー」を構成する観光資源に対し、資源の磨き上げや受入環境整備、地域への誘客の仕掛けづくり並びに地域の魅力の発信にかかる事業に対する補助を実施</t>
    <phoneticPr fontId="2"/>
  </si>
  <si>
    <t>宿泊税導入推進
(2016年度導入経費への充当)</t>
    <phoneticPr fontId="3"/>
  </si>
  <si>
    <t>文化・生活習慣の違いについての観光客・受入側の相互の理解促進</t>
    <rPh sb="28" eb="30">
      <t>ソクシン</t>
    </rPh>
    <phoneticPr fontId="3"/>
  </si>
  <si>
    <t>医療機関、災害・事故等に関する情報の発信</t>
    <rPh sb="12" eb="13">
      <t>カン</t>
    </rPh>
    <phoneticPr fontId="3"/>
  </si>
  <si>
    <t>医療機関、災害・事故等に関する情報の発信</t>
    <rPh sb="0" eb="2">
      <t>イリョウ</t>
    </rPh>
    <rPh sb="2" eb="4">
      <t>キカン</t>
    </rPh>
    <rPh sb="5" eb="7">
      <t>サイガイ</t>
    </rPh>
    <rPh sb="8" eb="11">
      <t>ジコナド</t>
    </rPh>
    <rPh sb="12" eb="13">
      <t>カン</t>
    </rPh>
    <rPh sb="15" eb="17">
      <t>ジョウホウ</t>
    </rPh>
    <rPh sb="18" eb="20">
      <t>ハッシン</t>
    </rPh>
    <phoneticPr fontId="2"/>
  </si>
  <si>
    <t>観光マーケティング・リサーチの強化</t>
    <rPh sb="0" eb="2">
      <t>カンコウ</t>
    </rPh>
    <rPh sb="15" eb="17">
      <t>キョウカ</t>
    </rPh>
    <phoneticPr fontId="2"/>
  </si>
  <si>
    <t>観光客の利便性向上のため、府立公園（ほしだ園地）においてトイレの洋式化等改修工事を実施</t>
    <rPh sb="41" eb="43">
      <t>ジッシ</t>
    </rPh>
    <phoneticPr fontId="3"/>
  </si>
  <si>
    <t>大阪を訪れる旅行者に府域の魅力ある観光資源のPR等を実施し、府域への誘導・周遊の促進を図る</t>
    <phoneticPr fontId="3"/>
  </si>
  <si>
    <t>近つ飛鳥博物館・風土記の丘
来訪者緊急対策事業費</t>
    <rPh sb="23" eb="24">
      <t>ヒ</t>
    </rPh>
    <phoneticPr fontId="3"/>
  </si>
  <si>
    <t>車両等維持管理費
（パトカー「POLICE」表記）</t>
    <rPh sb="0" eb="2">
      <t>シャリョウ</t>
    </rPh>
    <rPh sb="2" eb="3">
      <t>ナド</t>
    </rPh>
    <rPh sb="3" eb="5">
      <t>イジ</t>
    </rPh>
    <rPh sb="5" eb="8">
      <t>カンリヒ</t>
    </rPh>
    <rPh sb="22" eb="24">
      <t>ヒョウキ</t>
    </rPh>
    <phoneticPr fontId="3"/>
  </si>
  <si>
    <t>多くの観光客が往来する大阪駅・梅田駅周辺エリアにおいて、共通ルールに基づく案内サイン等の整備に対し、補助金を交付</t>
    <rPh sb="42" eb="43">
      <t>ナド</t>
    </rPh>
    <phoneticPr fontId="3"/>
  </si>
  <si>
    <t>市町村が行う災害時多言語ボランティアの確保に向けた取組みに対し、補助金を交付</t>
    <rPh sb="0" eb="3">
      <t>シチョウソン</t>
    </rPh>
    <rPh sb="4" eb="5">
      <t>オコナ</t>
    </rPh>
    <rPh sb="6" eb="8">
      <t>サイガイ</t>
    </rPh>
    <rPh sb="8" eb="9">
      <t>ジ</t>
    </rPh>
    <rPh sb="9" eb="12">
      <t>タゲンゴ</t>
    </rPh>
    <rPh sb="19" eb="21">
      <t>カクホ</t>
    </rPh>
    <rPh sb="22" eb="23">
      <t>ム</t>
    </rPh>
    <rPh sb="25" eb="27">
      <t>トリク</t>
    </rPh>
    <rPh sb="29" eb="30">
      <t>タイ</t>
    </rPh>
    <rPh sb="32" eb="35">
      <t>ホジョキン</t>
    </rPh>
    <rPh sb="36" eb="38">
      <t>コウフ</t>
    </rPh>
    <phoneticPr fontId="2"/>
  </si>
  <si>
    <t>大阪のシンボリックなエリアにおいて、国内外の人々を惹きつけるキラーコンテンツを実施するイベント（御堂筋オータムパーティー）を開催し、大阪の魅力を国内外へ広く発信</t>
    <rPh sb="48" eb="51">
      <t>ミドウスジ</t>
    </rPh>
    <rPh sb="62" eb="64">
      <t>カイサイ</t>
    </rPh>
    <rPh sb="72" eb="75">
      <t>コクナイガイ</t>
    </rPh>
    <phoneticPr fontId="2"/>
  </si>
  <si>
    <t>観光エリアにおけるOsaka Free Wi-Fiの整備を支援するとともに、接続環境の改善や通信速度の向上、さらに災害時（停電時）に備えた非常用バッテリーの設置等に対し、補助金を交付</t>
    <rPh sb="0" eb="2">
      <t>カンコウ</t>
    </rPh>
    <rPh sb="26" eb="28">
      <t>セイビ</t>
    </rPh>
    <rPh sb="29" eb="31">
      <t>シエン</t>
    </rPh>
    <rPh sb="38" eb="40">
      <t>セツゾク</t>
    </rPh>
    <rPh sb="40" eb="42">
      <t>カンキョウ</t>
    </rPh>
    <rPh sb="43" eb="45">
      <t>カイゼン</t>
    </rPh>
    <rPh sb="46" eb="48">
      <t>ツウシン</t>
    </rPh>
    <rPh sb="48" eb="50">
      <t>ソクド</t>
    </rPh>
    <rPh sb="51" eb="53">
      <t>コウジョウ</t>
    </rPh>
    <rPh sb="57" eb="59">
      <t>サイガイ</t>
    </rPh>
    <rPh sb="59" eb="60">
      <t>ジ</t>
    </rPh>
    <rPh sb="61" eb="63">
      <t>テイデン</t>
    </rPh>
    <rPh sb="63" eb="64">
      <t>ジ</t>
    </rPh>
    <rPh sb="66" eb="67">
      <t>ソナ</t>
    </rPh>
    <rPh sb="69" eb="72">
      <t>ヒジョウヨウ</t>
    </rPh>
    <rPh sb="78" eb="80">
      <t>セッチ</t>
    </rPh>
    <rPh sb="80" eb="81">
      <t>トウ</t>
    </rPh>
    <rPh sb="82" eb="83">
      <t>タイ</t>
    </rPh>
    <rPh sb="85" eb="88">
      <t>ホジョキン</t>
    </rPh>
    <rPh sb="89" eb="91">
      <t>コウフ</t>
    </rPh>
    <phoneticPr fontId="2"/>
  </si>
  <si>
    <t>御堂筋全長約 4kmのイチョウ並木を装飾し、インパクトある光空間を創出する「御堂筋イルミネーション」を実施。また、大阪の夜を楽しむことができるナイトカルチャーの発掘・創出に対して補助を実施</t>
    <rPh sb="0" eb="3">
      <t>ミドウスジ</t>
    </rPh>
    <rPh sb="5" eb="6">
      <t>ヤク</t>
    </rPh>
    <rPh sb="51" eb="53">
      <t>ジッシ</t>
    </rPh>
    <rPh sb="57" eb="59">
      <t>オオサカ</t>
    </rPh>
    <rPh sb="60" eb="61">
      <t>ヨル</t>
    </rPh>
    <rPh sb="62" eb="63">
      <t>タノ</t>
    </rPh>
    <rPh sb="86" eb="87">
      <t>タイ</t>
    </rPh>
    <rPh sb="89" eb="91">
      <t>ホジョ</t>
    </rPh>
    <rPh sb="92" eb="94">
      <t>ジッシ</t>
    </rPh>
    <phoneticPr fontId="2"/>
  </si>
  <si>
    <t>H28
(2016)</t>
    <phoneticPr fontId="3"/>
  </si>
  <si>
    <t>H29
(2017)</t>
    <phoneticPr fontId="3"/>
  </si>
  <si>
    <t>H30
(2018)</t>
    <phoneticPr fontId="3"/>
  </si>
  <si>
    <t>R1
(2019)</t>
    <phoneticPr fontId="3"/>
  </si>
  <si>
    <t>(千円)</t>
    <phoneticPr fontId="3"/>
  </si>
  <si>
    <t>カテゴリー</t>
    <phoneticPr fontId="2"/>
  </si>
  <si>
    <t>ツーリズムEXPOジャパン2021等開催支援事業費</t>
    <rPh sb="22" eb="24">
      <t>ジギョウ</t>
    </rPh>
    <rPh sb="24" eb="25">
      <t>ヒ</t>
    </rPh>
    <phoneticPr fontId="3"/>
  </si>
  <si>
    <t>ツーリズムEXPOジャパン2021のレセプションにおいて、大阪をPRするイベントを実施</t>
    <phoneticPr fontId="3"/>
  </si>
  <si>
    <t>大阪の観光動向の分析、来阪旅行者等のニーズ把握のための調査研究及びMICE誘致に係る戦略策定に必要となるデータ収集等を実施</t>
    <rPh sb="31" eb="32">
      <t>オヨ</t>
    </rPh>
    <rPh sb="37" eb="39">
      <t>ユウチ</t>
    </rPh>
    <rPh sb="40" eb="41">
      <t>カカ</t>
    </rPh>
    <rPh sb="42" eb="44">
      <t>センリャク</t>
    </rPh>
    <rPh sb="44" eb="46">
      <t>サクテイ</t>
    </rPh>
    <rPh sb="47" eb="49">
      <t>ヒツヨウ</t>
    </rPh>
    <rPh sb="55" eb="57">
      <t>シュウシュウ</t>
    </rPh>
    <rPh sb="57" eb="58">
      <t>トウ</t>
    </rPh>
    <phoneticPr fontId="3"/>
  </si>
  <si>
    <t>大阪文化芸術創出事業費</t>
    <rPh sb="0" eb="2">
      <t>オオサカ</t>
    </rPh>
    <rPh sb="2" eb="4">
      <t>ブンカ</t>
    </rPh>
    <rPh sb="4" eb="6">
      <t>ゲイジュツ</t>
    </rPh>
    <rPh sb="6" eb="8">
      <t>ソウシュツ</t>
    </rPh>
    <rPh sb="8" eb="10">
      <t>ジギョウ</t>
    </rPh>
    <rPh sb="10" eb="11">
      <t>ヒ</t>
    </rPh>
    <phoneticPr fontId="2"/>
  </si>
  <si>
    <t>プロスポーツチームや施設等大阪にあるスポーツ資源をインバウンド向けにも分かりやすく情報発信するため、多言語対応のホームページを構築</t>
    <phoneticPr fontId="3"/>
  </si>
  <si>
    <t>舟運の活性化や水辺の魅力創出に向けたイベント「水都大阪フェス」等の開催、大阪城エリアにおける公共船着場等の整備を実施</t>
    <rPh sb="3" eb="6">
      <t>カッセイカ</t>
    </rPh>
    <rPh sb="7" eb="9">
      <t>ミズベ</t>
    </rPh>
    <rPh sb="10" eb="12">
      <t>ミリョク</t>
    </rPh>
    <rPh sb="12" eb="14">
      <t>ソウシュツ</t>
    </rPh>
    <rPh sb="15" eb="16">
      <t>ム</t>
    </rPh>
    <rPh sb="31" eb="32">
      <t>トウ</t>
    </rPh>
    <rPh sb="33" eb="35">
      <t>カイサイ</t>
    </rPh>
    <rPh sb="56" eb="58">
      <t>ジッシ</t>
    </rPh>
    <phoneticPr fontId="2"/>
  </si>
  <si>
    <t>宿泊税活用額※１</t>
    <rPh sb="0" eb="2">
      <t>シュクハク</t>
    </rPh>
    <rPh sb="2" eb="3">
      <t>ゼイ</t>
    </rPh>
    <rPh sb="3" eb="5">
      <t>カツヨウ</t>
    </rPh>
    <rPh sb="5" eb="6">
      <t>ガク</t>
    </rPh>
    <phoneticPr fontId="3"/>
  </si>
  <si>
    <t>　※１：宿泊税とともに国補助金等を活用して実施している事業については、事業費と宿泊税活用額は異なる</t>
    <rPh sb="4" eb="7">
      <t>シュクハクゼイ</t>
    </rPh>
    <rPh sb="11" eb="15">
      <t>クニホジョキン</t>
    </rPh>
    <rPh sb="15" eb="16">
      <t>トウ</t>
    </rPh>
    <rPh sb="17" eb="19">
      <t>カツヨウ</t>
    </rPh>
    <rPh sb="21" eb="23">
      <t>ジッシ</t>
    </rPh>
    <rPh sb="27" eb="29">
      <t>ジギョウ</t>
    </rPh>
    <rPh sb="35" eb="38">
      <t>ジギョウヒ</t>
    </rPh>
    <rPh sb="39" eb="41">
      <t>シュクハク</t>
    </rPh>
    <rPh sb="41" eb="42">
      <t>ゼイ</t>
    </rPh>
    <rPh sb="42" eb="44">
      <t>カツヨウ</t>
    </rPh>
    <rPh sb="44" eb="45">
      <t>ガク</t>
    </rPh>
    <rPh sb="46" eb="47">
      <t>コト</t>
    </rPh>
    <phoneticPr fontId="3"/>
  </si>
  <si>
    <t>R2
(2020)</t>
    <phoneticPr fontId="3"/>
  </si>
  <si>
    <t>AIMS世界総会開催支援事業費</t>
    <phoneticPr fontId="3"/>
  </si>
  <si>
    <t>MICE誘致推進事業費</t>
    <phoneticPr fontId="3"/>
  </si>
  <si>
    <t>大阪マラソンに合わせて開催され、多くの海外関係者が来阪するAIMSの世界総会の場を活用して、大阪マラソンの国際的な知名度の向上を図るとともに、大阪の都市魅力を世界に発信し、インバウンドの回復に寄与する</t>
    <phoneticPr fontId="3"/>
  </si>
  <si>
    <t>国内外から人を呼び込むためのプロモーションの推進</t>
  </si>
  <si>
    <t>MICE誘致の推進</t>
    <rPh sb="4" eb="6">
      <t>ユウチ</t>
    </rPh>
    <rPh sb="7" eb="9">
      <t>スイシン</t>
    </rPh>
    <phoneticPr fontId="3"/>
  </si>
  <si>
    <t>―</t>
    <phoneticPr fontId="3"/>
  </si>
  <si>
    <t>R3  
(2021)</t>
    <phoneticPr fontId="3"/>
  </si>
  <si>
    <t>―</t>
    <phoneticPr fontId="3"/>
  </si>
  <si>
    <t>ツーリズムEXPOジャパン2023等開催支援事業費</t>
    <rPh sb="22" eb="24">
      <t>ジギョウ</t>
    </rPh>
    <rPh sb="24" eb="25">
      <t>ヒ</t>
    </rPh>
    <phoneticPr fontId="3"/>
  </si>
  <si>
    <t>ツーリズムEXPOジャパン2023のレセプションにおいて、兵庫県と連携したトッププロモーションや出展を実施</t>
    <rPh sb="29" eb="32">
      <t>ヒョウゴケン</t>
    </rPh>
    <rPh sb="33" eb="35">
      <t>レンケイ</t>
    </rPh>
    <rPh sb="48" eb="50">
      <t>シュッテン</t>
    </rPh>
    <phoneticPr fontId="3"/>
  </si>
  <si>
    <t>宿泊税導入推進
(税務情報システムの改修費用)</t>
    <rPh sb="9" eb="13">
      <t>ゼイムジョウホウ</t>
    </rPh>
    <rPh sb="18" eb="20">
      <t>カイシュウ</t>
    </rPh>
    <rPh sb="20" eb="22">
      <t>ヒヨウ</t>
    </rPh>
    <phoneticPr fontId="3"/>
  </si>
  <si>
    <t>eLTAXを通じた電子申告等に係るeLTAXシステム運用管理・開発費等の経費</t>
    <rPh sb="6" eb="7">
      <t>ツウ</t>
    </rPh>
    <rPh sb="9" eb="14">
      <t>デンシシンコクトウ</t>
    </rPh>
    <rPh sb="15" eb="16">
      <t>カカ</t>
    </rPh>
    <rPh sb="26" eb="30">
      <t>ウンヨウカンリ</t>
    </rPh>
    <rPh sb="31" eb="34">
      <t>カイハツヒ</t>
    </rPh>
    <rPh sb="34" eb="35">
      <t>トウ</t>
    </rPh>
    <rPh sb="36" eb="38">
      <t>ケイヒ</t>
    </rPh>
    <phoneticPr fontId="2"/>
  </si>
  <si>
    <t>国内外から集客できる魅力づくりの推進</t>
    <rPh sb="5" eb="7">
      <t>シュウキャク</t>
    </rPh>
    <rPh sb="10" eb="12">
      <t>ミリョク</t>
    </rPh>
    <phoneticPr fontId="3"/>
  </si>
  <si>
    <t>周遊促進事業費（観光コンテンツ開発事業）</t>
    <rPh sb="8" eb="10">
      <t>カンコウ</t>
    </rPh>
    <rPh sb="15" eb="19">
      <t>カイハツジギョウ</t>
    </rPh>
    <phoneticPr fontId="3"/>
  </si>
  <si>
    <t>大阪・関西万博に向け、兵庫・大阪が連携し、新たな観光コンテンツの造成等により大阪・兵庫への滞在・広域周遊を促進</t>
    <rPh sb="11" eb="13">
      <t>ヒョウゴ</t>
    </rPh>
    <rPh sb="14" eb="16">
      <t>オオサカ</t>
    </rPh>
    <rPh sb="17" eb="19">
      <t>レンケイ</t>
    </rPh>
    <rPh sb="45" eb="47">
      <t>タイザイ</t>
    </rPh>
    <rPh sb="48" eb="50">
      <t>コウイキ</t>
    </rPh>
    <rPh sb="50" eb="52">
      <t>シュウユウ</t>
    </rPh>
    <phoneticPr fontId="3"/>
  </si>
  <si>
    <t>観光促進費</t>
    <phoneticPr fontId="3"/>
  </si>
  <si>
    <t>大阪・関西万博に向け、兵庫・大阪が連携し、海外における観光トッププロモーション及び訪日外国人を対象とした旅行商品・コンテンツの造成</t>
    <rPh sb="8" eb="9">
      <t>ム</t>
    </rPh>
    <rPh sb="39" eb="40">
      <t>オヨ</t>
    </rPh>
    <phoneticPr fontId="3"/>
  </si>
  <si>
    <t>大阪・関西万博に向け、府が所蔵する美術作品を活用した「バーチャル美術館」を開設し、国内外に現代美術や大阪の魅力を発信</t>
    <phoneticPr fontId="3"/>
  </si>
  <si>
    <t>大阪が誇る上方伝統芸能や上方演芸をはじめ、音楽、演劇、アート等、多彩で豊かな文化の魅力を広く国内外に発信する事業を実施</t>
    <phoneticPr fontId="2"/>
  </si>
  <si>
    <t>国内外の観光客に上方演芸の歴史と魅力をこれまで以上に広く発信し伝えるため、収蔵資料を活用した常設展示や企画展示をはじめ、上方演芸を楽しみながら学んでいただけるワークショップを開催</t>
    <phoneticPr fontId="3"/>
  </si>
  <si>
    <t>府域全体の受入環境整備を加速化し、集客促進等を図るため、市町村等が実施する観光振興事業に対し、補助金を交付</t>
    <rPh sb="21" eb="22">
      <t>ナド</t>
    </rPh>
    <rPh sb="44" eb="45">
      <t>タイ</t>
    </rPh>
    <rPh sb="47" eb="50">
      <t>ホジョキン</t>
    </rPh>
    <rPh sb="51" eb="53">
      <t>コウフ</t>
    </rPh>
    <phoneticPr fontId="2"/>
  </si>
  <si>
    <t>宿泊施設・観光施設の事業者向けに、外国人旅行者の帰国支援方策の周知・啓発のためのガイドラインを作成・配布するとともに、宿泊施設客室内に配架する防災ガイド（リーフレット）を作成した。また、災害時に「Osaka Safe Travels」を活用してもらうため、広報カードを作成・配布し、周知を図った</t>
    <rPh sb="67" eb="69">
      <t>ハイカ</t>
    </rPh>
    <phoneticPr fontId="2"/>
  </si>
  <si>
    <t>大阪・関西万博のインパクト等を活用し、MICE誘致を積極的にすすめるため、MICEの開催に要する経費を支援</t>
    <phoneticPr fontId="3"/>
  </si>
  <si>
    <t>スポーツツーリズム推進事業費</t>
    <phoneticPr fontId="3"/>
  </si>
  <si>
    <t>現代美術振興事業費</t>
    <phoneticPr fontId="3"/>
  </si>
  <si>
    <t>大阪・関西万博に向け、開催50日前に開催される大阪マラソン2025を活用し、ランナー・観客が一体となって、42.195㎞にわたるマラソンを万博色に染め上げる機運醸成のイベントを実施し、大阪の魅力を国内外へ広く発信</t>
    <rPh sb="0" eb="2">
      <t>オオサカ</t>
    </rPh>
    <rPh sb="3" eb="5">
      <t>カンサイ</t>
    </rPh>
    <rPh sb="5" eb="7">
      <t>バンパク</t>
    </rPh>
    <rPh sb="8" eb="9">
      <t>ム</t>
    </rPh>
    <rPh sb="78" eb="82">
      <t>キウンジョウセイ</t>
    </rPh>
    <rPh sb="88" eb="90">
      <t>ジッシ</t>
    </rPh>
    <phoneticPr fontId="3"/>
  </si>
  <si>
    <t>大阪城公園接続デッキ整備事業</t>
    <phoneticPr fontId="3"/>
  </si>
  <si>
    <t>大阪城東部地区の観光デッキを整備し、大阪の都市魅力向上を推進</t>
    <phoneticPr fontId="3"/>
  </si>
  <si>
    <t>R4  
(2022)</t>
    <phoneticPr fontId="3"/>
  </si>
  <si>
    <t>R5
(2023)</t>
    <phoneticPr fontId="3"/>
  </si>
  <si>
    <t>災害時に外国人旅行者が必要とする情報を「迅速」､「的確」かつ「分かりやすく」多言語で提供するウェブサイト及びアプリ「Osaka Safe Travels」の管理・運用を行う</t>
    <phoneticPr fontId="3"/>
  </si>
  <si>
    <t>　※２：R5年度については最終予算額を記載</t>
    <rPh sb="6" eb="8">
      <t>ネンド</t>
    </rPh>
    <rPh sb="13" eb="15">
      <t>サイシュウ</t>
    </rPh>
    <rPh sb="15" eb="17">
      <t>ヨサン</t>
    </rPh>
    <rPh sb="17" eb="18">
      <t>ガク</t>
    </rPh>
    <rPh sb="19" eb="21">
      <t>キサイ</t>
    </rPh>
    <phoneticPr fontId="3"/>
  </si>
  <si>
    <t>合計</t>
    <rPh sb="0" eb="2">
      <t>ゴウケイケイ</t>
    </rPh>
    <phoneticPr fontId="2"/>
  </si>
  <si>
    <t>H28～R5
総額</t>
    <rPh sb="7" eb="9">
      <t>ソウガク</t>
    </rPh>
    <phoneticPr fontId="3"/>
  </si>
  <si>
    <t>多言語観光マップ作成事業費負担金</t>
    <rPh sb="0" eb="3">
      <t>タゲンゴ</t>
    </rPh>
    <rPh sb="3" eb="5">
      <t>カンコウ</t>
    </rPh>
    <rPh sb="8" eb="10">
      <t>サクセイ</t>
    </rPh>
    <rPh sb="10" eb="13">
      <t>ジギョウヒ</t>
    </rPh>
    <rPh sb="13" eb="16">
      <t>フタンキン</t>
    </rPh>
    <phoneticPr fontId="3"/>
  </si>
  <si>
    <t>〇宿泊税活用事業について　（H28年度～R5年度）</t>
    <rPh sb="4" eb="6">
      <t>カツヨウ</t>
    </rPh>
    <rPh sb="17" eb="18">
      <t>ネン</t>
    </rPh>
    <rPh sb="18" eb="19">
      <t>ド</t>
    </rPh>
    <rPh sb="22" eb="24">
      <t>ネンド</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</si>
</sst>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6"/>
      <name val="游ゴシック"/>
      <family val="2"/>
      <charset val="128"/>
      <scheme val="minor"/>
    </font>
    <font>
      <sz val="11"/>
      <color theme="1"/>
      <name val="游ゴシック"/>
      <family val="2"/>
      <charset val="128"/>
      <scheme val="minor"/>
    </font>
    <font>
      <sz val="9"/>
      <name val="Meiryo UI"/>
      <family val="3"/>
      <charset val="128"/>
    </font>
    <font>
      <sz val="14"/>
      <name val="Meiryo UI"/>
      <family val="3"/>
      <charset val="128"/>
    </font>
    <font>
      <sz val="11"/>
      <name val="Meiryo UI"/>
      <family val="3"/>
      <charset val="128"/>
    </font>
    <font>
      <sz val="11"/>
      <name val="游ゴシック"/>
      <family val="2"/>
      <charset val="128"/>
      <scheme val="minor"/>
    </font>
    <font>
      <sz val="9"/>
      <name val="游ゴシック"/>
      <family val="3"/>
      <charset val="128"/>
      <scheme val="minor"/>
    </font>
    <font>
      <sz val="8"/>
      <name val="Meiryo UI"/>
      <family val="3"/>
      <charset val="128"/>
    </font>
  </fonts>
  <fills count="5">
    <fill>
      <patternFill patternType="none"/>
    </fill>
    <fill>
      <patternFill patternType="gray125"/>
    </fill>
    <fill>
      <patternFill patternType="solid">
        <fgColor theme="0"/>
        <bgColor indexed="64"/>
      </patternFill>
    </fill>
    <fill>
      <patternFill patternType="solid">
        <fgColor rgb="FFCCFFCC"/>
        <bgColor indexed="64"/>
      </patternFill>
    </fill>
    <fill>
      <patternFill patternType="solid">
        <fgColor rgb="FFFFFF00"/>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auto="1"/>
      </left>
      <right/>
      <top style="thin">
        <color auto="1"/>
      </top>
      <bottom style="dashed">
        <color auto="1"/>
      </bottom>
      <diagonal/>
    </border>
    <border>
      <left style="thin">
        <color auto="1"/>
      </left>
      <right/>
      <top style="dashed">
        <color auto="1"/>
      </top>
      <bottom style="thin">
        <color auto="1"/>
      </bottom>
      <diagonal/>
    </border>
    <border>
      <left style="thin">
        <color auto="1"/>
      </left>
      <right style="thin">
        <color auto="1"/>
      </right>
      <top style="thin">
        <color auto="1"/>
      </top>
      <bottom style="dashed">
        <color auto="1"/>
      </bottom>
      <diagonal/>
    </border>
    <border>
      <left style="thin">
        <color auto="1"/>
      </left>
      <right style="thin">
        <color auto="1"/>
      </right>
      <top style="dashed">
        <color auto="1"/>
      </top>
      <bottom style="thin">
        <color auto="1"/>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double">
        <color indexed="64"/>
      </top>
      <bottom style="thin">
        <color indexed="64"/>
      </bottom>
      <diagonal/>
    </border>
    <border>
      <left style="thick">
        <color indexed="64"/>
      </left>
      <right style="thick">
        <color indexed="64"/>
      </right>
      <top style="thick">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style="thick">
        <color indexed="64"/>
      </right>
      <top style="thin">
        <color indexed="64"/>
      </top>
      <bottom/>
      <diagonal/>
    </border>
    <border>
      <left style="thick">
        <color indexed="64"/>
      </left>
      <right style="thick">
        <color indexed="64"/>
      </right>
      <top/>
      <bottom/>
      <diagonal/>
    </border>
    <border>
      <left style="thick">
        <color indexed="64"/>
      </left>
      <right style="thick">
        <color indexed="64"/>
      </right>
      <top/>
      <bottom style="thin">
        <color indexed="64"/>
      </bottom>
      <diagonal/>
    </border>
    <border>
      <left style="thick">
        <color indexed="64"/>
      </left>
      <right style="thick">
        <color indexed="64"/>
      </right>
      <top style="double">
        <color indexed="64"/>
      </top>
      <bottom style="thick">
        <color indexed="64"/>
      </bottom>
      <diagonal/>
    </border>
  </borders>
  <cellStyleXfs count="3">
    <xf numFmtId="0" fontId="0" fillId="0" borderId="0">
      <alignment vertical="center"/>
    </xf>
    <xf numFmtId="0" fontId="1" fillId="0" borderId="0"/>
    <xf numFmtId="38" fontId="4" fillId="0" borderId="0" applyFont="0" applyFill="0" applyBorder="0" applyAlignment="0" applyProtection="0">
      <alignment vertical="center"/>
    </xf>
  </cellStyleXfs>
  <cellXfs count="97">
    <xf numFmtId="0" fontId="0" fillId="0" borderId="0" xfId="0">
      <alignment vertical="center"/>
    </xf>
    <xf numFmtId="0" fontId="5" fillId="2" borderId="3" xfId="0" applyFont="1" applyFill="1" applyBorder="1" applyAlignment="1">
      <alignment horizontal="left" vertical="center" wrapText="1"/>
    </xf>
    <xf numFmtId="0" fontId="5" fillId="2" borderId="9" xfId="0" applyFont="1" applyFill="1" applyBorder="1" applyAlignment="1">
      <alignment horizontal="left" vertical="center" wrapText="1"/>
    </xf>
    <xf numFmtId="0" fontId="5" fillId="2" borderId="1" xfId="0" applyFont="1" applyFill="1" applyBorder="1" applyAlignment="1">
      <alignment vertical="center" wrapText="1"/>
    </xf>
    <xf numFmtId="0" fontId="5" fillId="2" borderId="1" xfId="0" applyFont="1" applyFill="1" applyBorder="1" applyAlignment="1">
      <alignment horizontal="left" vertical="center" wrapText="1"/>
    </xf>
    <xf numFmtId="0" fontId="5" fillId="0" borderId="1" xfId="0" applyFont="1" applyFill="1" applyBorder="1" applyAlignment="1">
      <alignment horizontal="left" vertical="center" wrapText="1"/>
    </xf>
    <xf numFmtId="0" fontId="5" fillId="0" borderId="1" xfId="0" applyFont="1" applyFill="1" applyBorder="1" applyAlignment="1">
      <alignment vertical="center" wrapText="1"/>
    </xf>
    <xf numFmtId="38" fontId="5" fillId="2" borderId="1" xfId="2" applyFont="1" applyFill="1" applyBorder="1" applyAlignment="1">
      <alignment horizontal="center" vertical="center"/>
    </xf>
    <xf numFmtId="38" fontId="5" fillId="2" borderId="1" xfId="2" applyFont="1" applyFill="1" applyBorder="1" applyAlignment="1">
      <alignment vertical="center"/>
    </xf>
    <xf numFmtId="38" fontId="5" fillId="2" borderId="1" xfId="2" applyFont="1" applyFill="1" applyBorder="1" applyAlignment="1">
      <alignment vertical="center" wrapText="1"/>
    </xf>
    <xf numFmtId="38" fontId="5" fillId="0" borderId="1" xfId="2" applyFont="1" applyFill="1" applyBorder="1" applyAlignment="1">
      <alignment horizontal="center" vertical="center"/>
    </xf>
    <xf numFmtId="38" fontId="5" fillId="0" borderId="1" xfId="2" applyFont="1" applyFill="1" applyBorder="1" applyAlignment="1">
      <alignment vertical="center"/>
    </xf>
    <xf numFmtId="38" fontId="5" fillId="2" borderId="2" xfId="2" applyFont="1" applyFill="1" applyBorder="1" applyAlignment="1">
      <alignment horizontal="center" vertical="center"/>
    </xf>
    <xf numFmtId="38" fontId="5" fillId="3" borderId="1" xfId="2" applyFont="1" applyFill="1" applyBorder="1" applyAlignment="1">
      <alignment horizontal="center" vertical="center" wrapText="1"/>
    </xf>
    <xf numFmtId="38" fontId="7" fillId="2" borderId="0" xfId="2" applyFont="1" applyFill="1">
      <alignment vertical="center"/>
    </xf>
    <xf numFmtId="0" fontId="8" fillId="0" borderId="0" xfId="0" applyFont="1">
      <alignment vertical="center"/>
    </xf>
    <xf numFmtId="38" fontId="7" fillId="2" borderId="0" xfId="2" applyFont="1" applyFill="1" applyAlignment="1">
      <alignment horizontal="right" vertical="center"/>
    </xf>
    <xf numFmtId="0" fontId="5" fillId="2" borderId="2" xfId="0" applyFont="1" applyFill="1" applyBorder="1" applyAlignment="1">
      <alignment horizontal="left" vertical="center" wrapText="1"/>
    </xf>
    <xf numFmtId="0" fontId="9" fillId="0" borderId="0" xfId="0" applyFont="1">
      <alignment vertical="center"/>
    </xf>
    <xf numFmtId="0" fontId="5" fillId="2" borderId="11" xfId="0" applyFont="1" applyFill="1" applyBorder="1" applyAlignment="1">
      <alignment horizontal="left" vertical="center" wrapText="1"/>
    </xf>
    <xf numFmtId="38" fontId="5" fillId="2" borderId="1" xfId="2" applyFont="1" applyFill="1" applyBorder="1">
      <alignment vertical="center"/>
    </xf>
    <xf numFmtId="0" fontId="5" fillId="2" borderId="8" xfId="0" applyFont="1" applyFill="1" applyBorder="1" applyAlignment="1">
      <alignment horizontal="left" vertical="center" wrapText="1"/>
    </xf>
    <xf numFmtId="0" fontId="5" fillId="2" borderId="0" xfId="0" applyFont="1" applyFill="1" applyAlignment="1">
      <alignment horizontal="left" vertical="center"/>
    </xf>
    <xf numFmtId="0" fontId="5" fillId="2" borderId="6" xfId="0" applyFont="1" applyFill="1" applyBorder="1" applyAlignment="1">
      <alignment horizontal="left" vertical="center" wrapText="1"/>
    </xf>
    <xf numFmtId="0" fontId="10" fillId="2" borderId="7" xfId="0" applyFont="1" applyFill="1" applyBorder="1" applyAlignment="1">
      <alignment horizontal="left" vertical="center" wrapText="1"/>
    </xf>
    <xf numFmtId="38" fontId="5" fillId="0" borderId="1" xfId="2" applyFont="1" applyFill="1" applyBorder="1" applyAlignment="1">
      <alignment horizontal="right" vertical="center"/>
    </xf>
    <xf numFmtId="0" fontId="5" fillId="2" borderId="1"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2" xfId="0" applyFont="1" applyFill="1" applyBorder="1" applyAlignment="1">
      <alignment vertical="center" wrapText="1"/>
    </xf>
    <xf numFmtId="0" fontId="5" fillId="4" borderId="12" xfId="0" applyFont="1" applyFill="1" applyBorder="1" applyAlignment="1">
      <alignment horizontal="centerContinuous" vertical="center" wrapText="1"/>
    </xf>
    <xf numFmtId="38" fontId="5" fillId="4" borderId="12" xfId="2" applyFont="1" applyFill="1" applyBorder="1" applyAlignment="1">
      <alignment vertical="center"/>
    </xf>
    <xf numFmtId="0" fontId="5" fillId="2" borderId="0" xfId="0" applyFont="1" applyFill="1" applyBorder="1" applyAlignment="1">
      <alignment vertical="center" wrapText="1"/>
    </xf>
    <xf numFmtId="38" fontId="5" fillId="2" borderId="0" xfId="2" applyFont="1" applyFill="1" applyBorder="1">
      <alignment vertical="center"/>
    </xf>
    <xf numFmtId="0" fontId="5" fillId="0" borderId="0" xfId="0" applyFont="1" applyFill="1" applyBorder="1" applyAlignment="1">
      <alignment vertical="center" wrapText="1"/>
    </xf>
    <xf numFmtId="38" fontId="5" fillId="0" borderId="0" xfId="2" applyFont="1" applyFill="1" applyBorder="1">
      <alignment vertical="center"/>
    </xf>
    <xf numFmtId="0" fontId="7" fillId="0" borderId="0" xfId="0" applyFont="1" applyAlignment="1">
      <alignment vertical="center" wrapText="1"/>
    </xf>
    <xf numFmtId="0" fontId="7" fillId="2" borderId="0" xfId="0" applyFont="1" applyFill="1" applyAlignment="1">
      <alignment vertical="center" wrapText="1"/>
    </xf>
    <xf numFmtId="38" fontId="5" fillId="0" borderId="0" xfId="2" applyFont="1">
      <alignment vertical="center"/>
    </xf>
    <xf numFmtId="38" fontId="5" fillId="2" borderId="0" xfId="2" applyFont="1" applyFill="1">
      <alignment vertical="center"/>
    </xf>
    <xf numFmtId="38" fontId="7" fillId="0" borderId="0" xfId="2" applyFont="1">
      <alignment vertical="center"/>
    </xf>
    <xf numFmtId="38" fontId="7" fillId="2" borderId="0" xfId="2" applyFont="1" applyFill="1" applyAlignment="1">
      <alignment vertical="center"/>
    </xf>
    <xf numFmtId="38" fontId="5" fillId="2" borderId="0" xfId="2" applyFont="1" applyFill="1" applyBorder="1" applyAlignment="1">
      <alignment vertical="center"/>
    </xf>
    <xf numFmtId="0" fontId="9" fillId="0" borderId="0" xfId="0" applyFont="1" applyAlignment="1">
      <alignment vertical="center"/>
    </xf>
    <xf numFmtId="0" fontId="8" fillId="0" borderId="0" xfId="0" applyFont="1" applyAlignment="1">
      <alignment vertical="center"/>
    </xf>
    <xf numFmtId="38" fontId="5" fillId="3" borderId="13" xfId="2" applyFont="1" applyFill="1" applyBorder="1" applyAlignment="1">
      <alignment horizontal="center" vertical="center" wrapText="1"/>
    </xf>
    <xf numFmtId="38" fontId="5" fillId="0" borderId="13" xfId="2" applyFont="1" applyFill="1" applyBorder="1" applyAlignment="1">
      <alignment horizontal="center" vertical="center"/>
    </xf>
    <xf numFmtId="38" fontId="5" fillId="0" borderId="13" xfId="2" applyFont="1" applyFill="1" applyBorder="1" applyAlignment="1">
      <alignment vertical="center"/>
    </xf>
    <xf numFmtId="38" fontId="5" fillId="0" borderId="13" xfId="2" applyFont="1" applyFill="1" applyBorder="1" applyAlignment="1">
      <alignment horizontal="right" vertical="center"/>
    </xf>
    <xf numFmtId="38" fontId="5" fillId="0" borderId="14" xfId="2" applyFont="1" applyFill="1" applyBorder="1" applyAlignment="1">
      <alignment horizontal="right" vertical="center"/>
    </xf>
    <xf numFmtId="38" fontId="5" fillId="4" borderId="17" xfId="2" applyFont="1" applyFill="1" applyBorder="1" applyAlignment="1">
      <alignment vertical="center"/>
    </xf>
    <xf numFmtId="38" fontId="5" fillId="0" borderId="19" xfId="2" applyFont="1" applyFill="1" applyBorder="1" applyAlignment="1">
      <alignment vertical="center"/>
    </xf>
    <xf numFmtId="38" fontId="5" fillId="0" borderId="20" xfId="2" applyFont="1" applyFill="1" applyBorder="1" applyAlignment="1">
      <alignment vertical="center"/>
    </xf>
    <xf numFmtId="38" fontId="5" fillId="4" borderId="23" xfId="2" applyFont="1" applyFill="1" applyBorder="1" applyAlignment="1">
      <alignment vertical="center"/>
    </xf>
    <xf numFmtId="38" fontId="5" fillId="0" borderId="2" xfId="2" applyFont="1" applyFill="1" applyBorder="1" applyAlignment="1">
      <alignment vertical="center"/>
    </xf>
    <xf numFmtId="38" fontId="5" fillId="0" borderId="3" xfId="2" applyFont="1" applyFill="1" applyBorder="1" applyAlignment="1">
      <alignment vertical="center"/>
    </xf>
    <xf numFmtId="38" fontId="5" fillId="0" borderId="14" xfId="2" applyFont="1" applyFill="1" applyBorder="1" applyAlignment="1">
      <alignment vertical="center"/>
    </xf>
    <xf numFmtId="38" fontId="5" fillId="0" borderId="16" xfId="2" applyFont="1" applyFill="1" applyBorder="1" applyAlignment="1">
      <alignment vertical="center"/>
    </xf>
    <xf numFmtId="0" fontId="5" fillId="2" borderId="0" xfId="0" applyFont="1" applyFill="1" applyBorder="1" applyAlignment="1">
      <alignment horizontal="left" vertical="center" wrapText="1"/>
    </xf>
    <xf numFmtId="38" fontId="5" fillId="0" borderId="15" xfId="2" applyFont="1" applyFill="1" applyBorder="1" applyAlignment="1">
      <alignment vertical="center"/>
    </xf>
    <xf numFmtId="38" fontId="5" fillId="0" borderId="14" xfId="2" applyFont="1" applyFill="1" applyBorder="1" applyAlignment="1">
      <alignment horizontal="center" vertical="center"/>
    </xf>
    <xf numFmtId="38" fontId="5" fillId="0" borderId="16" xfId="2" applyFont="1" applyFill="1" applyBorder="1" applyAlignment="1">
      <alignment horizontal="center" vertical="center"/>
    </xf>
    <xf numFmtId="38" fontId="5" fillId="0" borderId="14" xfId="2" applyFont="1" applyFill="1" applyBorder="1" applyAlignment="1">
      <alignment vertical="center" wrapText="1"/>
    </xf>
    <xf numFmtId="38" fontId="5" fillId="2" borderId="2" xfId="2" applyFont="1" applyFill="1" applyBorder="1" applyAlignment="1">
      <alignment vertical="center"/>
    </xf>
    <xf numFmtId="38" fontId="5" fillId="2" borderId="3" xfId="2" applyFont="1" applyFill="1" applyBorder="1" applyAlignment="1">
      <alignment vertical="center"/>
    </xf>
    <xf numFmtId="38" fontId="5" fillId="2" borderId="2" xfId="2" applyFont="1" applyFill="1" applyBorder="1" applyAlignment="1">
      <alignment horizontal="right" vertical="center"/>
    </xf>
    <xf numFmtId="38" fontId="5" fillId="2" borderId="3" xfId="2" applyFont="1" applyFill="1" applyBorder="1" applyAlignment="1">
      <alignment horizontal="right" vertical="center"/>
    </xf>
    <xf numFmtId="0" fontId="5" fillId="2" borderId="2" xfId="0" applyFont="1" applyFill="1" applyBorder="1" applyAlignment="1">
      <alignment horizontal="left" vertical="center" wrapText="1"/>
    </xf>
    <xf numFmtId="0" fontId="5" fillId="2" borderId="3" xfId="0" applyFont="1" applyFill="1" applyBorder="1" applyAlignment="1">
      <alignment horizontal="left" vertical="center" wrapText="1"/>
    </xf>
    <xf numFmtId="38" fontId="5" fillId="2" borderId="2" xfId="2" applyFont="1" applyFill="1" applyBorder="1" applyAlignment="1">
      <alignment horizontal="center" vertical="center"/>
    </xf>
    <xf numFmtId="38" fontId="5" fillId="2" borderId="3" xfId="2" applyFont="1" applyFill="1" applyBorder="1" applyAlignment="1">
      <alignment horizontal="center" vertical="center"/>
    </xf>
    <xf numFmtId="38" fontId="5" fillId="3" borderId="1" xfId="2" applyFont="1" applyFill="1" applyBorder="1" applyAlignment="1">
      <alignment horizontal="center" vertical="center"/>
    </xf>
    <xf numFmtId="38" fontId="5" fillId="3" borderId="13" xfId="2" applyFont="1" applyFill="1" applyBorder="1" applyAlignment="1">
      <alignment horizontal="center" vertical="center"/>
    </xf>
    <xf numFmtId="0" fontId="5" fillId="2" borderId="2" xfId="0" applyFont="1" applyFill="1" applyBorder="1" applyAlignment="1">
      <alignment vertical="center" wrapText="1"/>
    </xf>
    <xf numFmtId="0" fontId="5" fillId="2" borderId="3" xfId="0" applyFont="1" applyFill="1" applyBorder="1" applyAlignment="1">
      <alignment vertical="center" wrapText="1"/>
    </xf>
    <xf numFmtId="38" fontId="5" fillId="2" borderId="10" xfId="2" applyFont="1" applyFill="1" applyBorder="1" applyAlignment="1">
      <alignment horizontal="right" vertical="center"/>
    </xf>
    <xf numFmtId="38" fontId="5" fillId="2" borderId="2" xfId="2" applyFont="1" applyFill="1" applyBorder="1" applyAlignment="1">
      <alignment vertical="center" wrapText="1"/>
    </xf>
    <xf numFmtId="0" fontId="5" fillId="2" borderId="10" xfId="0" applyFont="1" applyFill="1" applyBorder="1" applyAlignment="1">
      <alignment horizontal="left" vertical="center" wrapText="1"/>
    </xf>
    <xf numFmtId="0" fontId="5" fillId="0" borderId="2" xfId="0" applyFont="1" applyFill="1" applyBorder="1" applyAlignment="1">
      <alignment horizontal="left" vertical="center" wrapText="1"/>
    </xf>
    <xf numFmtId="0" fontId="5" fillId="0" borderId="10" xfId="0" applyFont="1" applyFill="1" applyBorder="1" applyAlignment="1">
      <alignment horizontal="left" vertical="center" wrapText="1"/>
    </xf>
    <xf numFmtId="0" fontId="5" fillId="0" borderId="3" xfId="0" applyFont="1" applyFill="1" applyBorder="1" applyAlignment="1">
      <alignment horizontal="left" vertical="center" wrapText="1"/>
    </xf>
    <xf numFmtId="38" fontId="5" fillId="2" borderId="10" xfId="2" applyFont="1" applyFill="1" applyBorder="1" applyAlignment="1">
      <alignment horizontal="center" vertical="center"/>
    </xf>
    <xf numFmtId="0" fontId="6" fillId="0" borderId="0" xfId="0" applyFont="1" applyAlignment="1">
      <alignment horizontal="left" vertical="center" wrapText="1"/>
    </xf>
    <xf numFmtId="0" fontId="5" fillId="3" borderId="4" xfId="1" applyFont="1" applyFill="1" applyBorder="1" applyAlignment="1">
      <alignment horizontal="center" vertical="center" wrapText="1"/>
    </xf>
    <xf numFmtId="0" fontId="5" fillId="3" borderId="5" xfId="1" applyFont="1" applyFill="1" applyBorder="1" applyAlignment="1">
      <alignment horizontal="center" vertical="center" wrapText="1"/>
    </xf>
    <xf numFmtId="0" fontId="5" fillId="3" borderId="2" xfId="1" applyFont="1" applyFill="1" applyBorder="1" applyAlignment="1">
      <alignment horizontal="center" vertical="center" wrapText="1"/>
    </xf>
    <xf numFmtId="0" fontId="5" fillId="3" borderId="3" xfId="1" applyFont="1" applyFill="1" applyBorder="1" applyAlignment="1">
      <alignment horizontal="center" vertical="center" wrapText="1"/>
    </xf>
    <xf numFmtId="0" fontId="5" fillId="3" borderId="6" xfId="1" applyFont="1" applyFill="1" applyBorder="1" applyAlignment="1">
      <alignment horizontal="center" vertical="center" wrapText="1"/>
    </xf>
    <xf numFmtId="0" fontId="5" fillId="3" borderId="7" xfId="1" applyFont="1" applyFill="1" applyBorder="1" applyAlignment="1">
      <alignment horizontal="center" vertical="center" wrapText="1"/>
    </xf>
    <xf numFmtId="38" fontId="5" fillId="2" borderId="10" xfId="2" applyFont="1" applyFill="1" applyBorder="1" applyAlignment="1">
      <alignment vertical="center"/>
    </xf>
    <xf numFmtId="38" fontId="5" fillId="2" borderId="2" xfId="2" applyFont="1" applyFill="1" applyBorder="1" applyAlignment="1">
      <alignment horizontal="center" vertical="center" wrapText="1"/>
    </xf>
    <xf numFmtId="38" fontId="5" fillId="0" borderId="20" xfId="2" applyFont="1" applyFill="1" applyBorder="1" applyAlignment="1">
      <alignment vertical="center"/>
    </xf>
    <xf numFmtId="38" fontId="5" fillId="0" borderId="22" xfId="2" applyFont="1" applyFill="1" applyBorder="1" applyAlignment="1">
      <alignment vertical="center"/>
    </xf>
    <xf numFmtId="38" fontId="5" fillId="3" borderId="18" xfId="2" applyFont="1" applyFill="1" applyBorder="1" applyAlignment="1">
      <alignment horizontal="center" vertical="center" wrapText="1"/>
    </xf>
    <xf numFmtId="38" fontId="5" fillId="3" borderId="19" xfId="2" applyFont="1" applyFill="1" applyBorder="1" applyAlignment="1">
      <alignment horizontal="center" vertical="center"/>
    </xf>
    <xf numFmtId="38" fontId="5" fillId="0" borderId="21" xfId="2" applyFont="1" applyFill="1" applyBorder="1" applyAlignment="1">
      <alignment vertical="center"/>
    </xf>
    <xf numFmtId="38" fontId="5" fillId="0" borderId="20" xfId="2" applyFont="1" applyFill="1" applyBorder="1" applyAlignment="1">
      <alignment vertical="center" wrapText="1"/>
    </xf>
    <xf numFmtId="38" fontId="5" fillId="0" borderId="22" xfId="2" applyFont="1" applyFill="1" applyBorder="1" applyAlignment="1">
      <alignment vertical="center" wrapText="1"/>
    </xf>
  </cellXfs>
  <cellStyles count="3">
    <cellStyle name="桁区切り" xfId="2" builtinId="6"/>
    <cellStyle name="標準" xfId="0" builtinId="0"/>
    <cellStyle name="標準 2" xfId="1" xr:uid="{00000000-0005-0000-0000-000002000000}"/>
  </cellStyles>
  <dxfs count="0"/>
  <tableStyles count="0" defaultTableStyle="TableStyleMedium2" defaultPivotStyle="PivotStyleLight16"/>
  <colors>
    <mruColors>
      <color rgb="FFCCFFCC"/>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9</xdr:col>
      <xdr:colOff>180975</xdr:colOff>
      <xdr:row>13</xdr:row>
      <xdr:rowOff>381000</xdr:rowOff>
    </xdr:from>
    <xdr:ext cx="595035" cy="264047"/>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12382500" y="4924425"/>
          <a:ext cx="595035" cy="26404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800">
              <a:latin typeface="Meiryo UI" panose="020B0604030504040204" pitchFamily="50" charset="-128"/>
              <a:ea typeface="Meiryo UI" panose="020B0604030504040204" pitchFamily="50" charset="-128"/>
            </a:rPr>
            <a:t>※</a:t>
          </a:r>
          <a:r>
            <a:rPr kumimoji="1" lang="ja-JP" altLang="en-US" sz="800">
              <a:latin typeface="Meiryo UI" panose="020B0604030504040204" pitchFamily="50" charset="-128"/>
              <a:ea typeface="Meiryo UI" panose="020B0604030504040204" pitchFamily="50" charset="-128"/>
            </a:rPr>
            <a:t>繰越分</a:t>
          </a:r>
        </a:p>
      </xdr:txBody>
    </xdr:sp>
    <xdr:clientData/>
  </xdr:oneCellAnchor>
  <xdr:oneCellAnchor>
    <xdr:from>
      <xdr:col>8</xdr:col>
      <xdr:colOff>752475</xdr:colOff>
      <xdr:row>21</xdr:row>
      <xdr:rowOff>342900</xdr:rowOff>
    </xdr:from>
    <xdr:ext cx="800219" cy="261738"/>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12192000" y="7591425"/>
          <a:ext cx="800219" cy="26173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800">
              <a:latin typeface="Meiryo UI" panose="020B0604030504040204" pitchFamily="50" charset="-128"/>
              <a:ea typeface="Meiryo UI" panose="020B0604030504040204" pitchFamily="50" charset="-128"/>
            </a:rPr>
            <a:t>※</a:t>
          </a:r>
          <a:r>
            <a:rPr kumimoji="1" lang="ja-JP" altLang="en-US" sz="800">
              <a:latin typeface="Meiryo UI" panose="020B0604030504040204" pitchFamily="50" charset="-128"/>
              <a:ea typeface="Meiryo UI" panose="020B0604030504040204" pitchFamily="50" charset="-128"/>
            </a:rPr>
            <a:t>一部繰越分</a:t>
          </a:r>
        </a:p>
      </xdr:txBody>
    </xdr:sp>
    <xdr:clientData/>
  </xdr:oneCellAnchor>
  <xdr:oneCellAnchor>
    <xdr:from>
      <xdr:col>10</xdr:col>
      <xdr:colOff>21167</xdr:colOff>
      <xdr:row>21</xdr:row>
      <xdr:rowOff>341835</xdr:rowOff>
    </xdr:from>
    <xdr:ext cx="800219" cy="261738"/>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12985750" y="7824252"/>
          <a:ext cx="800219" cy="26173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800">
              <a:latin typeface="Meiryo UI" panose="020B0604030504040204" pitchFamily="50" charset="-128"/>
              <a:ea typeface="Meiryo UI" panose="020B0604030504040204" pitchFamily="50" charset="-128"/>
            </a:rPr>
            <a:t>※</a:t>
          </a:r>
          <a:r>
            <a:rPr kumimoji="1" lang="ja-JP" altLang="en-US" sz="800">
              <a:latin typeface="Meiryo UI" panose="020B0604030504040204" pitchFamily="50" charset="-128"/>
              <a:ea typeface="Meiryo UI" panose="020B0604030504040204" pitchFamily="50" charset="-128"/>
            </a:rPr>
            <a:t>一部繰越分</a:t>
          </a:r>
        </a:p>
      </xdr:txBody>
    </xdr:sp>
    <xdr:clientData/>
  </xdr:oneCellAnchor>
  <xdr:oneCellAnchor>
    <xdr:from>
      <xdr:col>10</xdr:col>
      <xdr:colOff>730250</xdr:colOff>
      <xdr:row>21</xdr:row>
      <xdr:rowOff>349250</xdr:rowOff>
    </xdr:from>
    <xdr:ext cx="800219" cy="261738"/>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13694833" y="7831667"/>
          <a:ext cx="800219" cy="26173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800">
              <a:latin typeface="Meiryo UI" panose="020B0604030504040204" pitchFamily="50" charset="-128"/>
              <a:ea typeface="Meiryo UI" panose="020B0604030504040204" pitchFamily="50" charset="-128"/>
            </a:rPr>
            <a:t>※</a:t>
          </a:r>
          <a:r>
            <a:rPr kumimoji="1" lang="ja-JP" altLang="en-US" sz="800">
              <a:latin typeface="Meiryo UI" panose="020B0604030504040204" pitchFamily="50" charset="-128"/>
              <a:ea typeface="Meiryo UI" panose="020B0604030504040204" pitchFamily="50" charset="-128"/>
            </a:rPr>
            <a:t>一部繰越分</a:t>
          </a:r>
        </a:p>
      </xdr:txBody>
    </xdr:sp>
    <xdr:clientData/>
  </xdr:oneCellAnchor>
  <xdr:oneCellAnchor>
    <xdr:from>
      <xdr:col>11</xdr:col>
      <xdr:colOff>370417</xdr:colOff>
      <xdr:row>3</xdr:row>
      <xdr:rowOff>31750</xdr:rowOff>
    </xdr:from>
    <xdr:ext cx="389850" cy="261738"/>
    <xdr:sp macro="" textlink="">
      <xdr:nvSpPr>
        <xdr:cNvPr id="7" name="テキスト ボックス 6">
          <a:extLst>
            <a:ext uri="{FF2B5EF4-FFF2-40B4-BE49-F238E27FC236}">
              <a16:creationId xmlns:a16="http://schemas.microsoft.com/office/drawing/2014/main" id="{C1A0B59F-83BD-4C2E-A7D8-A3F54F612819}"/>
            </a:ext>
          </a:extLst>
        </xdr:cNvPr>
        <xdr:cNvSpPr txBox="1"/>
      </xdr:nvSpPr>
      <xdr:spPr>
        <a:xfrm>
          <a:off x="14848417" y="844550"/>
          <a:ext cx="389850" cy="26173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800">
              <a:latin typeface="Meiryo UI" panose="020B0604030504040204" pitchFamily="50" charset="-128"/>
              <a:ea typeface="Meiryo UI" panose="020B0604030504040204" pitchFamily="50" charset="-128"/>
            </a:rPr>
            <a:t>※</a:t>
          </a:r>
          <a:r>
            <a:rPr kumimoji="1" lang="ja-JP" altLang="en-US" sz="800">
              <a:latin typeface="Meiryo UI" panose="020B0604030504040204" pitchFamily="50" charset="-128"/>
              <a:ea typeface="Meiryo UI" panose="020B0604030504040204" pitchFamily="50" charset="-128"/>
            </a:rPr>
            <a:t>２</a:t>
          </a:r>
        </a:p>
      </xdr:txBody>
    </xdr:sp>
    <xdr:clientData/>
  </xdr:oneCellAnchor>
  <xdr:oneCellAnchor>
    <xdr:from>
      <xdr:col>4</xdr:col>
      <xdr:colOff>752475</xdr:colOff>
      <xdr:row>21</xdr:row>
      <xdr:rowOff>342900</xdr:rowOff>
    </xdr:from>
    <xdr:ext cx="800219" cy="261738"/>
    <xdr:sp macro="" textlink="">
      <xdr:nvSpPr>
        <xdr:cNvPr id="8" name="テキスト ボックス 7">
          <a:extLst>
            <a:ext uri="{FF2B5EF4-FFF2-40B4-BE49-F238E27FC236}">
              <a16:creationId xmlns:a16="http://schemas.microsoft.com/office/drawing/2014/main" id="{6CDA6CD7-52A3-4794-A596-47699FDB3475}"/>
            </a:ext>
          </a:extLst>
        </xdr:cNvPr>
        <xdr:cNvSpPr txBox="1"/>
      </xdr:nvSpPr>
      <xdr:spPr>
        <a:xfrm>
          <a:off x="12192000" y="7772400"/>
          <a:ext cx="800219" cy="26173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800">
              <a:latin typeface="Meiryo UI" panose="020B0604030504040204" pitchFamily="50" charset="-128"/>
              <a:ea typeface="Meiryo UI" panose="020B0604030504040204" pitchFamily="50" charset="-128"/>
            </a:rPr>
            <a:t>※</a:t>
          </a:r>
          <a:r>
            <a:rPr kumimoji="1" lang="ja-JP" altLang="en-US" sz="800">
              <a:latin typeface="Meiryo UI" panose="020B0604030504040204" pitchFamily="50" charset="-128"/>
              <a:ea typeface="Meiryo UI" panose="020B0604030504040204" pitchFamily="50" charset="-128"/>
            </a:rPr>
            <a:t>一部繰越分</a:t>
          </a:r>
        </a:p>
      </xdr:txBody>
    </xdr:sp>
    <xdr:clientData/>
  </xdr:oneCellAnchor>
  <xdr:oneCellAnchor>
    <xdr:from>
      <xdr:col>5</xdr:col>
      <xdr:colOff>752475</xdr:colOff>
      <xdr:row>21</xdr:row>
      <xdr:rowOff>342900</xdr:rowOff>
    </xdr:from>
    <xdr:ext cx="800219" cy="261738"/>
    <xdr:sp macro="" textlink="">
      <xdr:nvSpPr>
        <xdr:cNvPr id="9" name="テキスト ボックス 8">
          <a:extLst>
            <a:ext uri="{FF2B5EF4-FFF2-40B4-BE49-F238E27FC236}">
              <a16:creationId xmlns:a16="http://schemas.microsoft.com/office/drawing/2014/main" id="{8C1F4132-1C35-4984-9B4C-0A96E73052A2}"/>
            </a:ext>
          </a:extLst>
        </xdr:cNvPr>
        <xdr:cNvSpPr txBox="1"/>
      </xdr:nvSpPr>
      <xdr:spPr>
        <a:xfrm>
          <a:off x="12192000" y="7772400"/>
          <a:ext cx="800219" cy="26173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800">
              <a:latin typeface="Meiryo UI" panose="020B0604030504040204" pitchFamily="50" charset="-128"/>
              <a:ea typeface="Meiryo UI" panose="020B0604030504040204" pitchFamily="50" charset="-128"/>
            </a:rPr>
            <a:t>※</a:t>
          </a:r>
          <a:r>
            <a:rPr kumimoji="1" lang="ja-JP" altLang="en-US" sz="800">
              <a:latin typeface="Meiryo UI" panose="020B0604030504040204" pitchFamily="50" charset="-128"/>
              <a:ea typeface="Meiryo UI" panose="020B0604030504040204" pitchFamily="50" charset="-128"/>
            </a:rPr>
            <a:t>一部繰越分</a:t>
          </a:r>
        </a:p>
      </xdr:txBody>
    </xdr:sp>
    <xdr:clientData/>
  </xdr:oneCellAnchor>
  <xdr:oneCellAnchor>
    <xdr:from>
      <xdr:col>6</xdr:col>
      <xdr:colOff>752475</xdr:colOff>
      <xdr:row>21</xdr:row>
      <xdr:rowOff>342900</xdr:rowOff>
    </xdr:from>
    <xdr:ext cx="800219" cy="261738"/>
    <xdr:sp macro="" textlink="">
      <xdr:nvSpPr>
        <xdr:cNvPr id="10" name="テキスト ボックス 9">
          <a:extLst>
            <a:ext uri="{FF2B5EF4-FFF2-40B4-BE49-F238E27FC236}">
              <a16:creationId xmlns:a16="http://schemas.microsoft.com/office/drawing/2014/main" id="{ACE1ACDE-D954-4DC7-A495-E830ED8DC860}"/>
            </a:ext>
          </a:extLst>
        </xdr:cNvPr>
        <xdr:cNvSpPr txBox="1"/>
      </xdr:nvSpPr>
      <xdr:spPr>
        <a:xfrm>
          <a:off x="12192000" y="7772400"/>
          <a:ext cx="800219" cy="26173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800">
              <a:latin typeface="Meiryo UI" panose="020B0604030504040204" pitchFamily="50" charset="-128"/>
              <a:ea typeface="Meiryo UI" panose="020B0604030504040204" pitchFamily="50" charset="-128"/>
            </a:rPr>
            <a:t>※</a:t>
          </a:r>
          <a:r>
            <a:rPr kumimoji="1" lang="ja-JP" altLang="en-US" sz="800">
              <a:latin typeface="Meiryo UI" panose="020B0604030504040204" pitchFamily="50" charset="-128"/>
              <a:ea typeface="Meiryo UI" panose="020B0604030504040204" pitchFamily="50" charset="-128"/>
            </a:rPr>
            <a:t>一部繰越分</a:t>
          </a:r>
        </a:p>
      </xdr:txBody>
    </xdr:sp>
    <xdr:clientData/>
  </xdr:oneCellAnchor>
  <xdr:oneCellAnchor>
    <xdr:from>
      <xdr:col>7</xdr:col>
      <xdr:colOff>752475</xdr:colOff>
      <xdr:row>21</xdr:row>
      <xdr:rowOff>342900</xdr:rowOff>
    </xdr:from>
    <xdr:ext cx="800219" cy="261738"/>
    <xdr:sp macro="" textlink="">
      <xdr:nvSpPr>
        <xdr:cNvPr id="11" name="テキスト ボックス 10">
          <a:extLst>
            <a:ext uri="{FF2B5EF4-FFF2-40B4-BE49-F238E27FC236}">
              <a16:creationId xmlns:a16="http://schemas.microsoft.com/office/drawing/2014/main" id="{C1726EC6-439E-4107-BDB4-A972FBF9D9B9}"/>
            </a:ext>
          </a:extLst>
        </xdr:cNvPr>
        <xdr:cNvSpPr txBox="1"/>
      </xdr:nvSpPr>
      <xdr:spPr>
        <a:xfrm>
          <a:off x="12192000" y="7772400"/>
          <a:ext cx="800219" cy="26173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800">
              <a:latin typeface="Meiryo UI" panose="020B0604030504040204" pitchFamily="50" charset="-128"/>
              <a:ea typeface="Meiryo UI" panose="020B0604030504040204" pitchFamily="50" charset="-128"/>
            </a:rPr>
            <a:t>※</a:t>
          </a:r>
          <a:r>
            <a:rPr kumimoji="1" lang="ja-JP" altLang="en-US" sz="800">
              <a:latin typeface="Meiryo UI" panose="020B0604030504040204" pitchFamily="50" charset="-128"/>
              <a:ea typeface="Meiryo UI" panose="020B0604030504040204" pitchFamily="50" charset="-128"/>
            </a:rPr>
            <a:t>一部繰越分</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M63"/>
  <sheetViews>
    <sheetView tabSelected="1" view="pageBreakPreview" zoomScale="80" zoomScaleNormal="100" zoomScaleSheetLayoutView="80" workbookViewId="0">
      <pane ySplit="4" topLeftCell="A5" activePane="bottomLeft" state="frozen"/>
      <selection pane="bottomLeft" sqref="A1:D1"/>
    </sheetView>
  </sheetViews>
  <sheetFormatPr defaultRowHeight="18" x14ac:dyDescent="0.45"/>
  <cols>
    <col min="1" max="1" width="11.5" style="35" customWidth="1"/>
    <col min="2" max="2" width="23.19921875" style="36" customWidth="1"/>
    <col min="3" max="3" width="24.59765625" style="35" customWidth="1"/>
    <col min="4" max="4" width="54.69921875" style="35" customWidth="1"/>
    <col min="5" max="7" width="9" style="39" customWidth="1"/>
    <col min="8" max="11" width="9" style="14" customWidth="1"/>
    <col min="12" max="12" width="9" style="15" customWidth="1"/>
    <col min="13" max="13" width="9" style="43" customWidth="1"/>
    <col min="14" max="16384" width="8.796875" style="15"/>
  </cols>
  <sheetData>
    <row r="1" spans="1:13" ht="24.75" customHeight="1" x14ac:dyDescent="0.45">
      <c r="A1" s="81" t="s">
        <v>143</v>
      </c>
      <c r="B1" s="81"/>
      <c r="C1" s="81"/>
      <c r="D1" s="81"/>
      <c r="E1" s="14"/>
      <c r="F1" s="14"/>
      <c r="G1" s="14"/>
      <c r="L1" s="14"/>
      <c r="M1" s="40"/>
    </row>
    <row r="2" spans="1:13" ht="15" customHeight="1" thickBot="1" x14ac:dyDescent="0.5">
      <c r="A2" s="14"/>
      <c r="B2" s="14"/>
      <c r="C2" s="14"/>
      <c r="D2" s="14"/>
      <c r="E2" s="14"/>
      <c r="F2" s="14"/>
      <c r="G2" s="14"/>
      <c r="L2" s="16"/>
      <c r="M2" s="16" t="s">
        <v>97</v>
      </c>
    </row>
    <row r="3" spans="1:13" ht="24" customHeight="1" thickTop="1" x14ac:dyDescent="0.45">
      <c r="A3" s="82" t="s">
        <v>98</v>
      </c>
      <c r="B3" s="84" t="s">
        <v>0</v>
      </c>
      <c r="C3" s="86" t="s">
        <v>6</v>
      </c>
      <c r="D3" s="86" t="s">
        <v>1</v>
      </c>
      <c r="E3" s="70" t="s">
        <v>105</v>
      </c>
      <c r="F3" s="70"/>
      <c r="G3" s="70"/>
      <c r="H3" s="70"/>
      <c r="I3" s="70"/>
      <c r="J3" s="70"/>
      <c r="K3" s="70"/>
      <c r="L3" s="71"/>
      <c r="M3" s="92" t="s">
        <v>141</v>
      </c>
    </row>
    <row r="4" spans="1:13" ht="37.5" customHeight="1" x14ac:dyDescent="0.45">
      <c r="A4" s="83"/>
      <c r="B4" s="85"/>
      <c r="C4" s="87"/>
      <c r="D4" s="87"/>
      <c r="E4" s="13" t="s">
        <v>93</v>
      </c>
      <c r="F4" s="13" t="s">
        <v>94</v>
      </c>
      <c r="G4" s="13" t="s">
        <v>95</v>
      </c>
      <c r="H4" s="13" t="s">
        <v>96</v>
      </c>
      <c r="I4" s="13" t="s">
        <v>107</v>
      </c>
      <c r="J4" s="13" t="s">
        <v>114</v>
      </c>
      <c r="K4" s="13" t="s">
        <v>136</v>
      </c>
      <c r="L4" s="44" t="s">
        <v>137</v>
      </c>
      <c r="M4" s="93"/>
    </row>
    <row r="5" spans="1:13" s="18" customFormat="1" ht="19.5" customHeight="1" x14ac:dyDescent="0.45">
      <c r="A5" s="66" t="s">
        <v>7</v>
      </c>
      <c r="B5" s="17" t="s">
        <v>36</v>
      </c>
      <c r="C5" s="66" t="s">
        <v>55</v>
      </c>
      <c r="D5" s="77" t="s">
        <v>128</v>
      </c>
      <c r="E5" s="68" t="s">
        <v>35</v>
      </c>
      <c r="F5" s="64">
        <v>45107</v>
      </c>
      <c r="G5" s="64">
        <v>28266</v>
      </c>
      <c r="H5" s="64">
        <v>42130</v>
      </c>
      <c r="I5" s="62">
        <v>25823</v>
      </c>
      <c r="J5" s="62">
        <v>28532</v>
      </c>
      <c r="K5" s="62">
        <v>12633</v>
      </c>
      <c r="L5" s="55">
        <v>50484</v>
      </c>
      <c r="M5" s="90">
        <f>SUM(E5:L7)</f>
        <v>232975</v>
      </c>
    </row>
    <row r="6" spans="1:13" s="18" customFormat="1" ht="19.5" customHeight="1" x14ac:dyDescent="0.45">
      <c r="A6" s="76"/>
      <c r="B6" s="19" t="s">
        <v>56</v>
      </c>
      <c r="C6" s="76"/>
      <c r="D6" s="78"/>
      <c r="E6" s="80"/>
      <c r="F6" s="74"/>
      <c r="G6" s="74"/>
      <c r="H6" s="74"/>
      <c r="I6" s="88"/>
      <c r="J6" s="88"/>
      <c r="K6" s="88"/>
      <c r="L6" s="58"/>
      <c r="M6" s="94"/>
    </row>
    <row r="7" spans="1:13" s="18" customFormat="1" ht="19.5" customHeight="1" x14ac:dyDescent="0.45">
      <c r="A7" s="67"/>
      <c r="B7" s="1" t="s">
        <v>52</v>
      </c>
      <c r="C7" s="67"/>
      <c r="D7" s="79"/>
      <c r="E7" s="69"/>
      <c r="F7" s="65"/>
      <c r="G7" s="65"/>
      <c r="H7" s="65"/>
      <c r="I7" s="63"/>
      <c r="J7" s="63"/>
      <c r="K7" s="63"/>
      <c r="L7" s="56"/>
      <c r="M7" s="91"/>
    </row>
    <row r="8" spans="1:13" s="18" customFormat="1" ht="15" x14ac:dyDescent="0.45">
      <c r="A8" s="4" t="s">
        <v>7</v>
      </c>
      <c r="B8" s="4" t="s">
        <v>37</v>
      </c>
      <c r="C8" s="4" t="s">
        <v>142</v>
      </c>
      <c r="D8" s="3" t="s">
        <v>23</v>
      </c>
      <c r="E8" s="7" t="s">
        <v>35</v>
      </c>
      <c r="F8" s="20">
        <v>19605</v>
      </c>
      <c r="G8" s="7" t="s">
        <v>35</v>
      </c>
      <c r="H8" s="7" t="s">
        <v>35</v>
      </c>
      <c r="I8" s="7" t="s">
        <v>35</v>
      </c>
      <c r="J8" s="7" t="s">
        <v>35</v>
      </c>
      <c r="K8" s="7" t="s">
        <v>35</v>
      </c>
      <c r="L8" s="45" t="s">
        <v>35</v>
      </c>
      <c r="M8" s="50">
        <f>SUM(E8:L8)</f>
        <v>19605</v>
      </c>
    </row>
    <row r="9" spans="1:13" s="18" customFormat="1" ht="20.25" customHeight="1" x14ac:dyDescent="0.45">
      <c r="A9" s="66" t="s">
        <v>7</v>
      </c>
      <c r="B9" s="21" t="s">
        <v>37</v>
      </c>
      <c r="C9" s="66" t="s">
        <v>86</v>
      </c>
      <c r="D9" s="66" t="s">
        <v>57</v>
      </c>
      <c r="E9" s="68" t="s">
        <v>35</v>
      </c>
      <c r="F9" s="68" t="s">
        <v>35</v>
      </c>
      <c r="G9" s="68" t="s">
        <v>35</v>
      </c>
      <c r="H9" s="68" t="s">
        <v>35</v>
      </c>
      <c r="I9" s="62">
        <v>12166</v>
      </c>
      <c r="J9" s="68" t="s">
        <v>113</v>
      </c>
      <c r="K9" s="68" t="s">
        <v>35</v>
      </c>
      <c r="L9" s="59" t="s">
        <v>35</v>
      </c>
      <c r="M9" s="90">
        <f>SUM(E9:L10)</f>
        <v>12166</v>
      </c>
    </row>
    <row r="10" spans="1:13" s="18" customFormat="1" ht="20.25" customHeight="1" x14ac:dyDescent="0.45">
      <c r="A10" s="67"/>
      <c r="B10" s="22" t="s">
        <v>72</v>
      </c>
      <c r="C10" s="67"/>
      <c r="D10" s="67"/>
      <c r="E10" s="69"/>
      <c r="F10" s="69"/>
      <c r="G10" s="69"/>
      <c r="H10" s="69"/>
      <c r="I10" s="63"/>
      <c r="J10" s="69"/>
      <c r="K10" s="69"/>
      <c r="L10" s="60"/>
      <c r="M10" s="91"/>
    </row>
    <row r="11" spans="1:13" s="18" customFormat="1" ht="45.75" customHeight="1" x14ac:dyDescent="0.45">
      <c r="A11" s="4" t="s">
        <v>7</v>
      </c>
      <c r="B11" s="4" t="s">
        <v>38</v>
      </c>
      <c r="C11" s="4" t="s">
        <v>12</v>
      </c>
      <c r="D11" s="3" t="s">
        <v>91</v>
      </c>
      <c r="E11" s="7" t="s">
        <v>35</v>
      </c>
      <c r="F11" s="20">
        <v>29649</v>
      </c>
      <c r="G11" s="20">
        <v>44169</v>
      </c>
      <c r="H11" s="20">
        <v>35897</v>
      </c>
      <c r="I11" s="8">
        <v>0</v>
      </c>
      <c r="J11" s="7" t="s">
        <v>5</v>
      </c>
      <c r="K11" s="7" t="s">
        <v>5</v>
      </c>
      <c r="L11" s="45" t="s">
        <v>5</v>
      </c>
      <c r="M11" s="50">
        <f>SUM(E11:L11)</f>
        <v>109715</v>
      </c>
    </row>
    <row r="12" spans="1:13" s="18" customFormat="1" ht="45" customHeight="1" x14ac:dyDescent="0.45">
      <c r="A12" s="4" t="s">
        <v>7</v>
      </c>
      <c r="B12" s="4" t="s">
        <v>39</v>
      </c>
      <c r="C12" s="4" t="s">
        <v>10</v>
      </c>
      <c r="D12" s="3" t="s">
        <v>58</v>
      </c>
      <c r="E12" s="20">
        <v>35449</v>
      </c>
      <c r="F12" s="20">
        <v>31991</v>
      </c>
      <c r="G12" s="20">
        <v>34071</v>
      </c>
      <c r="H12" s="20">
        <v>47246</v>
      </c>
      <c r="I12" s="8">
        <v>36071</v>
      </c>
      <c r="J12" s="8">
        <v>33772</v>
      </c>
      <c r="K12" s="8">
        <v>43144</v>
      </c>
      <c r="L12" s="46">
        <v>50191</v>
      </c>
      <c r="M12" s="50">
        <f>SUM(E12:L12)</f>
        <v>311935</v>
      </c>
    </row>
    <row r="13" spans="1:13" s="18" customFormat="1" ht="29.25" customHeight="1" x14ac:dyDescent="0.45">
      <c r="A13" s="4" t="s">
        <v>7</v>
      </c>
      <c r="B13" s="4" t="s">
        <v>40</v>
      </c>
      <c r="C13" s="4" t="s">
        <v>59</v>
      </c>
      <c r="D13" s="3" t="s">
        <v>84</v>
      </c>
      <c r="E13" s="7" t="s">
        <v>35</v>
      </c>
      <c r="F13" s="7" t="s">
        <v>35</v>
      </c>
      <c r="G13" s="7" t="s">
        <v>35</v>
      </c>
      <c r="H13" s="20">
        <v>9965</v>
      </c>
      <c r="I13" s="9">
        <v>2635</v>
      </c>
      <c r="J13" s="7" t="s">
        <v>35</v>
      </c>
      <c r="K13" s="7" t="s">
        <v>35</v>
      </c>
      <c r="L13" s="45" t="s">
        <v>35</v>
      </c>
      <c r="M13" s="50">
        <f>SUM(E13:L13)</f>
        <v>12600</v>
      </c>
    </row>
    <row r="14" spans="1:13" s="18" customFormat="1" ht="48" customHeight="1" x14ac:dyDescent="0.45">
      <c r="A14" s="4" t="s">
        <v>7</v>
      </c>
      <c r="B14" s="4" t="s">
        <v>40</v>
      </c>
      <c r="C14" s="4" t="s">
        <v>60</v>
      </c>
      <c r="D14" s="3" t="s">
        <v>33</v>
      </c>
      <c r="E14" s="7" t="s">
        <v>35</v>
      </c>
      <c r="F14" s="7" t="s">
        <v>35</v>
      </c>
      <c r="G14" s="7" t="s">
        <v>35</v>
      </c>
      <c r="H14" s="20">
        <v>87</v>
      </c>
      <c r="I14" s="9">
        <v>24120</v>
      </c>
      <c r="J14" s="9">
        <v>50880</v>
      </c>
      <c r="K14" s="7" t="s">
        <v>35</v>
      </c>
      <c r="L14" s="45" t="s">
        <v>35</v>
      </c>
      <c r="M14" s="50">
        <f>SUM(E14:L14)</f>
        <v>75087</v>
      </c>
    </row>
    <row r="15" spans="1:13" s="18" customFormat="1" ht="24.75" customHeight="1" x14ac:dyDescent="0.45">
      <c r="A15" s="66" t="s">
        <v>7</v>
      </c>
      <c r="B15" s="21" t="s">
        <v>41</v>
      </c>
      <c r="C15" s="66" t="s">
        <v>11</v>
      </c>
      <c r="D15" s="66" t="s">
        <v>74</v>
      </c>
      <c r="E15" s="68" t="s">
        <v>35</v>
      </c>
      <c r="F15" s="64">
        <v>32753</v>
      </c>
      <c r="G15" s="64">
        <v>32806</v>
      </c>
      <c r="H15" s="64">
        <v>32745</v>
      </c>
      <c r="I15" s="75">
        <f>16473+899</f>
        <v>17372</v>
      </c>
      <c r="J15" s="89" t="s">
        <v>115</v>
      </c>
      <c r="K15" s="75">
        <v>18006</v>
      </c>
      <c r="L15" s="61">
        <v>25200</v>
      </c>
      <c r="M15" s="95">
        <f>SUM(E15:L16)</f>
        <v>158882</v>
      </c>
    </row>
    <row r="16" spans="1:13" s="18" customFormat="1" ht="24.75" customHeight="1" x14ac:dyDescent="0.45">
      <c r="A16" s="67"/>
      <c r="B16" s="2" t="s">
        <v>53</v>
      </c>
      <c r="C16" s="67"/>
      <c r="D16" s="67"/>
      <c r="E16" s="69"/>
      <c r="F16" s="65"/>
      <c r="G16" s="65"/>
      <c r="H16" s="65"/>
      <c r="I16" s="63"/>
      <c r="J16" s="69"/>
      <c r="K16" s="63"/>
      <c r="L16" s="56"/>
      <c r="M16" s="96"/>
    </row>
    <row r="17" spans="1:13" s="18" customFormat="1" ht="33.75" customHeight="1" x14ac:dyDescent="0.45">
      <c r="A17" s="4" t="s">
        <v>7</v>
      </c>
      <c r="B17" s="4" t="s">
        <v>41</v>
      </c>
      <c r="C17" s="4" t="s">
        <v>2</v>
      </c>
      <c r="D17" s="3" t="s">
        <v>20</v>
      </c>
      <c r="E17" s="7" t="s">
        <v>35</v>
      </c>
      <c r="F17" s="7" t="s">
        <v>35</v>
      </c>
      <c r="G17" s="7" t="s">
        <v>35</v>
      </c>
      <c r="H17" s="20">
        <v>47825</v>
      </c>
      <c r="I17" s="8">
        <v>53196</v>
      </c>
      <c r="J17" s="7" t="s">
        <v>35</v>
      </c>
      <c r="K17" s="7" t="s">
        <v>35</v>
      </c>
      <c r="L17" s="45" t="s">
        <v>35</v>
      </c>
      <c r="M17" s="50">
        <f>SUM(E17:L17)</f>
        <v>101021</v>
      </c>
    </row>
    <row r="18" spans="1:13" s="18" customFormat="1" ht="45.75" customHeight="1" x14ac:dyDescent="0.45">
      <c r="A18" s="4" t="s">
        <v>7</v>
      </c>
      <c r="B18" s="4" t="s">
        <v>42</v>
      </c>
      <c r="C18" s="4" t="s">
        <v>61</v>
      </c>
      <c r="D18" s="3" t="s">
        <v>75</v>
      </c>
      <c r="E18" s="7" t="s">
        <v>35</v>
      </c>
      <c r="F18" s="7" t="s">
        <v>35</v>
      </c>
      <c r="G18" s="7" t="s">
        <v>35</v>
      </c>
      <c r="H18" s="20">
        <v>20997</v>
      </c>
      <c r="I18" s="8">
        <v>2447</v>
      </c>
      <c r="J18" s="7" t="s">
        <v>113</v>
      </c>
      <c r="K18" s="7" t="s">
        <v>35</v>
      </c>
      <c r="L18" s="45" t="s">
        <v>35</v>
      </c>
      <c r="M18" s="50">
        <f>SUM(E18:L18)</f>
        <v>23444</v>
      </c>
    </row>
    <row r="19" spans="1:13" s="18" customFormat="1" ht="25.5" customHeight="1" x14ac:dyDescent="0.45">
      <c r="A19" s="21" t="s">
        <v>7</v>
      </c>
      <c r="B19" s="17" t="s">
        <v>47</v>
      </c>
      <c r="C19" s="66" t="s">
        <v>71</v>
      </c>
      <c r="D19" s="66" t="s">
        <v>85</v>
      </c>
      <c r="E19" s="68" t="s">
        <v>35</v>
      </c>
      <c r="F19" s="68" t="s">
        <v>35</v>
      </c>
      <c r="G19" s="68" t="s">
        <v>35</v>
      </c>
      <c r="H19" s="64">
        <v>27752</v>
      </c>
      <c r="I19" s="62">
        <v>22946</v>
      </c>
      <c r="J19" s="68" t="s">
        <v>113</v>
      </c>
      <c r="K19" s="68" t="s">
        <v>35</v>
      </c>
      <c r="L19" s="59" t="s">
        <v>35</v>
      </c>
      <c r="M19" s="90">
        <f>SUM(E19:L20)</f>
        <v>50698</v>
      </c>
    </row>
    <row r="20" spans="1:13" s="18" customFormat="1" ht="24.75" customHeight="1" x14ac:dyDescent="0.45">
      <c r="A20" s="1" t="s">
        <v>9</v>
      </c>
      <c r="B20" s="2" t="s">
        <v>54</v>
      </c>
      <c r="C20" s="67"/>
      <c r="D20" s="67"/>
      <c r="E20" s="69"/>
      <c r="F20" s="69"/>
      <c r="G20" s="69"/>
      <c r="H20" s="65"/>
      <c r="I20" s="63"/>
      <c r="J20" s="69"/>
      <c r="K20" s="69"/>
      <c r="L20" s="60"/>
      <c r="M20" s="91"/>
    </row>
    <row r="21" spans="1:13" s="18" customFormat="1" ht="24.75" customHeight="1" x14ac:dyDescent="0.45">
      <c r="A21" s="4" t="s">
        <v>7</v>
      </c>
      <c r="B21" s="4" t="s">
        <v>76</v>
      </c>
      <c r="C21" s="4" t="s">
        <v>19</v>
      </c>
      <c r="D21" s="3" t="s">
        <v>88</v>
      </c>
      <c r="E21" s="7" t="s">
        <v>35</v>
      </c>
      <c r="F21" s="7" t="s">
        <v>35</v>
      </c>
      <c r="G21" s="20">
        <v>7503</v>
      </c>
      <c r="H21" s="20">
        <v>15968</v>
      </c>
      <c r="I21" s="8">
        <v>1850</v>
      </c>
      <c r="J21" s="8">
        <v>4600</v>
      </c>
      <c r="K21" s="8">
        <v>3465</v>
      </c>
      <c r="L21" s="46">
        <v>6331</v>
      </c>
      <c r="M21" s="50">
        <f>SUM(E21:L21)</f>
        <v>39717</v>
      </c>
    </row>
    <row r="22" spans="1:13" s="18" customFormat="1" ht="44.25" customHeight="1" x14ac:dyDescent="0.45">
      <c r="A22" s="4" t="s">
        <v>7</v>
      </c>
      <c r="B22" s="4" t="s">
        <v>29</v>
      </c>
      <c r="C22" s="4" t="s">
        <v>14</v>
      </c>
      <c r="D22" s="3" t="s">
        <v>104</v>
      </c>
      <c r="E22" s="20">
        <v>19998</v>
      </c>
      <c r="F22" s="20">
        <v>31300</v>
      </c>
      <c r="G22" s="20">
        <v>76326</v>
      </c>
      <c r="H22" s="20">
        <v>54763</v>
      </c>
      <c r="I22" s="8">
        <v>115541</v>
      </c>
      <c r="J22" s="8">
        <f>158889+175692</f>
        <v>334581</v>
      </c>
      <c r="K22" s="11">
        <f>218958</f>
        <v>218958</v>
      </c>
      <c r="L22" s="46">
        <v>88000</v>
      </c>
      <c r="M22" s="50">
        <f>SUM(E22:L22)</f>
        <v>939467</v>
      </c>
    </row>
    <row r="23" spans="1:13" s="18" customFormat="1" ht="27.75" customHeight="1" x14ac:dyDescent="0.45">
      <c r="A23" s="4" t="s">
        <v>7</v>
      </c>
      <c r="B23" s="4" t="s">
        <v>29</v>
      </c>
      <c r="C23" s="4" t="s">
        <v>134</v>
      </c>
      <c r="D23" s="3" t="s">
        <v>135</v>
      </c>
      <c r="E23" s="7" t="s">
        <v>35</v>
      </c>
      <c r="F23" s="7" t="s">
        <v>35</v>
      </c>
      <c r="G23" s="7" t="s">
        <v>35</v>
      </c>
      <c r="H23" s="7" t="s">
        <v>35</v>
      </c>
      <c r="I23" s="7" t="s">
        <v>35</v>
      </c>
      <c r="J23" s="7" t="s">
        <v>35</v>
      </c>
      <c r="K23" s="7" t="s">
        <v>35</v>
      </c>
      <c r="L23" s="45" t="s">
        <v>35</v>
      </c>
      <c r="M23" s="50">
        <f>SUM(E23:L23)</f>
        <v>0</v>
      </c>
    </row>
    <row r="24" spans="1:13" s="18" customFormat="1" ht="27.75" customHeight="1" x14ac:dyDescent="0.45">
      <c r="A24" s="4" t="s">
        <v>7</v>
      </c>
      <c r="B24" s="4" t="s">
        <v>29</v>
      </c>
      <c r="C24" s="4" t="s">
        <v>62</v>
      </c>
      <c r="D24" s="3" t="s">
        <v>22</v>
      </c>
      <c r="E24" s="7" t="s">
        <v>35</v>
      </c>
      <c r="F24" s="20">
        <v>24000</v>
      </c>
      <c r="G24" s="20">
        <v>24000</v>
      </c>
      <c r="H24" s="20">
        <v>34999</v>
      </c>
      <c r="I24" s="8">
        <v>10096</v>
      </c>
      <c r="J24" s="7" t="s">
        <v>35</v>
      </c>
      <c r="K24" s="7" t="s">
        <v>35</v>
      </c>
      <c r="L24" s="45" t="s">
        <v>35</v>
      </c>
      <c r="M24" s="50">
        <f>SUM(E24:L24)</f>
        <v>93095</v>
      </c>
    </row>
    <row r="25" spans="1:13" s="18" customFormat="1" ht="29.25" customHeight="1" x14ac:dyDescent="0.45">
      <c r="A25" s="66" t="s">
        <v>7</v>
      </c>
      <c r="B25" s="23" t="s">
        <v>51</v>
      </c>
      <c r="C25" s="66" t="s">
        <v>18</v>
      </c>
      <c r="D25" s="66" t="s">
        <v>63</v>
      </c>
      <c r="E25" s="68" t="s">
        <v>35</v>
      </c>
      <c r="F25" s="64">
        <v>9890</v>
      </c>
      <c r="G25" s="64">
        <v>9905</v>
      </c>
      <c r="H25" s="64">
        <v>19240</v>
      </c>
      <c r="I25" s="62">
        <v>9913</v>
      </c>
      <c r="J25" s="62">
        <v>4391</v>
      </c>
      <c r="K25" s="62">
        <v>4391</v>
      </c>
      <c r="L25" s="55">
        <v>5216</v>
      </c>
      <c r="M25" s="90">
        <f>SUM(E25:L26)</f>
        <v>62946</v>
      </c>
    </row>
    <row r="26" spans="1:13" s="18" customFormat="1" ht="29.25" customHeight="1" x14ac:dyDescent="0.45">
      <c r="A26" s="67"/>
      <c r="B26" s="24" t="s">
        <v>80</v>
      </c>
      <c r="C26" s="67"/>
      <c r="D26" s="67"/>
      <c r="E26" s="69"/>
      <c r="F26" s="65"/>
      <c r="G26" s="65"/>
      <c r="H26" s="65"/>
      <c r="I26" s="63"/>
      <c r="J26" s="63"/>
      <c r="K26" s="63"/>
      <c r="L26" s="56"/>
      <c r="M26" s="91"/>
    </row>
    <row r="27" spans="1:13" s="18" customFormat="1" ht="44.25" customHeight="1" x14ac:dyDescent="0.45">
      <c r="A27" s="4" t="s">
        <v>7</v>
      </c>
      <c r="B27" s="4" t="s">
        <v>81</v>
      </c>
      <c r="C27" s="4" t="s">
        <v>16</v>
      </c>
      <c r="D27" s="3" t="s">
        <v>138</v>
      </c>
      <c r="E27" s="7" t="s">
        <v>35</v>
      </c>
      <c r="F27" s="7" t="s">
        <v>35</v>
      </c>
      <c r="G27" s="7" t="s">
        <v>35</v>
      </c>
      <c r="H27" s="20">
        <v>70761</v>
      </c>
      <c r="I27" s="8">
        <v>12993</v>
      </c>
      <c r="J27" s="8">
        <v>12993</v>
      </c>
      <c r="K27" s="11">
        <v>12993</v>
      </c>
      <c r="L27" s="46">
        <v>12993</v>
      </c>
      <c r="M27" s="50">
        <f t="shared" ref="M27:M34" si="0">SUM(E27:L27)</f>
        <v>122733</v>
      </c>
    </row>
    <row r="28" spans="1:13" s="18" customFormat="1" ht="25.2" x14ac:dyDescent="0.45">
      <c r="A28" s="4" t="s">
        <v>7</v>
      </c>
      <c r="B28" s="4" t="s">
        <v>82</v>
      </c>
      <c r="C28" s="4" t="s">
        <v>87</v>
      </c>
      <c r="D28" s="3" t="s">
        <v>24</v>
      </c>
      <c r="E28" s="7" t="s">
        <v>35</v>
      </c>
      <c r="F28" s="20">
        <v>5529</v>
      </c>
      <c r="G28" s="7" t="s">
        <v>35</v>
      </c>
      <c r="H28" s="7" t="s">
        <v>35</v>
      </c>
      <c r="I28" s="7" t="s">
        <v>35</v>
      </c>
      <c r="J28" s="7" t="s">
        <v>35</v>
      </c>
      <c r="K28" s="7" t="s">
        <v>35</v>
      </c>
      <c r="L28" s="45" t="s">
        <v>35</v>
      </c>
      <c r="M28" s="50">
        <f t="shared" si="0"/>
        <v>5529</v>
      </c>
    </row>
    <row r="29" spans="1:13" s="18" customFormat="1" ht="69.75" customHeight="1" x14ac:dyDescent="0.45">
      <c r="A29" s="4" t="s">
        <v>7</v>
      </c>
      <c r="B29" s="4" t="s">
        <v>43</v>
      </c>
      <c r="C29" s="4" t="s">
        <v>30</v>
      </c>
      <c r="D29" s="3" t="s">
        <v>129</v>
      </c>
      <c r="E29" s="20">
        <v>731</v>
      </c>
      <c r="F29" s="20">
        <v>3956</v>
      </c>
      <c r="G29" s="20">
        <v>851</v>
      </c>
      <c r="H29" s="20">
        <v>5175</v>
      </c>
      <c r="I29" s="8">
        <v>0</v>
      </c>
      <c r="J29" s="8">
        <v>44</v>
      </c>
      <c r="K29" s="8">
        <v>1264</v>
      </c>
      <c r="L29" s="46">
        <v>2322</v>
      </c>
      <c r="M29" s="50">
        <f t="shared" si="0"/>
        <v>14343</v>
      </c>
    </row>
    <row r="30" spans="1:13" s="18" customFormat="1" ht="25.2" x14ac:dyDescent="0.45">
      <c r="A30" s="4" t="s">
        <v>7</v>
      </c>
      <c r="B30" s="4" t="s">
        <v>44</v>
      </c>
      <c r="C30" s="4" t="s">
        <v>73</v>
      </c>
      <c r="D30" s="3" t="s">
        <v>21</v>
      </c>
      <c r="E30" s="7" t="s">
        <v>35</v>
      </c>
      <c r="F30" s="7" t="s">
        <v>35</v>
      </c>
      <c r="G30" s="7" t="s">
        <v>35</v>
      </c>
      <c r="H30" s="20">
        <v>3510</v>
      </c>
      <c r="I30" s="7" t="s">
        <v>35</v>
      </c>
      <c r="J30" s="7" t="s">
        <v>35</v>
      </c>
      <c r="K30" s="7" t="s">
        <v>35</v>
      </c>
      <c r="L30" s="45" t="s">
        <v>35</v>
      </c>
      <c r="M30" s="50">
        <f t="shared" si="0"/>
        <v>3510</v>
      </c>
    </row>
    <row r="31" spans="1:13" s="18" customFormat="1" ht="25.2" x14ac:dyDescent="0.45">
      <c r="A31" s="4" t="s">
        <v>7</v>
      </c>
      <c r="B31" s="4" t="s">
        <v>43</v>
      </c>
      <c r="C31" s="4" t="s">
        <v>15</v>
      </c>
      <c r="D31" s="3" t="s">
        <v>89</v>
      </c>
      <c r="E31" s="7" t="s">
        <v>35</v>
      </c>
      <c r="F31" s="7" t="s">
        <v>35</v>
      </c>
      <c r="G31" s="20">
        <v>332</v>
      </c>
      <c r="H31" s="7" t="s">
        <v>35</v>
      </c>
      <c r="I31" s="7" t="s">
        <v>35</v>
      </c>
      <c r="J31" s="7" t="s">
        <v>35</v>
      </c>
      <c r="K31" s="7" t="s">
        <v>35</v>
      </c>
      <c r="L31" s="45" t="s">
        <v>35</v>
      </c>
      <c r="M31" s="50">
        <f t="shared" si="0"/>
        <v>332</v>
      </c>
    </row>
    <row r="32" spans="1:13" s="18" customFormat="1" ht="37.799999999999997" x14ac:dyDescent="0.45">
      <c r="A32" s="4" t="s">
        <v>9</v>
      </c>
      <c r="B32" s="4" t="s">
        <v>45</v>
      </c>
      <c r="C32" s="4" t="s">
        <v>64</v>
      </c>
      <c r="D32" s="3" t="s">
        <v>127</v>
      </c>
      <c r="E32" s="7" t="s">
        <v>35</v>
      </c>
      <c r="F32" s="7" t="s">
        <v>35</v>
      </c>
      <c r="G32" s="7" t="s">
        <v>35</v>
      </c>
      <c r="H32" s="20">
        <v>21551</v>
      </c>
      <c r="I32" s="8">
        <v>9040</v>
      </c>
      <c r="J32" s="8">
        <v>5471</v>
      </c>
      <c r="K32" s="11">
        <v>6627</v>
      </c>
      <c r="L32" s="46">
        <v>10591</v>
      </c>
      <c r="M32" s="50">
        <f t="shared" si="0"/>
        <v>53280</v>
      </c>
    </row>
    <row r="33" spans="1:13" s="18" customFormat="1" ht="25.2" x14ac:dyDescent="0.45">
      <c r="A33" s="4" t="s">
        <v>9</v>
      </c>
      <c r="B33" s="4" t="s">
        <v>45</v>
      </c>
      <c r="C33" s="4" t="s">
        <v>3</v>
      </c>
      <c r="D33" s="3" t="s">
        <v>26</v>
      </c>
      <c r="E33" s="7" t="s">
        <v>35</v>
      </c>
      <c r="F33" s="20">
        <v>4650</v>
      </c>
      <c r="G33" s="7" t="s">
        <v>35</v>
      </c>
      <c r="H33" s="7" t="s">
        <v>35</v>
      </c>
      <c r="I33" s="7" t="s">
        <v>35</v>
      </c>
      <c r="J33" s="7" t="s">
        <v>35</v>
      </c>
      <c r="K33" s="7" t="s">
        <v>35</v>
      </c>
      <c r="L33" s="45" t="s">
        <v>35</v>
      </c>
      <c r="M33" s="50">
        <f t="shared" si="0"/>
        <v>4650</v>
      </c>
    </row>
    <row r="34" spans="1:13" s="18" customFormat="1" ht="25.2" x14ac:dyDescent="0.45">
      <c r="A34" s="4" t="s">
        <v>9</v>
      </c>
      <c r="B34" s="4" t="s">
        <v>49</v>
      </c>
      <c r="C34" s="4" t="s">
        <v>69</v>
      </c>
      <c r="D34" s="3" t="s">
        <v>68</v>
      </c>
      <c r="E34" s="7" t="s">
        <v>35</v>
      </c>
      <c r="F34" s="7" t="s">
        <v>35</v>
      </c>
      <c r="G34" s="7" t="s">
        <v>35</v>
      </c>
      <c r="H34" s="7" t="s">
        <v>35</v>
      </c>
      <c r="I34" s="8">
        <v>1313</v>
      </c>
      <c r="J34" s="7" t="s">
        <v>35</v>
      </c>
      <c r="K34" s="7" t="s">
        <v>35</v>
      </c>
      <c r="L34" s="47">
        <v>4674</v>
      </c>
      <c r="M34" s="50">
        <f t="shared" si="0"/>
        <v>5987</v>
      </c>
    </row>
    <row r="35" spans="1:13" s="18" customFormat="1" ht="30.75" customHeight="1" x14ac:dyDescent="0.45">
      <c r="A35" s="66" t="s">
        <v>9</v>
      </c>
      <c r="B35" s="17" t="s">
        <v>46</v>
      </c>
      <c r="C35" s="66" t="s">
        <v>66</v>
      </c>
      <c r="D35" s="66" t="s">
        <v>92</v>
      </c>
      <c r="E35" s="68" t="s">
        <v>35</v>
      </c>
      <c r="F35" s="64">
        <v>194380</v>
      </c>
      <c r="G35" s="64">
        <v>198001</v>
      </c>
      <c r="H35" s="64">
        <v>190431</v>
      </c>
      <c r="I35" s="62">
        <v>166226</v>
      </c>
      <c r="J35" s="62">
        <v>141</v>
      </c>
      <c r="K35" s="53">
        <v>2554</v>
      </c>
      <c r="L35" s="55">
        <v>142662</v>
      </c>
      <c r="M35" s="90">
        <f>SUM(E35:L36)</f>
        <v>894395</v>
      </c>
    </row>
    <row r="36" spans="1:13" s="18" customFormat="1" ht="30.75" customHeight="1" x14ac:dyDescent="0.45">
      <c r="A36" s="67"/>
      <c r="B36" s="2" t="s">
        <v>77</v>
      </c>
      <c r="C36" s="67"/>
      <c r="D36" s="67"/>
      <c r="E36" s="69"/>
      <c r="F36" s="65"/>
      <c r="G36" s="65"/>
      <c r="H36" s="65"/>
      <c r="I36" s="63"/>
      <c r="J36" s="63"/>
      <c r="K36" s="54"/>
      <c r="L36" s="56"/>
      <c r="M36" s="91"/>
    </row>
    <row r="37" spans="1:13" s="18" customFormat="1" ht="34.5" customHeight="1" x14ac:dyDescent="0.45">
      <c r="A37" s="66" t="s">
        <v>9</v>
      </c>
      <c r="B37" s="21" t="s">
        <v>46</v>
      </c>
      <c r="C37" s="66" t="s">
        <v>102</v>
      </c>
      <c r="D37" s="72" t="s">
        <v>126</v>
      </c>
      <c r="E37" s="68" t="s">
        <v>35</v>
      </c>
      <c r="F37" s="64">
        <v>80521</v>
      </c>
      <c r="G37" s="64">
        <v>80490</v>
      </c>
      <c r="H37" s="64">
        <v>118259</v>
      </c>
      <c r="I37" s="62">
        <v>112488</v>
      </c>
      <c r="J37" s="62">
        <v>71452</v>
      </c>
      <c r="K37" s="53">
        <v>70937</v>
      </c>
      <c r="L37" s="55">
        <v>72000</v>
      </c>
      <c r="M37" s="90">
        <f>SUM(E37:L38)</f>
        <v>606147</v>
      </c>
    </row>
    <row r="38" spans="1:13" s="18" customFormat="1" ht="34.5" customHeight="1" x14ac:dyDescent="0.45">
      <c r="A38" s="67"/>
      <c r="B38" s="2" t="s">
        <v>54</v>
      </c>
      <c r="C38" s="67"/>
      <c r="D38" s="73"/>
      <c r="E38" s="69"/>
      <c r="F38" s="65"/>
      <c r="G38" s="65"/>
      <c r="H38" s="65"/>
      <c r="I38" s="63"/>
      <c r="J38" s="63"/>
      <c r="K38" s="54"/>
      <c r="L38" s="56"/>
      <c r="M38" s="91"/>
    </row>
    <row r="39" spans="1:13" s="18" customFormat="1" ht="37.799999999999997" x14ac:dyDescent="0.45">
      <c r="A39" s="4" t="s">
        <v>9</v>
      </c>
      <c r="B39" s="4" t="s">
        <v>70</v>
      </c>
      <c r="C39" s="4" t="s">
        <v>13</v>
      </c>
      <c r="D39" s="3" t="s">
        <v>78</v>
      </c>
      <c r="E39" s="7" t="s">
        <v>35</v>
      </c>
      <c r="F39" s="20">
        <v>22602</v>
      </c>
      <c r="G39" s="20">
        <v>33277</v>
      </c>
      <c r="H39" s="20">
        <v>7628</v>
      </c>
      <c r="I39" s="7" t="s">
        <v>35</v>
      </c>
      <c r="J39" s="7" t="s">
        <v>35</v>
      </c>
      <c r="K39" s="7" t="s">
        <v>35</v>
      </c>
      <c r="L39" s="45" t="s">
        <v>35</v>
      </c>
      <c r="M39" s="50">
        <f t="shared" ref="M39:M55" si="1">SUM(E39:L39)</f>
        <v>63507</v>
      </c>
    </row>
    <row r="40" spans="1:13" s="18" customFormat="1" ht="51.75" customHeight="1" x14ac:dyDescent="0.45">
      <c r="A40" s="4" t="s">
        <v>9</v>
      </c>
      <c r="B40" s="4" t="s">
        <v>46</v>
      </c>
      <c r="C40" s="4" t="s">
        <v>17</v>
      </c>
      <c r="D40" s="3" t="s">
        <v>90</v>
      </c>
      <c r="E40" s="20">
        <v>30000</v>
      </c>
      <c r="F40" s="20">
        <v>59935</v>
      </c>
      <c r="G40" s="20">
        <v>60000</v>
      </c>
      <c r="H40" s="20">
        <v>95500</v>
      </c>
      <c r="I40" s="7" t="s">
        <v>35</v>
      </c>
      <c r="J40" s="7" t="s">
        <v>35</v>
      </c>
      <c r="K40" s="7" t="s">
        <v>35</v>
      </c>
      <c r="L40" s="47">
        <v>92000</v>
      </c>
      <c r="M40" s="50">
        <f t="shared" si="1"/>
        <v>337435</v>
      </c>
    </row>
    <row r="41" spans="1:13" s="18" customFormat="1" ht="37.5" customHeight="1" x14ac:dyDescent="0.45">
      <c r="A41" s="4" t="s">
        <v>9</v>
      </c>
      <c r="B41" s="4" t="s">
        <v>48</v>
      </c>
      <c r="C41" s="4" t="s">
        <v>65</v>
      </c>
      <c r="D41" s="3" t="s">
        <v>34</v>
      </c>
      <c r="E41" s="7" t="s">
        <v>35</v>
      </c>
      <c r="F41" s="7" t="s">
        <v>35</v>
      </c>
      <c r="G41" s="7" t="s">
        <v>35</v>
      </c>
      <c r="H41" s="20">
        <v>4425</v>
      </c>
      <c r="I41" s="7" t="s">
        <v>35</v>
      </c>
      <c r="J41" s="7" t="s">
        <v>35</v>
      </c>
      <c r="K41" s="7" t="s">
        <v>35</v>
      </c>
      <c r="L41" s="45" t="s">
        <v>35</v>
      </c>
      <c r="M41" s="50">
        <f t="shared" si="1"/>
        <v>4425</v>
      </c>
    </row>
    <row r="42" spans="1:13" s="18" customFormat="1" ht="41.25" customHeight="1" x14ac:dyDescent="0.45">
      <c r="A42" s="4" t="s">
        <v>9</v>
      </c>
      <c r="B42" s="4" t="s">
        <v>48</v>
      </c>
      <c r="C42" s="4" t="s">
        <v>99</v>
      </c>
      <c r="D42" s="3" t="s">
        <v>100</v>
      </c>
      <c r="E42" s="7" t="s">
        <v>35</v>
      </c>
      <c r="F42" s="7" t="s">
        <v>35</v>
      </c>
      <c r="G42" s="7" t="s">
        <v>35</v>
      </c>
      <c r="H42" s="7" t="s">
        <v>35</v>
      </c>
      <c r="I42" s="7" t="s">
        <v>35</v>
      </c>
      <c r="J42" s="7" t="s">
        <v>115</v>
      </c>
      <c r="K42" s="10" t="s">
        <v>35</v>
      </c>
      <c r="L42" s="45" t="s">
        <v>35</v>
      </c>
      <c r="M42" s="50">
        <f t="shared" si="1"/>
        <v>0</v>
      </c>
    </row>
    <row r="43" spans="1:13" s="18" customFormat="1" ht="41.25" customHeight="1" x14ac:dyDescent="0.45">
      <c r="A43" s="4" t="s">
        <v>9</v>
      </c>
      <c r="B43" s="4" t="s">
        <v>48</v>
      </c>
      <c r="C43" s="4" t="s">
        <v>116</v>
      </c>
      <c r="D43" s="3" t="s">
        <v>117</v>
      </c>
      <c r="E43" s="7" t="s">
        <v>35</v>
      </c>
      <c r="F43" s="7" t="s">
        <v>35</v>
      </c>
      <c r="G43" s="7" t="s">
        <v>35</v>
      </c>
      <c r="H43" s="7" t="s">
        <v>35</v>
      </c>
      <c r="I43" s="7" t="s">
        <v>35</v>
      </c>
      <c r="J43" s="7" t="s">
        <v>5</v>
      </c>
      <c r="K43" s="10" t="s">
        <v>35</v>
      </c>
      <c r="L43" s="47">
        <v>15000</v>
      </c>
      <c r="M43" s="50">
        <f t="shared" si="1"/>
        <v>15000</v>
      </c>
    </row>
    <row r="44" spans="1:13" s="18" customFormat="1" ht="25.2" x14ac:dyDescent="0.45">
      <c r="A44" s="4" t="s">
        <v>9</v>
      </c>
      <c r="B44" s="4" t="s">
        <v>48</v>
      </c>
      <c r="C44" s="4" t="s">
        <v>4</v>
      </c>
      <c r="D44" s="3" t="s">
        <v>103</v>
      </c>
      <c r="E44" s="7" t="s">
        <v>35</v>
      </c>
      <c r="F44" s="7" t="s">
        <v>35</v>
      </c>
      <c r="G44" s="7" t="s">
        <v>35</v>
      </c>
      <c r="H44" s="7" t="s">
        <v>35</v>
      </c>
      <c r="I44" s="8">
        <v>5394</v>
      </c>
      <c r="J44" s="7" t="s">
        <v>35</v>
      </c>
      <c r="K44" s="10" t="s">
        <v>35</v>
      </c>
      <c r="L44" s="45" t="s">
        <v>35</v>
      </c>
      <c r="M44" s="50">
        <f t="shared" si="1"/>
        <v>5394</v>
      </c>
    </row>
    <row r="45" spans="1:13" s="18" customFormat="1" ht="25.2" x14ac:dyDescent="0.45">
      <c r="A45" s="4" t="s">
        <v>9</v>
      </c>
      <c r="B45" s="4" t="s">
        <v>83</v>
      </c>
      <c r="C45" s="4" t="s">
        <v>67</v>
      </c>
      <c r="D45" s="3" t="s">
        <v>101</v>
      </c>
      <c r="E45" s="7" t="s">
        <v>35</v>
      </c>
      <c r="F45" s="7" t="s">
        <v>35</v>
      </c>
      <c r="G45" s="7" t="s">
        <v>35</v>
      </c>
      <c r="H45" s="20">
        <v>24445</v>
      </c>
      <c r="I45" s="7" t="s">
        <v>35</v>
      </c>
      <c r="J45" s="8">
        <v>7504</v>
      </c>
      <c r="K45" s="7" t="s">
        <v>35</v>
      </c>
      <c r="L45" s="45" t="s">
        <v>35</v>
      </c>
      <c r="M45" s="50">
        <f t="shared" si="1"/>
        <v>31949</v>
      </c>
    </row>
    <row r="46" spans="1:13" s="18" customFormat="1" ht="25.2" x14ac:dyDescent="0.45">
      <c r="A46" s="4" t="s">
        <v>9</v>
      </c>
      <c r="B46" s="4" t="s">
        <v>83</v>
      </c>
      <c r="C46" s="4" t="s">
        <v>31</v>
      </c>
      <c r="D46" s="3" t="s">
        <v>25</v>
      </c>
      <c r="E46" s="20">
        <v>1480</v>
      </c>
      <c r="F46" s="7" t="s">
        <v>35</v>
      </c>
      <c r="G46" s="7" t="s">
        <v>35</v>
      </c>
      <c r="H46" s="7" t="s">
        <v>35</v>
      </c>
      <c r="I46" s="7" t="s">
        <v>35</v>
      </c>
      <c r="J46" s="7" t="s">
        <v>35</v>
      </c>
      <c r="K46" s="7" t="s">
        <v>35</v>
      </c>
      <c r="L46" s="45" t="s">
        <v>35</v>
      </c>
      <c r="M46" s="50">
        <f t="shared" si="1"/>
        <v>1480</v>
      </c>
    </row>
    <row r="47" spans="1:13" s="18" customFormat="1" ht="36.75" customHeight="1" x14ac:dyDescent="0.45">
      <c r="A47" s="5" t="s">
        <v>9</v>
      </c>
      <c r="B47" s="5" t="s">
        <v>111</v>
      </c>
      <c r="C47" s="5" t="s">
        <v>108</v>
      </c>
      <c r="D47" s="6" t="s">
        <v>110</v>
      </c>
      <c r="E47" s="10" t="s">
        <v>35</v>
      </c>
      <c r="F47" s="10" t="s">
        <v>35</v>
      </c>
      <c r="G47" s="10" t="s">
        <v>35</v>
      </c>
      <c r="H47" s="10" t="s">
        <v>35</v>
      </c>
      <c r="I47" s="10" t="s">
        <v>35</v>
      </c>
      <c r="J47" s="10" t="s">
        <v>35</v>
      </c>
      <c r="K47" s="25">
        <v>15000</v>
      </c>
      <c r="L47" s="45" t="s">
        <v>35</v>
      </c>
      <c r="M47" s="50">
        <f t="shared" si="1"/>
        <v>15000</v>
      </c>
    </row>
    <row r="48" spans="1:13" s="18" customFormat="1" ht="36.75" customHeight="1" x14ac:dyDescent="0.45">
      <c r="A48" s="5" t="s">
        <v>9</v>
      </c>
      <c r="B48" s="5" t="s">
        <v>112</v>
      </c>
      <c r="C48" s="5" t="s">
        <v>109</v>
      </c>
      <c r="D48" s="6" t="s">
        <v>130</v>
      </c>
      <c r="E48" s="10" t="s">
        <v>35</v>
      </c>
      <c r="F48" s="10" t="s">
        <v>35</v>
      </c>
      <c r="G48" s="10" t="s">
        <v>35</v>
      </c>
      <c r="H48" s="10" t="s">
        <v>35</v>
      </c>
      <c r="I48" s="10" t="s">
        <v>35</v>
      </c>
      <c r="J48" s="10" t="s">
        <v>35</v>
      </c>
      <c r="K48" s="25">
        <v>2004</v>
      </c>
      <c r="L48" s="47">
        <v>15222</v>
      </c>
      <c r="M48" s="50">
        <f t="shared" si="1"/>
        <v>17226</v>
      </c>
    </row>
    <row r="49" spans="1:13" s="18" customFormat="1" ht="36.75" customHeight="1" x14ac:dyDescent="0.45">
      <c r="A49" s="5" t="s">
        <v>9</v>
      </c>
      <c r="B49" s="5" t="s">
        <v>120</v>
      </c>
      <c r="C49" s="5" t="s">
        <v>121</v>
      </c>
      <c r="D49" s="6" t="s">
        <v>122</v>
      </c>
      <c r="E49" s="10" t="s">
        <v>35</v>
      </c>
      <c r="F49" s="10" t="s">
        <v>35</v>
      </c>
      <c r="G49" s="10" t="s">
        <v>35</v>
      </c>
      <c r="H49" s="10" t="s">
        <v>35</v>
      </c>
      <c r="I49" s="10" t="s">
        <v>35</v>
      </c>
      <c r="J49" s="10" t="s">
        <v>35</v>
      </c>
      <c r="K49" s="10" t="s">
        <v>35</v>
      </c>
      <c r="L49" s="47">
        <v>12000</v>
      </c>
      <c r="M49" s="50">
        <f t="shared" si="1"/>
        <v>12000</v>
      </c>
    </row>
    <row r="50" spans="1:13" s="18" customFormat="1" ht="36.75" customHeight="1" x14ac:dyDescent="0.45">
      <c r="A50" s="5" t="s">
        <v>9</v>
      </c>
      <c r="B50" s="5" t="s">
        <v>48</v>
      </c>
      <c r="C50" s="5" t="s">
        <v>123</v>
      </c>
      <c r="D50" s="6" t="s">
        <v>124</v>
      </c>
      <c r="E50" s="10" t="s">
        <v>35</v>
      </c>
      <c r="F50" s="10" t="s">
        <v>35</v>
      </c>
      <c r="G50" s="10" t="s">
        <v>35</v>
      </c>
      <c r="H50" s="10" t="s">
        <v>35</v>
      </c>
      <c r="I50" s="10" t="s">
        <v>35</v>
      </c>
      <c r="J50" s="10" t="s">
        <v>35</v>
      </c>
      <c r="K50" s="10" t="s">
        <v>35</v>
      </c>
      <c r="L50" s="47">
        <v>5000</v>
      </c>
      <c r="M50" s="50">
        <f t="shared" si="1"/>
        <v>5000</v>
      </c>
    </row>
    <row r="51" spans="1:13" s="18" customFormat="1" ht="31.5" customHeight="1" x14ac:dyDescent="0.45">
      <c r="A51" s="5" t="s">
        <v>9</v>
      </c>
      <c r="B51" s="5" t="s">
        <v>54</v>
      </c>
      <c r="C51" s="5" t="s">
        <v>132</v>
      </c>
      <c r="D51" s="6" t="s">
        <v>125</v>
      </c>
      <c r="E51" s="10" t="s">
        <v>35</v>
      </c>
      <c r="F51" s="10" t="s">
        <v>35</v>
      </c>
      <c r="G51" s="10" t="s">
        <v>35</v>
      </c>
      <c r="H51" s="10" t="s">
        <v>35</v>
      </c>
      <c r="I51" s="10" t="s">
        <v>35</v>
      </c>
      <c r="J51" s="10" t="s">
        <v>35</v>
      </c>
      <c r="K51" s="10" t="s">
        <v>35</v>
      </c>
      <c r="L51" s="47">
        <v>16000</v>
      </c>
      <c r="M51" s="50">
        <f t="shared" si="1"/>
        <v>16000</v>
      </c>
    </row>
    <row r="52" spans="1:13" s="18" customFormat="1" ht="36.6" customHeight="1" x14ac:dyDescent="0.45">
      <c r="A52" s="5" t="s">
        <v>9</v>
      </c>
      <c r="B52" s="5" t="s">
        <v>70</v>
      </c>
      <c r="C52" s="5" t="s">
        <v>131</v>
      </c>
      <c r="D52" s="6" t="s">
        <v>133</v>
      </c>
      <c r="E52" s="10" t="s">
        <v>35</v>
      </c>
      <c r="F52" s="10" t="s">
        <v>35</v>
      </c>
      <c r="G52" s="10" t="s">
        <v>35</v>
      </c>
      <c r="H52" s="10" t="s">
        <v>35</v>
      </c>
      <c r="I52" s="10" t="s">
        <v>35</v>
      </c>
      <c r="J52" s="10" t="s">
        <v>35</v>
      </c>
      <c r="K52" s="10" t="s">
        <v>35</v>
      </c>
      <c r="L52" s="45" t="s">
        <v>35</v>
      </c>
      <c r="M52" s="50">
        <f t="shared" si="1"/>
        <v>0</v>
      </c>
    </row>
    <row r="53" spans="1:13" s="18" customFormat="1" ht="25.2" x14ac:dyDescent="0.45">
      <c r="A53" s="4" t="s">
        <v>8</v>
      </c>
      <c r="B53" s="26" t="s">
        <v>50</v>
      </c>
      <c r="C53" s="4" t="s">
        <v>32</v>
      </c>
      <c r="D53" s="3" t="s">
        <v>27</v>
      </c>
      <c r="E53" s="20">
        <v>3884</v>
      </c>
      <c r="F53" s="20">
        <v>8403</v>
      </c>
      <c r="G53" s="20">
        <v>41164</v>
      </c>
      <c r="H53" s="20">
        <v>76723</v>
      </c>
      <c r="I53" s="8">
        <f>540+57613</f>
        <v>58153</v>
      </c>
      <c r="J53" s="8">
        <f>548+28659</f>
        <v>29207</v>
      </c>
      <c r="K53" s="11">
        <v>28774</v>
      </c>
      <c r="L53" s="46">
        <v>49332</v>
      </c>
      <c r="M53" s="50">
        <f t="shared" si="1"/>
        <v>295640</v>
      </c>
    </row>
    <row r="54" spans="1:13" s="18" customFormat="1" ht="25.2" x14ac:dyDescent="0.45">
      <c r="A54" s="4" t="s">
        <v>8</v>
      </c>
      <c r="B54" s="26" t="s">
        <v>50</v>
      </c>
      <c r="C54" s="4" t="s">
        <v>79</v>
      </c>
      <c r="D54" s="3" t="s">
        <v>28</v>
      </c>
      <c r="E54" s="7" t="s">
        <v>35</v>
      </c>
      <c r="F54" s="20">
        <v>42874</v>
      </c>
      <c r="G54" s="20">
        <v>64769</v>
      </c>
      <c r="H54" s="20">
        <v>42874</v>
      </c>
      <c r="I54" s="8">
        <v>42874</v>
      </c>
      <c r="J54" s="8">
        <v>42874</v>
      </c>
      <c r="K54" s="7" t="s">
        <v>35</v>
      </c>
      <c r="L54" s="45" t="s">
        <v>35</v>
      </c>
      <c r="M54" s="50">
        <f t="shared" si="1"/>
        <v>236265</v>
      </c>
    </row>
    <row r="55" spans="1:13" s="18" customFormat="1" ht="25.8" thickBot="1" x14ac:dyDescent="0.5">
      <c r="A55" s="17" t="s">
        <v>8</v>
      </c>
      <c r="B55" s="27" t="s">
        <v>50</v>
      </c>
      <c r="C55" s="17" t="s">
        <v>118</v>
      </c>
      <c r="D55" s="28" t="s">
        <v>119</v>
      </c>
      <c r="E55" s="12" t="s">
        <v>35</v>
      </c>
      <c r="F55" s="12" t="s">
        <v>35</v>
      </c>
      <c r="G55" s="12" t="s">
        <v>35</v>
      </c>
      <c r="H55" s="12" t="s">
        <v>35</v>
      </c>
      <c r="I55" s="12" t="s">
        <v>35</v>
      </c>
      <c r="J55" s="12" t="s">
        <v>35</v>
      </c>
      <c r="K55" s="12" t="s">
        <v>35</v>
      </c>
      <c r="L55" s="48">
        <v>51353</v>
      </c>
      <c r="M55" s="51">
        <f t="shared" si="1"/>
        <v>51353</v>
      </c>
    </row>
    <row r="56" spans="1:13" s="18" customFormat="1" ht="30" customHeight="1" thickTop="1" thickBot="1" x14ac:dyDescent="0.5">
      <c r="A56" s="29" t="s">
        <v>140</v>
      </c>
      <c r="B56" s="29"/>
      <c r="C56" s="29"/>
      <c r="D56" s="29"/>
      <c r="E56" s="30">
        <f>SUM(E5:E55)</f>
        <v>91542</v>
      </c>
      <c r="F56" s="30">
        <f t="shared" ref="F56:L56" si="2">SUM(F5:F55)</f>
        <v>647145</v>
      </c>
      <c r="G56" s="30">
        <f t="shared" si="2"/>
        <v>735930</v>
      </c>
      <c r="H56" s="30">
        <f t="shared" si="2"/>
        <v>1050896</v>
      </c>
      <c r="I56" s="30">
        <f t="shared" si="2"/>
        <v>742657</v>
      </c>
      <c r="J56" s="30">
        <f t="shared" si="2"/>
        <v>626442</v>
      </c>
      <c r="K56" s="30">
        <f t="shared" si="2"/>
        <v>440750</v>
      </c>
      <c r="L56" s="49">
        <f t="shared" si="2"/>
        <v>726571</v>
      </c>
      <c r="M56" s="52">
        <f>SUM(M5:M55)</f>
        <v>5061933</v>
      </c>
    </row>
    <row r="57" spans="1:13" s="18" customFormat="1" ht="6" customHeight="1" thickTop="1" x14ac:dyDescent="0.45">
      <c r="A57" s="31"/>
      <c r="B57" s="31"/>
      <c r="C57" s="31"/>
      <c r="D57" s="31"/>
      <c r="E57" s="32"/>
      <c r="F57" s="32"/>
      <c r="G57" s="32"/>
      <c r="H57" s="32"/>
      <c r="I57" s="32"/>
      <c r="J57" s="32"/>
      <c r="K57" s="32"/>
      <c r="L57" s="32"/>
      <c r="M57" s="41"/>
    </row>
    <row r="58" spans="1:13" s="18" customFormat="1" ht="21.75" customHeight="1" x14ac:dyDescent="0.45">
      <c r="A58" s="57" t="s">
        <v>106</v>
      </c>
      <c r="B58" s="57"/>
      <c r="C58" s="57"/>
      <c r="D58" s="57"/>
      <c r="E58" s="57"/>
      <c r="F58" s="57"/>
      <c r="G58" s="57"/>
      <c r="H58" s="32"/>
      <c r="I58" s="32"/>
      <c r="J58" s="32"/>
      <c r="K58" s="32"/>
      <c r="L58" s="32"/>
      <c r="M58" s="41"/>
    </row>
    <row r="59" spans="1:13" s="18" customFormat="1" ht="21" customHeight="1" x14ac:dyDescent="0.45">
      <c r="A59" s="57" t="s">
        <v>139</v>
      </c>
      <c r="B59" s="57"/>
      <c r="C59" s="57"/>
      <c r="D59" s="57"/>
      <c r="E59" s="57"/>
      <c r="F59" s="57"/>
      <c r="G59" s="57"/>
      <c r="H59" s="32"/>
      <c r="I59" s="32"/>
      <c r="J59" s="32"/>
      <c r="K59" s="32"/>
      <c r="L59" s="32"/>
      <c r="M59" s="41"/>
    </row>
    <row r="60" spans="1:13" s="18" customFormat="1" ht="21" customHeight="1" x14ac:dyDescent="0.45">
      <c r="A60" s="57"/>
      <c r="B60" s="57"/>
      <c r="C60" s="57"/>
      <c r="D60" s="57"/>
      <c r="E60" s="57"/>
      <c r="F60" s="57"/>
      <c r="G60" s="57"/>
      <c r="H60" s="32"/>
      <c r="I60" s="32"/>
      <c r="J60" s="32"/>
      <c r="K60" s="32"/>
      <c r="L60" s="32"/>
      <c r="M60" s="41"/>
    </row>
    <row r="61" spans="1:13" s="18" customFormat="1" ht="9" customHeight="1" x14ac:dyDescent="0.45">
      <c r="A61" s="33"/>
      <c r="B61" s="31"/>
      <c r="C61" s="33"/>
      <c r="D61" s="33"/>
      <c r="E61" s="34"/>
      <c r="F61" s="34"/>
      <c r="G61" s="34"/>
      <c r="H61" s="32"/>
      <c r="I61" s="32"/>
      <c r="J61" s="32"/>
      <c r="K61" s="32"/>
      <c r="M61" s="42"/>
    </row>
    <row r="62" spans="1:13" s="18" customFormat="1" ht="9" customHeight="1" x14ac:dyDescent="0.45">
      <c r="A62" s="33"/>
      <c r="B62" s="31"/>
      <c r="C62" s="33"/>
      <c r="D62" s="33"/>
      <c r="E62" s="34"/>
      <c r="F62" s="34"/>
      <c r="G62" s="34"/>
      <c r="H62" s="32"/>
      <c r="I62" s="32"/>
      <c r="J62" s="32"/>
      <c r="K62" s="32"/>
      <c r="M62" s="42"/>
    </row>
    <row r="63" spans="1:13" x14ac:dyDescent="0.45">
      <c r="E63" s="37"/>
      <c r="F63" s="37"/>
      <c r="G63" s="37"/>
      <c r="H63" s="38"/>
      <c r="I63" s="38"/>
      <c r="J63" s="38"/>
      <c r="K63" s="38"/>
    </row>
  </sheetData>
  <autoFilter ref="A4:J4" xr:uid="{00000000-0009-0000-0000-000001000000}"/>
  <mergeCells count="93">
    <mergeCell ref="M25:M26"/>
    <mergeCell ref="M35:M36"/>
    <mergeCell ref="M37:M38"/>
    <mergeCell ref="M3:M4"/>
    <mergeCell ref="M5:M7"/>
    <mergeCell ref="M9:M10"/>
    <mergeCell ref="M15:M16"/>
    <mergeCell ref="M19:M20"/>
    <mergeCell ref="K35:K36"/>
    <mergeCell ref="K37:K38"/>
    <mergeCell ref="K5:K7"/>
    <mergeCell ref="K9:K10"/>
    <mergeCell ref="K15:K16"/>
    <mergeCell ref="K19:K20"/>
    <mergeCell ref="K25:K26"/>
    <mergeCell ref="J25:J26"/>
    <mergeCell ref="I19:I20"/>
    <mergeCell ref="A60:G60"/>
    <mergeCell ref="H35:H36"/>
    <mergeCell ref="I35:I36"/>
    <mergeCell ref="H37:H38"/>
    <mergeCell ref="C19:C20"/>
    <mergeCell ref="D19:D20"/>
    <mergeCell ref="E19:E20"/>
    <mergeCell ref="F19:F20"/>
    <mergeCell ref="G19:G20"/>
    <mergeCell ref="A58:G58"/>
    <mergeCell ref="A25:A26"/>
    <mergeCell ref="C25:C26"/>
    <mergeCell ref="D25:D26"/>
    <mergeCell ref="J35:J36"/>
    <mergeCell ref="G5:G7"/>
    <mergeCell ref="H5:H7"/>
    <mergeCell ref="G25:G26"/>
    <mergeCell ref="H9:H10"/>
    <mergeCell ref="H19:H20"/>
    <mergeCell ref="I5:I7"/>
    <mergeCell ref="J5:J7"/>
    <mergeCell ref="J19:J20"/>
    <mergeCell ref="J9:J10"/>
    <mergeCell ref="J15:J16"/>
    <mergeCell ref="A1:D1"/>
    <mergeCell ref="A3:A4"/>
    <mergeCell ref="B3:B4"/>
    <mergeCell ref="C3:C4"/>
    <mergeCell ref="D3:D4"/>
    <mergeCell ref="A5:A7"/>
    <mergeCell ref="A9:A10"/>
    <mergeCell ref="C5:C7"/>
    <mergeCell ref="D5:D7"/>
    <mergeCell ref="E5:E7"/>
    <mergeCell ref="E3:L3"/>
    <mergeCell ref="C37:C38"/>
    <mergeCell ref="D37:D38"/>
    <mergeCell ref="E37:E38"/>
    <mergeCell ref="F37:F38"/>
    <mergeCell ref="F35:F36"/>
    <mergeCell ref="H15:H16"/>
    <mergeCell ref="H25:H26"/>
    <mergeCell ref="I25:I26"/>
    <mergeCell ref="F5:F7"/>
    <mergeCell ref="I15:I16"/>
    <mergeCell ref="D15:D16"/>
    <mergeCell ref="E15:E16"/>
    <mergeCell ref="F15:F16"/>
    <mergeCell ref="G15:G16"/>
    <mergeCell ref="G9:G10"/>
    <mergeCell ref="G37:G38"/>
    <mergeCell ref="I37:I38"/>
    <mergeCell ref="A35:A36"/>
    <mergeCell ref="C35:C36"/>
    <mergeCell ref="D35:D36"/>
    <mergeCell ref="A15:A16"/>
    <mergeCell ref="C15:C16"/>
    <mergeCell ref="E25:E26"/>
    <mergeCell ref="F25:F26"/>
    <mergeCell ref="E35:E36"/>
    <mergeCell ref="L35:L36"/>
    <mergeCell ref="L37:L38"/>
    <mergeCell ref="A59:G59"/>
    <mergeCell ref="L5:L7"/>
    <mergeCell ref="L9:L10"/>
    <mergeCell ref="L15:L16"/>
    <mergeCell ref="L19:L20"/>
    <mergeCell ref="L25:L26"/>
    <mergeCell ref="J37:J38"/>
    <mergeCell ref="G35:G36"/>
    <mergeCell ref="A37:A38"/>
    <mergeCell ref="I9:I10"/>
    <mergeCell ref="C9:C10"/>
    <mergeCell ref="D9:D10"/>
    <mergeCell ref="E9:E10"/>
    <mergeCell ref="F9:F10"/>
  </mergeCells>
  <phoneticPr fontId="3"/>
  <pageMargins left="0.43307086614173229" right="0.43307086614173229" top="0.55118110236220474" bottom="0.74803149606299213" header="0.31496062992125984" footer="0.31496062992125984"/>
  <pageSetup paperSize="9" scale="65" firstPageNumber="7" fitToHeight="0" orientation="landscape" useFirstPageNumber="1" r:id="rId1"/>
  <headerFooter>
    <oddFooter>&amp;R&amp;"Meiryo UI,太字"&amp;22&amp;P</oddFooter>
  </headerFooter>
  <rowBreaks count="3" manualBreakCount="3">
    <brk id="20" max="12" man="1"/>
    <brk id="31" max="12" man="1"/>
    <brk id="49" max="1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実績一覧</vt:lpstr>
      <vt:lpstr>実績一覧!Print_Area</vt:lpstr>
      <vt:lpstr>実績一覧!Print_Titles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2023-10-20T03:57:43Z</dcterms:created>
  <dcterms:modified xsi:type="dcterms:W3CDTF">2024-08-23T04:26:35Z</dcterms:modified>
</cp:coreProperties>
</file>