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A4B4A1B6-D034-48E9-8FC1-75F3A0C4B3A1}" xr6:coauthVersionLast="47" xr6:coauthVersionMax="47" xr10:uidLastSave="{00000000-0000-0000-0000-000000000000}"/>
  <bookViews>
    <workbookView xWindow="-108" yWindow="-108" windowWidth="23256" windowHeight="14160" tabRatio="869" xr2:uid="{00000000-000D-0000-FFFF-FFFF00000000}"/>
  </bookViews>
  <sheets>
    <sheet name="様式１" sheetId="97" r:id="rId1"/>
    <sheet name="様式２" sheetId="82" r:id="rId2"/>
    <sheet name="様式４" sheetId="111" r:id="rId3"/>
    <sheet name="様式６" sheetId="100" r:id="rId4"/>
  </sheets>
  <definedNames>
    <definedName name="_xlnm.Print_Area" localSheetId="0">様式１!$A$1:$M$54</definedName>
    <definedName name="_xlnm.Print_Area" localSheetId="1">様式２!$A$1:$Q$36</definedName>
    <definedName name="_xlnm.Print_Area" localSheetId="2">様式４!$A$1:$T$11</definedName>
    <definedName name="_xlnm.Print_Area" localSheetId="3">様式６!$A$1:$M$13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6" i="82" l="1"/>
  <c r="J26" i="82"/>
  <c r="I26" i="82"/>
  <c r="K26" i="82"/>
  <c r="K22" i="82"/>
  <c r="J22" i="82"/>
  <c r="I22" i="82"/>
  <c r="M13" i="111"/>
  <c r="M15" i="111"/>
  <c r="M11" i="111"/>
  <c r="O6" i="111"/>
</calcChain>
</file>

<file path=xl/sharedStrings.xml><?xml version="1.0" encoding="utf-8"?>
<sst xmlns="http://schemas.openxmlformats.org/spreadsheetml/2006/main" count="154" uniqueCount="106">
  <si>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</si>
  <si>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</si>
  <si>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</si>
  <si>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</si>
  <si>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</si>
  <si>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</si>
  <si>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活動方針</t>
    <rPh sb="0" eb="2">
      <t>カツドウ</t>
    </rPh>
    <rPh sb="2" eb="4">
      <t>ホウシン</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</si>
  <si>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</si>
  <si>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</si>
  <si>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法人経営者の考え方（取組姿勢・決意）</t>
    <rPh sb="0" eb="2">
      <t>ホウジン</t>
    </rPh>
    <rPh sb="2" eb="5">
      <t>ケイエイシャ</t>
    </rPh>
    <rPh sb="6" eb="7">
      <t>カンガ</t>
    </rPh>
    <rPh sb="8" eb="9">
      <t>カタ</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</si>
  <si>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</si>
  <si>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【凡例】</t>
  </si>
  <si>
    <t>・×は目標値未達成</t>
  </si>
  <si>
    <t>・↓は前年度実績比マイナスの目標値</t>
  </si>
  <si>
    <t>作成（所管課）</t>
    <rPh sb="0" eb="2">
      <t>サクセイ</t>
    </rPh>
    <rPh sb="3" eb="5">
      <t>ショカン</t>
    </rPh>
    <rPh sb="5" eb="6">
      <t>カ</t>
    </rPh>
    <phoneticPr fontId="1"/>
  </si>
  <si>
    <t>ミッション</t>
    <phoneticPr fontId="1"/>
  </si>
  <si>
    <t>○ 経営目標設定の考え方</t>
    <phoneticPr fontId="1"/>
  </si>
  <si>
    <t>基本方針</t>
    <rPh sb="0" eb="2">
      <t>キホン</t>
    </rPh>
    <rPh sb="2" eb="4">
      <t>ホウシン</t>
    </rPh>
    <phoneticPr fontId="1"/>
  </si>
  <si>
    <t>■ 目標値未達成の要因について</t>
    <rPh sb="2" eb="4">
      <t>モクヒョウ</t>
    </rPh>
    <rPh sb="4" eb="5">
      <t>アタイ</t>
    </rPh>
    <rPh sb="5" eb="8">
      <t>ミタッセイ</t>
    </rPh>
    <rPh sb="9" eb="11">
      <t>ヨウイン</t>
    </rPh>
    <phoneticPr fontId="1"/>
  </si>
  <si>
    <t>Ⅰ．最重点目標（成果測定指標）</t>
    <rPh sb="2" eb="3">
      <t>サイ</t>
    </rPh>
    <rPh sb="3" eb="5">
      <t>ジュウテン</t>
    </rPh>
    <rPh sb="5" eb="7">
      <t>モクヒョウ</t>
    </rPh>
    <rPh sb="8" eb="10">
      <t>セイカ</t>
    </rPh>
    <rPh sb="10" eb="12">
      <t>ソクテイ</t>
    </rPh>
    <rPh sb="12" eb="14">
      <t>シヒョウ</t>
    </rPh>
    <phoneticPr fontId="1"/>
  </si>
  <si>
    <t>〔１〕</t>
    <phoneticPr fontId="1"/>
  </si>
  <si>
    <t>〔２〕</t>
    <phoneticPr fontId="1"/>
  </si>
  <si>
    <t>法人名</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</si>
  <si>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</si>
  <si>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</si>
  <si>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マイナス
（現状維持）
目標の考え方</t>
    <rPh sb="6" eb="8">
      <t>ゲンジョウ</t>
    </rPh>
    <rPh sb="8" eb="10">
      <t>イジ</t>
    </rPh>
    <rPh sb="12" eb="14">
      <t>モクヒョウ</t>
    </rPh>
    <rPh sb="15" eb="16">
      <t>カンガ</t>
    </rPh>
    <rPh sb="17" eb="18">
      <t>カタ</t>
    </rPh>
    <phoneticPr fontId="1"/>
  </si>
  <si>
    <t>最終年度
目標値</t>
    <phoneticPr fontId="1"/>
  </si>
  <si>
    <t>新規</t>
    <rPh sb="0" eb="2">
      <t>シンキ</t>
    </rPh>
    <phoneticPr fontId="1"/>
  </si>
  <si>
    <t>①</t>
    <phoneticPr fontId="1"/>
  </si>
  <si>
    <t>②</t>
    <phoneticPr fontId="1"/>
  </si>
  <si>
    <t>③</t>
    <phoneticPr fontId="1"/>
  </si>
  <si>
    <t>④</t>
    <phoneticPr fontId="1"/>
  </si>
  <si>
    <t>差</t>
    <rPh sb="0" eb="1">
      <t>サ</t>
    </rPh>
    <phoneticPr fontId="1"/>
  </si>
  <si>
    <t>要因分析を踏まえた今後の対応</t>
    <phoneticPr fontId="1"/>
  </si>
  <si>
    <t>要因分析（要因と考える根拠）</t>
    <rPh sb="0" eb="2">
      <t>ヨウイン</t>
    </rPh>
    <rPh sb="2" eb="4">
      <t>ブンセキ</t>
    </rPh>
    <rPh sb="5" eb="7">
      <t>ヨウイン</t>
    </rPh>
    <rPh sb="8" eb="9">
      <t>カンガ</t>
    </rPh>
    <rPh sb="11" eb="13">
      <t>コンキョ</t>
    </rPh>
    <phoneticPr fontId="1"/>
  </si>
  <si>
    <t>未達成の要因</t>
    <rPh sb="0" eb="3">
      <t>ミタッセイ</t>
    </rPh>
    <rPh sb="4" eb="6">
      <t>ヨウイン</t>
    </rPh>
    <phoneticPr fontId="1"/>
  </si>
  <si>
    <t>目標値との差</t>
    <rPh sb="0" eb="3">
      <t>モクヒョウチ</t>
    </rPh>
    <rPh sb="5" eb="6">
      <t>サ</t>
    </rPh>
    <phoneticPr fontId="1"/>
  </si>
  <si>
    <t>関連項目名</t>
    <rPh sb="0" eb="2">
      <t>カンレン</t>
    </rPh>
    <rPh sb="2" eb="4">
      <t>コウモク</t>
    </rPh>
    <rPh sb="4" eb="5">
      <t>メイ</t>
    </rPh>
    <phoneticPr fontId="1"/>
  </si>
  <si>
    <t>戦略目標と成果測定指標【中期経営計画上の目標値】</t>
    <rPh sb="12" eb="14">
      <t>チュウキ</t>
    </rPh>
    <rPh sb="14" eb="16">
      <t>ケイエイ</t>
    </rPh>
    <rPh sb="16" eb="18">
      <t>ケイカク</t>
    </rPh>
    <rPh sb="18" eb="19">
      <t>ウエ</t>
    </rPh>
    <rPh sb="20" eb="22">
      <t>モクヒョウ</t>
    </rPh>
    <rPh sb="22" eb="23">
      <t>アタイ</t>
    </rPh>
    <phoneticPr fontId="1"/>
  </si>
  <si>
    <t>R5
ウエイト</t>
    <phoneticPr fontId="1"/>
  </si>
  <si>
    <t>R4
実績値</t>
    <rPh sb="3" eb="5">
      <t>ジッセキ</t>
    </rPh>
    <rPh sb="5" eb="6">
      <t>アタイ</t>
    </rPh>
    <phoneticPr fontId="1"/>
  </si>
  <si>
    <t>R5
目標値</t>
    <rPh sb="3" eb="6">
      <t>モクヒョウチ</t>
    </rPh>
    <phoneticPr fontId="1"/>
  </si>
  <si>
    <t>R5
実績値
〔見込値〕</t>
    <rPh sb="3" eb="5">
      <t>ジッセキ</t>
    </rPh>
    <rPh sb="8" eb="10">
      <t>ミコミ</t>
    </rPh>
    <phoneticPr fontId="1"/>
  </si>
  <si>
    <t>R6
目標値</t>
    <phoneticPr fontId="1"/>
  </si>
  <si>
    <t>R6
ウエイト</t>
    <phoneticPr fontId="1"/>
  </si>
  <si>
    <r>
      <t xml:space="preserve">R6目標設定の考え方
（数値の根拠）
 </t>
    </r>
    <r>
      <rPr>
        <sz val="14"/>
        <rFont val="ＭＳ Ｐゴシック"/>
        <family val="3"/>
        <charset val="128"/>
      </rPr>
      <t>※累積数値による目標設定の場合は、その理由も記載</t>
    </r>
    <phoneticPr fontId="1"/>
  </si>
  <si>
    <t>○ 令和５年度の経営目標達成状況及び令和６年度経営目標設定表</t>
    <rPh sb="2" eb="4">
      <t>レイワ</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ケイエイ</t>
    </rPh>
    <rPh sb="25" eb="27">
      <t>モクヒョウ</t>
    </rPh>
    <rPh sb="27" eb="29">
      <t>セッテイ</t>
    </rPh>
    <rPh sb="29" eb="30">
      <t>ヒョウ</t>
    </rPh>
    <phoneticPr fontId="1"/>
  </si>
  <si>
    <r>
      <t xml:space="preserve">R6目標設定の考え方
（数値の根拠）
 </t>
    </r>
    <r>
      <rPr>
        <sz val="12"/>
        <rFont val="ＭＳ Ｐゴシック"/>
        <family val="3"/>
        <charset val="128"/>
      </rPr>
      <t>※累積数値による目標設定の場合は、その理由も記載</t>
    </r>
    <phoneticPr fontId="1"/>
  </si>
  <si>
    <t>・☆はR6年度からの新規項目</t>
    <rPh sb="5" eb="7">
      <t>ネンド</t>
    </rPh>
    <phoneticPr fontId="1"/>
  </si>
  <si>
    <t>R５年度目標値</t>
    <rPh sb="2" eb="3">
      <t>ネン</t>
    </rPh>
    <rPh sb="3" eb="4">
      <t>ド</t>
    </rPh>
    <rPh sb="4" eb="6">
      <t>モクヒョウ</t>
    </rPh>
    <rPh sb="6" eb="7">
      <t>チ</t>
    </rPh>
    <phoneticPr fontId="1"/>
  </si>
  <si>
    <t>R５年度実績値</t>
    <rPh sb="2" eb="3">
      <t>ネン</t>
    </rPh>
    <rPh sb="3" eb="4">
      <t>ド</t>
    </rPh>
    <rPh sb="4" eb="6">
      <t>ジッセキ</t>
    </rPh>
    <rPh sb="6" eb="7">
      <t>チ</t>
    </rPh>
    <phoneticPr fontId="1"/>
  </si>
  <si>
    <t>R5当初想定値</t>
    <rPh sb="2" eb="4">
      <t>トウショ</t>
    </rPh>
    <rPh sb="4" eb="6">
      <t>ソウテイ</t>
    </rPh>
    <rPh sb="6" eb="7">
      <t>アタイ</t>
    </rPh>
    <phoneticPr fontId="1"/>
  </si>
  <si>
    <t>R5実績値</t>
    <rPh sb="2" eb="5">
      <t>ジッセキチ</t>
    </rPh>
    <phoneticPr fontId="1"/>
  </si>
  <si>
    <t>R5年度の
実績値〔見込値〕</t>
    <rPh sb="2" eb="4">
      <t>ネンド</t>
    </rPh>
    <rPh sb="6" eb="8">
      <t>ジッセキ</t>
    </rPh>
    <rPh sb="8" eb="9">
      <t>チ</t>
    </rPh>
    <rPh sb="10" eb="12">
      <t>ミコ</t>
    </rPh>
    <rPh sb="12" eb="13">
      <t>チ</t>
    </rPh>
    <phoneticPr fontId="1"/>
  </si>
  <si>
    <t>R6年度の
目標値</t>
    <phoneticPr fontId="1"/>
  </si>
  <si>
    <t>■  令和５年度実績比 マイナス（現状維持）目標の考え方について</t>
    <rPh sb="3" eb="5">
      <t>レイワ</t>
    </rPh>
    <rPh sb="6" eb="8">
      <t>ネンド</t>
    </rPh>
    <rPh sb="8" eb="11">
      <t>ジッセキヒ</t>
    </rPh>
    <rPh sb="17" eb="19">
      <t>ゲンジョウ</t>
    </rPh>
    <rPh sb="19" eb="21">
      <t>イジ</t>
    </rPh>
    <rPh sb="22" eb="24">
      <t>モクヒョウ</t>
    </rPh>
    <rPh sb="25" eb="26">
      <t>カンガ</t>
    </rPh>
    <rPh sb="27" eb="28">
      <t>カタ</t>
    </rPh>
    <phoneticPr fontId="1"/>
  </si>
  <si>
    <t>堺泉北埠頭株式会社</t>
    <rPh sb="0" eb="1">
      <t>サカイ</t>
    </rPh>
    <rPh sb="1" eb="3">
      <t>センボク</t>
    </rPh>
    <rPh sb="3" eb="5">
      <t>フトウ</t>
    </rPh>
    <rPh sb="5" eb="9">
      <t>カブシキガイシャ</t>
    </rPh>
    <phoneticPr fontId="1"/>
  </si>
  <si>
    <t>大阪港湾局</t>
    <rPh sb="0" eb="2">
      <t>オオサカ</t>
    </rPh>
    <rPh sb="2" eb="4">
      <t>コウワン</t>
    </rPh>
    <rPh sb="4" eb="5">
      <t>キョク</t>
    </rPh>
    <phoneticPr fontId="1"/>
  </si>
  <si>
    <t>中古自動車輸出拠点としての機能強化</t>
    <phoneticPr fontId="1"/>
  </si>
  <si>
    <t>中古車ストックヤード整備面積</t>
    <phoneticPr fontId="1"/>
  </si>
  <si>
    <t>ha</t>
    <phoneticPr fontId="1"/>
  </si>
  <si>
    <t>・港湾計画に基づく埠頭再編を推進するため、大阪港湾局と情報交換や協議を行った上で、港湾事業者等の関係者と具体的な移転時期や移転内容等について協議・調整を図りつつ必要なヤード整備を行う。</t>
    <phoneticPr fontId="1"/>
  </si>
  <si>
    <t>埠頭エリアにおける施設の利用稼働率の向上</t>
    <phoneticPr fontId="1"/>
  </si>
  <si>
    <t>埠頭上屋・荷捌地の利用稼働率
（埠頭上屋・荷捌地の貸付面積×年間契約月数）÷（埠頭上屋・荷捌地の全面積×12か月）×100</t>
    <phoneticPr fontId="1"/>
  </si>
  <si>
    <t>％</t>
    <phoneticPr fontId="1"/>
  </si>
  <si>
    <t>〇当社は、収益性の向上、安定的な経営の維持を図り、大阪府の港湾施策に最大限貢献していくことを目指している。
民の視点で利用者ニーズをより的確に把握してサービスの向上図ることにより、埠頭の更なる利用促進・活性化を図ることが、当社の最大のミッションであり、その成果は施設の稼働率に反映されることから「埠頭エリアにおける施設の利用稼働率の向上」を最重点戦略目標に設定した。
なお、「埠頭エリアにおける施設」とは、助松埠頭や汐見埠頭などの埠頭において当社が所有する「埠頭上屋」及び港湾運営会社の主要経営資源である「荷捌地」を対象とする。</t>
    <phoneticPr fontId="1"/>
  </si>
  <si>
    <t>堺泉北埠頭株式会社</t>
    <rPh sb="0" eb="1">
      <t>サカイ</t>
    </rPh>
    <rPh sb="1" eb="3">
      <t>センボク</t>
    </rPh>
    <rPh sb="3" eb="5">
      <t>フトウ</t>
    </rPh>
    <rPh sb="5" eb="9">
      <t>カブシキガイシャ</t>
    </rPh>
    <phoneticPr fontId="1"/>
  </si>
  <si>
    <t>売上高の拡大</t>
    <phoneticPr fontId="1"/>
  </si>
  <si>
    <t>売上高</t>
  </si>
  <si>
    <t>効率的な経営</t>
  </si>
  <si>
    <t>売上高営業利益率
（営業利益／売上高）</t>
  </si>
  <si>
    <t>純資産額の拡充</t>
  </si>
  <si>
    <t>純資産額</t>
  </si>
  <si>
    <t>中期経営計画
（R６～R８）</t>
    <rPh sb="0" eb="2">
      <t>チュウキ</t>
    </rPh>
    <rPh sb="2" eb="4">
      <t>ケイエイ</t>
    </rPh>
    <rPh sb="4" eb="6">
      <t>ケイカク</t>
    </rPh>
    <phoneticPr fontId="1"/>
  </si>
  <si>
    <t>中古車ストックヤード整備面積</t>
    <rPh sb="0" eb="3">
      <t>チュウコシャ</t>
    </rPh>
    <rPh sb="10" eb="12">
      <t>セイビ</t>
    </rPh>
    <rPh sb="12" eb="14">
      <t>メンセキ</t>
    </rPh>
    <phoneticPr fontId="1"/>
  </si>
  <si>
    <t>ha</t>
  </si>
  <si>
    <t>・中古自動車輸出拠点として機能強化を図るため、中古車輸出機能の夕凪地区への集約に必要なヤード整備を計画的に進める。
・R6目標値については国直轄事業として進められている夕凪２号岸壁整備事業の工事ヤードとして使用する範囲を考慮しつつ、中古車ストックヤードとして利用可能な範囲の整備面積を設定した。</t>
    <rPh sb="61" eb="64">
      <t>モクヒョウチ</t>
    </rPh>
    <rPh sb="69" eb="70">
      <t>クニ</t>
    </rPh>
    <rPh sb="70" eb="72">
      <t>チョッカツ</t>
    </rPh>
    <rPh sb="72" eb="74">
      <t>ジギョウ</t>
    </rPh>
    <rPh sb="77" eb="78">
      <t>スス</t>
    </rPh>
    <rPh sb="84" eb="86">
      <t>ユウナギ</t>
    </rPh>
    <rPh sb="87" eb="88">
      <t>ゴウ</t>
    </rPh>
    <rPh sb="88" eb="90">
      <t>ガンペキ</t>
    </rPh>
    <rPh sb="90" eb="92">
      <t>セイビ</t>
    </rPh>
    <rPh sb="92" eb="94">
      <t>ジギョウ</t>
    </rPh>
    <rPh sb="95" eb="97">
      <t>コウジ</t>
    </rPh>
    <rPh sb="103" eb="105">
      <t>シヨウ</t>
    </rPh>
    <rPh sb="107" eb="109">
      <t>ハンイ</t>
    </rPh>
    <rPh sb="110" eb="112">
      <t>コウリョ</t>
    </rPh>
    <rPh sb="116" eb="119">
      <t>チュウコシャ</t>
    </rPh>
    <rPh sb="129" eb="131">
      <t>リヨウ</t>
    </rPh>
    <rPh sb="131" eb="133">
      <t>カノウ</t>
    </rPh>
    <rPh sb="134" eb="136">
      <t>ハンイ</t>
    </rPh>
    <rPh sb="137" eb="139">
      <t>セイビ</t>
    </rPh>
    <rPh sb="139" eb="141">
      <t>メンセキ</t>
    </rPh>
    <rPh sb="142" eb="144">
      <t>セッテイ</t>
    </rPh>
    <phoneticPr fontId="1"/>
  </si>
  <si>
    <t>%</t>
    <phoneticPr fontId="1"/>
  </si>
  <si>
    <t>売上高営業利益率</t>
    <rPh sb="0" eb="2">
      <t>ウリアゲ</t>
    </rPh>
    <rPh sb="2" eb="3">
      <t>ダカ</t>
    </rPh>
    <rPh sb="3" eb="5">
      <t>エイギョウ</t>
    </rPh>
    <rPh sb="5" eb="7">
      <t>リエキ</t>
    </rPh>
    <rPh sb="7" eb="8">
      <t>リツ</t>
    </rPh>
    <phoneticPr fontId="1"/>
  </si>
  <si>
    <t>％</t>
    <phoneticPr fontId="1"/>
  </si>
  <si>
    <t>堺泉北埠頭株式会社</t>
    <rPh sb="0" eb="9">
      <t>サカイセンボクフトウカブシキガイシャ</t>
    </rPh>
    <phoneticPr fontId="1"/>
  </si>
  <si>
    <t>↓14.0</t>
    <phoneticPr fontId="1"/>
  </si>
  <si>
    <t>〔96.6〕</t>
    <phoneticPr fontId="1"/>
  </si>
  <si>
    <t>埠頭上屋・荷捌地の利用稼働率</t>
    <phoneticPr fontId="1"/>
  </si>
  <si>
    <t>・算出した経常利益を基に法人税等を控除した純利益に、安定的、継続的な株主配当を考慮した額を計上した。</t>
    <rPh sb="26" eb="29">
      <t>アンテイテキ</t>
    </rPh>
    <rPh sb="30" eb="33">
      <t>ケイゾクテキ</t>
    </rPh>
    <phoneticPr fontId="1"/>
  </si>
  <si>
    <t>〔18.9〕</t>
    <phoneticPr fontId="1"/>
  </si>
  <si>
    <t>堺泉北埠頭株式会社</t>
    <phoneticPr fontId="1"/>
  </si>
  <si>
    <t>【埠頭上屋・荷捌地の利用稼働率向上の方針】
上屋や荷捌地の利用稼働状況は国内外の経済状況（為替、金利、景気等）や世界情勢、また会社方針など様々な要因により変動するものであるが、下記取組みを行うとともに積極的な営業活動を行うことにより利用稼働率の維持・拡大に努める。
①埠頭上屋賃貸
・景気や世界情勢等の影響を受けやすい貨物を扱う上屋については、顧客ニーズに対して的確な対応を行い利用率の維持に努めるとともに、万が一施設の返却があった際に迅速に対応できるよう日頃から新規顧客の獲得に向けて上屋需要などの情報収集や営業活動を行う。併せて既存上屋内の貨物保管状況も逐次把握しておく。
・上屋の老朽化対策について、急激な費用増に配慮しつつ、計画的な補修改修を継続的に実施する。
・上屋本体における利用者ニーズに応じた改良や機能高度化といったサービスの改善に取り組む。
・既存上屋と併せ、公的上屋の一元的管理により、効率的運営とサービスの向上に取り組む。
②荷捌地運営
・コンテナ貨物については、外内貿航貨物の維持・拡大（新規貨物獲得）、新たなサービスの提供（ストラドルキャリアの１台更新等）、ポートセールスの強化などにより、コンテナヤードの利用稼働率の維持・向上に取り組む。また、コンテナヤードと中古車ヤードの利用者要望に応じて柔軟な貸付を行う。
・中古車輸出拠点の機能強化に向け、中古車関連サービス施設の誘致・建設支援により、特に検疫制度をはじめとする輸出環境の変化に迅速・柔軟に対応する。
・船舶の大型化への対応、維持補修での迅速な対応、及び施設の改良工事等の利用者ニーズへの的確な対応により、効率的で使いやすい港湾運営に努める。
・外航船舶（自動車専用船）と内航船舶（ばら積貨物船）が混在する汐見５号岸壁においても、他の岸壁と一体的で効率的な岸壁運営に取り組む。</t>
    <rPh sb="36" eb="39">
      <t>コクナイガイ</t>
    </rPh>
    <rPh sb="45" eb="47">
      <t>カワセ</t>
    </rPh>
    <rPh sb="48" eb="50">
      <t>キンリ</t>
    </rPh>
    <rPh sb="51" eb="53">
      <t>ケイキ</t>
    </rPh>
    <rPh sb="53" eb="54">
      <t>トウ</t>
    </rPh>
    <rPh sb="56" eb="58">
      <t>セカイ</t>
    </rPh>
    <rPh sb="58" eb="60">
      <t>ジョウセイ</t>
    </rPh>
    <rPh sb="63" eb="65">
      <t>カイシャ</t>
    </rPh>
    <rPh sb="65" eb="67">
      <t>ホウシン</t>
    </rPh>
    <rPh sb="77" eb="79">
      <t>ヘンドウ</t>
    </rPh>
    <rPh sb="122" eb="124">
      <t>イジ</t>
    </rPh>
    <rPh sb="125" eb="127">
      <t>カクダイ</t>
    </rPh>
    <rPh sb="128" eb="129">
      <t>ツト</t>
    </rPh>
    <rPh sb="172" eb="174">
      <t>コキャク</t>
    </rPh>
    <rPh sb="178" eb="179">
      <t>タイ</t>
    </rPh>
    <rPh sb="181" eb="183">
      <t>テキカク</t>
    </rPh>
    <rPh sb="184" eb="186">
      <t>タイオウ</t>
    </rPh>
    <rPh sb="187" eb="188">
      <t>オコナ</t>
    </rPh>
    <rPh sb="196" eb="197">
      <t>ツト</t>
    </rPh>
    <rPh sb="204" eb="205">
      <t>マン</t>
    </rPh>
    <rPh sb="206" eb="207">
      <t>イチ</t>
    </rPh>
    <rPh sb="207" eb="209">
      <t>シセツ</t>
    </rPh>
    <rPh sb="216" eb="217">
      <t>サイ</t>
    </rPh>
    <rPh sb="218" eb="220">
      <t>ジンソク</t>
    </rPh>
    <rPh sb="221" eb="223">
      <t>タイオウ</t>
    </rPh>
    <rPh sb="228" eb="230">
      <t>ヒゴロ</t>
    </rPh>
    <rPh sb="232" eb="234">
      <t>シンキ</t>
    </rPh>
    <rPh sb="234" eb="236">
      <t>コキャク</t>
    </rPh>
    <rPh sb="237" eb="239">
      <t>カクトク</t>
    </rPh>
    <rPh sb="240" eb="241">
      <t>ム</t>
    </rPh>
    <rPh sb="250" eb="252">
      <t>ジョウホウ</t>
    </rPh>
    <rPh sb="252" eb="254">
      <t>シュウシュウ</t>
    </rPh>
    <rPh sb="255" eb="257">
      <t>エイギョウ</t>
    </rPh>
    <rPh sb="257" eb="259">
      <t>カツドウ</t>
    </rPh>
    <rPh sb="260" eb="261">
      <t>オコナ</t>
    </rPh>
    <rPh sb="263" eb="264">
      <t>アワ</t>
    </rPh>
    <rPh sb="266" eb="268">
      <t>キゾン</t>
    </rPh>
    <rPh sb="268" eb="270">
      <t>ウワヤ</t>
    </rPh>
    <rPh sb="270" eb="271">
      <t>ナイ</t>
    </rPh>
    <rPh sb="272" eb="274">
      <t>カモツ</t>
    </rPh>
    <rPh sb="274" eb="276">
      <t>ホカン</t>
    </rPh>
    <rPh sb="276" eb="278">
      <t>ジョウキョウ</t>
    </rPh>
    <rPh sb="279" eb="281">
      <t>チクジ</t>
    </rPh>
    <rPh sb="281" eb="283">
      <t>ハアク</t>
    </rPh>
    <rPh sb="443" eb="444">
      <t>ソト</t>
    </rPh>
    <rPh sb="444" eb="445">
      <t>ウチ</t>
    </rPh>
    <rPh sb="445" eb="446">
      <t>ボウ</t>
    </rPh>
    <rPh sb="450" eb="452">
      <t>イジ</t>
    </rPh>
    <rPh sb="453" eb="455">
      <t>カクダイ</t>
    </rPh>
    <rPh sb="456" eb="458">
      <t>シンキ</t>
    </rPh>
    <rPh sb="458" eb="460">
      <t>カモツ</t>
    </rPh>
    <rPh sb="460" eb="462">
      <t>カクトク</t>
    </rPh>
    <rPh sb="489" eb="490">
      <t>トウ</t>
    </rPh>
    <phoneticPr fontId="1"/>
  </si>
  <si>
    <t>・埠頭運営事業は中期経営計画のR6目標値と同様の荷捌地稼働率と売上高を設定した。
・中古車保管ヤード事業は中期経営計画策定時の想定と同じ売上高を見込んだ。
・青果事業においては、円安や原材料費高騰による物価高に伴う国内消費マインド低迷により、状況の好転が見込めないものの新たな商材の確保や「産直港湾」を活かした国内農産物の輸出促進し、R5の売上高と同程度を見込む。
・上屋賃貸事業、売電事業はR5実績値とほぼ同程度の売上高を見込んだ。
・緑地運営事業は、R5のイベント実績を基に、営業活動による新規イベントを見込み、R6売上高を設定した。</t>
    <rPh sb="1" eb="3">
      <t>フトウ</t>
    </rPh>
    <rPh sb="3" eb="5">
      <t>ウンエイ</t>
    </rPh>
    <rPh sb="5" eb="7">
      <t>ジギョウ</t>
    </rPh>
    <rPh sb="8" eb="10">
      <t>チュウキ</t>
    </rPh>
    <rPh sb="10" eb="12">
      <t>ケイエイ</t>
    </rPh>
    <rPh sb="12" eb="14">
      <t>ケイカク</t>
    </rPh>
    <rPh sb="17" eb="20">
      <t>モクヒョウチ</t>
    </rPh>
    <rPh sb="21" eb="23">
      <t>ドウヨウ</t>
    </rPh>
    <rPh sb="24" eb="26">
      <t>ニサバキ</t>
    </rPh>
    <rPh sb="26" eb="27">
      <t>チ</t>
    </rPh>
    <rPh sb="27" eb="29">
      <t>カドウ</t>
    </rPh>
    <rPh sb="29" eb="30">
      <t>リツ</t>
    </rPh>
    <rPh sb="31" eb="34">
      <t>ウリアゲダカ</t>
    </rPh>
    <rPh sb="35" eb="37">
      <t>セッテイ</t>
    </rPh>
    <rPh sb="42" eb="45">
      <t>チュウコシャ</t>
    </rPh>
    <rPh sb="45" eb="47">
      <t>ホカン</t>
    </rPh>
    <rPh sb="50" eb="52">
      <t>ジギョウ</t>
    </rPh>
    <rPh sb="59" eb="61">
      <t>サクテイ</t>
    </rPh>
    <rPh sb="61" eb="62">
      <t>ジ</t>
    </rPh>
    <rPh sb="63" eb="65">
      <t>ソウテイ</t>
    </rPh>
    <rPh sb="66" eb="67">
      <t>オナ</t>
    </rPh>
    <rPh sb="68" eb="70">
      <t>ウリアゲ</t>
    </rPh>
    <rPh sb="70" eb="71">
      <t>ダカ</t>
    </rPh>
    <rPh sb="72" eb="74">
      <t>ミコ</t>
    </rPh>
    <rPh sb="79" eb="81">
      <t>セイカ</t>
    </rPh>
    <rPh sb="81" eb="83">
      <t>ジギョウ</t>
    </rPh>
    <rPh sb="89" eb="91">
      <t>エンヤス</t>
    </rPh>
    <rPh sb="92" eb="95">
      <t>ゲンザイリョウ</t>
    </rPh>
    <rPh sb="95" eb="96">
      <t>ヒ</t>
    </rPh>
    <rPh sb="96" eb="98">
      <t>コウトウ</t>
    </rPh>
    <rPh sb="101" eb="104">
      <t>ブッカタカ</t>
    </rPh>
    <rPh sb="105" eb="106">
      <t>トモナ</t>
    </rPh>
    <rPh sb="107" eb="109">
      <t>コクナイ</t>
    </rPh>
    <rPh sb="109" eb="111">
      <t>ショウヒ</t>
    </rPh>
    <rPh sb="115" eb="117">
      <t>テイメイ</t>
    </rPh>
    <rPh sb="127" eb="129">
      <t>ミコ</t>
    </rPh>
    <rPh sb="135" eb="136">
      <t>アラ</t>
    </rPh>
    <rPh sb="138" eb="140">
      <t>ショウザイ</t>
    </rPh>
    <rPh sb="141" eb="143">
      <t>カクホ</t>
    </rPh>
    <rPh sb="145" eb="147">
      <t>サンチョク</t>
    </rPh>
    <rPh sb="147" eb="149">
      <t>コウワン</t>
    </rPh>
    <rPh sb="151" eb="152">
      <t>イ</t>
    </rPh>
    <rPh sb="155" eb="157">
      <t>コクナイ</t>
    </rPh>
    <rPh sb="157" eb="160">
      <t>ノウサンブツ</t>
    </rPh>
    <rPh sb="161" eb="163">
      <t>ユシュツ</t>
    </rPh>
    <rPh sb="163" eb="165">
      <t>ソクシン</t>
    </rPh>
    <rPh sb="170" eb="172">
      <t>ウリアゲ</t>
    </rPh>
    <rPh sb="172" eb="173">
      <t>ダカ</t>
    </rPh>
    <rPh sb="174" eb="177">
      <t>ドウテイド</t>
    </rPh>
    <rPh sb="178" eb="180">
      <t>ミコ</t>
    </rPh>
    <rPh sb="184" eb="186">
      <t>ウワヤ</t>
    </rPh>
    <rPh sb="186" eb="188">
      <t>チンタイ</t>
    </rPh>
    <rPh sb="188" eb="190">
      <t>ジギョウ</t>
    </rPh>
    <rPh sb="191" eb="193">
      <t>バイデン</t>
    </rPh>
    <rPh sb="193" eb="195">
      <t>ジギョウ</t>
    </rPh>
    <rPh sb="198" eb="201">
      <t>ジッセキチ</t>
    </rPh>
    <rPh sb="212" eb="214">
      <t>ミコ</t>
    </rPh>
    <rPh sb="219" eb="221">
      <t>リョクチ</t>
    </rPh>
    <rPh sb="221" eb="225">
      <t>ウンエイジギョウ</t>
    </rPh>
    <rPh sb="234" eb="236">
      <t>ジッセキ</t>
    </rPh>
    <rPh sb="237" eb="238">
      <t>モトイ</t>
    </rPh>
    <rPh sb="240" eb="244">
      <t>エイギョウカツドウ</t>
    </rPh>
    <rPh sb="247" eb="249">
      <t>シンキ</t>
    </rPh>
    <rPh sb="254" eb="256">
      <t>ミコ</t>
    </rPh>
    <rPh sb="260" eb="262">
      <t>ウリアゲ</t>
    </rPh>
    <rPh sb="262" eb="263">
      <t>ダカ</t>
    </rPh>
    <rPh sb="264" eb="266">
      <t>セッテイ</t>
    </rPh>
    <phoneticPr fontId="1"/>
  </si>
  <si>
    <t>・埠頭運営事業（港湾運営会社）は、稼働率の向上に向け、新規航路開拓や大阪港と連携したポートセールスの実施、物流2024年問題を踏まえ、内航RORO・フェリー活性化のためのプロモーション活動を行っていく。
・中古車保管ヤードは、埠頭再編に向けた保管ヤードを拡張・整備するとともに、中古車輸出事業者の利便施設等の整備・誘致に向けた取り組みを進める。
・青果事業における荷受業者などと連携した、輸入青果物の集貨活動の推進を継続。コールドチェーンの確保を図るため、R4年度施設整備し、R5年度に供用開始した堺青果センター第２定温上屋のエアーシェルター２基を貨物誘致材料として輸出貨物を含めた新商材の集貨に向けた取組みを積極的に行う。また、「産直港湾」の認定を活かし、セミナーや商談などの場を通じ、本取り組みを発信するなど、農産物の更なる輸出拡大を図る取り組みも推進する。
・上屋賃貸事業は、計画的な修繕・改善及びサービスの向上により、稼働率の維持に努め、売電事業は、太陽光発電を安定的に稼働し、環境負荷の低減に努める。
・緑地運営事業は、地元市との連携による泉大津フェニックスの活用向上を図っていくとともに、既存に加え、新しいステークホルダーの参画やこれまで実施のない期間におけるイベントの誘致を図るなど、年間を通した活用となるよう進めていく。</t>
    <rPh sb="50" eb="52">
      <t>ジッシ</t>
    </rPh>
    <rPh sb="67" eb="69">
      <t>ナイコウ</t>
    </rPh>
    <rPh sb="95" eb="96">
      <t>オコナ</t>
    </rPh>
    <rPh sb="103" eb="106">
      <t>チュウコシャ</t>
    </rPh>
    <rPh sb="106" eb="108">
      <t>ホカン</t>
    </rPh>
    <rPh sb="160" eb="161">
      <t>ム</t>
    </rPh>
    <rPh sb="163" eb="164">
      <t>ト</t>
    </rPh>
    <rPh sb="165" eb="166">
      <t>ク</t>
    </rPh>
    <rPh sb="168" eb="169">
      <t>スス</t>
    </rPh>
    <rPh sb="182" eb="184">
      <t>ニウケ</t>
    </rPh>
    <rPh sb="184" eb="186">
      <t>ギョウシャ</t>
    </rPh>
    <rPh sb="189" eb="191">
      <t>レンケイ</t>
    </rPh>
    <rPh sb="205" eb="207">
      <t>スイシン</t>
    </rPh>
    <rPh sb="208" eb="210">
      <t>ケイゾク</t>
    </rPh>
    <rPh sb="220" eb="222">
      <t>カクホ</t>
    </rPh>
    <rPh sb="223" eb="224">
      <t>ハカ</t>
    </rPh>
    <rPh sb="230" eb="232">
      <t>ネンド</t>
    </rPh>
    <rPh sb="232" eb="236">
      <t>シセツセイビ</t>
    </rPh>
    <rPh sb="240" eb="242">
      <t>ネンド</t>
    </rPh>
    <rPh sb="243" eb="247">
      <t>キョウヨウカイシ</t>
    </rPh>
    <rPh sb="249" eb="250">
      <t>サカイ</t>
    </rPh>
    <rPh sb="250" eb="252">
      <t>セイカ</t>
    </rPh>
    <rPh sb="272" eb="273">
      <t>キ</t>
    </rPh>
    <rPh sb="274" eb="276">
      <t>カモツ</t>
    </rPh>
    <rPh sb="276" eb="278">
      <t>ユウチ</t>
    </rPh>
    <rPh sb="278" eb="280">
      <t>ザイリョウ</t>
    </rPh>
    <rPh sb="305" eb="308">
      <t>セッキョクテキ</t>
    </rPh>
    <rPh sb="316" eb="320">
      <t>サンチョクコウワン</t>
    </rPh>
    <rPh sb="322" eb="324">
      <t>ニンテイ</t>
    </rPh>
    <rPh sb="325" eb="326">
      <t>イ</t>
    </rPh>
    <rPh sb="334" eb="336">
      <t>ショウダン</t>
    </rPh>
    <rPh sb="339" eb="340">
      <t>バ</t>
    </rPh>
    <rPh sb="341" eb="342">
      <t>ツウ</t>
    </rPh>
    <rPh sb="383" eb="385">
      <t>ウワヤ</t>
    </rPh>
    <rPh sb="385" eb="389">
      <t>チンタイジギョウ</t>
    </rPh>
    <rPh sb="391" eb="394">
      <t>ケイカクテキ</t>
    </rPh>
    <rPh sb="395" eb="397">
      <t>シュウゼン</t>
    </rPh>
    <rPh sb="398" eb="400">
      <t>カイゼン</t>
    </rPh>
    <rPh sb="400" eb="401">
      <t>オヨ</t>
    </rPh>
    <rPh sb="407" eb="409">
      <t>コウジョウ</t>
    </rPh>
    <rPh sb="413" eb="416">
      <t>カドウリツ</t>
    </rPh>
    <rPh sb="417" eb="419">
      <t>イジ</t>
    </rPh>
    <rPh sb="420" eb="421">
      <t>ツト</t>
    </rPh>
    <rPh sb="423" eb="425">
      <t>バイデン</t>
    </rPh>
    <rPh sb="425" eb="427">
      <t>ジギョウ</t>
    </rPh>
    <rPh sb="429" eb="432">
      <t>タイヨウコウ</t>
    </rPh>
    <rPh sb="432" eb="434">
      <t>ハツデン</t>
    </rPh>
    <rPh sb="435" eb="438">
      <t>アンテイテキ</t>
    </rPh>
    <rPh sb="439" eb="441">
      <t>カドウ</t>
    </rPh>
    <rPh sb="443" eb="445">
      <t>カンキョウ</t>
    </rPh>
    <rPh sb="445" eb="447">
      <t>フカ</t>
    </rPh>
    <rPh sb="448" eb="450">
      <t>テイゲン</t>
    </rPh>
    <rPh sb="451" eb="452">
      <t>ツト</t>
    </rPh>
    <rPh sb="457" eb="459">
      <t>リョクチ</t>
    </rPh>
    <rPh sb="459" eb="463">
      <t>ウンエイジギョウ</t>
    </rPh>
    <rPh sb="465" eb="468">
      <t>ジモトシ</t>
    </rPh>
    <rPh sb="470" eb="472">
      <t>レンケイ</t>
    </rPh>
    <rPh sb="475" eb="478">
      <t>イズミオオツ</t>
    </rPh>
    <rPh sb="485" eb="489">
      <t>カツヨウコウジョウ</t>
    </rPh>
    <rPh sb="490" eb="491">
      <t>ハカ</t>
    </rPh>
    <rPh sb="500" eb="502">
      <t>キゾン</t>
    </rPh>
    <rPh sb="503" eb="504">
      <t>クワ</t>
    </rPh>
    <rPh sb="506" eb="507">
      <t>アタラ</t>
    </rPh>
    <rPh sb="518" eb="520">
      <t>サンカク</t>
    </rPh>
    <rPh sb="549" eb="551">
      <t>ネンカン</t>
    </rPh>
    <rPh sb="552" eb="553">
      <t>トオ</t>
    </rPh>
    <rPh sb="555" eb="557">
      <t>カツヨウ</t>
    </rPh>
    <rPh sb="562" eb="563">
      <t>スス</t>
    </rPh>
    <phoneticPr fontId="1"/>
  </si>
  <si>
    <t>・府営港湾の運営という公的役割を認識しつつ、埠頭運営事業（港湾運営会社）の円滑な事業推進や発展を目指すほか、新たな事業の収益の増加と費用を抑制し、財務の安定を図り、経済危機や大規模災害等のリスクへの備えや株主への安定的・継続的な配当につなげるため、純資産を拡充する。</t>
    <rPh sb="110" eb="113">
      <t>ケイゾクテキ</t>
    </rPh>
    <phoneticPr fontId="1"/>
  </si>
  <si>
    <t>整備予定地が、国直轄工事のヤードとして使用すること、及び埠頭再編による移転集約地となったことによる整備面積の減少</t>
    <rPh sb="0" eb="5">
      <t>セイビヨテイチ</t>
    </rPh>
    <rPh sb="7" eb="12">
      <t>クニチョッカツコウジ</t>
    </rPh>
    <rPh sb="19" eb="21">
      <t>シヨウ</t>
    </rPh>
    <rPh sb="26" eb="27">
      <t>オヨ</t>
    </rPh>
    <rPh sb="28" eb="32">
      <t>フトウサイヘン</t>
    </rPh>
    <rPh sb="35" eb="37">
      <t>イテン</t>
    </rPh>
    <rPh sb="37" eb="39">
      <t>シュウヤク</t>
    </rPh>
    <rPh sb="39" eb="40">
      <t>チ</t>
    </rPh>
    <rPh sb="49" eb="53">
      <t>セイビメンセキ</t>
    </rPh>
    <rPh sb="54" eb="56">
      <t>ゲンショウ</t>
    </rPh>
    <phoneticPr fontId="1"/>
  </si>
  <si>
    <t>・当初予定していた整備用地が、国直轄事業として進められている夕凪２号岸壁工事のヤードとして、使用されることとなった。
・大阪港湾局策定の港湾計画に基づく埠頭再編を推進するため、助松地区の中古車ストックヤードを汐見沖地区に移転集約する用地になったことから、整備内容等について港湾事業者等の関係者と協議調整する必要があり、夕凪２号岸壁の供用時期に併せ、後年度にﾔｰﾄﾞ整備を行うこととなった。
・以上のことから、整備を見込んでいた2.5haが減となった。</t>
    <rPh sb="1" eb="3">
      <t>トウショ</t>
    </rPh>
    <rPh sb="3" eb="5">
      <t>ヨテイ</t>
    </rPh>
    <rPh sb="9" eb="11">
      <t>セイビ</t>
    </rPh>
    <rPh sb="12" eb="13">
      <t>チ</t>
    </rPh>
    <rPh sb="36" eb="38">
      <t>コウジ</t>
    </rPh>
    <rPh sb="116" eb="118">
      <t>ヨウチ</t>
    </rPh>
    <rPh sb="127" eb="132">
      <t>セイビナイヨウトウ</t>
    </rPh>
    <rPh sb="153" eb="155">
      <t>ヒツヨウ</t>
    </rPh>
    <rPh sb="196" eb="198">
      <t>イジョウ</t>
    </rPh>
    <rPh sb="204" eb="206">
      <t>セイビ</t>
    </rPh>
    <rPh sb="207" eb="209">
      <t>ミコ</t>
    </rPh>
    <rPh sb="219" eb="220">
      <t>ゲン</t>
    </rPh>
    <phoneticPr fontId="1"/>
  </si>
  <si>
    <t>・夕凪２号岸壁の工事進捗状況を注視するとともに、利用者や大阪港湾局と調整を図り、順次ヤード整備を行っていく。</t>
    <rPh sb="1" eb="3">
      <t>ユウナギ</t>
    </rPh>
    <rPh sb="4" eb="7">
      <t>ゴウガンペキ</t>
    </rPh>
    <rPh sb="8" eb="14">
      <t>コウジシンチョクジョウキョウ</t>
    </rPh>
    <rPh sb="15" eb="17">
      <t>チュウシ</t>
    </rPh>
    <rPh sb="24" eb="27">
      <t>リヨウシャ</t>
    </rPh>
    <rPh sb="28" eb="33">
      <t>オオサカコウワンキョク</t>
    </rPh>
    <rPh sb="34" eb="36">
      <t>チョウセイ</t>
    </rPh>
    <rPh sb="37" eb="38">
      <t>ハカ</t>
    </rPh>
    <rPh sb="40" eb="42">
      <t>ジュンジ</t>
    </rPh>
    <rPh sb="45" eb="47">
      <t>セイビ</t>
    </rPh>
    <rPh sb="48" eb="49">
      <t>オコナ</t>
    </rPh>
    <phoneticPr fontId="1"/>
  </si>
  <si>
    <t>R6
ｳｴｲﾄ</t>
    <phoneticPr fontId="1"/>
  </si>
  <si>
    <t>⑤</t>
    <phoneticPr fontId="1"/>
  </si>
  <si>
    <t>×〔55.4〕</t>
    <phoneticPr fontId="1"/>
  </si>
  <si>
    <t>【課題】
・埠頭上屋・荷捌地の利用稼働率は国内外の様々な外的要因により減少が危惧される
⇒外的要因の具体例としては、近年の急激な為替変動をはじめとする世界経済、ロシアのウクライナ侵攻などの世界情勢、資源高に伴う輸送コストの高騰、国外における
   港湾作業に係るコスト増、物流2024年問題、新型コロナウイルス感染症のような突発的な事象の発生、また中古車輸出を主力とする堺泉北港では中古車相場高騰の影響などが挙げられる
・働き方改革の進展に伴う利用各社の労働力不足による施設返却。
・業務量増加に伴う社員数の増加に対応した組織体制の強化。
【改善点】
・船社や荷主、港運事業者など多方面な業種との情報共有と各社のニーズに即した柔軟な対応による現利用者の支援強化と新たな利用者の獲得に向けた営業活動
・老朽化が進む埠頭上屋の計画的な補修、改修の継続実施
・社員一人ひとりの意識改革を図り、港の管理運営を担う、人材育成に取り組む</t>
    <rPh sb="21" eb="24">
      <t>コクナイガイ</t>
    </rPh>
    <rPh sb="25" eb="27">
      <t>サマザマ</t>
    </rPh>
    <rPh sb="28" eb="30">
      <t>ガイテキ</t>
    </rPh>
    <rPh sb="30" eb="32">
      <t>ヨウイン</t>
    </rPh>
    <rPh sb="64" eb="66">
      <t>カワセ</t>
    </rPh>
    <rPh sb="66" eb="68">
      <t>ヘンドウ</t>
    </rPh>
    <rPh sb="155" eb="158">
      <t>カンセンショウ</t>
    </rPh>
    <rPh sb="230" eb="232">
      <t>フソク</t>
    </rPh>
    <rPh sb="235" eb="237">
      <t>シセツ</t>
    </rPh>
    <rPh sb="237" eb="239">
      <t>ヘンキャク</t>
    </rPh>
    <rPh sb="261" eb="263">
      <t>ソシキ</t>
    </rPh>
    <rPh sb="263" eb="265">
      <t>タイセイ</t>
    </rPh>
    <rPh sb="350" eb="353">
      <t>ロウキュウカ</t>
    </rPh>
    <rPh sb="354" eb="355">
      <t>ススム</t>
    </rPh>
    <rPh sb="356" eb="360">
      <t>フトウウワヤ</t>
    </rPh>
    <rPh sb="361" eb="364">
      <t>ケイカクテキ</t>
    </rPh>
    <rPh sb="365" eb="367">
      <t>ホシュウ</t>
    </rPh>
    <rPh sb="368" eb="370">
      <t>カイシュウ</t>
    </rPh>
    <rPh sb="371" eb="373">
      <t>ケイゾク</t>
    </rPh>
    <rPh sb="373" eb="375">
      <t>ジッシ</t>
    </rPh>
    <phoneticPr fontId="1"/>
  </si>
  <si>
    <t>○埠頭上屋（上屋賃貸事業）
　1. 利用者ニーズを的確に把握し施設の機能更新、高度化の実施
　2. 工事の一括発注によるコストの低減及び効率的な管理運営の実施
○荷捌地（埠頭運営事業）
　1. 中古車輸出機能の強化
　　①関連施設用地の使用料50％減免などにより、検査施設やフォトスタジオ等の中古車輸出関連サービス施設
　　　 の整備・誘致を支援
　　②主力のニュージランド向け輸出の検疫の厳格化や今後輸出拡大を目指すオーストラリア向け輸出の検疫にも
　　　 対応した中古車の熱くん蒸施設の整備・誘致を支援
　　③新たな利用者へのきめ細やかなサービス提供
　　④夕凪保管ヤードの拡張整備
　　⑤タグマスター導入に向けた検討
　2.ポートセールスなどの積極的な営業活動
　　①自治体、関係団体等と連携したセールス活動（セミナーの開催等）
　　②海外プロモーションの実施　等
　　③独自の優遇制度を活用したポートセールスの実施
　　　・船舶大型化・増便や新規航路開設による拡充分に対し、岸壁使用料等を最大75％減額
　　　・不足する荷捌地を効率的に運営した利用者への利用料減免
　　④物流2024年問題を踏まえ、内航RORO・フェリー活性化のためのプロモーション活動
○質の高い利用者サービスの提供
　1. 新規の優遇措置制度の検討・立案
　　 利用者ヒアリングや営業活動によって新たなニーズの掘り起こし
　2. 良好な施設の維持管理
   　①日々の点検・巡視業務により、予防保全が効果的な箇所を早期補修し、施設を良好な状態に保つ
　   ②利用者との対話から施設不具合発生時は即日着手を基本に迅速な対応に努める
　　【埠頭上屋】・外壁等の防錆塗装  ・老朽シャッターの取り換え
　　　　　　　　 　 ・電気・消防施設等の点検整備　等
　　【荷捌地】　 ・舗装補修　・荷役機械等の点検・補修　等
　3. 施設の改良・機能高度化
　　 利用者要望、新たなニーズ・業界の動き等の情報を適確に把握し、将来にわたる顧客確保に努める
　　【埠頭上屋】・上屋周辺支障樹木伐採 等
　　【荷捌地】　・荷役機械（ストラドルキャリア）の１台更新
　　　　　　　　　 ・既存の荷役機械の適正管理　　
　　　　　　　　　 ・利用者要望に応じ、検査施設、フォトスタジオの設置
　　　　　　　　　 ・港湾施設遠隔監視システムの増設（カメラ設置）　
　　　　　　　　　 ・コンテナ搬入時のゲート利用改善に資する施設改良
　　　　　　　　　 ・大型建設機械に対応した施設改良　等</t>
    <rPh sb="189" eb="191">
      <t>ユシュツ</t>
    </rPh>
    <rPh sb="199" eb="201">
      <t>コンゴ</t>
    </rPh>
    <rPh sb="201" eb="203">
      <t>ユシュツ</t>
    </rPh>
    <rPh sb="203" eb="205">
      <t>カクダイ</t>
    </rPh>
    <rPh sb="206" eb="208">
      <t>メザ</t>
    </rPh>
    <rPh sb="216" eb="217">
      <t>ム</t>
    </rPh>
    <rPh sb="218" eb="220">
      <t>ユシュツ</t>
    </rPh>
    <rPh sb="221" eb="223">
      <t>ケンエキ</t>
    </rPh>
    <rPh sb="230" eb="232">
      <t>タイオウ</t>
    </rPh>
    <rPh sb="490" eb="492">
      <t>ブツリュウ</t>
    </rPh>
    <rPh sb="496" eb="497">
      <t>ネン</t>
    </rPh>
    <rPh sb="497" eb="499">
      <t>モンダイ</t>
    </rPh>
    <rPh sb="500" eb="501">
      <t>フ</t>
    </rPh>
    <rPh sb="1025" eb="1027">
      <t>ハンニュウ</t>
    </rPh>
    <rPh sb="1027" eb="1028">
      <t>ジ</t>
    </rPh>
    <rPh sb="1032" eb="1034">
      <t>リヨウ</t>
    </rPh>
    <rPh sb="1034" eb="1036">
      <t>カイゼン</t>
    </rPh>
    <rPh sb="1037" eb="1038">
      <t>シ</t>
    </rPh>
    <rPh sb="1040" eb="1042">
      <t>シセツ</t>
    </rPh>
    <rPh sb="1042" eb="1044">
      <t>カイリョウ</t>
    </rPh>
    <rPh sb="1056" eb="1058">
      <t>オオガタ</t>
    </rPh>
    <rPh sb="1058" eb="1060">
      <t>ケンセツ</t>
    </rPh>
    <rPh sb="1060" eb="1062">
      <t>キカイ</t>
    </rPh>
    <rPh sb="1063" eb="1065">
      <t>タイオウ</t>
    </rPh>
    <rPh sb="1067" eb="1069">
      <t>シセツ</t>
    </rPh>
    <rPh sb="1069" eb="1071">
      <t>カイリョウ</t>
    </rPh>
    <phoneticPr fontId="1"/>
  </si>
  <si>
    <t>・行政や大阪港と連携したポートセールスを実施することにより営業活動を強化し、利用者ニーズに応える施設の整備や新たな機械の導入により、新規航路、新規企業の拡大を図る。
・老朽化した施設の計画的な改修や修繕を行うことで顧客満足度の向上を図るほか、上屋の再編整備についても積極的に推進する。
・埠頭再編を推進するため、ヤードの拡張整備への投資を行う。
・新たな緑地運営事業には初期投資も見込まれるが、地元市と連携した港湾地域の賑わい空間を形成し、年間を通じたイベントの誘致を図り、収益の向上を図る。
・また、経費については効率的、効果的な経費のコスト縮減を行い、10％以上の利益率を確保する。</t>
    <rPh sb="1" eb="3">
      <t>ギョウセイ</t>
    </rPh>
    <rPh sb="4" eb="6">
      <t>オオサカ</t>
    </rPh>
    <rPh sb="8" eb="10">
      <t>レンケイ</t>
    </rPh>
    <rPh sb="20" eb="22">
      <t>ジッシ</t>
    </rPh>
    <rPh sb="29" eb="31">
      <t>エイギョウ</t>
    </rPh>
    <rPh sb="31" eb="33">
      <t>カツドウ</t>
    </rPh>
    <rPh sb="34" eb="36">
      <t>キョウカ</t>
    </rPh>
    <rPh sb="38" eb="41">
      <t>リヨウシャ</t>
    </rPh>
    <rPh sb="45" eb="46">
      <t>コタ</t>
    </rPh>
    <rPh sb="48" eb="50">
      <t>シセツ</t>
    </rPh>
    <rPh sb="51" eb="53">
      <t>セイビ</t>
    </rPh>
    <rPh sb="54" eb="55">
      <t>アラ</t>
    </rPh>
    <rPh sb="57" eb="59">
      <t>キカイ</t>
    </rPh>
    <rPh sb="60" eb="62">
      <t>ドウニュウ</t>
    </rPh>
    <rPh sb="66" eb="68">
      <t>シンキ</t>
    </rPh>
    <rPh sb="68" eb="70">
      <t>コウロ</t>
    </rPh>
    <rPh sb="71" eb="73">
      <t>シンキ</t>
    </rPh>
    <rPh sb="73" eb="75">
      <t>キギョウ</t>
    </rPh>
    <rPh sb="76" eb="78">
      <t>カクダイ</t>
    </rPh>
    <rPh sb="79" eb="80">
      <t>ハカ</t>
    </rPh>
    <rPh sb="92" eb="95">
      <t>ケイカクテキ</t>
    </rPh>
    <rPh sb="121" eb="123">
      <t>ウワヤ</t>
    </rPh>
    <rPh sb="124" eb="126">
      <t>サイヘン</t>
    </rPh>
    <rPh sb="126" eb="128">
      <t>セイビ</t>
    </rPh>
    <rPh sb="133" eb="136">
      <t>セッキョクテキ</t>
    </rPh>
    <rPh sb="137" eb="139">
      <t>スイシン</t>
    </rPh>
    <rPh sb="144" eb="146">
      <t>フトウ</t>
    </rPh>
    <rPh sb="146" eb="148">
      <t>サイヘン</t>
    </rPh>
    <rPh sb="149" eb="151">
      <t>スイシン</t>
    </rPh>
    <rPh sb="160" eb="162">
      <t>カクチョウ</t>
    </rPh>
    <rPh sb="162" eb="164">
      <t>セイビ</t>
    </rPh>
    <rPh sb="166" eb="168">
      <t>トウシ</t>
    </rPh>
    <rPh sb="169" eb="170">
      <t>オコナ</t>
    </rPh>
    <rPh sb="174" eb="175">
      <t>アラ</t>
    </rPh>
    <rPh sb="177" eb="179">
      <t>リョクチ</t>
    </rPh>
    <rPh sb="179" eb="181">
      <t>ウンエイ</t>
    </rPh>
    <rPh sb="181" eb="183">
      <t>ジギョウ</t>
    </rPh>
    <rPh sb="185" eb="187">
      <t>ショキ</t>
    </rPh>
    <rPh sb="187" eb="189">
      <t>トウシ</t>
    </rPh>
    <rPh sb="190" eb="192">
      <t>ミコ</t>
    </rPh>
    <rPh sb="197" eb="199">
      <t>ジモト</t>
    </rPh>
    <rPh sb="199" eb="200">
      <t>シ</t>
    </rPh>
    <rPh sb="201" eb="203">
      <t>レンケイ</t>
    </rPh>
    <rPh sb="205" eb="207">
      <t>コウワン</t>
    </rPh>
    <rPh sb="207" eb="209">
      <t>チイキ</t>
    </rPh>
    <rPh sb="210" eb="211">
      <t>ニギ</t>
    </rPh>
    <rPh sb="213" eb="215">
      <t>クウカン</t>
    </rPh>
    <rPh sb="216" eb="218">
      <t>ケイセイ</t>
    </rPh>
    <rPh sb="220" eb="222">
      <t>ネンカン</t>
    </rPh>
    <rPh sb="223" eb="224">
      <t>ツウ</t>
    </rPh>
    <rPh sb="231" eb="233">
      <t>ユウチ</t>
    </rPh>
    <rPh sb="234" eb="235">
      <t>ハカ</t>
    </rPh>
    <rPh sb="237" eb="239">
      <t>シュウエキ</t>
    </rPh>
    <rPh sb="240" eb="242">
      <t>コウジョウ</t>
    </rPh>
    <rPh sb="243" eb="244">
      <t>ハカ</t>
    </rPh>
    <rPh sb="251" eb="253">
      <t>ケイヒ</t>
    </rPh>
    <rPh sb="258" eb="261">
      <t>コウリツテキ</t>
    </rPh>
    <rPh sb="262" eb="265">
      <t>コウカテキ</t>
    </rPh>
    <phoneticPr fontId="1"/>
  </si>
  <si>
    <t>○売上高営業利益率の目標設定の考え方は以下のとおりです。
・埠頭再編に伴う補償費用算定や舗装設計委託等の先行投資費用の増加を見込んだこと、また、R6.2から運営開始した泉大津フェニックス多目的緑地・多目的広場運営における初期導入費用（人件費、施設費、広告宣伝費等）の増加を見込んだため、営業利益率をR5比でマイナスの目標値とした。
・R6の売上高営業利益率としては、維持管理業務委託の一括発注など、経営努力を行うことで経費の削減を図り、埠頭再編や泉大津フェニックスの運営に係る初期投資の増加の影響を最小限に留める。</t>
    <rPh sb="78" eb="82">
      <t>ウンエイカイシ</t>
    </rPh>
    <rPh sb="84" eb="87">
      <t>イズミオオツ</t>
    </rPh>
    <rPh sb="93" eb="96">
      <t>タモクテキ</t>
    </rPh>
    <rPh sb="96" eb="98">
      <t>リョクチ</t>
    </rPh>
    <rPh sb="104" eb="106">
      <t>ウンエイ</t>
    </rPh>
    <rPh sb="110" eb="116">
      <t>ショキドウニュウヒヨウ</t>
    </rPh>
    <rPh sb="117" eb="120">
      <t>ジンケンヒ</t>
    </rPh>
    <rPh sb="121" eb="124">
      <t>シセツヒ</t>
    </rPh>
    <rPh sb="125" eb="130">
      <t>コウコクセンデンヒ</t>
    </rPh>
    <rPh sb="130" eb="131">
      <t>トウ</t>
    </rPh>
    <rPh sb="133" eb="135">
      <t>ゾウカ</t>
    </rPh>
    <rPh sb="136" eb="138">
      <t>ミコ</t>
    </rPh>
    <rPh sb="170" eb="173">
      <t>ウリアゲダカ</t>
    </rPh>
    <rPh sb="173" eb="178">
      <t>エイギョウリエキリツ</t>
    </rPh>
    <rPh sb="183" eb="187">
      <t>イジカンリ</t>
    </rPh>
    <rPh sb="187" eb="191">
      <t>ギョウムイタク</t>
    </rPh>
    <rPh sb="192" eb="196">
      <t>イッカツハッチュウ</t>
    </rPh>
    <rPh sb="209" eb="211">
      <t>ケイヒ</t>
    </rPh>
    <rPh sb="212" eb="214">
      <t>サクゲン</t>
    </rPh>
    <rPh sb="215" eb="216">
      <t>ハカ</t>
    </rPh>
    <rPh sb="218" eb="222">
      <t>フトウサイヘン</t>
    </rPh>
    <rPh sb="223" eb="226">
      <t>イズミオオツ</t>
    </rPh>
    <rPh sb="233" eb="235">
      <t>ウンエイ</t>
    </rPh>
    <rPh sb="236" eb="237">
      <t>カカ</t>
    </rPh>
    <rPh sb="249" eb="252">
      <t>サイショウゲン</t>
    </rPh>
    <rPh sb="253" eb="254">
      <t>トド</t>
    </rPh>
    <phoneticPr fontId="1"/>
  </si>
  <si>
    <t>百万円
（※）</t>
    <rPh sb="0" eb="3">
      <t>ヒャクマンエン</t>
    </rPh>
    <phoneticPr fontId="1"/>
  </si>
  <si>
    <t>※売上高及び純資産額の単位については、R5年度まで千円単位の設定であったものをR6年度より百万円単位に変更</t>
    <rPh sb="1" eb="3">
      <t>ウリアゲ</t>
    </rPh>
    <rPh sb="3" eb="4">
      <t>ダカ</t>
    </rPh>
    <rPh sb="4" eb="5">
      <t>オヨ</t>
    </rPh>
    <rPh sb="6" eb="9">
      <t>ジュンシサン</t>
    </rPh>
    <rPh sb="9" eb="10">
      <t>ガク</t>
    </rPh>
    <rPh sb="11" eb="13">
      <t>タンイ</t>
    </rPh>
    <rPh sb="21" eb="23">
      <t>ネンド</t>
    </rPh>
    <rPh sb="25" eb="27">
      <t>センエン</t>
    </rPh>
    <rPh sb="27" eb="29">
      <t>タンイ</t>
    </rPh>
    <rPh sb="30" eb="32">
      <t>セッテイ</t>
    </rPh>
    <rPh sb="41" eb="43">
      <t>ネンド</t>
    </rPh>
    <rPh sb="45" eb="48">
      <t>ヒャクマンエン</t>
    </rPh>
    <rPh sb="48" eb="50">
      <t>タンイ</t>
    </rPh>
    <rPh sb="51" eb="53">
      <t>ヘンコウ</t>
    </rPh>
    <phoneticPr fontId="1"/>
  </si>
  <si>
    <t>○埠頭上屋・荷捌地の目標設定の考え方は以下のとおりです。
・上屋賃貸及びフェリー、内貿ROROの荷捌地利用はR5に引き続きR6も堅調に推移する見込み。
・コンテナの荷捌地利用は、主力輸入荷主（日用品）のコンテナ貨物量が、物価上昇等国内消費マインドの低迷により伸び悩んでいるものの、R5に獲得した輸入荷主（住宅建材）の同輸入量が堅調に推移していることから、R5並みの稼働率を見込む。
・外貿RORO（中古車）の荷捌地利用については、R5は一部船会社の配船が変更され、当港への自動車船寄港数が増加し、中古車の滞留が一部解消され、その結果として荷捌地の一部返却を見込んでいたが、世界的な中古車需要の高まりに加え、船腹不足の解消も進んでいる。結果、R5は輸出台数が大幅に増加し、荷捌地需要も高位で推移している。R6も引き続きその傾向にて推移するものと予測され、R5並みの稼働率を見込む。
・R6全体の稼働率としては、コンテナの稼働率は国内消費の低迷による伸び悩みが想定されるが、外貿RORO（中古車）需要の高まりを確実に捉え、積極的な営業活動等の経営努力を行うことで上記影響を最小限に留めつつ、利用稼働率の維持・拡大に努める。</t>
    <rPh sb="1" eb="5">
      <t>フトウウワヤ</t>
    </rPh>
    <rPh sb="6" eb="9">
      <t>ニサバキチ</t>
    </rPh>
    <rPh sb="10" eb="14">
      <t>モクヒョウセッテイ</t>
    </rPh>
    <rPh sb="15" eb="16">
      <t>カンガ</t>
    </rPh>
    <rPh sb="17" eb="18">
      <t>カタ</t>
    </rPh>
    <rPh sb="19" eb="21">
      <t>イカ</t>
    </rPh>
    <rPh sb="409" eb="412">
      <t>カドウリツ</t>
    </rPh>
    <rPh sb="413" eb="417">
      <t>コクナイショウヒ</t>
    </rPh>
    <rPh sb="418" eb="420">
      <t>テイメイ</t>
    </rPh>
    <rPh sb="423" eb="424">
      <t>ノ</t>
    </rPh>
    <rPh sb="425" eb="426">
      <t>ナヤ</t>
    </rPh>
    <rPh sb="428" eb="430">
      <t>ソウテイ</t>
    </rPh>
    <rPh sb="435" eb="437">
      <t>ガイボウ</t>
    </rPh>
    <rPh sb="442" eb="445">
      <t>チュウコシャ</t>
    </rPh>
    <rPh sb="446" eb="448">
      <t>ジュヨウ</t>
    </rPh>
    <rPh sb="449" eb="450">
      <t>タカ</t>
    </rPh>
    <rPh sb="453" eb="455">
      <t>カクジツ</t>
    </rPh>
    <rPh sb="456" eb="457">
      <t>トラ</t>
    </rPh>
    <rPh sb="459" eb="462">
      <t>セッキョクテキ</t>
    </rPh>
    <rPh sb="463" eb="467">
      <t>エイギョウカツドウ</t>
    </rPh>
    <rPh sb="467" eb="468">
      <t>トウ</t>
    </rPh>
    <rPh sb="469" eb="473">
      <t>ケイエイドリョク</t>
    </rPh>
    <rPh sb="474" eb="475">
      <t>オコナ</t>
    </rPh>
    <rPh sb="493" eb="498">
      <t>リヨウカドウリツ</t>
    </rPh>
    <rPh sb="499" eb="501">
      <t>イジ</t>
    </rPh>
    <rPh sb="502" eb="504">
      <t>カクダイ</t>
    </rPh>
    <rPh sb="505" eb="506">
      <t>ツト</t>
    </rPh>
    <phoneticPr fontId="1"/>
  </si>
  <si>
    <r>
      <t>・移管上屋の老朽化対策や青果事業の冷凍機更新、中古車ストックヤードの拡張整備などの投資</t>
    </r>
    <r>
      <rPr>
        <sz val="11"/>
        <rFont val="ＭＳ Ｐゴシック"/>
        <family val="3"/>
        <charset val="128"/>
      </rPr>
      <t>、埠頭再編に伴う補償費用算定や舗装設計委託等の先行投資費用の増加や新たな緑地運営事業にも初期投資（人件費、施設費、広告宣伝費等）が見込まれるほか、組織体制の強化に伴う人的資本投資などを考慮し、目標値を設定する。</t>
    </r>
    <rPh sb="1" eb="3">
      <t>イカン</t>
    </rPh>
    <rPh sb="3" eb="5">
      <t>ウワヤ</t>
    </rPh>
    <rPh sb="6" eb="9">
      <t>ロウキュウカ</t>
    </rPh>
    <rPh sb="9" eb="11">
      <t>タイサク</t>
    </rPh>
    <rPh sb="12" eb="14">
      <t>セイカ</t>
    </rPh>
    <rPh sb="14" eb="16">
      <t>ジギョウ</t>
    </rPh>
    <rPh sb="17" eb="20">
      <t>レイトウキ</t>
    </rPh>
    <rPh sb="20" eb="22">
      <t>コウシン</t>
    </rPh>
    <rPh sb="23" eb="26">
      <t>チュウコシャ</t>
    </rPh>
    <rPh sb="34" eb="36">
      <t>カクチョウ</t>
    </rPh>
    <rPh sb="36" eb="38">
      <t>セイビ</t>
    </rPh>
    <rPh sb="41" eb="43">
      <t>トウシ</t>
    </rPh>
    <rPh sb="76" eb="77">
      <t>アラ</t>
    </rPh>
    <rPh sb="79" eb="81">
      <t>リョクチ</t>
    </rPh>
    <rPh sb="81" eb="83">
      <t>ウンエイ</t>
    </rPh>
    <rPh sb="83" eb="85">
      <t>ジギョウ</t>
    </rPh>
    <rPh sb="87" eb="89">
      <t>ショキ</t>
    </rPh>
    <rPh sb="89" eb="91">
      <t>トウシ</t>
    </rPh>
    <rPh sb="92" eb="95">
      <t>ジンケンヒ</t>
    </rPh>
    <rPh sb="96" eb="99">
      <t>シセツヒ</t>
    </rPh>
    <rPh sb="100" eb="105">
      <t>コウコクセンデンヒ</t>
    </rPh>
    <rPh sb="105" eb="106">
      <t>トウ</t>
    </rPh>
    <rPh sb="108" eb="110">
      <t>ミコ</t>
    </rPh>
    <rPh sb="116" eb="118">
      <t>ソシキ</t>
    </rPh>
    <rPh sb="118" eb="120">
      <t>タイセイ</t>
    </rPh>
    <rPh sb="121" eb="123">
      <t>キョウカ</t>
    </rPh>
    <rPh sb="124" eb="125">
      <t>トモナ</t>
    </rPh>
    <rPh sb="135" eb="137">
      <t>コウリョ</t>
    </rPh>
    <phoneticPr fontId="1"/>
  </si>
  <si>
    <t>・上屋賃貸及びフェリー、内貿ROROの荷捌地利用はR5に引き続きR6も堅調に推移する見込み。
・コンテナの荷捌地利用は、主力輸入荷主（日用品）のコンテナ貨物量が、物価上昇等国内消費マインドの低迷により伸び悩んでいるものの、R5に獲得した輸入荷主（住宅建材）の同輸入量が堅調に推移していることから、R5並みの稼働率を見込む。
・外貿RORO（中古車）の荷捌地利用については、R5は一部船会社の配船が変更され、当港への自動車船寄港数が増加し、中古車の滞留が一部解消され、その結果として荷捌地の一部返却を見込んでいたが、世界的な中古車需要の高まりに加え、船腹不足の解消も進んでいる。結果、R5は輸出台数が大幅に増加し、荷捌地需要も高位で推移している。R6も引き続きその傾向にて推移するものと予測され、R5並みの稼働率を見込む。
・R6全体の稼働率としては、コンテナの稼働率は国内消費の低迷による伸び悩みが想定されるが、外貿RORO（中古車）需要の高まりを確実に捉え、積極的な営業活動等の経営努力を行うことで上記影響を最小限に留めつつ、利用稼働率の維持・拡大に努める。</t>
    <rPh sb="3" eb="5">
      <t>チンタイ</t>
    </rPh>
    <rPh sb="5" eb="6">
      <t>オヨ</t>
    </rPh>
    <rPh sb="19" eb="21">
      <t>ニサバキ</t>
    </rPh>
    <rPh sb="21" eb="22">
      <t>チ</t>
    </rPh>
    <rPh sb="22" eb="24">
      <t>リヨウ</t>
    </rPh>
    <rPh sb="28" eb="29">
      <t>ヒ</t>
    </rPh>
    <rPh sb="30" eb="31">
      <t>ツヅ</t>
    </rPh>
    <rPh sb="53" eb="55">
      <t>ニサバキ</t>
    </rPh>
    <rPh sb="55" eb="56">
      <t>チ</t>
    </rPh>
    <rPh sb="56" eb="58">
      <t>リヨウ</t>
    </rPh>
    <rPh sb="60" eb="62">
      <t>シュリョク</t>
    </rPh>
    <rPh sb="62" eb="64">
      <t>ユニュウ</t>
    </rPh>
    <rPh sb="64" eb="66">
      <t>ニヌシ</t>
    </rPh>
    <rPh sb="67" eb="70">
      <t>ニチヨウヒン</t>
    </rPh>
    <rPh sb="76" eb="79">
      <t>カモツリョウ</t>
    </rPh>
    <rPh sb="81" eb="83">
      <t>ブッカ</t>
    </rPh>
    <rPh sb="83" eb="85">
      <t>ジョウショウ</t>
    </rPh>
    <rPh sb="85" eb="86">
      <t>トウ</t>
    </rPh>
    <rPh sb="86" eb="88">
      <t>コクナイ</t>
    </rPh>
    <rPh sb="88" eb="90">
      <t>ショウヒ</t>
    </rPh>
    <rPh sb="95" eb="97">
      <t>テイメイ</t>
    </rPh>
    <rPh sb="100" eb="101">
      <t>ノ</t>
    </rPh>
    <rPh sb="102" eb="103">
      <t>ナヤ</t>
    </rPh>
    <rPh sb="129" eb="130">
      <t>ドウ</t>
    </rPh>
    <rPh sb="134" eb="136">
      <t>ケンチョウ</t>
    </rPh>
    <rPh sb="137" eb="139">
      <t>スイイ</t>
    </rPh>
    <rPh sb="150" eb="151">
      <t>ナ</t>
    </rPh>
    <rPh sb="153" eb="155">
      <t>カドウ</t>
    </rPh>
    <rPh sb="155" eb="156">
      <t>リツ</t>
    </rPh>
    <rPh sb="157" eb="159">
      <t>ミコ</t>
    </rPh>
    <rPh sb="163" eb="165">
      <t>ガイボウ</t>
    </rPh>
    <rPh sb="175" eb="177">
      <t>ニサバキ</t>
    </rPh>
    <rPh sb="177" eb="178">
      <t>チ</t>
    </rPh>
    <rPh sb="178" eb="180">
      <t>リヨウ</t>
    </rPh>
    <rPh sb="257" eb="259">
      <t>セカイ</t>
    </rPh>
    <rPh sb="259" eb="260">
      <t>テキ</t>
    </rPh>
    <rPh sb="261" eb="264">
      <t>チュウコシャ</t>
    </rPh>
    <rPh sb="264" eb="266">
      <t>ジュヨウ</t>
    </rPh>
    <rPh sb="267" eb="268">
      <t>タカ</t>
    </rPh>
    <rPh sb="271" eb="272">
      <t>クワ</t>
    </rPh>
    <rPh sb="274" eb="276">
      <t>センプク</t>
    </rPh>
    <rPh sb="276" eb="278">
      <t>ブソク</t>
    </rPh>
    <rPh sb="279" eb="281">
      <t>カイショウ</t>
    </rPh>
    <rPh sb="282" eb="283">
      <t>スス</t>
    </rPh>
    <rPh sb="288" eb="290">
      <t>ケッカ</t>
    </rPh>
    <rPh sb="294" eb="296">
      <t>ユシュツ</t>
    </rPh>
    <rPh sb="296" eb="298">
      <t>ダイスウ</t>
    </rPh>
    <rPh sb="299" eb="301">
      <t>オオハバ</t>
    </rPh>
    <rPh sb="302" eb="304">
      <t>ゾウカ</t>
    </rPh>
    <rPh sb="306" eb="308">
      <t>ニサバ</t>
    </rPh>
    <rPh sb="308" eb="309">
      <t>チ</t>
    </rPh>
    <rPh sb="309" eb="311">
      <t>ジュヨウ</t>
    </rPh>
    <rPh sb="312" eb="314">
      <t>コウイ</t>
    </rPh>
    <rPh sb="315" eb="317">
      <t>スイイ</t>
    </rPh>
    <rPh sb="331" eb="333">
      <t>ケイコウ</t>
    </rPh>
    <rPh sb="335" eb="337">
      <t>スイイ</t>
    </rPh>
    <rPh sb="342" eb="344">
      <t>ヨソク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</si>
</sst>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Red]\(0.0\)"/>
    <numFmt numFmtId="177" formatCode="#,##0_ "/>
    <numFmt numFmtId="178" formatCode="0.0_ "/>
    <numFmt numFmtId="179" formatCode="#,##0.0_ "/>
    <numFmt numFmtId="180" formatCode="#,##0.0_);\(#,##0.0\)"/>
    <numFmt numFmtId="181" formatCode="#,##0_);\(#,##0\)"/>
    <numFmt numFmtId="182" formatCode="#,##0.00_);\(#,##0.00\)"/>
    <numFmt numFmtId="183" formatCode="#,##0;&quot;△ &quot;#,##0"/>
    <numFmt numFmtId="184" formatCode="#,##0.0;&quot;△ &quot;#,##0.0"/>
    <numFmt numFmtId="185" formatCode="0.0"/>
    <numFmt numFmtId="186" formatCode="0_);[Red]\(0\)"/>
    <numFmt numFmtId="187" formatCode="&quot;〔&quot;#,##0&quot;〕&quot;"/>
  </numFmts>
  <fonts count="24">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b/>
      <sz val="22"/>
      <name val="ＭＳ Ｐゴシック"/>
      <family val="3"/>
      <charset val="128"/>
    </font>
    <font>
      <sz val="12"/>
      <name val="Meiryo UI"/>
      <family val="3"/>
      <charset val="128"/>
    </font>
    <font>
      <b/>
      <sz val="12"/>
      <name val="Meiryo UI"/>
      <family val="3"/>
      <charset val="128"/>
    </font>
    <font>
      <sz val="10"/>
      <name val="Meiryo UI"/>
      <family val="3"/>
      <charset val="128"/>
    </font>
    <font>
      <sz val="11"/>
      <name val="Meiryo UI"/>
      <family val="3"/>
      <charset val="128"/>
    </font>
    <font>
      <b/>
      <sz val="20"/>
      <name val="ＭＳ Ｐゴシック"/>
      <family val="3"/>
      <charset val="128"/>
    </font>
    <font>
      <b/>
      <sz val="14"/>
      <name val="HG丸ｺﾞｼｯｸM-PRO"/>
      <family val="3"/>
      <charset val="128"/>
    </font>
    <font>
      <sz val="14"/>
      <name val="HG丸ｺﾞｼｯｸM-PRO"/>
      <family val="3"/>
      <charset val="128"/>
    </font>
    <font>
      <b/>
      <sz val="9"/>
      <name val="Meiryo UI"/>
      <family val="3"/>
      <charset val="128"/>
    </font>
    <font>
      <sz val="9"/>
      <name val="Meiryo UI"/>
      <family val="3"/>
      <charset val="128"/>
    </font>
    <font>
      <b/>
      <sz val="11"/>
      <name val="Meiryo UI"/>
      <family val="3"/>
      <charset val="128"/>
    </font>
    <font>
      <b/>
      <sz val="12"/>
      <name val="ＭＳ Ｐゴシック"/>
      <family val="3"/>
      <charset val="128"/>
    </font>
    <font>
      <b/>
      <sz val="10"/>
      <name val="Meiryo UI"/>
      <family val="3"/>
      <charset val="128"/>
    </font>
    <font>
      <sz val="12"/>
      <name val="ＭＳ Ｐゴシック"/>
      <family val="3"/>
      <charset val="128"/>
      <scheme val="minor"/>
    </font>
  </fonts>
  <fills count="11">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s>
  <borders count="70">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thick">
        <color indexed="64"/>
      </right>
      <top/>
      <bottom style="thick">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ck">
        <color indexed="64"/>
      </right>
      <top/>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ck">
        <color indexed="64"/>
      </left>
      <right style="thin">
        <color indexed="64"/>
      </right>
      <top/>
      <bottom style="thick">
        <color indexed="64"/>
      </bottom>
      <diagonal/>
    </border>
    <border>
      <left/>
      <right style="thin">
        <color indexed="64"/>
      </right>
      <top/>
      <bottom/>
      <diagonal/>
    </border>
    <border>
      <left style="thick">
        <color indexed="64"/>
      </left>
      <right style="thin">
        <color indexed="64"/>
      </right>
      <top/>
      <bottom/>
      <diagonal/>
    </border>
    <border>
      <left style="medium">
        <color indexed="64"/>
      </left>
      <right/>
      <top style="medium">
        <color indexed="64"/>
      </top>
      <bottom style="thin">
        <color indexed="64"/>
      </bottom>
      <diagonal/>
    </border>
    <border>
      <left style="thick">
        <color indexed="64"/>
      </left>
      <right style="thin">
        <color indexed="64"/>
      </right>
      <top style="thick">
        <color indexed="64"/>
      </top>
      <bottom/>
      <diagonal/>
    </border>
    <border>
      <left/>
      <right style="medium">
        <color indexed="64"/>
      </right>
      <top style="thin">
        <color indexed="64"/>
      </top>
      <bottom style="medium">
        <color indexed="64"/>
      </bottom>
      <diagonal/>
    </border>
    <border>
      <left style="thin">
        <color indexed="64"/>
      </left>
      <right style="thick">
        <color indexed="64"/>
      </right>
      <top style="thick">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right/>
      <top style="thin">
        <color indexed="64"/>
      </top>
      <bottom style="thin">
        <color indexed="64"/>
      </bottom>
      <diagonal/>
    </border>
  </borders>
  <cellStyleXfs count="2">
    <xf numFmtId="0" fontId="0" fillId="0" borderId="0"/>
    <xf numFmtId="38" fontId="5" fillId="0" borderId="0" applyFont="0" applyFill="0" applyBorder="0" applyAlignment="0" applyProtection="0">
      <alignment vertical="center"/>
    </xf>
  </cellStyleXfs>
  <cellXfs count="319">
    <xf numFmtId="0" fontId="0" fillId="0" borderId="0" xfId="0"/>
    <xf numFmtId="181" fontId="2" fillId="2" borderId="1" xfId="0" applyNumberFormat="1" applyFont="1" applyFill="1" applyBorder="1" applyAlignment="1">
      <alignment vertical="center"/>
    </xf>
    <xf numFmtId="181" fontId="8" fillId="0" borderId="0" xfId="0" applyNumberFormat="1" applyFont="1" applyAlignment="1">
      <alignment vertical="center" wrapText="1" shrinkToFit="1"/>
    </xf>
    <xf numFmtId="181" fontId="4" fillId="0" borderId="0" xfId="0" applyNumberFormat="1" applyFont="1" applyAlignment="1">
      <alignment vertical="center" wrapText="1"/>
    </xf>
    <xf numFmtId="181" fontId="3" fillId="0" borderId="0" xfId="0" applyNumberFormat="1" applyFont="1" applyAlignment="1" applyProtection="1">
      <alignment vertical="center" wrapText="1" shrinkToFit="1"/>
      <protection locked="0"/>
    </xf>
    <xf numFmtId="181" fontId="7" fillId="2" borderId="2" xfId="0" applyNumberFormat="1" applyFont="1" applyFill="1" applyBorder="1" applyAlignment="1">
      <alignment vertical="center"/>
    </xf>
    <xf numFmtId="0" fontId="3" fillId="0" borderId="2" xfId="0" applyFont="1" applyBorder="1" applyAlignment="1" applyProtection="1">
      <alignment vertical="center" wrapText="1" shrinkToFit="1"/>
      <protection locked="0"/>
    </xf>
    <xf numFmtId="181" fontId="7" fillId="2" borderId="2" xfId="0" applyNumberFormat="1" applyFont="1" applyFill="1" applyBorder="1" applyAlignment="1">
      <alignment vertical="center" wrapText="1"/>
    </xf>
    <xf numFmtId="181" fontId="8" fillId="0" borderId="0" xfId="0" applyNumberFormat="1" applyFont="1" applyAlignment="1">
      <alignment vertical="center"/>
    </xf>
    <xf numFmtId="181" fontId="7" fillId="0" borderId="0" xfId="0" applyNumberFormat="1" applyFont="1" applyAlignment="1">
      <alignment horizontal="center" vertical="center" wrapText="1" shrinkToFit="1"/>
    </xf>
    <xf numFmtId="0" fontId="0" fillId="0" borderId="0" xfId="0" applyAlignment="1">
      <alignment vertical="center"/>
    </xf>
    <xf numFmtId="0" fontId="0" fillId="0" borderId="0" xfId="0" applyAlignment="1">
      <alignment horizontal="center" vertical="center"/>
    </xf>
    <xf numFmtId="0" fontId="12" fillId="0" borderId="0" xfId="0" applyFont="1" applyAlignment="1">
      <alignment vertical="center"/>
    </xf>
    <xf numFmtId="181" fontId="11" fillId="3" borderId="4" xfId="0" applyNumberFormat="1" applyFont="1" applyFill="1" applyBorder="1" applyAlignment="1">
      <alignment horizontal="center" vertical="center"/>
    </xf>
    <xf numFmtId="0" fontId="14" fillId="0" borderId="0" xfId="0" applyFont="1" applyAlignment="1">
      <alignment horizontal="center" vertical="center"/>
    </xf>
    <xf numFmtId="0" fontId="14" fillId="3" borderId="4" xfId="0" applyFont="1" applyFill="1" applyBorder="1" applyAlignment="1">
      <alignment horizontal="center" vertical="center" shrinkToFit="1"/>
    </xf>
    <xf numFmtId="181" fontId="11" fillId="0" borderId="5" xfId="0" applyNumberFormat="1" applyFont="1" applyBorder="1" applyAlignment="1">
      <alignment horizontal="center" vertical="center" shrinkToFit="1"/>
    </xf>
    <xf numFmtId="181" fontId="11" fillId="0" borderId="5" xfId="0" applyNumberFormat="1" applyFont="1" applyBorder="1" applyAlignment="1">
      <alignment horizontal="center" vertical="center"/>
    </xf>
    <xf numFmtId="0" fontId="14" fillId="0" borderId="0" xfId="0" applyFont="1" applyAlignment="1">
      <alignment vertical="center"/>
    </xf>
    <xf numFmtId="0" fontId="11" fillId="0" borderId="0" xfId="0" applyFont="1" applyAlignment="1">
      <alignment vertical="center"/>
    </xf>
    <xf numFmtId="0" fontId="13" fillId="3" borderId="4" xfId="0" applyFont="1" applyFill="1" applyBorder="1" applyAlignment="1">
      <alignment horizontal="center" vertical="center"/>
    </xf>
    <xf numFmtId="0" fontId="13" fillId="0" borderId="0" xfId="0" applyFont="1" applyAlignment="1">
      <alignment horizontal="center" vertical="center"/>
    </xf>
    <xf numFmtId="0" fontId="18" fillId="4" borderId="4" xfId="0" applyFont="1" applyFill="1" applyBorder="1" applyAlignment="1">
      <alignment horizontal="center" vertical="center"/>
    </xf>
    <xf numFmtId="181" fontId="11" fillId="5" borderId="0" xfId="0" applyNumberFormat="1" applyFont="1" applyFill="1" applyAlignment="1">
      <alignment horizontal="center" vertical="center"/>
    </xf>
    <xf numFmtId="0" fontId="11" fillId="3" borderId="4" xfId="0" applyFont="1" applyFill="1" applyBorder="1" applyAlignment="1">
      <alignment horizontal="center" vertical="center"/>
    </xf>
    <xf numFmtId="0" fontId="21" fillId="6" borderId="7" xfId="0" applyFont="1" applyFill="1" applyBorder="1" applyAlignment="1">
      <alignment horizontal="center" vertical="center" wrapText="1"/>
    </xf>
    <xf numFmtId="181" fontId="11" fillId="0" borderId="0" xfId="0" applyNumberFormat="1" applyFont="1" applyAlignment="1">
      <alignment horizontal="center" vertical="center"/>
    </xf>
    <xf numFmtId="0" fontId="7" fillId="0" borderId="0" xfId="0" applyFont="1" applyAlignment="1">
      <alignment vertical="center"/>
    </xf>
    <xf numFmtId="0" fontId="0" fillId="7" borderId="0" xfId="0" applyFill="1" applyAlignment="1">
      <alignment vertical="center"/>
    </xf>
    <xf numFmtId="0" fontId="0" fillId="8" borderId="0" xfId="0" applyFill="1" applyAlignment="1">
      <alignment vertical="center"/>
    </xf>
    <xf numFmtId="181" fontId="6" fillId="0" borderId="0" xfId="0" applyNumberFormat="1" applyFont="1" applyAlignment="1">
      <alignment vertical="center"/>
    </xf>
    <xf numFmtId="180" fontId="6" fillId="0" borderId="0" xfId="0" applyNumberFormat="1" applyFont="1" applyAlignment="1">
      <alignment vertical="center"/>
    </xf>
    <xf numFmtId="0" fontId="8" fillId="0" borderId="0" xfId="0" applyFont="1" applyAlignment="1">
      <alignment vertical="center"/>
    </xf>
    <xf numFmtId="0" fontId="21" fillId="6" borderId="10" xfId="0" applyFont="1" applyFill="1" applyBorder="1" applyAlignment="1">
      <alignment horizontal="center" vertical="center" wrapText="1"/>
    </xf>
    <xf numFmtId="181" fontId="7" fillId="2" borderId="11" xfId="0" applyNumberFormat="1" applyFont="1" applyFill="1" applyBorder="1" applyAlignment="1">
      <alignment vertical="center" wrapText="1"/>
    </xf>
    <xf numFmtId="0" fontId="14" fillId="5" borderId="0" xfId="0" applyFont="1" applyFill="1" applyAlignment="1">
      <alignment vertical="center"/>
    </xf>
    <xf numFmtId="0" fontId="19" fillId="9" borderId="12" xfId="0" applyFont="1" applyFill="1" applyBorder="1" applyAlignment="1">
      <alignment horizontal="center" vertical="center" wrapText="1"/>
    </xf>
    <xf numFmtId="0" fontId="19" fillId="5" borderId="0" xfId="0" applyFont="1" applyFill="1" applyAlignment="1">
      <alignment vertical="center"/>
    </xf>
    <xf numFmtId="0" fontId="20" fillId="5" borderId="0" xfId="0" applyFont="1" applyFill="1" applyAlignment="1">
      <alignment vertical="center"/>
    </xf>
    <xf numFmtId="0" fontId="22" fillId="5" borderId="0" xfId="0" applyFont="1" applyFill="1" applyAlignment="1">
      <alignment vertical="center"/>
    </xf>
    <xf numFmtId="0" fontId="11" fillId="5" borderId="0" xfId="0" applyFont="1" applyFill="1" applyAlignment="1">
      <alignment vertical="center"/>
    </xf>
    <xf numFmtId="0" fontId="12" fillId="5" borderId="0" xfId="0" applyFont="1" applyFill="1" applyAlignment="1">
      <alignment vertical="center"/>
    </xf>
    <xf numFmtId="0" fontId="19" fillId="0" borderId="4" xfId="0" applyFont="1" applyBorder="1" applyAlignment="1">
      <alignment horizontal="center" vertical="center" wrapText="1"/>
    </xf>
    <xf numFmtId="0" fontId="19" fillId="9" borderId="4" xfId="0" applyFont="1" applyFill="1" applyBorder="1" applyAlignment="1">
      <alignment horizontal="center" vertical="center"/>
    </xf>
    <xf numFmtId="0" fontId="19" fillId="9" borderId="13" xfId="0" applyFont="1" applyFill="1" applyBorder="1" applyAlignment="1">
      <alignment horizontal="center" vertical="center" shrinkToFit="1"/>
    </xf>
    <xf numFmtId="0" fontId="22" fillId="4" borderId="4"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19" fillId="0" borderId="4" xfId="0" applyFont="1" applyBorder="1" applyAlignment="1">
      <alignment horizontal="center" vertical="center" shrinkToFit="1"/>
    </xf>
    <xf numFmtId="0" fontId="14" fillId="0" borderId="4" xfId="0" applyFont="1" applyBorder="1" applyAlignment="1">
      <alignment horizontal="center" vertical="center" shrinkToFit="1"/>
    </xf>
    <xf numFmtId="181" fontId="0" fillId="0" borderId="0" xfId="0" applyNumberFormat="1" applyAlignment="1">
      <alignment vertical="center"/>
    </xf>
    <xf numFmtId="181" fontId="2" fillId="0" borderId="0" xfId="0" applyNumberFormat="1" applyFont="1" applyAlignment="1">
      <alignment horizontal="left" vertical="center"/>
    </xf>
    <xf numFmtId="181" fontId="0" fillId="0" borderId="0" xfId="0" applyNumberFormat="1" applyAlignment="1">
      <alignment horizontal="center" vertical="center"/>
    </xf>
    <xf numFmtId="181" fontId="0" fillId="2" borderId="2" xfId="0" applyNumberFormat="1" applyFill="1" applyBorder="1" applyAlignment="1">
      <alignment vertical="center"/>
    </xf>
    <xf numFmtId="180" fontId="0" fillId="0" borderId="0" xfId="0" applyNumberFormat="1" applyAlignment="1">
      <alignment vertical="center"/>
    </xf>
    <xf numFmtId="181" fontId="0" fillId="0" borderId="0" xfId="0" applyNumberFormat="1" applyAlignment="1">
      <alignment horizontal="left" vertical="center"/>
    </xf>
    <xf numFmtId="181" fontId="0" fillId="0" borderId="0" xfId="0" applyNumberFormat="1" applyAlignment="1" applyProtection="1">
      <alignment horizontal="center" vertical="center" shrinkToFit="1"/>
      <protection locked="0"/>
    </xf>
    <xf numFmtId="181" fontId="0" fillId="0" borderId="0" xfId="0" applyNumberFormat="1" applyAlignment="1" applyProtection="1">
      <alignment horizontal="center" vertical="center" wrapText="1" shrinkToFit="1"/>
      <protection locked="0"/>
    </xf>
    <xf numFmtId="180" fontId="0" fillId="0" borderId="0" xfId="0" applyNumberFormat="1" applyAlignment="1" applyProtection="1">
      <alignment horizontal="center" vertical="center" wrapText="1" shrinkToFit="1"/>
      <protection locked="0"/>
    </xf>
    <xf numFmtId="181" fontId="0" fillId="2" borderId="1" xfId="0" applyNumberFormat="1" applyFill="1" applyBorder="1" applyAlignment="1">
      <alignment vertical="center"/>
    </xf>
    <xf numFmtId="181" fontId="0" fillId="2" borderId="11" xfId="0" applyNumberFormat="1" applyFill="1" applyBorder="1" applyAlignment="1">
      <alignment vertical="center"/>
    </xf>
    <xf numFmtId="181" fontId="0" fillId="0" borderId="0" xfId="0" applyNumberFormat="1" applyAlignment="1">
      <alignment vertical="center" wrapText="1"/>
    </xf>
    <xf numFmtId="182" fontId="8" fillId="0" borderId="6" xfId="0" applyNumberFormat="1" applyFont="1" applyBorder="1" applyAlignment="1" applyProtection="1">
      <alignment horizontal="center" vertical="center" wrapText="1" shrinkToFit="1"/>
      <protection locked="0"/>
    </xf>
    <xf numFmtId="182" fontId="8" fillId="0" borderId="0" xfId="0" applyNumberFormat="1" applyFont="1" applyAlignment="1" applyProtection="1">
      <alignment horizontal="center" vertical="center" wrapText="1" shrinkToFit="1"/>
      <protection locked="0"/>
    </xf>
    <xf numFmtId="180" fontId="0" fillId="0" borderId="0" xfId="0" applyNumberFormat="1" applyAlignment="1" applyProtection="1">
      <alignment horizontal="center" vertical="center" shrinkToFit="1"/>
      <protection locked="0"/>
    </xf>
    <xf numFmtId="182" fontId="8" fillId="0" borderId="0" xfId="0" applyNumberFormat="1" applyFont="1" applyBorder="1" applyAlignment="1" applyProtection="1">
      <alignment horizontal="center" vertical="center" wrapText="1" shrinkToFit="1"/>
      <protection locked="0"/>
    </xf>
    <xf numFmtId="181" fontId="8" fillId="0" borderId="0" xfId="0" applyNumberFormat="1" applyFont="1" applyAlignment="1">
      <alignment horizontal="left" vertical="center"/>
    </xf>
    <xf numFmtId="0" fontId="19" fillId="0" borderId="4" xfId="0" applyFont="1" applyFill="1" applyBorder="1" applyAlignment="1">
      <alignment horizontal="center" vertical="center" shrinkToFit="1"/>
    </xf>
    <xf numFmtId="185" fontId="14" fillId="0" borderId="4" xfId="0" applyNumberFormat="1" applyFont="1" applyFill="1" applyBorder="1" applyAlignment="1">
      <alignment horizontal="center" vertical="center" shrinkToFit="1"/>
    </xf>
    <xf numFmtId="0" fontId="11" fillId="0" borderId="13" xfId="0" applyFont="1" applyBorder="1" applyAlignment="1">
      <alignment horizontal="center" vertical="center" shrinkToFit="1"/>
    </xf>
    <xf numFmtId="0" fontId="11" fillId="0" borderId="5" xfId="0" applyFont="1" applyBorder="1" applyAlignment="1">
      <alignment horizontal="center" vertical="center" shrinkToFit="1"/>
    </xf>
    <xf numFmtId="0" fontId="15" fillId="0" borderId="0" xfId="0" applyFont="1" applyAlignment="1">
      <alignment horizontal="left" vertical="center" wrapText="1"/>
    </xf>
    <xf numFmtId="0" fontId="0" fillId="0" borderId="0" xfId="0" applyAlignment="1">
      <alignment vertical="center"/>
    </xf>
    <xf numFmtId="0" fontId="16" fillId="0" borderId="0" xfId="0" applyFont="1" applyAlignment="1">
      <alignment horizontal="center" vertical="center" wrapText="1"/>
    </xf>
    <xf numFmtId="0" fontId="17"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center" vertical="center" wrapText="1" shrinkToFit="1"/>
    </xf>
    <xf numFmtId="0" fontId="8" fillId="0" borderId="43" xfId="0" applyFont="1" applyBorder="1" applyAlignment="1">
      <alignment horizontal="left" vertical="center" wrapText="1"/>
    </xf>
    <xf numFmtId="0" fontId="8" fillId="0" borderId="48" xfId="0" applyFont="1" applyBorder="1" applyAlignment="1">
      <alignment horizontal="left" vertical="center" wrapText="1"/>
    </xf>
    <xf numFmtId="181" fontId="10" fillId="0" borderId="45" xfId="0" applyNumberFormat="1" applyFont="1" applyBorder="1" applyAlignment="1">
      <alignment horizontal="left" vertical="center"/>
    </xf>
    <xf numFmtId="181" fontId="9" fillId="2" borderId="41" xfId="0" applyNumberFormat="1" applyFont="1" applyFill="1" applyBorder="1" applyAlignment="1">
      <alignment vertical="center"/>
    </xf>
    <xf numFmtId="181" fontId="9" fillId="2" borderId="6" xfId="0" applyNumberFormat="1" applyFont="1" applyFill="1" applyBorder="1" applyAlignment="1">
      <alignment vertical="center"/>
    </xf>
    <xf numFmtId="181" fontId="9" fillId="2" borderId="42" xfId="0" applyNumberFormat="1" applyFont="1" applyFill="1" applyBorder="1" applyAlignment="1">
      <alignment vertical="center"/>
    </xf>
    <xf numFmtId="181" fontId="7" fillId="6" borderId="60" xfId="0" applyNumberFormat="1" applyFont="1" applyFill="1" applyBorder="1" applyAlignment="1">
      <alignment horizontal="center" vertical="center" wrapText="1"/>
    </xf>
    <xf numFmtId="181" fontId="7" fillId="6" borderId="46" xfId="0" applyNumberFormat="1" applyFont="1" applyFill="1" applyBorder="1" applyAlignment="1">
      <alignment horizontal="center" vertical="center"/>
    </xf>
    <xf numFmtId="181" fontId="7" fillId="6" borderId="41" xfId="0" applyNumberFormat="1" applyFont="1" applyFill="1" applyBorder="1" applyAlignment="1">
      <alignment horizontal="center" vertical="center"/>
    </xf>
    <xf numFmtId="181" fontId="7" fillId="6" borderId="6" xfId="0" applyNumberFormat="1" applyFont="1" applyFill="1" applyBorder="1" applyAlignment="1">
      <alignment horizontal="center" vertical="center"/>
    </xf>
    <xf numFmtId="181" fontId="7" fillId="6" borderId="33" xfId="0" applyNumberFormat="1" applyFont="1" applyFill="1" applyBorder="1" applyAlignment="1">
      <alignment horizontal="center" vertical="center"/>
    </xf>
    <xf numFmtId="181" fontId="7" fillId="6" borderId="10" xfId="0" applyNumberFormat="1" applyFont="1" applyFill="1" applyBorder="1" applyAlignment="1">
      <alignment horizontal="center" vertical="center"/>
    </xf>
    <xf numFmtId="181" fontId="7" fillId="6" borderId="61" xfId="0" applyNumberFormat="1" applyFont="1" applyFill="1" applyBorder="1" applyAlignment="1">
      <alignment horizontal="center" vertical="center" wrapText="1"/>
    </xf>
    <xf numFmtId="181" fontId="7" fillId="6" borderId="20" xfId="0" applyNumberFormat="1" applyFont="1" applyFill="1" applyBorder="1" applyAlignment="1">
      <alignment horizontal="center" vertical="center"/>
    </xf>
    <xf numFmtId="181" fontId="8" fillId="0" borderId="17" xfId="0" applyNumberFormat="1" applyFont="1" applyBorder="1" applyAlignment="1" applyProtection="1">
      <alignment horizontal="center" vertical="center" shrinkToFit="1"/>
      <protection locked="0"/>
    </xf>
    <xf numFmtId="181" fontId="8" fillId="0" borderId="38" xfId="0" applyNumberFormat="1" applyFont="1" applyBorder="1" applyAlignment="1" applyProtection="1">
      <alignment horizontal="center" vertical="center" shrinkToFit="1"/>
      <protection locked="0"/>
    </xf>
    <xf numFmtId="181" fontId="7" fillId="6" borderId="47" xfId="0" applyNumberFormat="1" applyFont="1" applyFill="1" applyBorder="1" applyAlignment="1">
      <alignment horizontal="center" vertical="center" wrapText="1"/>
    </xf>
    <xf numFmtId="181" fontId="7" fillId="6" borderId="62" xfId="0" applyNumberFormat="1" applyFont="1" applyFill="1" applyBorder="1" applyAlignment="1">
      <alignment horizontal="center" vertical="center" wrapText="1"/>
    </xf>
    <xf numFmtId="181" fontId="8" fillId="0" borderId="29" xfId="0" applyNumberFormat="1" applyFont="1" applyBorder="1" applyAlignment="1" applyProtection="1">
      <alignment horizontal="left" vertical="center" wrapText="1"/>
      <protection locked="0"/>
    </xf>
    <xf numFmtId="181" fontId="8" fillId="0" borderId="30" xfId="0" applyNumberFormat="1" applyFont="1" applyBorder="1" applyAlignment="1" applyProtection="1">
      <alignment horizontal="left" vertical="center" wrapText="1"/>
      <protection locked="0"/>
    </xf>
    <xf numFmtId="181" fontId="8" fillId="0" borderId="17" xfId="0" applyNumberFormat="1" applyFont="1" applyBorder="1" applyAlignment="1">
      <alignment horizontal="center" vertical="center" wrapText="1"/>
    </xf>
    <xf numFmtId="181" fontId="8" fillId="0" borderId="38" xfId="0" applyNumberFormat="1" applyFont="1" applyBorder="1" applyAlignment="1">
      <alignment horizontal="center" vertical="center" wrapText="1"/>
    </xf>
    <xf numFmtId="181" fontId="7" fillId="6" borderId="63" xfId="0" applyNumberFormat="1" applyFont="1" applyFill="1" applyBorder="1" applyAlignment="1">
      <alignment horizontal="center" vertical="center" wrapText="1"/>
    </xf>
    <xf numFmtId="181" fontId="7" fillId="6" borderId="26" xfId="0" applyNumberFormat="1" applyFont="1" applyFill="1" applyBorder="1" applyAlignment="1">
      <alignment horizontal="center" vertical="center" wrapText="1"/>
    </xf>
    <xf numFmtId="0" fontId="7" fillId="6" borderId="41" xfId="0" applyFont="1" applyFill="1" applyBorder="1" applyAlignment="1">
      <alignment horizontal="center" vertical="center" wrapText="1" shrinkToFit="1"/>
    </xf>
    <xf numFmtId="0" fontId="7" fillId="0" borderId="42" xfId="0" applyFont="1" applyBorder="1" applyAlignment="1">
      <alignment horizontal="center" vertical="center"/>
    </xf>
    <xf numFmtId="0" fontId="7" fillId="0" borderId="33" xfId="0" applyFont="1" applyBorder="1" applyAlignment="1">
      <alignment horizontal="center" vertical="center"/>
    </xf>
    <xf numFmtId="0" fontId="7" fillId="0" borderId="48" xfId="0" applyFont="1" applyBorder="1" applyAlignment="1">
      <alignment horizontal="center" vertical="center"/>
    </xf>
    <xf numFmtId="181" fontId="7" fillId="6" borderId="39" xfId="0" applyNumberFormat="1" applyFont="1" applyFill="1" applyBorder="1" applyAlignment="1">
      <alignment horizontal="center" vertical="center" wrapText="1"/>
    </xf>
    <xf numFmtId="181" fontId="7" fillId="6" borderId="40" xfId="0" applyNumberFormat="1" applyFont="1" applyFill="1" applyBorder="1" applyAlignment="1">
      <alignment horizontal="center" vertical="center" wrapText="1"/>
    </xf>
    <xf numFmtId="181" fontId="7" fillId="6" borderId="21" xfId="0" applyNumberFormat="1" applyFont="1" applyFill="1" applyBorder="1" applyAlignment="1">
      <alignment horizontal="center" vertical="center" textRotation="255"/>
    </xf>
    <xf numFmtId="181" fontId="7" fillId="6" borderId="18" xfId="0" applyNumberFormat="1" applyFont="1" applyFill="1" applyBorder="1" applyAlignment="1">
      <alignment horizontal="center" vertical="center" textRotation="255"/>
    </xf>
    <xf numFmtId="181" fontId="7" fillId="6" borderId="21" xfId="0" applyNumberFormat="1" applyFont="1" applyFill="1" applyBorder="1" applyAlignment="1">
      <alignment horizontal="center" vertical="center" wrapText="1"/>
    </xf>
    <xf numFmtId="181" fontId="7" fillId="6" borderId="18" xfId="0" applyNumberFormat="1" applyFont="1" applyFill="1" applyBorder="1" applyAlignment="1">
      <alignment horizontal="center" vertical="center" wrapText="1"/>
    </xf>
    <xf numFmtId="181" fontId="8" fillId="0" borderId="31" xfId="0" applyNumberFormat="1" applyFont="1" applyBorder="1" applyAlignment="1" applyProtection="1">
      <alignment horizontal="left" vertical="center" wrapText="1" shrinkToFit="1"/>
      <protection locked="0"/>
    </xf>
    <xf numFmtId="181" fontId="6" fillId="0" borderId="29" xfId="0" applyNumberFormat="1" applyFont="1" applyBorder="1" applyAlignment="1" applyProtection="1">
      <alignment horizontal="left" vertical="center" wrapText="1" shrinkToFit="1"/>
      <protection locked="0"/>
    </xf>
    <xf numFmtId="181" fontId="6" fillId="0" borderId="44" xfId="0" applyNumberFormat="1" applyFont="1" applyBorder="1" applyAlignment="1" applyProtection="1">
      <alignment horizontal="left" vertical="center" wrapText="1" shrinkToFit="1"/>
      <protection locked="0"/>
    </xf>
    <xf numFmtId="181" fontId="6" fillId="0" borderId="30" xfId="0" applyNumberFormat="1" applyFont="1" applyBorder="1" applyAlignment="1" applyProtection="1">
      <alignment horizontal="left" vertical="center" wrapText="1" shrinkToFit="1"/>
      <protection locked="0"/>
    </xf>
    <xf numFmtId="0" fontId="21" fillId="6" borderId="9" xfId="0" applyFont="1" applyFill="1" applyBorder="1" applyAlignment="1">
      <alignment horizontal="center" vertical="center" wrapText="1"/>
    </xf>
    <xf numFmtId="0" fontId="2" fillId="6" borderId="46" xfId="0" applyFont="1" applyFill="1" applyBorder="1" applyAlignment="1">
      <alignment horizontal="center" vertical="center" wrapText="1"/>
    </xf>
    <xf numFmtId="181" fontId="8" fillId="5" borderId="60" xfId="0" applyNumberFormat="1" applyFont="1" applyFill="1" applyBorder="1" applyAlignment="1">
      <alignment horizontal="left" vertical="center" wrapText="1"/>
    </xf>
    <xf numFmtId="181" fontId="8" fillId="5" borderId="9" xfId="0" applyNumberFormat="1" applyFont="1" applyFill="1" applyBorder="1" applyAlignment="1">
      <alignment horizontal="left" vertical="center"/>
    </xf>
    <xf numFmtId="181" fontId="8" fillId="5" borderId="65" xfId="0" applyNumberFormat="1" applyFont="1" applyFill="1" applyBorder="1" applyAlignment="1">
      <alignment horizontal="left" vertical="center" wrapText="1"/>
    </xf>
    <xf numFmtId="181" fontId="8" fillId="5" borderId="69" xfId="0" applyNumberFormat="1" applyFont="1" applyFill="1" applyBorder="1" applyAlignment="1">
      <alignment horizontal="left" vertical="center"/>
    </xf>
    <xf numFmtId="181" fontId="7" fillId="6" borderId="44" xfId="0" applyNumberFormat="1" applyFont="1" applyFill="1" applyBorder="1" applyAlignment="1">
      <alignment horizontal="center" vertical="center"/>
    </xf>
    <xf numFmtId="181" fontId="7" fillId="6" borderId="45" xfId="0" applyNumberFormat="1" applyFont="1" applyFill="1" applyBorder="1" applyAlignment="1">
      <alignment horizontal="center" vertical="center"/>
    </xf>
    <xf numFmtId="181" fontId="7" fillId="6" borderId="30" xfId="0" applyNumberFormat="1" applyFont="1" applyFill="1" applyBorder="1" applyAlignment="1">
      <alignment horizontal="center" vertical="center"/>
    </xf>
    <xf numFmtId="0" fontId="21" fillId="6" borderId="39" xfId="0" applyFont="1" applyFill="1" applyBorder="1" applyAlignment="1">
      <alignment horizontal="center" vertical="center" wrapText="1"/>
    </xf>
    <xf numFmtId="0" fontId="21" fillId="6" borderId="40" xfId="0" applyFont="1" applyFill="1" applyBorder="1" applyAlignment="1">
      <alignment horizontal="center" vertical="center" wrapText="1"/>
    </xf>
    <xf numFmtId="181" fontId="8" fillId="0" borderId="15" xfId="0" applyNumberFormat="1" applyFont="1" applyFill="1" applyBorder="1" applyAlignment="1" applyProtection="1">
      <alignment horizontal="center" vertical="center" wrapText="1" shrinkToFit="1"/>
      <protection locked="0"/>
    </xf>
    <xf numFmtId="181" fontId="8" fillId="0" borderId="16" xfId="0" applyNumberFormat="1" applyFont="1" applyFill="1" applyBorder="1" applyAlignment="1" applyProtection="1">
      <alignment horizontal="center" vertical="center" wrapText="1" shrinkToFit="1"/>
      <protection locked="0"/>
    </xf>
    <xf numFmtId="0" fontId="8" fillId="0" borderId="30" xfId="0" applyFont="1" applyBorder="1" applyAlignment="1">
      <alignment horizontal="left" vertical="center" wrapText="1"/>
    </xf>
    <xf numFmtId="0" fontId="3" fillId="0" borderId="4" xfId="0" applyFont="1" applyBorder="1" applyAlignment="1" applyProtection="1">
      <alignment horizontal="center" vertical="center" wrapText="1" shrinkToFit="1"/>
      <protection locked="0"/>
    </xf>
    <xf numFmtId="0" fontId="3" fillId="0" borderId="4" xfId="0" applyFont="1" applyBorder="1" applyAlignment="1" applyProtection="1">
      <alignment horizontal="center" vertical="center" shrinkToFit="1"/>
      <protection locked="0"/>
    </xf>
    <xf numFmtId="181" fontId="8" fillId="0" borderId="23" xfId="0" applyNumberFormat="1" applyFont="1" applyBorder="1" applyAlignment="1" applyProtection="1">
      <alignment horizontal="center" vertical="center" wrapText="1" shrinkToFit="1"/>
      <protection locked="0"/>
    </xf>
    <xf numFmtId="181" fontId="8" fillId="0" borderId="24" xfId="0" applyNumberFormat="1" applyFont="1" applyBorder="1" applyAlignment="1" applyProtection="1">
      <alignment horizontal="center" vertical="center" wrapText="1" shrinkToFit="1"/>
      <protection locked="0"/>
    </xf>
    <xf numFmtId="178" fontId="21" fillId="0" borderId="23" xfId="0" applyNumberFormat="1" applyFont="1" applyBorder="1" applyAlignment="1" applyProtection="1">
      <alignment horizontal="center" vertical="center" wrapText="1" shrinkToFit="1"/>
      <protection locked="0"/>
    </xf>
    <xf numFmtId="178" fontId="21" fillId="0" borderId="24" xfId="0" applyNumberFormat="1" applyFont="1" applyBorder="1" applyAlignment="1" applyProtection="1">
      <alignment horizontal="center" vertical="center" wrapText="1" shrinkToFit="1"/>
      <protection locked="0"/>
    </xf>
    <xf numFmtId="181" fontId="7" fillId="6" borderId="64" xfId="0" applyNumberFormat="1" applyFont="1" applyFill="1" applyBorder="1" applyAlignment="1">
      <alignment horizontal="center" vertical="center"/>
    </xf>
    <xf numFmtId="181" fontId="7" fillId="6" borderId="34" xfId="0" applyNumberFormat="1" applyFont="1" applyFill="1" applyBorder="1" applyAlignment="1">
      <alignment horizontal="center" vertical="center"/>
    </xf>
    <xf numFmtId="0" fontId="8" fillId="0" borderId="17" xfId="0" applyFont="1" applyBorder="1" applyAlignment="1">
      <alignment horizontal="center" vertical="center" wrapText="1"/>
    </xf>
    <xf numFmtId="0" fontId="8" fillId="0" borderId="38" xfId="0" applyFont="1" applyBorder="1" applyAlignment="1">
      <alignment horizontal="center" vertical="center" wrapText="1"/>
    </xf>
    <xf numFmtId="176" fontId="8" fillId="0" borderId="15" xfId="0" applyNumberFormat="1" applyFont="1" applyBorder="1" applyAlignment="1" applyProtection="1">
      <alignment horizontal="center" vertical="center" wrapText="1" shrinkToFit="1"/>
      <protection locked="0"/>
    </xf>
    <xf numFmtId="176" fontId="8" fillId="0" borderId="50" xfId="0" applyNumberFormat="1" applyFont="1" applyBorder="1" applyAlignment="1" applyProtection="1">
      <alignment horizontal="center" vertical="center" wrapText="1" shrinkToFit="1"/>
      <protection locked="0"/>
    </xf>
    <xf numFmtId="0" fontId="8" fillId="0" borderId="17" xfId="0" applyFont="1" applyBorder="1" applyAlignment="1" applyProtection="1">
      <alignment horizontal="center" vertical="center" wrapText="1" shrinkToFit="1"/>
      <protection locked="0"/>
    </xf>
    <xf numFmtId="0" fontId="8" fillId="0" borderId="18" xfId="0" applyFont="1" applyBorder="1" applyAlignment="1" applyProtection="1">
      <alignment horizontal="center" vertical="center" wrapText="1" shrinkToFit="1"/>
      <protection locked="0"/>
    </xf>
    <xf numFmtId="181" fontId="8" fillId="0" borderId="35" xfId="0" applyNumberFormat="1" applyFont="1" applyBorder="1" applyAlignment="1" applyProtection="1">
      <alignment horizontal="left" vertical="center" wrapText="1" shrinkToFit="1"/>
      <protection locked="0"/>
    </xf>
    <xf numFmtId="0" fontId="0" fillId="0" borderId="40" xfId="0" applyFont="1" applyBorder="1" applyAlignment="1">
      <alignment horizontal="left" vertical="center" wrapText="1" shrinkToFit="1"/>
    </xf>
    <xf numFmtId="0" fontId="8" fillId="0" borderId="29" xfId="0" applyFont="1" applyBorder="1" applyAlignment="1">
      <alignment horizontal="left" vertical="center" wrapText="1"/>
    </xf>
    <xf numFmtId="181" fontId="9" fillId="2" borderId="2" xfId="0" applyNumberFormat="1" applyFont="1" applyFill="1" applyBorder="1" applyAlignment="1">
      <alignment vertical="center"/>
    </xf>
    <xf numFmtId="181" fontId="9" fillId="2" borderId="51" xfId="0" applyNumberFormat="1" applyFont="1" applyFill="1" applyBorder="1" applyAlignment="1">
      <alignment vertical="center"/>
    </xf>
    <xf numFmtId="181" fontId="9" fillId="2" borderId="0" xfId="0" applyNumberFormat="1" applyFont="1" applyFill="1" applyAlignment="1">
      <alignment vertical="center"/>
    </xf>
    <xf numFmtId="181" fontId="9" fillId="2" borderId="52" xfId="0" applyNumberFormat="1" applyFont="1" applyFill="1" applyBorder="1" applyAlignment="1">
      <alignment vertical="center"/>
    </xf>
    <xf numFmtId="0" fontId="8" fillId="0" borderId="31" xfId="0" applyFont="1" applyBorder="1" applyAlignment="1" applyProtection="1">
      <alignment vertical="center" wrapText="1" shrinkToFit="1"/>
      <protection locked="0"/>
    </xf>
    <xf numFmtId="0" fontId="0" fillId="0" borderId="33" xfId="0" applyBorder="1" applyAlignment="1">
      <alignment vertical="center" wrapText="1" shrinkToFit="1"/>
    </xf>
    <xf numFmtId="187" fontId="8" fillId="0" borderId="23" xfId="1" applyNumberFormat="1" applyFont="1" applyBorder="1" applyAlignment="1" applyProtection="1">
      <alignment horizontal="center" vertical="center" wrapText="1" shrinkToFit="1"/>
      <protection locked="0"/>
    </xf>
    <xf numFmtId="187" fontId="8" fillId="0" borderId="26" xfId="1" applyNumberFormat="1" applyFont="1" applyBorder="1" applyAlignment="1" applyProtection="1">
      <alignment horizontal="center" vertical="center" wrapText="1" shrinkToFit="1"/>
      <protection locked="0"/>
    </xf>
    <xf numFmtId="181" fontId="8" fillId="5" borderId="41" xfId="0" applyNumberFormat="1" applyFont="1" applyFill="1" applyBorder="1" applyAlignment="1">
      <alignment horizontal="left" vertical="center" wrapText="1"/>
    </xf>
    <xf numFmtId="181" fontId="8" fillId="5" borderId="6" xfId="0" applyNumberFormat="1" applyFont="1" applyFill="1" applyBorder="1" applyAlignment="1">
      <alignment horizontal="left" vertical="center"/>
    </xf>
    <xf numFmtId="181" fontId="8" fillId="5" borderId="42" xfId="0" applyNumberFormat="1" applyFont="1" applyFill="1" applyBorder="1" applyAlignment="1">
      <alignment horizontal="left" vertical="center"/>
    </xf>
    <xf numFmtId="181" fontId="8" fillId="5" borderId="2" xfId="0" applyNumberFormat="1" applyFont="1" applyFill="1" applyBorder="1" applyAlignment="1">
      <alignment horizontal="left" vertical="center"/>
    </xf>
    <xf numFmtId="181" fontId="8" fillId="5" borderId="0" xfId="0" applyNumberFormat="1" applyFont="1" applyFill="1" applyAlignment="1">
      <alignment horizontal="left" vertical="center"/>
    </xf>
    <xf numFmtId="181" fontId="8" fillId="5" borderId="43" xfId="0" applyNumberFormat="1" applyFont="1" applyFill="1" applyBorder="1" applyAlignment="1">
      <alignment horizontal="left" vertical="center"/>
    </xf>
    <xf numFmtId="181" fontId="8" fillId="5" borderId="44" xfId="0" applyNumberFormat="1" applyFont="1" applyFill="1" applyBorder="1" applyAlignment="1">
      <alignment horizontal="left" vertical="center"/>
    </xf>
    <xf numFmtId="181" fontId="8" fillId="5" borderId="45" xfId="0" applyNumberFormat="1" applyFont="1" applyFill="1" applyBorder="1" applyAlignment="1">
      <alignment horizontal="left" vertical="center"/>
    </xf>
    <xf numFmtId="181" fontId="8" fillId="5" borderId="30" xfId="0" applyNumberFormat="1" applyFont="1" applyFill="1" applyBorder="1" applyAlignment="1">
      <alignment horizontal="left" vertical="center"/>
    </xf>
    <xf numFmtId="180" fontId="8" fillId="0" borderId="15" xfId="0" applyNumberFormat="1" applyFont="1" applyBorder="1" applyAlignment="1" applyProtection="1">
      <alignment horizontal="center" vertical="center" wrapText="1" shrinkToFit="1"/>
      <protection locked="0"/>
    </xf>
    <xf numFmtId="180" fontId="8" fillId="0" borderId="50" xfId="0" applyNumberFormat="1" applyFont="1" applyBorder="1" applyAlignment="1" applyProtection="1">
      <alignment horizontal="center" vertical="center" wrapText="1" shrinkToFit="1"/>
      <protection locked="0"/>
    </xf>
    <xf numFmtId="0" fontId="8" fillId="0" borderId="2" xfId="0" applyFont="1" applyBorder="1" applyAlignment="1">
      <alignment vertical="center" wrapText="1"/>
    </xf>
    <xf numFmtId="0" fontId="8" fillId="0" borderId="44" xfId="0" applyFont="1" applyBorder="1" applyAlignment="1">
      <alignment vertical="center" wrapText="1"/>
    </xf>
    <xf numFmtId="181" fontId="8" fillId="0" borderId="31" xfId="0" applyNumberFormat="1" applyFont="1" applyBorder="1" applyAlignment="1" applyProtection="1">
      <alignment horizontal="left" vertical="center" wrapText="1"/>
      <protection locked="0"/>
    </xf>
    <xf numFmtId="181" fontId="8" fillId="0" borderId="28" xfId="0" applyNumberFormat="1" applyFont="1" applyBorder="1" applyAlignment="1" applyProtection="1">
      <alignment horizontal="left" vertical="center" wrapText="1"/>
      <protection locked="0"/>
    </xf>
    <xf numFmtId="181" fontId="8" fillId="0" borderId="44" xfId="0" applyNumberFormat="1" applyFont="1" applyBorder="1" applyAlignment="1" applyProtection="1">
      <alignment horizontal="left" vertical="center" wrapText="1"/>
      <protection locked="0"/>
    </xf>
    <xf numFmtId="181" fontId="8" fillId="0" borderId="14" xfId="0" applyNumberFormat="1" applyFont="1" applyBorder="1" applyAlignment="1" applyProtection="1">
      <alignment horizontal="left" vertical="center" wrapText="1"/>
      <protection locked="0"/>
    </xf>
    <xf numFmtId="181" fontId="8" fillId="0" borderId="31" xfId="0" applyNumberFormat="1" applyFont="1" applyBorder="1" applyAlignment="1">
      <alignment vertical="center" wrapText="1"/>
    </xf>
    <xf numFmtId="181" fontId="8" fillId="0" borderId="44" xfId="0" applyNumberFormat="1" applyFont="1" applyBorder="1" applyAlignment="1">
      <alignment vertical="center" wrapText="1"/>
    </xf>
    <xf numFmtId="184" fontId="8" fillId="0" borderId="36" xfId="0" applyNumberFormat="1" applyFont="1" applyBorder="1" applyAlignment="1" applyProtection="1">
      <alignment horizontal="center" vertical="center" wrapText="1" shrinkToFit="1"/>
      <protection locked="0"/>
    </xf>
    <xf numFmtId="184" fontId="8" fillId="0" borderId="37" xfId="0" applyNumberFormat="1" applyFont="1" applyBorder="1" applyAlignment="1" applyProtection="1">
      <alignment horizontal="center" vertical="center" wrapText="1" shrinkToFit="1"/>
      <protection locked="0"/>
    </xf>
    <xf numFmtId="181" fontId="7" fillId="6" borderId="25" xfId="0" applyNumberFormat="1" applyFont="1" applyFill="1" applyBorder="1" applyAlignment="1">
      <alignment horizontal="center" vertical="center" wrapText="1" shrinkToFit="1"/>
    </xf>
    <xf numFmtId="181" fontId="7" fillId="6" borderId="26" xfId="0" applyNumberFormat="1" applyFont="1" applyFill="1" applyBorder="1" applyAlignment="1">
      <alignment horizontal="center" vertical="center" wrapText="1" shrinkToFit="1"/>
    </xf>
    <xf numFmtId="181" fontId="7" fillId="6" borderId="65" xfId="0" applyNumberFormat="1" applyFont="1" applyFill="1" applyBorder="1" applyAlignment="1">
      <alignment horizontal="center" vertical="center" wrapText="1"/>
    </xf>
    <xf numFmtId="181" fontId="7" fillId="6" borderId="66" xfId="0" applyNumberFormat="1" applyFont="1" applyFill="1" applyBorder="1" applyAlignment="1">
      <alignment horizontal="center" vertical="center"/>
    </xf>
    <xf numFmtId="181" fontId="7" fillId="6" borderId="27" xfId="0" applyNumberFormat="1" applyFont="1" applyFill="1" applyBorder="1" applyAlignment="1">
      <alignment horizontal="center" vertical="center" wrapText="1"/>
    </xf>
    <xf numFmtId="181" fontId="7" fillId="6" borderId="12" xfId="0" applyNumberFormat="1" applyFont="1" applyFill="1" applyBorder="1" applyAlignment="1">
      <alignment horizontal="center" vertical="center" wrapText="1"/>
    </xf>
    <xf numFmtId="184" fontId="8" fillId="0" borderId="23" xfId="0" applyNumberFormat="1" applyFont="1" applyBorder="1" applyAlignment="1" applyProtection="1">
      <alignment horizontal="center" vertical="center" wrapText="1" shrinkToFit="1"/>
      <protection locked="0"/>
    </xf>
    <xf numFmtId="184" fontId="8" fillId="0" borderId="24" xfId="0" applyNumberFormat="1" applyFont="1" applyBorder="1" applyAlignment="1" applyProtection="1">
      <alignment horizontal="center" vertical="center" wrapText="1" shrinkToFit="1"/>
      <protection locked="0"/>
    </xf>
    <xf numFmtId="184" fontId="8" fillId="0" borderId="17" xfId="0" applyNumberFormat="1" applyFont="1" applyBorder="1" applyAlignment="1" applyProtection="1">
      <alignment horizontal="center" vertical="center" wrapText="1" shrinkToFit="1"/>
      <protection locked="0"/>
    </xf>
    <xf numFmtId="184" fontId="8" fillId="0" borderId="38" xfId="0" applyNumberFormat="1" applyFont="1" applyBorder="1" applyAlignment="1" applyProtection="1">
      <alignment horizontal="center" vertical="center" wrapText="1" shrinkToFit="1"/>
      <protection locked="0"/>
    </xf>
    <xf numFmtId="180" fontId="8" fillId="0" borderId="19" xfId="0" applyNumberFormat="1" applyFont="1" applyBorder="1" applyAlignment="1" applyProtection="1">
      <alignment horizontal="center" vertical="center" wrapText="1" shrinkToFit="1"/>
      <protection locked="0"/>
    </xf>
    <xf numFmtId="180" fontId="8" fillId="0" borderId="22" xfId="0" applyNumberFormat="1" applyFont="1" applyBorder="1" applyAlignment="1" applyProtection="1">
      <alignment horizontal="center" vertical="center" wrapText="1" shrinkToFit="1"/>
      <protection locked="0"/>
    </xf>
    <xf numFmtId="184" fontId="23" fillId="0" borderId="19" xfId="0" applyNumberFormat="1" applyFont="1" applyBorder="1" applyAlignment="1" applyProtection="1">
      <alignment horizontal="center" vertical="center" shrinkToFit="1"/>
      <protection locked="0"/>
    </xf>
    <xf numFmtId="184" fontId="23" fillId="0" borderId="22" xfId="0" applyNumberFormat="1" applyFont="1" applyBorder="1" applyAlignment="1" applyProtection="1">
      <alignment horizontal="center" vertical="center" shrinkToFit="1"/>
      <protection locked="0"/>
    </xf>
    <xf numFmtId="181" fontId="8" fillId="5" borderId="47" xfId="0" applyNumberFormat="1" applyFont="1" applyFill="1" applyBorder="1" applyAlignment="1">
      <alignment horizontal="left" vertical="center" wrapText="1"/>
    </xf>
    <xf numFmtId="181" fontId="8" fillId="5" borderId="8" xfId="0" applyNumberFormat="1" applyFont="1" applyFill="1" applyBorder="1" applyAlignment="1">
      <alignment horizontal="left" vertical="center" wrapText="1"/>
    </xf>
    <xf numFmtId="0" fontId="8" fillId="0" borderId="17" xfId="0" applyFont="1" applyBorder="1" applyAlignment="1" applyProtection="1">
      <alignment horizontal="center" vertical="center" shrinkToFit="1"/>
      <protection locked="0"/>
    </xf>
    <xf numFmtId="0" fontId="8" fillId="0" borderId="38" xfId="0" applyFont="1" applyBorder="1" applyAlignment="1" applyProtection="1">
      <alignment horizontal="center" vertical="center" shrinkToFit="1"/>
      <protection locked="0"/>
    </xf>
    <xf numFmtId="0" fontId="0" fillId="0" borderId="44" xfId="0" applyBorder="1" applyAlignment="1">
      <alignment vertical="center" wrapText="1" shrinkToFit="1"/>
    </xf>
    <xf numFmtId="0" fontId="8" fillId="0" borderId="29" xfId="0"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shrinkToFit="1"/>
      <protection locked="0"/>
    </xf>
    <xf numFmtId="3" fontId="8" fillId="0" borderId="54" xfId="0" applyNumberFormat="1"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shrinkToFit="1"/>
      <protection locked="0"/>
    </xf>
    <xf numFmtId="38" fontId="8" fillId="0" borderId="4" xfId="1"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0" fillId="0" borderId="32" xfId="0" applyBorder="1" applyAlignment="1" applyProtection="1">
      <alignment horizontal="left" vertical="center" wrapText="1" shrinkToFit="1"/>
      <protection locked="0"/>
    </xf>
    <xf numFmtId="0" fontId="0" fillId="0" borderId="45" xfId="0" applyBorder="1" applyAlignment="1" applyProtection="1">
      <alignment horizontal="left" vertical="center" wrapText="1" shrinkToFit="1"/>
      <protection locked="0"/>
    </xf>
    <xf numFmtId="0" fontId="8" fillId="0" borderId="35" xfId="0" applyFont="1" applyBorder="1" applyAlignment="1" applyProtection="1">
      <alignment horizontal="left" vertical="center" wrapText="1" shrinkToFit="1"/>
      <protection locked="0"/>
    </xf>
    <xf numFmtId="0" fontId="8" fillId="0" borderId="55" xfId="0" applyFont="1" applyBorder="1" applyAlignment="1" applyProtection="1">
      <alignment horizontal="left" vertical="center" wrapText="1" shrinkToFit="1"/>
      <protection locked="0"/>
    </xf>
    <xf numFmtId="0" fontId="8" fillId="0" borderId="11" xfId="0" applyFont="1" applyBorder="1" applyAlignment="1" applyProtection="1">
      <alignment horizontal="left" vertical="center" wrapText="1" shrinkToFit="1"/>
      <protection locked="0"/>
    </xf>
    <xf numFmtId="0" fontId="8" fillId="0" borderId="56" xfId="0" applyFont="1" applyBorder="1" applyAlignment="1" applyProtection="1">
      <alignment horizontal="left" vertical="center" wrapText="1" shrinkToFit="1"/>
      <protection locked="0"/>
    </xf>
    <xf numFmtId="3" fontId="8" fillId="0" borderId="19" xfId="0" applyNumberFormat="1" applyFont="1" applyBorder="1" applyAlignment="1" applyProtection="1">
      <alignment horizontal="center" vertical="center" shrinkToFit="1"/>
      <protection locked="0"/>
    </xf>
    <xf numFmtId="0" fontId="8" fillId="0" borderId="57"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187" fontId="8" fillId="0" borderId="23" xfId="0" applyNumberFormat="1" applyFont="1" applyBorder="1" applyAlignment="1" applyProtection="1">
      <alignment horizontal="center" vertical="center" wrapText="1" shrinkToFit="1"/>
      <protection locked="0"/>
    </xf>
    <xf numFmtId="187" fontId="8" fillId="0" borderId="24" xfId="0" applyNumberFormat="1" applyFont="1" applyBorder="1" applyAlignment="1" applyProtection="1">
      <alignment horizontal="center" vertical="center" wrapText="1" shrinkToFit="1"/>
      <protection locked="0"/>
    </xf>
    <xf numFmtId="0" fontId="8" fillId="0" borderId="43" xfId="0" applyFont="1" applyBorder="1" applyAlignment="1" applyProtection="1">
      <alignment horizontal="left" vertical="center" wrapText="1"/>
      <protection locked="0"/>
    </xf>
    <xf numFmtId="0" fontId="8" fillId="0" borderId="48"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8" xfId="0" applyFont="1" applyBorder="1" applyAlignment="1" applyProtection="1">
      <alignment horizontal="left" vertical="center" wrapText="1"/>
      <protection locked="0"/>
    </xf>
    <xf numFmtId="0" fontId="8" fillId="0" borderId="33" xfId="0" applyFont="1" applyBorder="1" applyAlignment="1" applyProtection="1">
      <alignment horizontal="left" vertical="center" wrapText="1"/>
      <protection locked="0"/>
    </xf>
    <xf numFmtId="0" fontId="8" fillId="0" borderId="34" xfId="0" applyFont="1" applyBorder="1" applyAlignment="1" applyProtection="1">
      <alignment horizontal="left" vertical="center" wrapText="1"/>
      <protection locked="0"/>
    </xf>
    <xf numFmtId="181" fontId="8" fillId="0" borderId="36" xfId="0" applyNumberFormat="1" applyFont="1" applyBorder="1" applyAlignment="1" applyProtection="1">
      <alignment horizontal="center" vertical="center" wrapText="1" shrinkToFit="1"/>
      <protection locked="0"/>
    </xf>
    <xf numFmtId="181" fontId="8" fillId="0" borderId="12" xfId="0" applyNumberFormat="1" applyFont="1" applyBorder="1" applyAlignment="1" applyProtection="1">
      <alignment horizontal="center" vertical="center" wrapText="1" shrinkToFit="1"/>
      <protection locked="0"/>
    </xf>
    <xf numFmtId="185" fontId="8" fillId="0" borderId="18" xfId="0" applyNumberFormat="1" applyFont="1" applyBorder="1" applyAlignment="1" applyProtection="1">
      <alignment horizontal="center" vertical="center" shrinkToFit="1"/>
      <protection locked="0"/>
    </xf>
    <xf numFmtId="185" fontId="8" fillId="0" borderId="17" xfId="0" applyNumberFormat="1" applyFont="1" applyBorder="1" applyAlignment="1" applyProtection="1">
      <alignment horizontal="center" vertical="center" shrinkToFit="1"/>
      <protection locked="0"/>
    </xf>
    <xf numFmtId="0" fontId="8" fillId="0" borderId="38" xfId="0" applyFont="1" applyBorder="1" applyAlignment="1" applyProtection="1">
      <alignment horizontal="center" vertical="center" wrapText="1" shrinkToFit="1"/>
      <protection locked="0"/>
    </xf>
    <xf numFmtId="185" fontId="21" fillId="0" borderId="20" xfId="0" applyNumberFormat="1" applyFont="1" applyBorder="1" applyAlignment="1" applyProtection="1">
      <alignment horizontal="center" vertical="center" shrinkToFit="1"/>
      <protection locked="0"/>
    </xf>
    <xf numFmtId="185" fontId="21" fillId="0" borderId="54" xfId="0" applyNumberFormat="1" applyFont="1" applyBorder="1" applyAlignment="1" applyProtection="1">
      <alignment horizontal="center" vertical="center" shrinkToFit="1"/>
      <protection locked="0"/>
    </xf>
    <xf numFmtId="180" fontId="8" fillId="0" borderId="68" xfId="0" applyNumberFormat="1" applyFont="1" applyBorder="1" applyAlignment="1" applyProtection="1">
      <alignment horizontal="center" vertical="center" wrapText="1" shrinkToFit="1"/>
      <protection locked="0"/>
    </xf>
    <xf numFmtId="180" fontId="8" fillId="0" borderId="12" xfId="0" applyNumberFormat="1" applyFont="1" applyBorder="1" applyAlignment="1" applyProtection="1">
      <alignment horizontal="center" vertical="center" wrapText="1" shrinkToFit="1"/>
      <protection locked="0"/>
    </xf>
    <xf numFmtId="0" fontId="8" fillId="0" borderId="3" xfId="0" applyFont="1" applyBorder="1" applyAlignment="1" applyProtection="1">
      <alignment horizontal="center" vertical="center" shrinkToFit="1"/>
      <protection locked="0"/>
    </xf>
    <xf numFmtId="180" fontId="8" fillId="0" borderId="53" xfId="0" applyNumberFormat="1" applyFont="1" applyBorder="1" applyAlignment="1" applyProtection="1">
      <alignment horizontal="center" vertical="center" wrapText="1" shrinkToFit="1"/>
      <protection locked="0"/>
    </xf>
    <xf numFmtId="180" fontId="8" fillId="0" borderId="26" xfId="0" applyNumberFormat="1" applyFont="1" applyBorder="1" applyAlignment="1" applyProtection="1">
      <alignment horizontal="center" vertical="center" wrapText="1" shrinkToFit="1"/>
      <protection locked="0"/>
    </xf>
    <xf numFmtId="0" fontId="8" fillId="0" borderId="2" xfId="0" applyFont="1" applyBorder="1" applyAlignment="1" applyProtection="1">
      <alignment vertical="center" wrapText="1" shrinkToFit="1"/>
      <protection locked="0"/>
    </xf>
    <xf numFmtId="0" fontId="8" fillId="0" borderId="31" xfId="0" applyFont="1" applyBorder="1" applyAlignment="1" applyProtection="1">
      <alignment horizontal="left" vertical="center" wrapText="1" shrinkToFit="1"/>
      <protection locked="0"/>
    </xf>
    <xf numFmtId="0" fontId="8" fillId="0" borderId="32" xfId="0" applyFont="1" applyBorder="1" applyAlignment="1" applyProtection="1">
      <alignment horizontal="left" vertical="center" wrapText="1" shrinkToFit="1"/>
      <protection locked="0"/>
    </xf>
    <xf numFmtId="0" fontId="8" fillId="0" borderId="33" xfId="0" applyFont="1" applyBorder="1" applyAlignment="1" applyProtection="1">
      <alignment horizontal="left" vertical="center" wrapText="1" shrinkToFit="1"/>
      <protection locked="0"/>
    </xf>
    <xf numFmtId="0" fontId="8" fillId="0" borderId="10" xfId="0" applyFont="1" applyBorder="1" applyAlignment="1" applyProtection="1">
      <alignment horizontal="left" vertical="center" wrapText="1" shrinkToFit="1"/>
      <protection locked="0"/>
    </xf>
    <xf numFmtId="178" fontId="8" fillId="0" borderId="19" xfId="0" applyNumberFormat="1" applyFont="1" applyBorder="1" applyAlignment="1" applyProtection="1">
      <alignment horizontal="center" vertical="center" shrinkToFit="1"/>
      <protection locked="0"/>
    </xf>
    <xf numFmtId="178" fontId="8" fillId="0" borderId="22" xfId="0" applyNumberFormat="1" applyFont="1" applyBorder="1" applyAlignment="1" applyProtection="1">
      <alignment horizontal="center" vertical="center" shrinkToFit="1"/>
      <protection locked="0"/>
    </xf>
    <xf numFmtId="0" fontId="8" fillId="0" borderId="31" xfId="0" applyFont="1" applyBorder="1" applyAlignment="1">
      <alignment horizontal="left" vertical="center" wrapText="1"/>
    </xf>
    <xf numFmtId="0" fontId="8" fillId="0" borderId="28" xfId="0" applyFont="1" applyBorder="1" applyAlignment="1">
      <alignment horizontal="left" vertical="center" wrapText="1"/>
    </xf>
    <xf numFmtId="0" fontId="8" fillId="0" borderId="2" xfId="0" applyFont="1" applyBorder="1" applyAlignment="1">
      <alignment horizontal="left" vertical="center" wrapText="1"/>
    </xf>
    <xf numFmtId="0" fontId="8" fillId="0" borderId="34" xfId="0" applyFont="1" applyBorder="1" applyAlignment="1">
      <alignment horizontal="left" vertical="center" wrapText="1"/>
    </xf>
    <xf numFmtId="178" fontId="8" fillId="0" borderId="17" xfId="0" applyNumberFormat="1" applyFont="1" applyBorder="1" applyAlignment="1" applyProtection="1">
      <alignment horizontal="center" vertical="center" shrinkToFit="1"/>
      <protection locked="0"/>
    </xf>
    <xf numFmtId="178" fontId="8" fillId="0" borderId="18" xfId="0" applyNumberFormat="1" applyFont="1" applyBorder="1" applyAlignment="1" applyProtection="1">
      <alignment horizontal="center" vertical="center" shrinkToFit="1"/>
      <protection locked="0"/>
    </xf>
    <xf numFmtId="180" fontId="8" fillId="0" borderId="35" xfId="0" applyNumberFormat="1" applyFont="1" applyBorder="1" applyAlignment="1" applyProtection="1">
      <alignment horizontal="left" vertical="center" wrapText="1" shrinkToFit="1"/>
      <protection locked="0"/>
    </xf>
    <xf numFmtId="0" fontId="0" fillId="0" borderId="11" xfId="0" applyBorder="1" applyAlignment="1">
      <alignment horizontal="left" vertical="center" wrapText="1" shrinkToFit="1"/>
    </xf>
    <xf numFmtId="178" fontId="8" fillId="0" borderId="36" xfId="0" applyNumberFormat="1" applyFont="1" applyBorder="1" applyAlignment="1" applyProtection="1">
      <alignment horizontal="center" vertical="center" wrapText="1" shrinkToFit="1"/>
      <protection locked="0"/>
    </xf>
    <xf numFmtId="178" fontId="8" fillId="0" borderId="37" xfId="0" applyNumberFormat="1" applyFont="1" applyBorder="1" applyAlignment="1" applyProtection="1">
      <alignment horizontal="center" vertical="center" wrapText="1" shrinkToFit="1"/>
      <protection locked="0"/>
    </xf>
    <xf numFmtId="0" fontId="3" fillId="0" borderId="17" xfId="0" applyFont="1" applyBorder="1" applyAlignment="1" applyProtection="1">
      <alignment horizontal="center" vertical="center" wrapText="1" shrinkToFit="1"/>
      <protection locked="0"/>
    </xf>
    <xf numFmtId="0" fontId="3" fillId="0" borderId="38"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wrapText="1" shrinkToFit="1"/>
      <protection locked="0"/>
    </xf>
    <xf numFmtId="176" fontId="8" fillId="0" borderId="19" xfId="0" applyNumberFormat="1" applyFont="1" applyBorder="1" applyAlignment="1" applyProtection="1">
      <alignment horizontal="center" vertical="center" shrinkToFit="1"/>
      <protection locked="0"/>
    </xf>
    <xf numFmtId="176" fontId="8" fillId="0" borderId="22" xfId="0" applyNumberFormat="1" applyFont="1" applyBorder="1" applyAlignment="1" applyProtection="1">
      <alignment horizontal="center" vertical="center" shrinkToFit="1"/>
      <protection locked="0"/>
    </xf>
    <xf numFmtId="186" fontId="8" fillId="0" borderId="23" xfId="0" applyNumberFormat="1" applyFont="1" applyBorder="1" applyAlignment="1" applyProtection="1">
      <alignment horizontal="center" vertical="center" shrinkToFit="1"/>
      <protection locked="0"/>
    </xf>
    <xf numFmtId="186" fontId="8" fillId="0" borderId="24" xfId="0" applyNumberFormat="1" applyFont="1" applyBorder="1" applyAlignment="1" applyProtection="1">
      <alignment horizontal="center" vertical="center" shrinkToFit="1"/>
      <protection locked="0"/>
    </xf>
    <xf numFmtId="177" fontId="8" fillId="0" borderId="23" xfId="0" applyNumberFormat="1" applyFont="1" applyBorder="1" applyAlignment="1" applyProtection="1">
      <alignment horizontal="center" vertical="center" shrinkToFit="1"/>
      <protection locked="0"/>
    </xf>
    <xf numFmtId="177" fontId="8" fillId="0" borderId="49" xfId="0" applyNumberFormat="1" applyFont="1" applyBorder="1" applyAlignment="1" applyProtection="1">
      <alignment horizontal="center" vertical="center" shrinkToFit="1"/>
      <protection locked="0"/>
    </xf>
    <xf numFmtId="181" fontId="8" fillId="0" borderId="37" xfId="0" applyNumberFormat="1" applyFont="1" applyBorder="1" applyAlignment="1" applyProtection="1">
      <alignment horizontal="center" vertical="center" wrapText="1" shrinkToFit="1"/>
      <protection locked="0"/>
    </xf>
    <xf numFmtId="177" fontId="8" fillId="0" borderId="19" xfId="0" applyNumberFormat="1" applyFont="1" applyFill="1" applyBorder="1" applyAlignment="1" applyProtection="1">
      <alignment horizontal="center" vertical="center" shrinkToFit="1"/>
      <protection locked="0"/>
    </xf>
    <xf numFmtId="177" fontId="8" fillId="0" borderId="22" xfId="0" applyNumberFormat="1" applyFont="1" applyFill="1" applyBorder="1" applyAlignment="1" applyProtection="1">
      <alignment horizontal="center" vertical="center" shrinkToFit="1"/>
      <protection locked="0"/>
    </xf>
    <xf numFmtId="177" fontId="8" fillId="0" borderId="20" xfId="0" applyNumberFormat="1" applyFont="1" applyFill="1" applyBorder="1" applyAlignment="1" applyProtection="1">
      <alignment horizontal="center" vertical="center" shrinkToFit="1"/>
      <protection locked="0"/>
    </xf>
    <xf numFmtId="0" fontId="0" fillId="0" borderId="11" xfId="0" applyFont="1" applyBorder="1" applyAlignment="1">
      <alignment horizontal="left" vertical="center" wrapText="1" shrinkToFit="1"/>
    </xf>
    <xf numFmtId="181" fontId="0" fillId="0" borderId="1" xfId="0" applyNumberFormat="1" applyFont="1" applyFill="1" applyBorder="1" applyAlignment="1" applyProtection="1">
      <alignment horizontal="left" vertical="center" wrapText="1" shrinkToFit="1"/>
      <protection locked="0"/>
    </xf>
    <xf numFmtId="0" fontId="0" fillId="0" borderId="40" xfId="0" applyFont="1" applyFill="1" applyBorder="1" applyAlignment="1">
      <alignment horizontal="left" vertical="center" wrapText="1" shrinkToFit="1"/>
    </xf>
    <xf numFmtId="177" fontId="8" fillId="0" borderId="26" xfId="0" applyNumberFormat="1" applyFont="1" applyBorder="1" applyAlignment="1" applyProtection="1">
      <alignment horizontal="center" vertical="center" shrinkToFit="1"/>
      <protection locked="0"/>
    </xf>
    <xf numFmtId="177" fontId="8" fillId="0" borderId="53" xfId="0" applyNumberFormat="1" applyFont="1" applyBorder="1" applyAlignment="1" applyProtection="1">
      <alignment horizontal="center" vertical="center" shrinkToFit="1"/>
      <protection locked="0"/>
    </xf>
    <xf numFmtId="179" fontId="8" fillId="0" borderId="59" xfId="0" applyNumberFormat="1" applyFont="1" applyFill="1" applyBorder="1" applyAlignment="1" applyProtection="1">
      <alignment horizontal="center" vertical="center" shrinkToFit="1"/>
      <protection locked="0"/>
    </xf>
    <xf numFmtId="179" fontId="8" fillId="0" borderId="20" xfId="0" applyNumberFormat="1" applyFont="1" applyFill="1" applyBorder="1" applyAlignment="1" applyProtection="1">
      <alignment horizontal="center" vertical="center" shrinkToFit="1"/>
      <protection locked="0"/>
    </xf>
    <xf numFmtId="181" fontId="8" fillId="0" borderId="7" xfId="0" applyNumberFormat="1" applyFont="1" applyFill="1" applyBorder="1" applyAlignment="1" applyProtection="1">
      <alignment horizontal="center" vertical="center" wrapText="1" shrinkToFit="1"/>
      <protection locked="0"/>
    </xf>
    <xf numFmtId="180" fontId="8" fillId="0" borderId="67" xfId="0" applyNumberFormat="1" applyFont="1" applyFill="1" applyBorder="1" applyAlignment="1" applyProtection="1">
      <alignment horizontal="center" vertical="center" wrapText="1" shrinkToFit="1"/>
      <protection locked="0"/>
    </xf>
    <xf numFmtId="0" fontId="18" fillId="10" borderId="17" xfId="0" applyFont="1" applyFill="1" applyBorder="1" applyAlignment="1">
      <alignment horizontal="center" vertical="center"/>
    </xf>
    <xf numFmtId="0" fontId="18" fillId="10" borderId="18" xfId="0" applyFont="1" applyFill="1" applyBorder="1" applyAlignment="1">
      <alignment horizontal="center" vertical="center"/>
    </xf>
    <xf numFmtId="0" fontId="13" fillId="0" borderId="13" xfId="0" applyFont="1" applyBorder="1" applyAlignment="1">
      <alignment horizontal="left" vertical="center" wrapText="1"/>
    </xf>
    <xf numFmtId="0" fontId="13" fillId="0" borderId="69" xfId="0" applyFont="1" applyBorder="1" applyAlignment="1">
      <alignment horizontal="left" vertical="center" wrapText="1"/>
    </xf>
    <xf numFmtId="0" fontId="13" fillId="0" borderId="5" xfId="0" applyFont="1" applyBorder="1" applyAlignment="1">
      <alignment horizontal="left" vertical="center" wrapText="1"/>
    </xf>
    <xf numFmtId="0" fontId="13" fillId="0" borderId="36" xfId="0" applyFont="1" applyBorder="1" applyAlignment="1">
      <alignment horizontal="left" vertical="center" wrapText="1"/>
    </xf>
    <xf numFmtId="0" fontId="13" fillId="0" borderId="32" xfId="0" applyFont="1" applyBorder="1" applyAlignment="1">
      <alignment horizontal="left" vertical="center" wrapText="1"/>
    </xf>
    <xf numFmtId="0" fontId="13" fillId="0" borderId="28" xfId="0" applyFont="1" applyBorder="1" applyAlignment="1">
      <alignment horizontal="left" vertical="center" wrapText="1"/>
    </xf>
    <xf numFmtId="0" fontId="13" fillId="0" borderId="12" xfId="0" applyFont="1" applyBorder="1" applyAlignment="1">
      <alignment horizontal="left" vertical="center" wrapText="1"/>
    </xf>
    <xf numFmtId="0" fontId="13" fillId="0" borderId="10" xfId="0" applyFont="1" applyBorder="1" applyAlignment="1">
      <alignment horizontal="left" vertical="center" wrapText="1"/>
    </xf>
    <xf numFmtId="0" fontId="13" fillId="0" borderId="34" xfId="0" applyFont="1" applyBorder="1" applyAlignment="1">
      <alignment horizontal="left" vertical="center" wrapText="1"/>
    </xf>
    <xf numFmtId="183" fontId="19" fillId="0" borderId="13" xfId="0" applyNumberFormat="1" applyFont="1" applyBorder="1" applyAlignment="1">
      <alignment horizontal="center" vertical="center"/>
    </xf>
    <xf numFmtId="183" fontId="19" fillId="0" borderId="5" xfId="0" applyNumberFormat="1" applyFont="1" applyBorder="1" applyAlignment="1">
      <alignment horizontal="center" vertical="center"/>
    </xf>
    <xf numFmtId="0" fontId="13" fillId="0" borderId="4" xfId="0" applyFont="1" applyBorder="1" applyAlignment="1">
      <alignment horizontal="left" vertical="center" wrapText="1"/>
    </xf>
    <xf numFmtId="184" fontId="19" fillId="0" borderId="4" xfId="0" applyNumberFormat="1" applyFont="1" applyBorder="1" applyAlignment="1">
      <alignment horizontal="center" vertical="center"/>
    </xf>
    <xf numFmtId="0" fontId="18" fillId="10" borderId="13" xfId="0" applyFont="1" applyFill="1" applyBorder="1" applyAlignment="1">
      <alignment horizontal="center" vertical="center" shrinkToFit="1"/>
    </xf>
    <xf numFmtId="0" fontId="18" fillId="10" borderId="69" xfId="0" applyFont="1" applyFill="1" applyBorder="1" applyAlignment="1">
      <alignment horizontal="center" vertical="center" shrinkToFit="1"/>
    </xf>
    <xf numFmtId="0" fontId="18" fillId="10" borderId="5" xfId="0" applyFont="1" applyFill="1" applyBorder="1" applyAlignment="1">
      <alignment horizontal="center" vertical="center" shrinkToFit="1"/>
    </xf>
    <xf numFmtId="0" fontId="18" fillId="10" borderId="4" xfId="0" applyFont="1" applyFill="1" applyBorder="1" applyAlignment="1">
      <alignment horizontal="center" vertical="center"/>
    </xf>
    <xf numFmtId="0" fontId="22" fillId="10" borderId="13" xfId="0" applyFont="1" applyFill="1" applyBorder="1" applyAlignment="1">
      <alignment horizontal="center" vertical="center"/>
    </xf>
    <xf numFmtId="0" fontId="22" fillId="10" borderId="5" xfId="0" applyFont="1" applyFill="1" applyBorder="1" applyAlignment="1">
      <alignment horizontal="center" vertical="center"/>
    </xf>
    <xf numFmtId="0" fontId="13" fillId="0" borderId="13"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5" xfId="0" applyFont="1" applyBorder="1" applyAlignment="1">
      <alignment horizontal="center" vertical="center" shrinkToFit="1"/>
    </xf>
    <xf numFmtId="49" fontId="14" fillId="5" borderId="0" xfId="0" applyNumberFormat="1" applyFont="1" applyFill="1" applyAlignment="1">
      <alignment horizontal="left" vertical="center"/>
    </xf>
    <xf numFmtId="0" fontId="22" fillId="10" borderId="13" xfId="0" applyFont="1" applyFill="1" applyBorder="1" applyAlignment="1">
      <alignment horizontal="center" vertical="center" wrapText="1"/>
    </xf>
    <xf numFmtId="0" fontId="22" fillId="10" borderId="69" xfId="0" applyFont="1" applyFill="1" applyBorder="1" applyAlignment="1">
      <alignment horizontal="center" vertical="center" wrapText="1"/>
    </xf>
    <xf numFmtId="0" fontId="22" fillId="10" borderId="5" xfId="0" applyFont="1" applyFill="1" applyBorder="1" applyAlignment="1">
      <alignment horizontal="center" vertical="center" wrapText="1"/>
    </xf>
    <xf numFmtId="0" fontId="22" fillId="4" borderId="4" xfId="0" applyFont="1" applyFill="1" applyBorder="1" applyAlignment="1">
      <alignment horizontal="center" vertical="center"/>
    </xf>
    <xf numFmtId="0" fontId="22" fillId="4" borderId="4" xfId="0" applyFont="1" applyFill="1" applyBorder="1" applyAlignment="1">
      <alignment horizontal="center" vertical="center" wrapText="1"/>
    </xf>
    <xf numFmtId="0" fontId="11" fillId="5" borderId="13" xfId="0" applyFont="1" applyFill="1" applyBorder="1" applyAlignment="1">
      <alignment horizontal="center" vertical="center"/>
    </xf>
    <xf numFmtId="0" fontId="11" fillId="5" borderId="69"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4" xfId="0" applyFont="1" applyFill="1" applyBorder="1" applyAlignment="1">
      <alignment horizontal="center" vertical="center"/>
    </xf>
    <xf numFmtId="184" fontId="14" fillId="5" borderId="4" xfId="0" applyNumberFormat="1" applyFont="1" applyFill="1" applyBorder="1" applyAlignment="1">
      <alignment horizontal="center" vertical="center" wrapText="1"/>
    </xf>
    <xf numFmtId="184" fontId="14" fillId="5" borderId="4" xfId="0" applyNumberFormat="1" applyFont="1" applyFill="1" applyBorder="1" applyAlignment="1">
      <alignment horizontal="center" vertical="center"/>
    </xf>
    <xf numFmtId="0" fontId="14" fillId="0" borderId="13" xfId="0" applyFont="1" applyBorder="1" applyAlignment="1">
      <alignment vertical="center" wrapText="1"/>
    </xf>
    <xf numFmtId="0" fontId="14" fillId="0" borderId="69" xfId="0" applyFont="1" applyBorder="1" applyAlignment="1">
      <alignment vertical="center" wrapText="1"/>
    </xf>
    <xf numFmtId="0" fontId="14" fillId="0" borderId="5" xfId="0" applyFont="1" applyBorder="1" applyAlignment="1">
      <alignment vertical="center" wrapText="1"/>
    </xf>
    <xf numFmtId="0" fontId="14" fillId="0" borderId="4" xfId="0" applyFont="1" applyBorder="1" applyAlignment="1">
      <alignment horizontal="left" vertical="center" wrapText="1"/>
    </xf>
    <xf numFmtId="0" fontId="14" fillId="0" borderId="1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22" fillId="4" borderId="13"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13" fillId="0" borderId="4" xfId="0" applyFont="1" applyBorder="1" applyAlignment="1">
      <alignment horizontal="center" vertical="center"/>
    </xf>
    <xf numFmtId="0" fontId="22" fillId="4" borderId="13" xfId="0" applyFont="1" applyFill="1" applyBorder="1" applyAlignment="1">
      <alignment horizontal="center" vertical="center"/>
    </xf>
    <xf numFmtId="0" fontId="22" fillId="4" borderId="5" xfId="0" applyFont="1" applyFill="1" applyBorder="1" applyAlignment="1">
      <alignment horizontal="center" vertical="center"/>
    </xf>
    <xf numFmtId="0" fontId="14" fillId="0" borderId="13" xfId="0" applyFont="1" applyBorder="1" applyAlignment="1">
      <alignment vertical="center" wrapText="1" shrinkToFit="1"/>
    </xf>
    <xf numFmtId="0" fontId="14" fillId="0" borderId="5" xfId="0" applyFont="1" applyBorder="1" applyAlignment="1">
      <alignment vertical="center" shrinkToFit="1"/>
    </xf>
    <xf numFmtId="0" fontId="14" fillId="0" borderId="13" xfId="0" applyFont="1" applyFill="1" applyBorder="1" applyAlignment="1">
      <alignment vertical="center" shrinkToFit="1"/>
    </xf>
    <xf numFmtId="0" fontId="14" fillId="0" borderId="5" xfId="0"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115136</xdr:colOff>
      <xdr:row>25</xdr:row>
      <xdr:rowOff>7017</xdr:rowOff>
    </xdr:from>
    <xdr:to>
      <xdr:col>9</xdr:col>
      <xdr:colOff>127235</xdr:colOff>
      <xdr:row>25</xdr:row>
      <xdr:rowOff>7017</xdr:rowOff>
    </xdr:to>
    <xdr:cxnSp macro="">
      <xdr:nvCxnSpPr>
        <xdr:cNvPr id="2031" name="直線コネクタ 45">
          <a:extLst>
            <a:ext uri="{FF2B5EF4-FFF2-40B4-BE49-F238E27FC236}">
              <a16:creationId xmlns:a16="http://schemas.microsoft.com/office/drawing/2014/main" id="{75B15E3F-93BB-0919-128F-558895F89620}"/>
            </a:ext>
          </a:extLst>
        </xdr:cNvPr>
        <xdr:cNvCxnSpPr>
          <a:cxnSpLocks/>
        </xdr:cNvCxnSpPr>
      </xdr:nvCxnSpPr>
      <xdr:spPr bwMode="auto">
        <a:xfrm flipV="1">
          <a:off x="7395830" y="4903945"/>
          <a:ext cx="27089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847231</xdr:colOff>
      <xdr:row>30</xdr:row>
      <xdr:rowOff>139700</xdr:rowOff>
    </xdr:from>
    <xdr:to>
      <xdr:col>4</xdr:col>
      <xdr:colOff>152022</xdr:colOff>
      <xdr:row>30</xdr:row>
      <xdr:rowOff>139700</xdr:rowOff>
    </xdr:to>
    <xdr:cxnSp macro="">
      <xdr:nvCxnSpPr>
        <xdr:cNvPr id="2015" name="直線コネクタ 40">
          <a:extLst>
            <a:ext uri="{FF2B5EF4-FFF2-40B4-BE49-F238E27FC236}">
              <a16:creationId xmlns:a16="http://schemas.microsoft.com/office/drawing/2014/main" id="{1FC556A4-F50C-0D14-61A9-33612C27A286}"/>
            </a:ext>
          </a:extLst>
        </xdr:cNvPr>
        <xdr:cNvCxnSpPr>
          <a:cxnSpLocks/>
        </xdr:cNvCxnSpPr>
      </xdr:nvCxnSpPr>
      <xdr:spPr bwMode="auto">
        <a:xfrm flipV="1">
          <a:off x="3129767" y="5865091"/>
          <a:ext cx="38544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148901</xdr:colOff>
      <xdr:row>19</xdr:row>
      <xdr:rowOff>0</xdr:rowOff>
    </xdr:from>
    <xdr:to>
      <xdr:col>4</xdr:col>
      <xdr:colOff>148901</xdr:colOff>
      <xdr:row>42</xdr:row>
      <xdr:rowOff>120740</xdr:rowOff>
    </xdr:to>
    <xdr:cxnSp macro="">
      <xdr:nvCxnSpPr>
        <xdr:cNvPr id="3" name="直線コネクタ 2">
          <a:extLst>
            <a:ext uri="{FF2B5EF4-FFF2-40B4-BE49-F238E27FC236}">
              <a16:creationId xmlns:a16="http://schemas.microsoft.com/office/drawing/2014/main" id="{4257ED47-6956-F112-6CD5-4E471E6D19F8}"/>
            </a:ext>
          </a:extLst>
        </xdr:cNvPr>
        <xdr:cNvCxnSpPr>
          <a:cxnSpLocks/>
        </xdr:cNvCxnSpPr>
      </xdr:nvCxnSpPr>
      <xdr:spPr>
        <a:xfrm flipV="1">
          <a:off x="3512092" y="3896591"/>
          <a:ext cx="0" cy="394459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1006644</xdr:colOff>
      <xdr:row>36</xdr:row>
      <xdr:rowOff>44952</xdr:rowOff>
    </xdr:from>
    <xdr:to>
      <xdr:col>9</xdr:col>
      <xdr:colOff>220923</xdr:colOff>
      <xdr:row>49</xdr:row>
      <xdr:rowOff>19045</xdr:rowOff>
    </xdr:to>
    <xdr:grpSp>
      <xdr:nvGrpSpPr>
        <xdr:cNvPr id="2017" name="グループ化 16">
          <a:extLst>
            <a:ext uri="{FF2B5EF4-FFF2-40B4-BE49-F238E27FC236}">
              <a16:creationId xmlns:a16="http://schemas.microsoft.com/office/drawing/2014/main" id="{992356C9-680B-301C-2624-C570B025042A}"/>
            </a:ext>
          </a:extLst>
        </xdr:cNvPr>
        <xdr:cNvGrpSpPr>
          <a:grpSpLocks/>
        </xdr:cNvGrpSpPr>
      </xdr:nvGrpSpPr>
      <xdr:grpSpPr bwMode="auto">
        <a:xfrm>
          <a:off x="7083594" y="6902952"/>
          <a:ext cx="690654" cy="2202943"/>
          <a:chOff x="6694939" y="7639906"/>
          <a:chExt cx="1395007" cy="1092258"/>
        </a:xfrm>
      </xdr:grpSpPr>
      <xdr:cxnSp macro="">
        <xdr:nvCxnSpPr>
          <xdr:cNvPr id="2033" name="直線コネクタ 47">
            <a:extLst>
              <a:ext uri="{FF2B5EF4-FFF2-40B4-BE49-F238E27FC236}">
                <a16:creationId xmlns:a16="http://schemas.microsoft.com/office/drawing/2014/main" id="{68E59522-677C-584B-11DE-9D5ECD997575}"/>
              </a:ext>
            </a:extLst>
          </xdr:cNvPr>
          <xdr:cNvCxnSpPr>
            <a:cxnSpLocks/>
          </xdr:cNvCxnSpPr>
        </xdr:nvCxnSpPr>
        <xdr:spPr bwMode="auto">
          <a:xfrm flipV="1">
            <a:off x="6694939" y="8220917"/>
            <a:ext cx="129140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6" name="直線コネクタ 5">
            <a:extLst>
              <a:ext uri="{FF2B5EF4-FFF2-40B4-BE49-F238E27FC236}">
                <a16:creationId xmlns:a16="http://schemas.microsoft.com/office/drawing/2014/main" id="{017D1E18-8F41-4CF2-44C2-F63E0D15C06C}"/>
              </a:ext>
            </a:extLst>
          </xdr:cNvPr>
          <xdr:cNvCxnSpPr>
            <a:cxnSpLocks/>
          </xdr:cNvCxnSpPr>
        </xdr:nvCxnSpPr>
        <xdr:spPr>
          <a:xfrm flipV="1">
            <a:off x="7318824" y="7639906"/>
            <a:ext cx="0" cy="108881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035" name="直線コネクタ 49">
            <a:extLst>
              <a:ext uri="{FF2B5EF4-FFF2-40B4-BE49-F238E27FC236}">
                <a16:creationId xmlns:a16="http://schemas.microsoft.com/office/drawing/2014/main" id="{6A3C8182-3D95-8F3C-B0C9-94F120B93D7A}"/>
              </a:ext>
            </a:extLst>
          </xdr:cNvPr>
          <xdr:cNvCxnSpPr>
            <a:cxnSpLocks/>
          </xdr:cNvCxnSpPr>
        </xdr:nvCxnSpPr>
        <xdr:spPr bwMode="auto">
          <a:xfrm flipV="1">
            <a:off x="7304910" y="7641012"/>
            <a:ext cx="78503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036" name="直線コネクタ 50">
            <a:extLst>
              <a:ext uri="{FF2B5EF4-FFF2-40B4-BE49-F238E27FC236}">
                <a16:creationId xmlns:a16="http://schemas.microsoft.com/office/drawing/2014/main" id="{17DE1039-F914-D7CB-52C0-01C4D5A7F454}"/>
              </a:ext>
            </a:extLst>
          </xdr:cNvPr>
          <xdr:cNvCxnSpPr>
            <a:cxnSpLocks/>
          </xdr:cNvCxnSpPr>
        </xdr:nvCxnSpPr>
        <xdr:spPr bwMode="auto">
          <a:xfrm flipV="1">
            <a:off x="7297417" y="8731649"/>
            <a:ext cx="654426" cy="51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11</xdr:col>
      <xdr:colOff>1012819</xdr:colOff>
      <xdr:row>0</xdr:row>
      <xdr:rowOff>45925</xdr:rowOff>
    </xdr:from>
    <xdr:to>
      <xdr:col>12</xdr:col>
      <xdr:colOff>89770</xdr:colOff>
      <xdr:row>1</xdr:row>
      <xdr:rowOff>93743</xdr:rowOff>
    </xdr:to>
    <xdr:sp macro="" textlink="">
      <xdr:nvSpPr>
        <xdr:cNvPr id="9" name="正方形/長方形 8">
          <a:extLst>
            <a:ext uri="{FF2B5EF4-FFF2-40B4-BE49-F238E27FC236}">
              <a16:creationId xmlns:a16="http://schemas.microsoft.com/office/drawing/2014/main" id="{975BE9EA-A874-F4FE-1300-5B222D842CD5}"/>
            </a:ext>
          </a:extLst>
        </xdr:cNvPr>
        <xdr:cNvSpPr/>
      </xdr:nvSpPr>
      <xdr:spPr>
        <a:xfrm>
          <a:off x="12477751" y="45925"/>
          <a:ext cx="974612"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139700</xdr:colOff>
      <xdr:row>19</xdr:row>
      <xdr:rowOff>1012</xdr:rowOff>
    </xdr:from>
    <xdr:to>
      <xdr:col>5</xdr:col>
      <xdr:colOff>134525</xdr:colOff>
      <xdr:row>19</xdr:row>
      <xdr:rowOff>1012</xdr:rowOff>
    </xdr:to>
    <xdr:cxnSp macro="">
      <xdr:nvCxnSpPr>
        <xdr:cNvPr id="2019" name="直線コネクタ 45">
          <a:extLst>
            <a:ext uri="{FF2B5EF4-FFF2-40B4-BE49-F238E27FC236}">
              <a16:creationId xmlns:a16="http://schemas.microsoft.com/office/drawing/2014/main" id="{5CC06E07-9513-A49A-C6A6-6EC02548A811}"/>
            </a:ext>
          </a:extLst>
        </xdr:cNvPr>
        <xdr:cNvCxnSpPr>
          <a:cxnSpLocks/>
        </xdr:cNvCxnSpPr>
      </xdr:nvCxnSpPr>
      <xdr:spPr bwMode="auto">
        <a:xfrm flipV="1">
          <a:off x="3502891" y="3897603"/>
          <a:ext cx="25459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150178</xdr:colOff>
      <xdr:row>42</xdr:row>
      <xdr:rowOff>111992</xdr:rowOff>
    </xdr:from>
    <xdr:to>
      <xdr:col>5</xdr:col>
      <xdr:colOff>135579</xdr:colOff>
      <xdr:row>42</xdr:row>
      <xdr:rowOff>111992</xdr:rowOff>
    </xdr:to>
    <xdr:cxnSp macro="">
      <xdr:nvCxnSpPr>
        <xdr:cNvPr id="2020" name="直線コネクタ 45">
          <a:extLst>
            <a:ext uri="{FF2B5EF4-FFF2-40B4-BE49-F238E27FC236}">
              <a16:creationId xmlns:a16="http://schemas.microsoft.com/office/drawing/2014/main" id="{776AB78E-8390-7CF6-72BB-3E8540FA2ECC}"/>
            </a:ext>
          </a:extLst>
        </xdr:cNvPr>
        <xdr:cNvCxnSpPr>
          <a:cxnSpLocks/>
        </xdr:cNvCxnSpPr>
      </xdr:nvCxnSpPr>
      <xdr:spPr bwMode="auto">
        <a:xfrm flipV="1">
          <a:off x="3513369" y="7832437"/>
          <a:ext cx="24517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117804</xdr:colOff>
      <xdr:row>13</xdr:row>
      <xdr:rowOff>139153</xdr:rowOff>
    </xdr:from>
    <xdr:to>
      <xdr:col>9</xdr:col>
      <xdr:colOff>122918</xdr:colOff>
      <xdr:row>13</xdr:row>
      <xdr:rowOff>139153</xdr:rowOff>
    </xdr:to>
    <xdr:cxnSp macro="">
      <xdr:nvCxnSpPr>
        <xdr:cNvPr id="2021" name="直線コネクタ 45">
          <a:extLst>
            <a:ext uri="{FF2B5EF4-FFF2-40B4-BE49-F238E27FC236}">
              <a16:creationId xmlns:a16="http://schemas.microsoft.com/office/drawing/2014/main" id="{75B198A9-69F2-ABC0-7087-FACD1F9548A0}"/>
            </a:ext>
          </a:extLst>
        </xdr:cNvPr>
        <xdr:cNvCxnSpPr>
          <a:cxnSpLocks/>
        </xdr:cNvCxnSpPr>
      </xdr:nvCxnSpPr>
      <xdr:spPr bwMode="auto">
        <a:xfrm flipV="1">
          <a:off x="7398368" y="3038217"/>
          <a:ext cx="26488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1047750</xdr:colOff>
      <xdr:row>19</xdr:row>
      <xdr:rowOff>88900</xdr:rowOff>
    </xdr:from>
    <xdr:to>
      <xdr:col>8</xdr:col>
      <xdr:colOff>114300</xdr:colOff>
      <xdr:row>19</xdr:row>
      <xdr:rowOff>88900</xdr:rowOff>
    </xdr:to>
    <xdr:cxnSp macro="">
      <xdr:nvCxnSpPr>
        <xdr:cNvPr id="2022" name="直線コネクタ 45">
          <a:extLst>
            <a:ext uri="{FF2B5EF4-FFF2-40B4-BE49-F238E27FC236}">
              <a16:creationId xmlns:a16="http://schemas.microsoft.com/office/drawing/2014/main" id="{0CF21789-4178-12A8-F5A1-606D493C11B1}"/>
            </a:ext>
          </a:extLst>
        </xdr:cNvPr>
        <xdr:cNvCxnSpPr>
          <a:cxnSpLocks/>
        </xdr:cNvCxnSpPr>
      </xdr:nvCxnSpPr>
      <xdr:spPr bwMode="auto">
        <a:xfrm>
          <a:off x="7200900" y="3968750"/>
          <a:ext cx="3048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114400</xdr:colOff>
      <xdr:row>8</xdr:row>
      <xdr:rowOff>132662</xdr:rowOff>
    </xdr:from>
    <xdr:to>
      <xdr:col>7</xdr:col>
      <xdr:colOff>1143775</xdr:colOff>
      <xdr:row>30</xdr:row>
      <xdr:rowOff>143435</xdr:rowOff>
    </xdr:to>
    <xdr:sp macro="" textlink="">
      <xdr:nvSpPr>
        <xdr:cNvPr id="22" name="正方形/長方形 21">
          <a:extLst>
            <a:ext uri="{FF2B5EF4-FFF2-40B4-BE49-F238E27FC236}">
              <a16:creationId xmlns:a16="http://schemas.microsoft.com/office/drawing/2014/main" id="{DC7B0828-6833-1D25-252D-23D562B79E6C}"/>
            </a:ext>
          </a:extLst>
        </xdr:cNvPr>
        <xdr:cNvSpPr>
          <a:spLocks/>
        </xdr:cNvSpPr>
      </xdr:nvSpPr>
      <xdr:spPr>
        <a:xfrm>
          <a:off x="4138713" y="2180537"/>
          <a:ext cx="3744000" cy="367789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1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埠頭事業部門における公的役割の拡大</a:t>
          </a:r>
          <a:endParaRPr lang="ja-JP" altLang="ja-JP" sz="1200" b="1">
            <a:effectLst/>
            <a:latin typeface="HG丸ｺﾞｼｯｸM-PRO" panose="020F0600000000000000" pitchFamily="50" charset="-128"/>
            <a:ea typeface="HG丸ｺﾞｼｯｸM-PRO" panose="020F0600000000000000" pitchFamily="50" charset="-128"/>
          </a:endParaRPr>
        </a:p>
        <a:p>
          <a:pPr>
            <a:lnSpc>
              <a:spcPts val="11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1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主要埠頭（コンテナ・フェリー・ＲＯＲＯ</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の運営につい</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て</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、平成</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27</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年</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12</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月に港湾運営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会社の指定を受け、平成</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28</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年</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月から業務を</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開始。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・中古車輸出拠点の機能強化に向け、ストック</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ヤードの拡張整備や集貨促進に取り組む。</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・内貿機能の強化に向けて、助松埠頭の再編を</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進め、併せて外貿とのネットワークの利便性</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を高める。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・老朽化に伴い維持補修等の対応が必要となっ</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ている府営上屋の事業移管を受け、補修や改</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修等の工事を計画的に実施し、既存上屋と併</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せて公的上屋の管理運営を一元的に行う。</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0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・民の視点及びスケールメリットを活かした効</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率的な運営を行うことで、利用者サービスの</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向上に取り組む。　</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1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twoCellAnchor>
    <xdr:from>
      <xdr:col>5</xdr:col>
      <xdr:colOff>114400</xdr:colOff>
      <xdr:row>32</xdr:row>
      <xdr:rowOff>134818</xdr:rowOff>
    </xdr:from>
    <xdr:to>
      <xdr:col>7</xdr:col>
      <xdr:colOff>1143775</xdr:colOff>
      <xdr:row>52</xdr:row>
      <xdr:rowOff>22043</xdr:rowOff>
    </xdr:to>
    <xdr:sp macro="" textlink="">
      <xdr:nvSpPr>
        <xdr:cNvPr id="23" name="正方形/長方形 22">
          <a:extLst>
            <a:ext uri="{FF2B5EF4-FFF2-40B4-BE49-F238E27FC236}">
              <a16:creationId xmlns:a16="http://schemas.microsoft.com/office/drawing/2014/main" id="{F97A5700-B015-93DD-1721-E2A4D3BC7E17}"/>
            </a:ext>
          </a:extLst>
        </xdr:cNvPr>
        <xdr:cNvSpPr>
          <a:spLocks/>
        </xdr:cNvSpPr>
      </xdr:nvSpPr>
      <xdr:spPr>
        <a:xfrm>
          <a:off x="4138713" y="6183193"/>
          <a:ext cx="3744000" cy="32209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1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２　収益の確保、効率的な経営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1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・堺泉北港における未利用施設の発生を極力回</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避するとともに、物流機能の充実・拡大を図</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るため、剰余金を有効に活用した効率的かつ</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積極的な投資を行い、売上高の拡大を図る。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1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・事業コストの抑制に係る取組みを継続して収</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益性を高め、事業採算性に配慮した効率的な</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経営を進める。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1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・業績の維持、向上による健全な経営を継続す</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るとともに将来の万一のリスク（経済危機や</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大規模災害等）に備え、純資産額を拡大し、</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財務の健全性を強化する。</a:t>
          </a:r>
          <a:endParaRPr lang="ja-JP" altLang="ja-JP" sz="1200" b="1">
            <a:effectLst/>
            <a:latin typeface="HG丸ｺﾞｼｯｸM-PRO" panose="020F0600000000000000" pitchFamily="50" charset="-128"/>
            <a:ea typeface="HG丸ｺﾞｼｯｸM-PRO" panose="020F0600000000000000" pitchFamily="50" charset="-128"/>
          </a:endParaRPr>
        </a:p>
        <a:p>
          <a:pPr marL="635" algn="just">
            <a:lnSpc>
              <a:spcPts val="10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0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97647</xdr:colOff>
      <xdr:row>16</xdr:row>
      <xdr:rowOff>86265</xdr:rowOff>
    </xdr:from>
    <xdr:to>
      <xdr:col>3</xdr:col>
      <xdr:colOff>941293</xdr:colOff>
      <xdr:row>45</xdr:row>
      <xdr:rowOff>89546</xdr:rowOff>
    </xdr:to>
    <xdr:sp macro="" textlink="">
      <xdr:nvSpPr>
        <xdr:cNvPr id="27" name="正方形/長方形 26">
          <a:extLst>
            <a:ext uri="{FF2B5EF4-FFF2-40B4-BE49-F238E27FC236}">
              <a16:creationId xmlns:a16="http://schemas.microsoft.com/office/drawing/2014/main" id="{17AD6656-5EFF-8B74-0E7C-92A861D4C2AA}"/>
            </a:ext>
          </a:extLst>
        </xdr:cNvPr>
        <xdr:cNvSpPr>
          <a:spLocks/>
        </xdr:cNvSpPr>
      </xdr:nvSpPr>
      <xdr:spPr>
        <a:xfrm>
          <a:off x="223153" y="3528712"/>
          <a:ext cx="3013105" cy="494283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200"/>
            </a:lnSpc>
            <a:spcAft>
              <a:spcPts val="0"/>
            </a:spcAft>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○港湾運営会社として主要埠頭（コンテナ・フェリー・ＲＯＲＯ）の利用促進・活性化を図るため、営業収益の確保にも留意しながら、民の視点を活かした積極的な営業活動や利用者ニーズを踏まえた取組</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み</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に努める。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153035" indent="-153035" algn="just">
            <a:lnSpc>
              <a:spcPts val="1200"/>
            </a:lnSpc>
            <a:spcAft>
              <a:spcPts val="0"/>
            </a:spcAft>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153035" indent="-153035" algn="just">
            <a:lnSpc>
              <a:spcPts val="1200"/>
            </a:lnSpc>
            <a:spcAft>
              <a:spcPts val="0"/>
            </a:spcAft>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既存事業については、大阪府から事業移管された上屋を含め、一元化による効率的な管理運営を行うことにより、収益性の向上、安定的な経営の維持や事業展開を引き続き行い、将来的に阪神国際港湾㈱との統合を目指す。　</a:t>
          </a:r>
        </a:p>
        <a:p>
          <a:pPr marL="153035" indent="-153035" algn="just">
            <a:lnSpc>
              <a:spcPts val="1200"/>
            </a:lnSpc>
            <a:spcAft>
              <a:spcPts val="0"/>
            </a:spcAft>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大阪府の施策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1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・港湾の整備と活用</a:t>
          </a:r>
          <a:endParaRPr lang="ja-JP" altLang="ja-JP" sz="1200" b="1">
            <a:effectLst/>
            <a:latin typeface="HG丸ｺﾞｼｯｸM-PRO" panose="020F0600000000000000" pitchFamily="50" charset="-128"/>
            <a:ea typeface="HG丸ｺﾞｼｯｸM-PRO" panose="020F0600000000000000" pitchFamily="50" charset="-128"/>
          </a:endParaRPr>
        </a:p>
        <a:p>
          <a:pPr marL="152400" indent="-152400" algn="just">
            <a:lnSpc>
              <a:spcPts val="11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99277</xdr:colOff>
      <xdr:row>8</xdr:row>
      <xdr:rowOff>87762</xdr:rowOff>
    </xdr:from>
    <xdr:to>
      <xdr:col>11</xdr:col>
      <xdr:colOff>1638108</xdr:colOff>
      <xdr:row>19</xdr:row>
      <xdr:rowOff>34622</xdr:rowOff>
    </xdr:to>
    <xdr:sp macro="" textlink="">
      <xdr:nvSpPr>
        <xdr:cNvPr id="15" name="正方形/長方形 14">
          <a:extLst>
            <a:ext uri="{FF2B5EF4-FFF2-40B4-BE49-F238E27FC236}">
              <a16:creationId xmlns:a16="http://schemas.microsoft.com/office/drawing/2014/main" id="{A00C0407-4A4E-A52B-8501-A45D948D5487}"/>
            </a:ext>
          </a:extLst>
        </xdr:cNvPr>
        <xdr:cNvSpPr>
          <a:spLocks/>
        </xdr:cNvSpPr>
      </xdr:nvSpPr>
      <xdr:spPr>
        <a:xfrm>
          <a:off x="7608627" y="2158052"/>
          <a:ext cx="4435501" cy="170995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①　</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埠頭エリアにおける施設の利用稼働率</a:t>
          </a:r>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の向上</a:t>
          </a:r>
          <a:endPar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ja-JP" altLang="ja-JP">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・埠頭上屋</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荷</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捌地の利用稼働率</a:t>
          </a:r>
          <a:endParaRPr lang="ja-JP" altLang="ja-JP">
            <a:effectLst/>
            <a:latin typeface="HG丸ｺﾞｼｯｸM-PRO" panose="020F0600000000000000" pitchFamily="50" charset="-128"/>
            <a:ea typeface="HG丸ｺﾞｼｯｸM-PRO" panose="020F0600000000000000" pitchFamily="50" charset="-128"/>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【96.6</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見込</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96.6</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(R8)】</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97571</xdr:colOff>
      <xdr:row>20</xdr:row>
      <xdr:rowOff>0</xdr:rowOff>
    </xdr:from>
    <xdr:to>
      <xdr:col>11</xdr:col>
      <xdr:colOff>1610504</xdr:colOff>
      <xdr:row>30</xdr:row>
      <xdr:rowOff>101566</xdr:rowOff>
    </xdr:to>
    <xdr:sp macro="" textlink="">
      <xdr:nvSpPr>
        <xdr:cNvPr id="16" name="正方形/長方形 15">
          <a:extLst>
            <a:ext uri="{FF2B5EF4-FFF2-40B4-BE49-F238E27FC236}">
              <a16:creationId xmlns:a16="http://schemas.microsoft.com/office/drawing/2014/main" id="{85B3F9ED-02FE-3619-8736-402AD24AA72C}"/>
            </a:ext>
          </a:extLst>
        </xdr:cNvPr>
        <xdr:cNvSpPr>
          <a:spLocks/>
        </xdr:cNvSpPr>
      </xdr:nvSpPr>
      <xdr:spPr>
        <a:xfrm>
          <a:off x="7600097" y="4000500"/>
          <a:ext cx="4435501" cy="170995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中古自動車輸出拠点としての機能強化</a:t>
          </a:r>
          <a:endParaRPr lang="ja-JP" altLang="ja-JP" b="1">
            <a:effectLst/>
            <a:latin typeface="HG丸ｺﾞｼｯｸM-PRO" panose="020F0600000000000000" pitchFamily="50" charset="-128"/>
            <a:ea typeface="HG丸ｺﾞｼｯｸM-PRO" panose="020F0600000000000000" pitchFamily="50" charset="-128"/>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・中古車ストックヤード整備面積</a:t>
          </a:r>
          <a:endParaRPr lang="ja-JP" altLang="ja-JP" b="0">
            <a:effectLst/>
            <a:latin typeface="HG丸ｺﾞｼｯｸM-PRO" panose="020F0600000000000000" pitchFamily="50" charset="-128"/>
            <a:ea typeface="HG丸ｺﾞｼｯｸM-PRO" panose="020F0600000000000000" pitchFamily="50" charset="-128"/>
          </a:endParaRPr>
        </a:p>
        <a:p>
          <a:pPr>
            <a:lnSpc>
              <a:spcPts val="1100"/>
            </a:lnSpc>
          </a:pP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【55.4ha(R5</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見込</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5</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8.9ha(R8)】</a:t>
          </a:r>
          <a:endParaRPr lang="ja-JP" altLang="ja-JP"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112735</xdr:colOff>
      <xdr:row>33</xdr:row>
      <xdr:rowOff>77147</xdr:rowOff>
    </xdr:from>
    <xdr:to>
      <xdr:col>11</xdr:col>
      <xdr:colOff>1629969</xdr:colOff>
      <xdr:row>39</xdr:row>
      <xdr:rowOff>95103</xdr:rowOff>
    </xdr:to>
    <xdr:sp macro="" textlink="">
      <xdr:nvSpPr>
        <xdr:cNvPr id="24" name="正方形/長方形 23">
          <a:extLst>
            <a:ext uri="{FF2B5EF4-FFF2-40B4-BE49-F238E27FC236}">
              <a16:creationId xmlns:a16="http://schemas.microsoft.com/office/drawing/2014/main" id="{FD751C2B-AA6A-A428-F0BD-6B945642CBAA}"/>
            </a:ext>
          </a:extLst>
        </xdr:cNvPr>
        <xdr:cNvSpPr>
          <a:spLocks/>
        </xdr:cNvSpPr>
      </xdr:nvSpPr>
      <xdr:spPr>
        <a:xfrm>
          <a:off x="7617157" y="6141493"/>
          <a:ext cx="4435501" cy="10150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③</a:t>
          </a:r>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売上高の拡大</a:t>
          </a:r>
          <a:endParaRPr lang="ja-JP" altLang="ja-JP" b="1" strike="sngStrike" baseline="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・売上高</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1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【2,739</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見込</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2,897</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95865</xdr:colOff>
      <xdr:row>40</xdr:row>
      <xdr:rowOff>17058</xdr:rowOff>
    </xdr:from>
    <xdr:to>
      <xdr:col>11</xdr:col>
      <xdr:colOff>1605671</xdr:colOff>
      <xdr:row>45</xdr:row>
      <xdr:rowOff>89582</xdr:rowOff>
    </xdr:to>
    <xdr:sp macro="" textlink="">
      <xdr:nvSpPr>
        <xdr:cNvPr id="25" name="正方形/長方形 24">
          <a:extLst>
            <a:ext uri="{FF2B5EF4-FFF2-40B4-BE49-F238E27FC236}">
              <a16:creationId xmlns:a16="http://schemas.microsoft.com/office/drawing/2014/main" id="{B349A67E-0DF6-4521-8B5A-3FB493C9272D}"/>
            </a:ext>
          </a:extLst>
        </xdr:cNvPr>
        <xdr:cNvSpPr>
          <a:spLocks/>
        </xdr:cNvSpPr>
      </xdr:nvSpPr>
      <xdr:spPr>
        <a:xfrm>
          <a:off x="7591567" y="7258902"/>
          <a:ext cx="4435501" cy="87857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④</a:t>
          </a:r>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効率的な経営</a:t>
          </a:r>
          <a:endPar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ja-JP" altLang="ja-JP"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・売上高営業利益率</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【18.9</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見込</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12.0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mn-lt"/>
              <a:ea typeface="+mn-ea"/>
              <a:cs typeface="+mn-cs"/>
            </a:rPr>
            <a:t>　　　　</a:t>
          </a:r>
          <a:endParaRPr lang="ja-JP" altLang="ja-JP">
            <a:solidFill>
              <a:sysClr val="windowText" lastClr="000000"/>
            </a:solidFill>
            <a:effectLst/>
          </a:endParaRPr>
        </a:p>
      </xdr:txBody>
    </xdr:sp>
    <xdr:clientData/>
  </xdr:twoCellAnchor>
  <xdr:twoCellAnchor>
    <xdr:from>
      <xdr:col>9</xdr:col>
      <xdr:colOff>99277</xdr:colOff>
      <xdr:row>46</xdr:row>
      <xdr:rowOff>34120</xdr:rowOff>
    </xdr:from>
    <xdr:to>
      <xdr:col>11</xdr:col>
      <xdr:colOff>1623272</xdr:colOff>
      <xdr:row>52</xdr:row>
      <xdr:rowOff>20952</xdr:rowOff>
    </xdr:to>
    <xdr:sp macro="" textlink="">
      <xdr:nvSpPr>
        <xdr:cNvPr id="26" name="正方形/長方形 25">
          <a:extLst>
            <a:ext uri="{FF2B5EF4-FFF2-40B4-BE49-F238E27FC236}">
              <a16:creationId xmlns:a16="http://schemas.microsoft.com/office/drawing/2014/main" id="{68F1F23A-FC40-D995-390E-79A30AD9D367}"/>
            </a:ext>
          </a:extLst>
        </xdr:cNvPr>
        <xdr:cNvSpPr>
          <a:spLocks/>
        </xdr:cNvSpPr>
      </xdr:nvSpPr>
      <xdr:spPr>
        <a:xfrm>
          <a:off x="7656524" y="8586449"/>
          <a:ext cx="4374772" cy="100880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⑤　</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純資産額の拡充</a:t>
          </a:r>
          <a:endPar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ja-JP" altLang="ja-JP"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・純資産額</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1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【4,760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見込</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5,402</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120650</xdr:colOff>
      <xdr:row>13</xdr:row>
      <xdr:rowOff>130175</xdr:rowOff>
    </xdr:from>
    <xdr:to>
      <xdr:col>8</xdr:col>
      <xdr:colOff>120650</xdr:colOff>
      <xdr:row>25</xdr:row>
      <xdr:rowOff>16775</xdr:rowOff>
    </xdr:to>
    <xdr:cxnSp macro="">
      <xdr:nvCxnSpPr>
        <xdr:cNvPr id="2032" name="直線コネクタ 45">
          <a:extLst>
            <a:ext uri="{FF2B5EF4-FFF2-40B4-BE49-F238E27FC236}">
              <a16:creationId xmlns:a16="http://schemas.microsoft.com/office/drawing/2014/main" id="{FED7E031-F7B8-C26C-6DFB-07C3CDDCDC6B}"/>
            </a:ext>
          </a:extLst>
        </xdr:cNvPr>
        <xdr:cNvCxnSpPr>
          <a:cxnSpLocks/>
        </xdr:cNvCxnSpPr>
      </xdr:nvCxnSpPr>
      <xdr:spPr bwMode="auto">
        <a:xfrm>
          <a:off x="7416800" y="3044825"/>
          <a:ext cx="0" cy="194400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3005652</xdr:colOff>
      <xdr:row>0</xdr:row>
      <xdr:rowOff>181437</xdr:rowOff>
    </xdr:from>
    <xdr:to>
      <xdr:col>16</xdr:col>
      <xdr:colOff>4159995</xdr:colOff>
      <xdr:row>0</xdr:row>
      <xdr:rowOff>614702</xdr:rowOff>
    </xdr:to>
    <xdr:sp macro="" textlink="">
      <xdr:nvSpPr>
        <xdr:cNvPr id="3" name="正方形/長方形 2">
          <a:extLst>
            <a:ext uri="{FF2B5EF4-FFF2-40B4-BE49-F238E27FC236}">
              <a16:creationId xmlns:a16="http://schemas.microsoft.com/office/drawing/2014/main" id="{C39CDA68-E0F0-7C12-2F5F-5EB2E8D740E3}"/>
            </a:ext>
          </a:extLst>
        </xdr:cNvPr>
        <xdr:cNvSpPr/>
      </xdr:nvSpPr>
      <xdr:spPr>
        <a:xfrm>
          <a:off x="23025099" y="181437"/>
          <a:ext cx="127169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様式２</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162587</xdr:colOff>
      <xdr:row>0</xdr:row>
      <xdr:rowOff>18576</xdr:rowOff>
    </xdr:from>
    <xdr:to>
      <xdr:col>19</xdr:col>
      <xdr:colOff>415479</xdr:colOff>
      <xdr:row>1</xdr:row>
      <xdr:rowOff>167182</xdr:rowOff>
    </xdr:to>
    <xdr:sp macro="" textlink="">
      <xdr:nvSpPr>
        <xdr:cNvPr id="2" name="正方形/長方形 1">
          <a:extLst>
            <a:ext uri="{FF2B5EF4-FFF2-40B4-BE49-F238E27FC236}">
              <a16:creationId xmlns:a16="http://schemas.microsoft.com/office/drawing/2014/main" id="{AA33BFD5-BD17-EBA5-890B-4DE592F0DC6C}"/>
            </a:ext>
          </a:extLst>
        </xdr:cNvPr>
        <xdr:cNvSpPr/>
      </xdr:nvSpPr>
      <xdr:spPr>
        <a:xfrm>
          <a:off x="10620375" y="38100"/>
          <a:ext cx="888890"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2616</xdr:colOff>
      <xdr:row>9</xdr:row>
      <xdr:rowOff>510988</xdr:rowOff>
    </xdr:from>
    <xdr:to>
      <xdr:col>15</xdr:col>
      <xdr:colOff>2615</xdr:colOff>
      <xdr:row>9</xdr:row>
      <xdr:rowOff>1031873</xdr:rowOff>
    </xdr:to>
    <xdr:sp macro="" textlink="">
      <xdr:nvSpPr>
        <xdr:cNvPr id="3" name="矢印: 右 4">
          <a:extLst>
            <a:ext uri="{FF2B5EF4-FFF2-40B4-BE49-F238E27FC236}">
              <a16:creationId xmlns:a16="http://schemas.microsoft.com/office/drawing/2014/main" id="{25288435-48B9-D9C1-3C89-5163C2CADDF6}"/>
            </a:ext>
          </a:extLst>
        </xdr:cNvPr>
        <xdr:cNvSpPr/>
      </xdr:nvSpPr>
      <xdr:spPr>
        <a:xfrm>
          <a:off x="8371916" y="2816038"/>
          <a:ext cx="51434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2615</xdr:colOff>
      <xdr:row>11</xdr:row>
      <xdr:rowOff>708211</xdr:rowOff>
    </xdr:from>
    <xdr:to>
      <xdr:col>15</xdr:col>
      <xdr:colOff>2614</xdr:colOff>
      <xdr:row>11</xdr:row>
      <xdr:rowOff>1249053</xdr:rowOff>
    </xdr:to>
    <xdr:sp macro="" textlink="">
      <xdr:nvSpPr>
        <xdr:cNvPr id="4" name="矢印: 右 4">
          <a:extLst>
            <a:ext uri="{FF2B5EF4-FFF2-40B4-BE49-F238E27FC236}">
              <a16:creationId xmlns:a16="http://schemas.microsoft.com/office/drawing/2014/main" id="{F3BA4D98-413A-A0B4-35F3-8894B2335955}"/>
            </a:ext>
          </a:extLst>
        </xdr:cNvPr>
        <xdr:cNvSpPr/>
      </xdr:nvSpPr>
      <xdr:spPr>
        <a:xfrm>
          <a:off x="8371915" y="4622986"/>
          <a:ext cx="51434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13</xdr:row>
      <xdr:rowOff>479885</xdr:rowOff>
    </xdr:from>
    <xdr:to>
      <xdr:col>14</xdr:col>
      <xdr:colOff>421787</xdr:colOff>
      <xdr:row>13</xdr:row>
      <xdr:rowOff>1014059</xdr:rowOff>
    </xdr:to>
    <xdr:sp macro="" textlink="">
      <xdr:nvSpPr>
        <xdr:cNvPr id="5" name="矢印: 右 4">
          <a:extLst>
            <a:ext uri="{FF2B5EF4-FFF2-40B4-BE49-F238E27FC236}">
              <a16:creationId xmlns:a16="http://schemas.microsoft.com/office/drawing/2014/main" id="{89A0D185-EA3B-C8ED-54A8-16FF9632421A}"/>
            </a:ext>
          </a:extLst>
        </xdr:cNvPr>
        <xdr:cNvSpPr/>
      </xdr:nvSpPr>
      <xdr:spPr>
        <a:xfrm>
          <a:off x="8362950" y="6741459"/>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2616</xdr:colOff>
      <xdr:row>9</xdr:row>
      <xdr:rowOff>510988</xdr:rowOff>
    </xdr:from>
    <xdr:to>
      <xdr:col>15</xdr:col>
      <xdr:colOff>2615</xdr:colOff>
      <xdr:row>9</xdr:row>
      <xdr:rowOff>1031873</xdr:rowOff>
    </xdr:to>
    <xdr:sp macro="" textlink="">
      <xdr:nvSpPr>
        <xdr:cNvPr id="7" name="矢印: 右 4">
          <a:extLst>
            <a:ext uri="{FF2B5EF4-FFF2-40B4-BE49-F238E27FC236}">
              <a16:creationId xmlns:a16="http://schemas.microsoft.com/office/drawing/2014/main" id="{FB9552A5-EBD2-310C-741D-F7145C6D0B4C}"/>
            </a:ext>
          </a:extLst>
        </xdr:cNvPr>
        <xdr:cNvSpPr/>
      </xdr:nvSpPr>
      <xdr:spPr>
        <a:xfrm>
          <a:off x="8371916" y="2816038"/>
          <a:ext cx="51434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550317</xdr:colOff>
      <xdr:row>0</xdr:row>
      <xdr:rowOff>95250</xdr:rowOff>
    </xdr:from>
    <xdr:to>
      <xdr:col>12</xdr:col>
      <xdr:colOff>1384937</xdr:colOff>
      <xdr:row>2</xdr:row>
      <xdr:rowOff>170393</xdr:rowOff>
    </xdr:to>
    <xdr:sp macro="" textlink="">
      <xdr:nvSpPr>
        <xdr:cNvPr id="3" name="正方形/長方形 2">
          <a:extLst>
            <a:ext uri="{FF2B5EF4-FFF2-40B4-BE49-F238E27FC236}">
              <a16:creationId xmlns:a16="http://schemas.microsoft.com/office/drawing/2014/main" id="{80B4A5C3-3EC2-5E5B-D331-AB0CE070949F}"/>
            </a:ext>
          </a:extLst>
        </xdr:cNvPr>
        <xdr:cNvSpPr/>
      </xdr:nvSpPr>
      <xdr:spPr>
        <a:xfrm>
          <a:off x="10276417" y="9525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3"/>
  <sheetViews>
    <sheetView tabSelected="1" view="pageBreakPreview" zoomScale="80" zoomScaleNormal="80" zoomScaleSheetLayoutView="80" workbookViewId="0"/>
  </sheetViews>
  <sheetFormatPr defaultColWidth="9" defaultRowHeight="13.2"/>
  <cols>
    <col min="1" max="1" width="1.77734375" style="10" customWidth="1"/>
    <col min="2" max="4" width="15.77734375" style="10" customWidth="1"/>
    <col min="5" max="5" width="3.77734375" style="10" customWidth="1"/>
    <col min="6" max="8" width="17.77734375" style="10" customWidth="1"/>
    <col min="9" max="9" width="3.77734375" style="10" customWidth="1"/>
    <col min="10" max="10" width="15.77734375" style="10" customWidth="1"/>
    <col min="11" max="11" width="25.77734375" style="10" customWidth="1"/>
    <col min="12" max="12" width="26.88671875" style="10" customWidth="1"/>
    <col min="13" max="13" width="1.77734375" style="10" customWidth="1"/>
    <col min="14" max="16384" width="9" style="10"/>
  </cols>
  <sheetData>
    <row r="1" spans="1:12" ht="25.5" customHeight="1"/>
    <row r="2" spans="1:12" ht="13.95" customHeight="1">
      <c r="B2" s="27"/>
    </row>
    <row r="3" spans="1:12" ht="20.100000000000001" customHeight="1">
      <c r="H3" s="14"/>
      <c r="I3" s="11"/>
      <c r="J3" s="15" t="s">
        <v>3</v>
      </c>
      <c r="K3" s="68" t="s">
        <v>56</v>
      </c>
      <c r="L3" s="69"/>
    </row>
    <row r="4" spans="1:12" ht="20.100000000000001" customHeight="1">
      <c r="H4" s="14"/>
      <c r="I4" s="11"/>
      <c r="J4" s="15" t="s">
        <v>14</v>
      </c>
      <c r="K4" s="68" t="s">
        <v>57</v>
      </c>
      <c r="L4" s="69"/>
    </row>
    <row r="5" spans="1:12" ht="30" customHeight="1">
      <c r="A5" s="70" t="s">
        <v>16</v>
      </c>
      <c r="B5" s="71"/>
      <c r="C5" s="71"/>
      <c r="D5" s="71"/>
      <c r="E5" s="71"/>
      <c r="F5" s="71"/>
    </row>
    <row r="7" spans="1:12" ht="13.95" customHeight="1">
      <c r="B7" s="72" t="s">
        <v>15</v>
      </c>
      <c r="C7" s="73"/>
      <c r="D7" s="73"/>
      <c r="F7" s="74" t="s">
        <v>17</v>
      </c>
      <c r="G7" s="73"/>
      <c r="H7" s="73"/>
      <c r="J7" s="75" t="s">
        <v>38</v>
      </c>
      <c r="K7" s="75"/>
      <c r="L7" s="75"/>
    </row>
    <row r="8" spans="1:12" ht="27" customHeight="1">
      <c r="B8" s="73"/>
      <c r="C8" s="73"/>
      <c r="D8" s="73"/>
      <c r="F8" s="73"/>
      <c r="G8" s="73"/>
      <c r="H8" s="73"/>
      <c r="J8" s="75"/>
      <c r="K8" s="75"/>
      <c r="L8" s="75"/>
    </row>
    <row r="9" spans="1:12">
      <c r="B9" s="28"/>
      <c r="C9" s="28"/>
      <c r="D9" s="28"/>
      <c r="F9" s="28"/>
      <c r="G9" s="28"/>
      <c r="H9" s="28"/>
      <c r="J9" s="29"/>
      <c r="K9" s="29"/>
      <c r="L9" s="29"/>
    </row>
    <row r="10" spans="1:12">
      <c r="B10" s="28"/>
      <c r="C10" s="28"/>
      <c r="D10" s="28"/>
      <c r="F10" s="28"/>
      <c r="G10" s="28"/>
      <c r="H10" s="28"/>
      <c r="J10" s="29"/>
      <c r="K10" s="29"/>
      <c r="L10" s="29"/>
    </row>
    <row r="11" spans="1:12">
      <c r="B11" s="28"/>
      <c r="C11" s="28"/>
      <c r="D11" s="28"/>
      <c r="F11" s="28"/>
      <c r="G11" s="28"/>
      <c r="H11" s="28"/>
      <c r="J11" s="29"/>
      <c r="K11" s="29"/>
      <c r="L11" s="29"/>
    </row>
    <row r="12" spans="1:12">
      <c r="B12" s="28"/>
      <c r="C12" s="28"/>
      <c r="D12" s="28"/>
      <c r="F12" s="28"/>
      <c r="G12" s="28"/>
      <c r="H12" s="28"/>
      <c r="J12" s="29"/>
      <c r="K12" s="29"/>
      <c r="L12" s="29"/>
    </row>
    <row r="13" spans="1:12">
      <c r="B13" s="28"/>
      <c r="C13" s="28"/>
      <c r="D13" s="28"/>
      <c r="F13" s="28"/>
      <c r="G13" s="28"/>
      <c r="H13" s="28"/>
      <c r="J13" s="29"/>
      <c r="K13" s="29"/>
      <c r="L13" s="29"/>
    </row>
    <row r="14" spans="1:12">
      <c r="B14" s="28"/>
      <c r="C14" s="28"/>
      <c r="D14" s="28"/>
      <c r="F14" s="28"/>
      <c r="G14" s="28"/>
      <c r="H14" s="28"/>
      <c r="J14" s="29"/>
      <c r="K14" s="29"/>
      <c r="L14" s="29"/>
    </row>
    <row r="15" spans="1:12">
      <c r="B15" s="28"/>
      <c r="C15" s="28"/>
      <c r="D15" s="28"/>
      <c r="F15" s="28"/>
      <c r="G15" s="28"/>
      <c r="H15" s="28"/>
      <c r="J15" s="29"/>
      <c r="K15" s="29"/>
      <c r="L15" s="29"/>
    </row>
    <row r="16" spans="1:12">
      <c r="B16" s="28"/>
      <c r="C16" s="28"/>
      <c r="D16" s="28"/>
      <c r="F16" s="28"/>
      <c r="G16" s="28"/>
      <c r="H16" s="28"/>
      <c r="J16" s="29"/>
      <c r="K16" s="29"/>
      <c r="L16" s="29"/>
    </row>
    <row r="17" spans="2:12">
      <c r="B17" s="28"/>
      <c r="C17" s="28"/>
      <c r="D17" s="28"/>
      <c r="F17" s="28"/>
      <c r="G17" s="28"/>
      <c r="H17" s="28"/>
      <c r="J17" s="29"/>
      <c r="K17" s="29"/>
      <c r="L17" s="29"/>
    </row>
    <row r="18" spans="2:12">
      <c r="B18" s="28"/>
      <c r="C18" s="28"/>
      <c r="D18" s="28"/>
      <c r="F18" s="28"/>
      <c r="G18" s="28"/>
      <c r="H18" s="28"/>
      <c r="J18" s="29"/>
      <c r="K18" s="29"/>
      <c r="L18" s="29"/>
    </row>
    <row r="19" spans="2:12">
      <c r="B19" s="28"/>
      <c r="C19" s="28"/>
      <c r="D19" s="28"/>
      <c r="F19" s="28"/>
      <c r="G19" s="28"/>
      <c r="H19" s="28"/>
      <c r="J19" s="29"/>
      <c r="K19" s="29"/>
      <c r="L19" s="29"/>
    </row>
    <row r="20" spans="2:12">
      <c r="B20" s="28"/>
      <c r="C20" s="28"/>
      <c r="D20" s="28"/>
      <c r="F20" s="28"/>
      <c r="G20" s="28"/>
      <c r="H20" s="28"/>
      <c r="J20" s="29"/>
      <c r="K20" s="29"/>
      <c r="L20" s="29"/>
    </row>
    <row r="21" spans="2:12">
      <c r="B21" s="28"/>
      <c r="C21" s="28"/>
      <c r="D21" s="28"/>
      <c r="F21" s="28"/>
      <c r="G21" s="28"/>
      <c r="H21" s="28"/>
      <c r="J21" s="29"/>
      <c r="K21" s="29"/>
      <c r="L21" s="29"/>
    </row>
    <row r="22" spans="2:12">
      <c r="B22" s="28"/>
      <c r="C22" s="28"/>
      <c r="D22" s="28"/>
      <c r="F22" s="28"/>
      <c r="G22" s="28"/>
      <c r="H22" s="28"/>
      <c r="J22" s="29"/>
      <c r="K22" s="29"/>
      <c r="L22" s="29"/>
    </row>
    <row r="23" spans="2:12">
      <c r="B23" s="28"/>
      <c r="C23" s="28"/>
      <c r="D23" s="28"/>
      <c r="F23" s="28"/>
      <c r="G23" s="28"/>
      <c r="H23" s="28"/>
      <c r="J23" s="29"/>
      <c r="K23" s="29"/>
      <c r="L23" s="29"/>
    </row>
    <row r="24" spans="2:12">
      <c r="B24" s="28"/>
      <c r="C24" s="28"/>
      <c r="D24" s="28"/>
      <c r="F24" s="28"/>
      <c r="G24" s="28"/>
      <c r="H24" s="28"/>
      <c r="J24" s="29"/>
      <c r="K24" s="29"/>
      <c r="L24" s="29"/>
    </row>
    <row r="25" spans="2:12">
      <c r="B25" s="28"/>
      <c r="C25" s="28"/>
      <c r="D25" s="28"/>
      <c r="F25" s="28"/>
      <c r="G25" s="28"/>
      <c r="H25" s="28"/>
      <c r="J25" s="29"/>
      <c r="K25" s="29"/>
      <c r="L25" s="29"/>
    </row>
    <row r="26" spans="2:12">
      <c r="B26" s="28"/>
      <c r="C26" s="28"/>
      <c r="D26" s="28"/>
      <c r="F26" s="28"/>
      <c r="G26" s="28"/>
      <c r="H26" s="28"/>
      <c r="J26" s="29"/>
      <c r="K26" s="29"/>
      <c r="L26" s="29"/>
    </row>
    <row r="27" spans="2:12">
      <c r="B27" s="28"/>
      <c r="C27" s="28"/>
      <c r="D27" s="28"/>
      <c r="F27" s="28"/>
      <c r="G27" s="28"/>
      <c r="H27" s="28"/>
      <c r="J27" s="29"/>
      <c r="K27" s="29"/>
      <c r="L27" s="29"/>
    </row>
    <row r="28" spans="2:12">
      <c r="B28" s="28"/>
      <c r="C28" s="28"/>
      <c r="D28" s="28"/>
      <c r="F28" s="28"/>
      <c r="G28" s="28"/>
      <c r="H28" s="28"/>
      <c r="J28" s="29"/>
      <c r="K28" s="29"/>
      <c r="L28" s="29"/>
    </row>
    <row r="29" spans="2:12">
      <c r="B29" s="28"/>
      <c r="C29" s="28"/>
      <c r="D29" s="28"/>
      <c r="F29" s="28"/>
      <c r="G29" s="28"/>
      <c r="H29" s="28"/>
      <c r="J29" s="29"/>
      <c r="K29" s="29"/>
      <c r="L29" s="29"/>
    </row>
    <row r="30" spans="2:12">
      <c r="B30" s="28"/>
      <c r="C30" s="28"/>
      <c r="D30" s="28"/>
      <c r="F30" s="28"/>
      <c r="G30" s="28"/>
      <c r="H30" s="28"/>
      <c r="J30" s="29"/>
      <c r="K30" s="29"/>
      <c r="L30" s="29"/>
    </row>
    <row r="31" spans="2:12">
      <c r="B31" s="28"/>
      <c r="C31" s="28"/>
      <c r="D31" s="28"/>
      <c r="F31" s="28"/>
      <c r="G31" s="28"/>
      <c r="H31" s="28"/>
      <c r="J31" s="29"/>
      <c r="K31" s="29"/>
      <c r="L31" s="29"/>
    </row>
    <row r="32" spans="2:12">
      <c r="B32" s="28"/>
      <c r="C32" s="28"/>
      <c r="D32" s="28"/>
      <c r="F32" s="28"/>
      <c r="G32" s="28"/>
      <c r="H32" s="28"/>
      <c r="J32" s="29"/>
      <c r="K32" s="29"/>
      <c r="L32" s="29"/>
    </row>
    <row r="33" spans="2:12">
      <c r="B33" s="28"/>
      <c r="C33" s="28"/>
      <c r="D33" s="28"/>
      <c r="F33" s="28"/>
      <c r="G33" s="28"/>
      <c r="H33" s="28"/>
      <c r="J33" s="29"/>
      <c r="K33" s="29"/>
      <c r="L33" s="29"/>
    </row>
    <row r="34" spans="2:12">
      <c r="B34" s="28"/>
      <c r="C34" s="28"/>
      <c r="D34" s="28"/>
      <c r="F34" s="28"/>
      <c r="G34" s="28"/>
      <c r="H34" s="28"/>
      <c r="J34" s="29"/>
      <c r="K34" s="29"/>
      <c r="L34" s="29"/>
    </row>
    <row r="35" spans="2:12">
      <c r="B35" s="28"/>
      <c r="C35" s="28"/>
      <c r="D35" s="28"/>
      <c r="F35" s="28"/>
      <c r="G35" s="28"/>
      <c r="H35" s="28"/>
      <c r="J35" s="29"/>
      <c r="K35" s="29"/>
      <c r="L35" s="29"/>
    </row>
    <row r="36" spans="2:12">
      <c r="B36" s="28"/>
      <c r="C36" s="28"/>
      <c r="D36" s="28"/>
      <c r="F36" s="28"/>
      <c r="G36" s="28"/>
      <c r="H36" s="28"/>
      <c r="J36" s="29"/>
      <c r="K36" s="29"/>
      <c r="L36" s="29"/>
    </row>
    <row r="37" spans="2:12">
      <c r="B37" s="28"/>
      <c r="C37" s="28"/>
      <c r="D37" s="28"/>
      <c r="F37" s="28"/>
      <c r="G37" s="28"/>
      <c r="H37" s="28"/>
      <c r="J37" s="29"/>
      <c r="K37" s="29"/>
      <c r="L37" s="29"/>
    </row>
    <row r="38" spans="2:12">
      <c r="B38" s="28"/>
      <c r="C38" s="28"/>
      <c r="D38" s="28"/>
      <c r="F38" s="28"/>
      <c r="G38" s="28"/>
      <c r="H38" s="28"/>
      <c r="J38" s="29"/>
      <c r="K38" s="29"/>
      <c r="L38" s="29"/>
    </row>
    <row r="39" spans="2:12">
      <c r="B39" s="28"/>
      <c r="C39" s="28"/>
      <c r="D39" s="28"/>
      <c r="F39" s="28"/>
      <c r="G39" s="28"/>
      <c r="H39" s="28"/>
      <c r="J39" s="29"/>
      <c r="K39" s="29"/>
      <c r="L39" s="29"/>
    </row>
    <row r="40" spans="2:12">
      <c r="B40" s="28"/>
      <c r="C40" s="28"/>
      <c r="D40" s="28"/>
      <c r="F40" s="28"/>
      <c r="G40" s="28"/>
      <c r="H40" s="28"/>
      <c r="J40" s="29"/>
      <c r="K40" s="29"/>
      <c r="L40" s="29"/>
    </row>
    <row r="41" spans="2:12">
      <c r="B41" s="28"/>
      <c r="C41" s="28"/>
      <c r="D41" s="28"/>
      <c r="F41" s="28"/>
      <c r="G41" s="28"/>
      <c r="H41" s="28"/>
      <c r="J41" s="29"/>
      <c r="K41" s="29"/>
      <c r="L41" s="29"/>
    </row>
    <row r="42" spans="2:12">
      <c r="B42" s="28"/>
      <c r="C42" s="28"/>
      <c r="D42" s="28"/>
      <c r="F42" s="28"/>
      <c r="G42" s="28"/>
      <c r="H42" s="28"/>
      <c r="J42" s="29"/>
      <c r="K42" s="29"/>
      <c r="L42" s="29"/>
    </row>
    <row r="43" spans="2:12">
      <c r="B43" s="28"/>
      <c r="C43" s="28"/>
      <c r="D43" s="28"/>
      <c r="F43" s="28"/>
      <c r="G43" s="28"/>
      <c r="H43" s="28"/>
      <c r="J43" s="29"/>
      <c r="K43" s="29"/>
      <c r="L43" s="29"/>
    </row>
    <row r="44" spans="2:12">
      <c r="B44" s="28"/>
      <c r="C44" s="28"/>
      <c r="D44" s="28"/>
      <c r="F44" s="28"/>
      <c r="G44" s="28"/>
      <c r="H44" s="28"/>
      <c r="J44" s="29"/>
      <c r="K44" s="29"/>
      <c r="L44" s="29"/>
    </row>
    <row r="45" spans="2:12">
      <c r="B45" s="28"/>
      <c r="C45" s="28"/>
      <c r="D45" s="28"/>
      <c r="F45" s="28"/>
      <c r="G45" s="28"/>
      <c r="H45" s="28"/>
      <c r="J45" s="29"/>
      <c r="K45" s="29"/>
      <c r="L45" s="29"/>
    </row>
    <row r="46" spans="2:12">
      <c r="B46" s="28"/>
      <c r="C46" s="28"/>
      <c r="D46" s="28"/>
      <c r="F46" s="28"/>
      <c r="G46" s="28"/>
      <c r="H46" s="28"/>
      <c r="J46" s="29"/>
      <c r="K46" s="29"/>
      <c r="L46" s="29"/>
    </row>
    <row r="47" spans="2:12">
      <c r="B47" s="28"/>
      <c r="C47" s="28"/>
      <c r="D47" s="28"/>
      <c r="F47" s="28"/>
      <c r="G47" s="28"/>
      <c r="H47" s="28"/>
      <c r="J47" s="29"/>
      <c r="K47" s="29"/>
      <c r="L47" s="29"/>
    </row>
    <row r="48" spans="2:12">
      <c r="B48" s="28"/>
      <c r="C48" s="28"/>
      <c r="D48" s="28"/>
      <c r="F48" s="28"/>
      <c r="G48" s="28"/>
      <c r="H48" s="28"/>
      <c r="J48" s="29"/>
      <c r="K48" s="29"/>
      <c r="L48" s="29"/>
    </row>
    <row r="49" spans="2:12">
      <c r="B49" s="28"/>
      <c r="C49" s="28"/>
      <c r="D49" s="28"/>
      <c r="F49" s="28"/>
      <c r="G49" s="28"/>
      <c r="H49" s="28"/>
      <c r="J49" s="29"/>
      <c r="K49" s="29"/>
      <c r="L49" s="29"/>
    </row>
    <row r="50" spans="2:12">
      <c r="B50" s="28"/>
      <c r="C50" s="28"/>
      <c r="D50" s="28"/>
      <c r="F50" s="28"/>
      <c r="G50" s="28"/>
      <c r="H50" s="28"/>
      <c r="J50" s="29"/>
      <c r="K50" s="29"/>
      <c r="L50" s="29"/>
    </row>
    <row r="51" spans="2:12">
      <c r="B51" s="28"/>
      <c r="C51" s="28"/>
      <c r="D51" s="28"/>
      <c r="F51" s="28"/>
      <c r="G51" s="28"/>
      <c r="H51" s="28"/>
      <c r="J51" s="29"/>
      <c r="K51" s="29"/>
      <c r="L51" s="29"/>
    </row>
    <row r="52" spans="2:12">
      <c r="B52" s="29"/>
      <c r="C52" s="29"/>
      <c r="D52" s="29"/>
      <c r="F52" s="29"/>
      <c r="G52" s="29"/>
      <c r="H52" s="29"/>
      <c r="J52" s="29"/>
      <c r="K52" s="29"/>
      <c r="L52" s="29"/>
    </row>
    <row r="53" spans="2:12">
      <c r="B53" s="29"/>
      <c r="C53" s="29"/>
      <c r="D53" s="29"/>
      <c r="F53" s="29"/>
      <c r="G53" s="29"/>
      <c r="H53" s="29"/>
      <c r="J53" s="29"/>
      <c r="K53" s="29"/>
      <c r="L53" s="29"/>
    </row>
  </sheetData>
  <mergeCells count="6">
    <mergeCell ref="K3:L3"/>
    <mergeCell ref="K4:L4"/>
    <mergeCell ref="A5:F5"/>
    <mergeCell ref="B7:D8"/>
    <mergeCell ref="F7:H8"/>
    <mergeCell ref="J7:L8"/>
  </mergeCells>
  <phoneticPr fontId="1"/>
  <printOptions horizontalCentered="1"/>
  <pageMargins left="0.39370078740157483" right="0.39370078740157483" top="0.39370078740157483" bottom="0.3937007874015748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R36"/>
  <sheetViews>
    <sheetView view="pageBreakPreview" topLeftCell="A4" zoomScale="55" zoomScaleNormal="85" zoomScaleSheetLayoutView="55" workbookViewId="0">
      <selection activeCell="P7" sqref="P7:Q8"/>
    </sheetView>
  </sheetViews>
  <sheetFormatPr defaultColWidth="9" defaultRowHeight="13.2"/>
  <cols>
    <col min="1" max="1" width="2.109375" style="49" customWidth="1"/>
    <col min="2" max="2" width="3.109375" style="49" customWidth="1"/>
    <col min="3" max="3" width="45.77734375" style="49" customWidth="1"/>
    <col min="4" max="4" width="5.77734375" style="49" customWidth="1"/>
    <col min="5" max="5" width="45.77734375" style="49" customWidth="1"/>
    <col min="6" max="6" width="4.77734375" style="49" customWidth="1"/>
    <col min="7" max="7" width="7.5546875" style="49" customWidth="1"/>
    <col min="8" max="8" width="9.77734375" style="49" customWidth="1"/>
    <col min="9" max="12" width="15.77734375" style="49" customWidth="1"/>
    <col min="13" max="13" width="10.77734375" style="49" customWidth="1"/>
    <col min="14" max="14" width="15.77734375" style="49" customWidth="1"/>
    <col min="15" max="15" width="15.77734375" style="53" customWidth="1"/>
    <col min="16" max="16" width="35.77734375" style="53" customWidth="1"/>
    <col min="17" max="17" width="69.21875" style="49" customWidth="1"/>
    <col min="18" max="16384" width="9" style="49"/>
  </cols>
  <sheetData>
    <row r="1" spans="1:17" ht="60" customHeight="1"/>
    <row r="2" spans="1:17" ht="29.25" customHeight="1">
      <c r="C2" s="50"/>
      <c r="D2" s="50"/>
      <c r="M2" s="51"/>
      <c r="N2" s="51"/>
      <c r="O2" s="26"/>
      <c r="P2" s="24" t="s">
        <v>22</v>
      </c>
      <c r="Q2" s="16" t="s">
        <v>56</v>
      </c>
    </row>
    <row r="3" spans="1:17" ht="60" customHeight="1" thickBot="1">
      <c r="A3" s="78" t="s">
        <v>46</v>
      </c>
      <c r="B3" s="78"/>
      <c r="C3" s="78"/>
      <c r="D3" s="78"/>
      <c r="E3" s="78"/>
      <c r="F3" s="78"/>
      <c r="G3" s="78"/>
      <c r="H3" s="78"/>
      <c r="I3" s="78"/>
      <c r="J3" s="78"/>
      <c r="K3" s="78"/>
      <c r="L3" s="30"/>
      <c r="M3" s="30"/>
      <c r="N3" s="30"/>
      <c r="O3" s="31"/>
      <c r="P3" s="31"/>
    </row>
    <row r="4" spans="1:17" ht="40.200000000000003" customHeight="1" thickBot="1">
      <c r="A4" s="79" t="s">
        <v>19</v>
      </c>
      <c r="B4" s="80"/>
      <c r="C4" s="80"/>
      <c r="D4" s="80"/>
      <c r="E4" s="80"/>
      <c r="F4" s="80"/>
      <c r="G4" s="80"/>
      <c r="H4" s="80"/>
      <c r="I4" s="80"/>
      <c r="J4" s="80"/>
      <c r="K4" s="80"/>
      <c r="L4" s="80"/>
      <c r="M4" s="80"/>
      <c r="N4" s="80"/>
      <c r="O4" s="80"/>
      <c r="P4" s="80"/>
      <c r="Q4" s="81"/>
    </row>
    <row r="5" spans="1:17" ht="40.200000000000003" customHeight="1" thickTop="1">
      <c r="A5" s="1"/>
      <c r="B5" s="84" t="s">
        <v>2</v>
      </c>
      <c r="C5" s="85"/>
      <c r="D5" s="84" t="s">
        <v>0</v>
      </c>
      <c r="E5" s="134"/>
      <c r="F5" s="106" t="s">
        <v>27</v>
      </c>
      <c r="G5" s="106" t="s">
        <v>1</v>
      </c>
      <c r="H5" s="108" t="s">
        <v>39</v>
      </c>
      <c r="I5" s="108" t="s">
        <v>40</v>
      </c>
      <c r="J5" s="178" t="s">
        <v>41</v>
      </c>
      <c r="K5" s="174" t="s">
        <v>42</v>
      </c>
      <c r="L5" s="88" t="s">
        <v>43</v>
      </c>
      <c r="M5" s="98" t="s">
        <v>94</v>
      </c>
      <c r="N5" s="114" t="s">
        <v>73</v>
      </c>
      <c r="O5" s="115"/>
      <c r="P5" s="100" t="s">
        <v>45</v>
      </c>
      <c r="Q5" s="101"/>
    </row>
    <row r="6" spans="1:17" ht="40.200000000000003" customHeight="1">
      <c r="A6" s="52"/>
      <c r="B6" s="86"/>
      <c r="C6" s="87"/>
      <c r="D6" s="86"/>
      <c r="E6" s="135"/>
      <c r="F6" s="107"/>
      <c r="G6" s="107"/>
      <c r="H6" s="109"/>
      <c r="I6" s="109"/>
      <c r="J6" s="179"/>
      <c r="K6" s="175"/>
      <c r="L6" s="89"/>
      <c r="M6" s="99"/>
      <c r="N6" s="33" t="s">
        <v>43</v>
      </c>
      <c r="O6" s="25" t="s">
        <v>26</v>
      </c>
      <c r="P6" s="102"/>
      <c r="Q6" s="103"/>
    </row>
    <row r="7" spans="1:17" ht="100.2" customHeight="1">
      <c r="A7" s="52"/>
      <c r="B7" s="170" t="s">
        <v>28</v>
      </c>
      <c r="C7" s="94" t="s">
        <v>62</v>
      </c>
      <c r="D7" s="166" t="s">
        <v>63</v>
      </c>
      <c r="E7" s="167"/>
      <c r="F7" s="96"/>
      <c r="G7" s="90" t="s">
        <v>64</v>
      </c>
      <c r="H7" s="90">
        <v>40</v>
      </c>
      <c r="I7" s="182">
        <v>96.6</v>
      </c>
      <c r="J7" s="172">
        <v>95</v>
      </c>
      <c r="K7" s="180" t="s">
        <v>82</v>
      </c>
      <c r="L7" s="186">
        <v>96.6</v>
      </c>
      <c r="M7" s="130">
        <v>40</v>
      </c>
      <c r="N7" s="184">
        <v>96.6</v>
      </c>
      <c r="O7" s="162">
        <v>96.6</v>
      </c>
      <c r="P7" s="110" t="s">
        <v>105</v>
      </c>
      <c r="Q7" s="111"/>
    </row>
    <row r="8" spans="1:17" ht="100.2" customHeight="1" thickBot="1">
      <c r="A8" s="52"/>
      <c r="B8" s="171"/>
      <c r="C8" s="95"/>
      <c r="D8" s="168"/>
      <c r="E8" s="169"/>
      <c r="F8" s="97"/>
      <c r="G8" s="91"/>
      <c r="H8" s="91"/>
      <c r="I8" s="183"/>
      <c r="J8" s="173"/>
      <c r="K8" s="181"/>
      <c r="L8" s="187"/>
      <c r="M8" s="131"/>
      <c r="N8" s="185"/>
      <c r="O8" s="163"/>
      <c r="P8" s="112"/>
      <c r="Q8" s="113"/>
    </row>
    <row r="9" spans="1:17" ht="60" customHeight="1" thickBot="1">
      <c r="A9" s="7"/>
      <c r="B9" s="120" t="s">
        <v>9</v>
      </c>
      <c r="C9" s="121"/>
      <c r="D9" s="121"/>
      <c r="E9" s="121"/>
      <c r="F9" s="121"/>
      <c r="G9" s="121"/>
      <c r="H9" s="121"/>
      <c r="I9" s="121"/>
      <c r="J9" s="121"/>
      <c r="K9" s="121"/>
      <c r="L9" s="121"/>
      <c r="M9" s="121"/>
      <c r="N9" s="121"/>
      <c r="O9" s="120" t="s">
        <v>4</v>
      </c>
      <c r="P9" s="121"/>
      <c r="Q9" s="122"/>
    </row>
    <row r="10" spans="1:17" ht="111.45" customHeight="1">
      <c r="A10" s="7"/>
      <c r="B10" s="82" t="s">
        <v>5</v>
      </c>
      <c r="C10" s="83"/>
      <c r="D10" s="116" t="s">
        <v>65</v>
      </c>
      <c r="E10" s="117"/>
      <c r="F10" s="117"/>
      <c r="G10" s="117"/>
      <c r="H10" s="117"/>
      <c r="I10" s="117"/>
      <c r="J10" s="117"/>
      <c r="K10" s="117"/>
      <c r="L10" s="117"/>
      <c r="M10" s="117"/>
      <c r="N10" s="117"/>
      <c r="O10" s="153" t="s">
        <v>98</v>
      </c>
      <c r="P10" s="154"/>
      <c r="Q10" s="155"/>
    </row>
    <row r="11" spans="1:17" ht="180" customHeight="1">
      <c r="A11" s="7"/>
      <c r="B11" s="176" t="s">
        <v>10</v>
      </c>
      <c r="C11" s="177"/>
      <c r="D11" s="118" t="s">
        <v>97</v>
      </c>
      <c r="E11" s="119"/>
      <c r="F11" s="119"/>
      <c r="G11" s="119"/>
      <c r="H11" s="119"/>
      <c r="I11" s="119"/>
      <c r="J11" s="119"/>
      <c r="K11" s="119"/>
      <c r="L11" s="119"/>
      <c r="M11" s="119"/>
      <c r="N11" s="119"/>
      <c r="O11" s="156"/>
      <c r="P11" s="157"/>
      <c r="Q11" s="158"/>
    </row>
    <row r="12" spans="1:17" ht="268.2" customHeight="1" thickBot="1">
      <c r="A12" s="34"/>
      <c r="B12" s="92" t="s">
        <v>6</v>
      </c>
      <c r="C12" s="93"/>
      <c r="D12" s="188" t="s">
        <v>87</v>
      </c>
      <c r="E12" s="189"/>
      <c r="F12" s="189"/>
      <c r="G12" s="189"/>
      <c r="H12" s="189"/>
      <c r="I12" s="189"/>
      <c r="J12" s="189"/>
      <c r="K12" s="189"/>
      <c r="L12" s="189"/>
      <c r="M12" s="189"/>
      <c r="N12" s="189"/>
      <c r="O12" s="159"/>
      <c r="P12" s="160"/>
      <c r="Q12" s="161"/>
    </row>
    <row r="13" spans="1:17" ht="30" customHeight="1">
      <c r="B13" s="8"/>
      <c r="C13" s="8"/>
      <c r="D13" s="54"/>
      <c r="E13" s="54"/>
      <c r="F13" s="54"/>
      <c r="G13" s="55"/>
      <c r="H13" s="55"/>
      <c r="I13" s="56"/>
      <c r="J13" s="56"/>
      <c r="K13" s="56"/>
      <c r="L13" s="9"/>
      <c r="M13" s="56"/>
      <c r="N13" s="56"/>
      <c r="O13" s="57"/>
      <c r="P13" s="57"/>
      <c r="Q13" s="56"/>
    </row>
    <row r="14" spans="1:17" ht="30" customHeight="1">
      <c r="B14" s="8"/>
      <c r="C14" s="8"/>
      <c r="D14" s="54"/>
      <c r="E14" s="54"/>
      <c r="F14" s="54"/>
      <c r="G14" s="55"/>
      <c r="H14" s="55"/>
      <c r="I14" s="56"/>
      <c r="J14" s="56"/>
      <c r="K14" s="56"/>
      <c r="L14" s="9"/>
      <c r="M14" s="56"/>
      <c r="N14" s="56"/>
      <c r="O14" s="23"/>
      <c r="P14" s="13" t="s">
        <v>3</v>
      </c>
      <c r="Q14" s="17" t="s">
        <v>66</v>
      </c>
    </row>
    <row r="15" spans="1:17" ht="30" customHeight="1" thickBot="1">
      <c r="B15" s="8"/>
      <c r="C15" s="8"/>
      <c r="D15" s="54"/>
      <c r="E15" s="54"/>
      <c r="F15" s="54"/>
      <c r="G15" s="55"/>
      <c r="H15" s="55"/>
      <c r="I15" s="56"/>
      <c r="J15" s="56"/>
      <c r="K15" s="56"/>
      <c r="L15" s="9"/>
      <c r="M15" s="56"/>
      <c r="N15" s="56"/>
      <c r="O15" s="57"/>
      <c r="P15" s="57"/>
      <c r="Q15" s="56"/>
    </row>
    <row r="16" spans="1:17" ht="40.200000000000003" customHeight="1" thickBot="1">
      <c r="A16" s="79" t="s">
        <v>7</v>
      </c>
      <c r="B16" s="80"/>
      <c r="C16" s="80"/>
      <c r="D16" s="80"/>
      <c r="E16" s="80"/>
      <c r="F16" s="80"/>
      <c r="G16" s="80"/>
      <c r="H16" s="80"/>
      <c r="I16" s="80"/>
      <c r="J16" s="80"/>
      <c r="K16" s="80"/>
      <c r="L16" s="80"/>
      <c r="M16" s="80"/>
      <c r="N16" s="80"/>
      <c r="O16" s="80"/>
      <c r="P16" s="80"/>
      <c r="Q16" s="81"/>
    </row>
    <row r="17" spans="1:18" ht="40.200000000000003" customHeight="1" thickTop="1">
      <c r="A17" s="1"/>
      <c r="B17" s="84" t="s">
        <v>2</v>
      </c>
      <c r="C17" s="85"/>
      <c r="D17" s="84" t="s">
        <v>0</v>
      </c>
      <c r="E17" s="134"/>
      <c r="F17" s="106" t="s">
        <v>27</v>
      </c>
      <c r="G17" s="106" t="s">
        <v>1</v>
      </c>
      <c r="H17" s="108" t="s">
        <v>39</v>
      </c>
      <c r="I17" s="108" t="s">
        <v>40</v>
      </c>
      <c r="J17" s="178" t="s">
        <v>41</v>
      </c>
      <c r="K17" s="174" t="s">
        <v>42</v>
      </c>
      <c r="L17" s="88" t="s">
        <v>43</v>
      </c>
      <c r="M17" s="98" t="s">
        <v>44</v>
      </c>
      <c r="N17" s="114" t="s">
        <v>73</v>
      </c>
      <c r="O17" s="115"/>
      <c r="P17" s="123" t="s">
        <v>47</v>
      </c>
      <c r="Q17" s="104" t="s">
        <v>4</v>
      </c>
    </row>
    <row r="18" spans="1:18" ht="40.200000000000003" customHeight="1">
      <c r="A18" s="52"/>
      <c r="B18" s="86"/>
      <c r="C18" s="87"/>
      <c r="D18" s="86"/>
      <c r="E18" s="135"/>
      <c r="F18" s="107"/>
      <c r="G18" s="107"/>
      <c r="H18" s="109"/>
      <c r="I18" s="109"/>
      <c r="J18" s="179"/>
      <c r="K18" s="175"/>
      <c r="L18" s="89"/>
      <c r="M18" s="99"/>
      <c r="N18" s="33" t="s">
        <v>43</v>
      </c>
      <c r="O18" s="25" t="s">
        <v>26</v>
      </c>
      <c r="P18" s="124"/>
      <c r="Q18" s="105"/>
    </row>
    <row r="19" spans="1:18" ht="120" customHeight="1">
      <c r="A19" s="52"/>
      <c r="B19" s="164" t="s">
        <v>29</v>
      </c>
      <c r="C19" s="76" t="s">
        <v>58</v>
      </c>
      <c r="D19" s="236" t="s">
        <v>59</v>
      </c>
      <c r="E19" s="237"/>
      <c r="F19" s="136"/>
      <c r="G19" s="190" t="s">
        <v>60</v>
      </c>
      <c r="H19" s="198">
        <v>25</v>
      </c>
      <c r="I19" s="240">
        <v>54</v>
      </c>
      <c r="J19" s="244">
        <v>57.9</v>
      </c>
      <c r="K19" s="132" t="s">
        <v>96</v>
      </c>
      <c r="L19" s="234">
        <v>55.6</v>
      </c>
      <c r="M19" s="251">
        <v>25</v>
      </c>
      <c r="N19" s="249">
        <v>55.6</v>
      </c>
      <c r="O19" s="138">
        <v>58.9</v>
      </c>
      <c r="P19" s="242" t="s">
        <v>76</v>
      </c>
      <c r="Q19" s="76" t="s">
        <v>61</v>
      </c>
      <c r="R19" s="6"/>
    </row>
    <row r="20" spans="1:18" ht="120" customHeight="1" thickBot="1">
      <c r="A20" s="59"/>
      <c r="B20" s="165"/>
      <c r="C20" s="127"/>
      <c r="D20" s="238"/>
      <c r="E20" s="239"/>
      <c r="F20" s="137"/>
      <c r="G20" s="191"/>
      <c r="H20" s="199"/>
      <c r="I20" s="241"/>
      <c r="J20" s="245"/>
      <c r="K20" s="133"/>
      <c r="L20" s="235"/>
      <c r="M20" s="252"/>
      <c r="N20" s="250"/>
      <c r="O20" s="139"/>
      <c r="P20" s="243"/>
      <c r="Q20" s="127"/>
      <c r="R20" s="6"/>
    </row>
    <row r="21" spans="1:18" ht="40.200000000000003" customHeight="1" thickBot="1">
      <c r="A21" s="145" t="s">
        <v>8</v>
      </c>
      <c r="B21" s="146"/>
      <c r="C21" s="146"/>
      <c r="D21" s="146"/>
      <c r="E21" s="146"/>
      <c r="F21" s="146"/>
      <c r="G21" s="146"/>
      <c r="H21" s="146"/>
      <c r="I21" s="146"/>
      <c r="J21" s="146"/>
      <c r="K21" s="146"/>
      <c r="L21" s="147"/>
      <c r="M21" s="147"/>
      <c r="N21" s="147"/>
      <c r="O21" s="147"/>
      <c r="P21" s="147"/>
      <c r="Q21" s="148"/>
      <c r="R21" s="5"/>
    </row>
    <row r="22" spans="1:18" ht="160.19999999999999" customHeight="1">
      <c r="A22" s="58"/>
      <c r="B22" s="149" t="s">
        <v>30</v>
      </c>
      <c r="C22" s="193" t="s">
        <v>67</v>
      </c>
      <c r="D22" s="230" t="s">
        <v>68</v>
      </c>
      <c r="E22" s="231"/>
      <c r="F22" s="140"/>
      <c r="G22" s="128" t="s">
        <v>101</v>
      </c>
      <c r="H22" s="190">
        <v>10</v>
      </c>
      <c r="I22" s="197">
        <f>2688808/1000</f>
        <v>2688.808</v>
      </c>
      <c r="J22" s="217">
        <f>2697000/1000</f>
        <v>2697</v>
      </c>
      <c r="K22" s="151">
        <f>2739273/1000</f>
        <v>2739.2730000000001</v>
      </c>
      <c r="L22" s="195">
        <v>2769</v>
      </c>
      <c r="M22" s="253">
        <v>10</v>
      </c>
      <c r="N22" s="256">
        <v>2769</v>
      </c>
      <c r="O22" s="125">
        <v>2897</v>
      </c>
      <c r="P22" s="142" t="s">
        <v>88</v>
      </c>
      <c r="Q22" s="144" t="s">
        <v>89</v>
      </c>
    </row>
    <row r="23" spans="1:18" ht="160.19999999999999" customHeight="1">
      <c r="A23" s="52"/>
      <c r="B23" s="150"/>
      <c r="C23" s="194"/>
      <c r="D23" s="232"/>
      <c r="E23" s="233"/>
      <c r="F23" s="141"/>
      <c r="G23" s="129"/>
      <c r="H23" s="208"/>
      <c r="I23" s="197"/>
      <c r="J23" s="218"/>
      <c r="K23" s="152"/>
      <c r="L23" s="196"/>
      <c r="M23" s="262"/>
      <c r="N23" s="258"/>
      <c r="O23" s="126"/>
      <c r="P23" s="143"/>
      <c r="Q23" s="77"/>
    </row>
    <row r="24" spans="1:18" ht="60" customHeight="1">
      <c r="A24" s="52"/>
      <c r="B24" s="229" t="s">
        <v>31</v>
      </c>
      <c r="C24" s="211" t="s">
        <v>69</v>
      </c>
      <c r="D24" s="213" t="s">
        <v>70</v>
      </c>
      <c r="E24" s="214"/>
      <c r="F24" s="248"/>
      <c r="G24" s="208" t="s">
        <v>64</v>
      </c>
      <c r="H24" s="226">
        <v>15</v>
      </c>
      <c r="I24" s="219">
        <v>17</v>
      </c>
      <c r="J24" s="224">
        <v>17.8</v>
      </c>
      <c r="K24" s="227" t="s">
        <v>85</v>
      </c>
      <c r="L24" s="222" t="s">
        <v>81</v>
      </c>
      <c r="M24" s="263">
        <v>15</v>
      </c>
      <c r="N24" s="264">
        <v>14</v>
      </c>
      <c r="O24" s="267">
        <v>12</v>
      </c>
      <c r="P24" s="260" t="s">
        <v>104</v>
      </c>
      <c r="Q24" s="76" t="s">
        <v>99</v>
      </c>
    </row>
    <row r="25" spans="1:18" ht="120.6" customHeight="1">
      <c r="A25" s="52"/>
      <c r="B25" s="150"/>
      <c r="C25" s="212"/>
      <c r="D25" s="215"/>
      <c r="E25" s="216"/>
      <c r="F25" s="141"/>
      <c r="G25" s="190"/>
      <c r="H25" s="208"/>
      <c r="I25" s="220"/>
      <c r="J25" s="225"/>
      <c r="K25" s="228"/>
      <c r="L25" s="223"/>
      <c r="M25" s="262"/>
      <c r="N25" s="265"/>
      <c r="O25" s="267"/>
      <c r="P25" s="261"/>
      <c r="Q25" s="77"/>
    </row>
    <row r="26" spans="1:18" ht="45" customHeight="1">
      <c r="A26" s="52"/>
      <c r="B26" s="149" t="s">
        <v>95</v>
      </c>
      <c r="C26" s="200" t="s">
        <v>71</v>
      </c>
      <c r="D26" s="202" t="s">
        <v>72</v>
      </c>
      <c r="E26" s="203"/>
      <c r="F26" s="140"/>
      <c r="G26" s="246" t="s">
        <v>101</v>
      </c>
      <c r="H26" s="190">
        <v>10</v>
      </c>
      <c r="I26" s="90">
        <f>4470431/1000</f>
        <v>4470.4309999999996</v>
      </c>
      <c r="J26" s="217">
        <f>4731991/1000</f>
        <v>4731.991</v>
      </c>
      <c r="K26" s="209">
        <f>4760099/1000</f>
        <v>4760.0990000000002</v>
      </c>
      <c r="L26" s="206">
        <f>4972</f>
        <v>4972</v>
      </c>
      <c r="M26" s="253">
        <v>10</v>
      </c>
      <c r="N26" s="256">
        <v>4972</v>
      </c>
      <c r="O26" s="266">
        <v>5402</v>
      </c>
      <c r="P26" s="242" t="s">
        <v>84</v>
      </c>
      <c r="Q26" s="144" t="s">
        <v>90</v>
      </c>
    </row>
    <row r="27" spans="1:18" ht="45" customHeight="1" thickBot="1">
      <c r="A27" s="59"/>
      <c r="B27" s="192"/>
      <c r="C27" s="201"/>
      <c r="D27" s="204"/>
      <c r="E27" s="205"/>
      <c r="F27" s="221"/>
      <c r="G27" s="247"/>
      <c r="H27" s="191"/>
      <c r="I27" s="91"/>
      <c r="J27" s="255"/>
      <c r="K27" s="210"/>
      <c r="L27" s="207"/>
      <c r="M27" s="254"/>
      <c r="N27" s="257"/>
      <c r="O27" s="125"/>
      <c r="P27" s="259"/>
      <c r="Q27" s="127"/>
    </row>
    <row r="28" spans="1:18" ht="17.25" customHeight="1">
      <c r="B28" s="2"/>
      <c r="C28" s="2"/>
      <c r="D28" s="60"/>
      <c r="E28" s="3"/>
      <c r="F28" s="3"/>
      <c r="G28" s="55"/>
      <c r="H28" s="55"/>
      <c r="I28" s="55"/>
      <c r="J28" s="55"/>
      <c r="K28" s="56"/>
      <c r="L28" s="56"/>
      <c r="M28" s="55"/>
      <c r="N28" s="55"/>
      <c r="O28" s="61"/>
      <c r="P28" s="62"/>
      <c r="Q28" s="4"/>
    </row>
    <row r="29" spans="1:18" ht="17.25" customHeight="1">
      <c r="B29" s="65" t="s">
        <v>102</v>
      </c>
      <c r="C29" s="2"/>
      <c r="D29" s="60"/>
      <c r="E29" s="3"/>
      <c r="F29" s="3"/>
      <c r="G29" s="55"/>
      <c r="H29" s="55"/>
      <c r="I29" s="55"/>
      <c r="J29" s="55"/>
      <c r="K29" s="56"/>
      <c r="L29" s="56"/>
      <c r="M29" s="55"/>
      <c r="N29" s="55"/>
      <c r="O29" s="64"/>
      <c r="P29" s="62"/>
      <c r="Q29" s="4"/>
    </row>
    <row r="30" spans="1:18" s="32" customFormat="1" ht="20.100000000000001" customHeight="1">
      <c r="B30" s="32" t="s">
        <v>11</v>
      </c>
      <c r="O30" s="62"/>
      <c r="P30" s="62"/>
    </row>
    <row r="31" spans="1:18" s="32" customFormat="1" ht="19.2" customHeight="1">
      <c r="B31" s="32" t="s">
        <v>48</v>
      </c>
      <c r="O31" s="63"/>
      <c r="P31" s="63"/>
    </row>
    <row r="32" spans="1:18" s="32" customFormat="1" ht="19.2" customHeight="1">
      <c r="B32" s="32" t="s">
        <v>12</v>
      </c>
    </row>
    <row r="33" spans="2:16" s="32" customFormat="1" ht="19.2" customHeight="1">
      <c r="B33" s="32" t="s">
        <v>13</v>
      </c>
    </row>
    <row r="34" spans="2:16" s="32" customFormat="1" ht="19.2" customHeight="1">
      <c r="B34" s="32" t="s">
        <v>23</v>
      </c>
    </row>
    <row r="35" spans="2:16" ht="19.2" customHeight="1">
      <c r="B35" s="32" t="s">
        <v>24</v>
      </c>
      <c r="O35" s="32"/>
      <c r="P35" s="32"/>
    </row>
    <row r="36" spans="2:16" ht="14.4">
      <c r="O36" s="32"/>
      <c r="P36" s="32"/>
    </row>
  </sheetData>
  <sheetProtection formatCells="0" insertRows="0" insertHyperlinks="0" deleteRows="0" sort="0" autoFilter="0" pivotTables="0"/>
  <mergeCells count="112">
    <mergeCell ref="Q26:Q27"/>
    <mergeCell ref="D22:E23"/>
    <mergeCell ref="L19:L20"/>
    <mergeCell ref="D19:E20"/>
    <mergeCell ref="I19:I20"/>
    <mergeCell ref="P19:P20"/>
    <mergeCell ref="J19:J20"/>
    <mergeCell ref="H26:H27"/>
    <mergeCell ref="G26:G27"/>
    <mergeCell ref="F24:F25"/>
    <mergeCell ref="N19:N20"/>
    <mergeCell ref="M19:M20"/>
    <mergeCell ref="M26:M27"/>
    <mergeCell ref="I26:I27"/>
    <mergeCell ref="J26:J27"/>
    <mergeCell ref="N26:N27"/>
    <mergeCell ref="N22:N23"/>
    <mergeCell ref="P26:P27"/>
    <mergeCell ref="P24:P25"/>
    <mergeCell ref="M22:M23"/>
    <mergeCell ref="M24:M25"/>
    <mergeCell ref="N24:N25"/>
    <mergeCell ref="O26:O27"/>
    <mergeCell ref="O24:O25"/>
    <mergeCell ref="B26:B27"/>
    <mergeCell ref="C22:C23"/>
    <mergeCell ref="L22:L23"/>
    <mergeCell ref="I22:I23"/>
    <mergeCell ref="K17:K18"/>
    <mergeCell ref="J17:J18"/>
    <mergeCell ref="H19:H20"/>
    <mergeCell ref="C26:C27"/>
    <mergeCell ref="D26:E27"/>
    <mergeCell ref="L26:L27"/>
    <mergeCell ref="H22:H23"/>
    <mergeCell ref="K26:K27"/>
    <mergeCell ref="C24:C25"/>
    <mergeCell ref="D24:E25"/>
    <mergeCell ref="J22:J23"/>
    <mergeCell ref="I24:I25"/>
    <mergeCell ref="F26:F27"/>
    <mergeCell ref="L24:L25"/>
    <mergeCell ref="J24:J25"/>
    <mergeCell ref="G24:G25"/>
    <mergeCell ref="H24:H25"/>
    <mergeCell ref="K24:K25"/>
    <mergeCell ref="B24:B25"/>
    <mergeCell ref="F5:F6"/>
    <mergeCell ref="B9:N9"/>
    <mergeCell ref="B19:B20"/>
    <mergeCell ref="I5:I6"/>
    <mergeCell ref="D7:E8"/>
    <mergeCell ref="L5:L6"/>
    <mergeCell ref="C19:C20"/>
    <mergeCell ref="B7:B8"/>
    <mergeCell ref="J7:J8"/>
    <mergeCell ref="K5:K6"/>
    <mergeCell ref="B5:C6"/>
    <mergeCell ref="D5:E6"/>
    <mergeCell ref="B11:C11"/>
    <mergeCell ref="J5:J6"/>
    <mergeCell ref="K7:K8"/>
    <mergeCell ref="I7:I8"/>
    <mergeCell ref="N7:N8"/>
    <mergeCell ref="F17:F18"/>
    <mergeCell ref="H7:H8"/>
    <mergeCell ref="L7:L8"/>
    <mergeCell ref="D12:N12"/>
    <mergeCell ref="H17:H18"/>
    <mergeCell ref="G19:G20"/>
    <mergeCell ref="O22:O23"/>
    <mergeCell ref="Q19:Q20"/>
    <mergeCell ref="G22:G23"/>
    <mergeCell ref="M7:M8"/>
    <mergeCell ref="K19:K20"/>
    <mergeCell ref="N17:O17"/>
    <mergeCell ref="D17:E18"/>
    <mergeCell ref="F19:F20"/>
    <mergeCell ref="I17:I18"/>
    <mergeCell ref="O19:O20"/>
    <mergeCell ref="F22:F23"/>
    <mergeCell ref="P22:P23"/>
    <mergeCell ref="Q22:Q23"/>
    <mergeCell ref="A21:Q21"/>
    <mergeCell ref="B22:B23"/>
    <mergeCell ref="K22:K23"/>
    <mergeCell ref="O10:Q12"/>
    <mergeCell ref="O7:O8"/>
    <mergeCell ref="Q24:Q25"/>
    <mergeCell ref="A3:K3"/>
    <mergeCell ref="A16:Q16"/>
    <mergeCell ref="B10:C10"/>
    <mergeCell ref="B17:C18"/>
    <mergeCell ref="L17:L18"/>
    <mergeCell ref="G7:G8"/>
    <mergeCell ref="B12:C12"/>
    <mergeCell ref="C7:C8"/>
    <mergeCell ref="F7:F8"/>
    <mergeCell ref="M17:M18"/>
    <mergeCell ref="A4:Q4"/>
    <mergeCell ref="P5:Q6"/>
    <mergeCell ref="Q17:Q18"/>
    <mergeCell ref="G17:G18"/>
    <mergeCell ref="H5:H6"/>
    <mergeCell ref="P7:Q8"/>
    <mergeCell ref="M5:M6"/>
    <mergeCell ref="N5:O5"/>
    <mergeCell ref="D10:N10"/>
    <mergeCell ref="D11:N11"/>
    <mergeCell ref="G5:G6"/>
    <mergeCell ref="O9:Q9"/>
    <mergeCell ref="P17:P18"/>
  </mergeCells>
  <phoneticPr fontId="1"/>
  <printOptions horizontalCentered="1" verticalCentered="1"/>
  <pageMargins left="0.19685039370078741" right="0.19685039370078741" top="0.15748031496062992" bottom="0.15748031496062992" header="0.35433070866141736" footer="0.23622047244094491"/>
  <pageSetup paperSize="9" scale="44" fitToHeight="0" orientation="landscape" r:id="rId1"/>
  <headerFooter alignWithMargins="0"/>
  <rowBreaks count="1" manualBreakCount="1">
    <brk id="12"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T31"/>
  <sheetViews>
    <sheetView view="pageBreakPreview" zoomScaleNormal="100" zoomScaleSheetLayoutView="100" workbookViewId="0"/>
  </sheetViews>
  <sheetFormatPr defaultColWidth="9.77734375" defaultRowHeight="15"/>
  <cols>
    <col min="1" max="1" width="3.109375" style="18" customWidth="1"/>
    <col min="2" max="2" width="10.77734375" style="18" customWidth="1"/>
    <col min="3" max="3" width="12.77734375" style="18" customWidth="1"/>
    <col min="4" max="4" width="6.77734375" style="18" customWidth="1"/>
    <col min="5" max="5" width="8.77734375" style="18" customWidth="1"/>
    <col min="6" max="6" width="10.77734375" style="18" customWidth="1"/>
    <col min="7" max="8" width="7.33203125" style="18" customWidth="1"/>
    <col min="9" max="9" width="9.77734375" style="18" customWidth="1"/>
    <col min="10" max="11" width="7.33203125" style="18" customWidth="1"/>
    <col min="12" max="12" width="3.77734375" style="18" bestFit="1" customWidth="1"/>
    <col min="13" max="13" width="6.33203125" style="18" customWidth="1"/>
    <col min="14" max="14" width="7.33203125" style="18" customWidth="1"/>
    <col min="15" max="18" width="6.77734375" style="18" customWidth="1"/>
    <col min="19" max="20" width="8.109375" style="18" customWidth="1"/>
    <col min="21" max="21" width="4.33203125" style="18" customWidth="1"/>
    <col min="22" max="28" width="6.109375" style="18" customWidth="1"/>
    <col min="29" max="34" width="4.77734375" style="18" customWidth="1"/>
    <col min="35" max="16384" width="9.77734375" style="18"/>
  </cols>
  <sheetData>
    <row r="1" spans="1:20">
      <c r="A1" s="35"/>
      <c r="B1" s="35"/>
      <c r="C1" s="35"/>
      <c r="D1" s="35"/>
      <c r="E1" s="35"/>
      <c r="F1" s="35"/>
      <c r="G1" s="35"/>
      <c r="H1" s="35"/>
      <c r="I1" s="35"/>
      <c r="J1" s="35"/>
      <c r="K1" s="35"/>
      <c r="L1" s="35"/>
      <c r="M1" s="35"/>
      <c r="N1" s="35"/>
      <c r="O1" s="35"/>
      <c r="P1" s="35"/>
      <c r="Q1" s="35"/>
      <c r="R1" s="35"/>
      <c r="S1" s="35"/>
      <c r="T1" s="35"/>
    </row>
    <row r="2" spans="1:20" ht="21.75" customHeight="1">
      <c r="A2" s="41" t="s">
        <v>18</v>
      </c>
      <c r="B2" s="35"/>
      <c r="C2" s="35"/>
      <c r="D2" s="35"/>
      <c r="E2" s="35"/>
      <c r="F2" s="35"/>
      <c r="G2" s="35"/>
      <c r="H2" s="35"/>
      <c r="I2" s="35"/>
      <c r="J2" s="35"/>
      <c r="K2" s="35"/>
      <c r="L2" s="35"/>
      <c r="M2" s="35"/>
      <c r="N2" s="35"/>
      <c r="O2" s="35"/>
      <c r="P2" s="35"/>
      <c r="Q2" s="35"/>
      <c r="R2" s="35"/>
      <c r="S2" s="35"/>
      <c r="T2" s="35"/>
    </row>
    <row r="3" spans="1:20" ht="16.2">
      <c r="B3" s="40"/>
      <c r="C3" s="40"/>
      <c r="D3" s="40"/>
      <c r="E3" s="40"/>
      <c r="F3" s="40"/>
      <c r="G3" s="40"/>
      <c r="H3" s="40"/>
      <c r="I3" s="35"/>
      <c r="J3" s="41"/>
      <c r="K3" s="35"/>
      <c r="L3" s="35"/>
      <c r="M3" s="35"/>
      <c r="N3" s="35"/>
      <c r="O3" s="287" t="s">
        <v>3</v>
      </c>
      <c r="P3" s="288"/>
      <c r="Q3" s="289" t="s">
        <v>86</v>
      </c>
      <c r="R3" s="290"/>
      <c r="S3" s="290"/>
      <c r="T3" s="291"/>
    </row>
    <row r="4" spans="1:20" ht="16.2">
      <c r="A4" s="292" t="s">
        <v>20</v>
      </c>
      <c r="B4" s="292"/>
      <c r="C4" s="292"/>
      <c r="D4" s="292"/>
      <c r="E4" s="292"/>
      <c r="F4" s="40"/>
      <c r="G4" s="40"/>
      <c r="H4" s="40"/>
      <c r="I4" s="35"/>
      <c r="J4" s="35"/>
      <c r="K4" s="35"/>
      <c r="L4" s="35"/>
      <c r="M4" s="35"/>
      <c r="N4" s="35"/>
      <c r="O4" s="35"/>
      <c r="P4" s="35"/>
      <c r="Q4" s="35"/>
      <c r="R4" s="35"/>
      <c r="S4" s="35"/>
      <c r="T4" s="35"/>
    </row>
    <row r="5" spans="1:20" ht="28.2" customHeight="1">
      <c r="A5" s="293" t="s">
        <v>0</v>
      </c>
      <c r="B5" s="294"/>
      <c r="C5" s="294"/>
      <c r="D5" s="294"/>
      <c r="E5" s="295"/>
      <c r="F5" s="296" t="s">
        <v>1</v>
      </c>
      <c r="G5" s="296"/>
      <c r="H5" s="297" t="s">
        <v>49</v>
      </c>
      <c r="I5" s="297"/>
      <c r="J5" s="297"/>
      <c r="K5" s="297" t="s">
        <v>50</v>
      </c>
      <c r="L5" s="297"/>
      <c r="M5" s="297"/>
      <c r="N5" s="297"/>
      <c r="O5" s="297" t="s">
        <v>36</v>
      </c>
      <c r="P5" s="297"/>
      <c r="Q5" s="297"/>
      <c r="R5" s="297"/>
      <c r="S5" s="39"/>
    </row>
    <row r="6" spans="1:20" ht="35.25" customHeight="1">
      <c r="A6" s="298" t="s">
        <v>74</v>
      </c>
      <c r="B6" s="299"/>
      <c r="C6" s="299"/>
      <c r="D6" s="299"/>
      <c r="E6" s="300"/>
      <c r="F6" s="301" t="s">
        <v>60</v>
      </c>
      <c r="G6" s="301"/>
      <c r="H6" s="302">
        <v>57.9</v>
      </c>
      <c r="I6" s="302"/>
      <c r="J6" s="302"/>
      <c r="K6" s="303">
        <v>55.4</v>
      </c>
      <c r="L6" s="303"/>
      <c r="M6" s="303"/>
      <c r="N6" s="303"/>
      <c r="O6" s="303">
        <f>K6-H6</f>
        <v>-2.5</v>
      </c>
      <c r="P6" s="303"/>
      <c r="Q6" s="303"/>
      <c r="R6" s="303"/>
      <c r="S6" s="39"/>
    </row>
    <row r="7" spans="1:20" ht="14.25" customHeight="1">
      <c r="A7" s="35"/>
      <c r="B7" s="35"/>
      <c r="C7" s="35"/>
      <c r="D7" s="35"/>
      <c r="E7" s="35"/>
      <c r="F7" s="35"/>
      <c r="G7" s="35"/>
      <c r="H7" s="35"/>
      <c r="I7" s="35"/>
      <c r="J7" s="35"/>
      <c r="K7" s="35"/>
      <c r="L7" s="35"/>
      <c r="M7" s="35"/>
      <c r="N7" s="35"/>
      <c r="O7" s="35"/>
      <c r="P7" s="35"/>
      <c r="Q7" s="35"/>
      <c r="R7" s="35"/>
      <c r="S7" s="35"/>
      <c r="T7" s="35"/>
    </row>
    <row r="8" spans="1:20">
      <c r="A8" s="38"/>
      <c r="B8" s="35"/>
      <c r="C8" s="35"/>
      <c r="D8" s="35"/>
      <c r="E8" s="35"/>
      <c r="F8" s="35"/>
      <c r="G8" s="35"/>
      <c r="H8" s="35"/>
      <c r="I8" s="35"/>
      <c r="J8" s="35"/>
      <c r="K8" s="35"/>
      <c r="L8" s="35"/>
      <c r="M8" s="35"/>
      <c r="N8" s="35"/>
      <c r="O8" s="35"/>
      <c r="P8" s="35"/>
      <c r="Q8" s="35"/>
      <c r="R8" s="35"/>
      <c r="S8" s="35"/>
      <c r="T8" s="35"/>
    </row>
    <row r="9" spans="1:20" ht="18" customHeight="1">
      <c r="A9" s="283" t="s">
        <v>35</v>
      </c>
      <c r="B9" s="284"/>
      <c r="C9" s="284"/>
      <c r="D9" s="284"/>
      <c r="E9" s="285"/>
      <c r="F9" s="283" t="s">
        <v>34</v>
      </c>
      <c r="G9" s="284"/>
      <c r="H9" s="284"/>
      <c r="I9" s="284"/>
      <c r="J9" s="284"/>
      <c r="K9" s="284"/>
      <c r="L9" s="284"/>
      <c r="M9" s="284"/>
      <c r="N9" s="285"/>
      <c r="O9" s="37"/>
      <c r="P9" s="286" t="s">
        <v>33</v>
      </c>
      <c r="Q9" s="286"/>
      <c r="R9" s="286"/>
      <c r="S9" s="286"/>
      <c r="T9" s="286"/>
    </row>
    <row r="10" spans="1:20" ht="108.75" customHeight="1">
      <c r="A10" s="268" t="s">
        <v>28</v>
      </c>
      <c r="B10" s="270" t="s">
        <v>91</v>
      </c>
      <c r="C10" s="271"/>
      <c r="D10" s="271"/>
      <c r="E10" s="272"/>
      <c r="F10" s="270" t="s">
        <v>92</v>
      </c>
      <c r="G10" s="271"/>
      <c r="H10" s="271"/>
      <c r="I10" s="271"/>
      <c r="J10" s="271"/>
      <c r="K10" s="271"/>
      <c r="L10" s="271"/>
      <c r="M10" s="271"/>
      <c r="N10" s="272"/>
      <c r="O10" s="35"/>
      <c r="P10" s="281" t="s">
        <v>93</v>
      </c>
      <c r="Q10" s="281"/>
      <c r="R10" s="281"/>
      <c r="S10" s="281"/>
      <c r="T10" s="281"/>
    </row>
    <row r="11" spans="1:20" ht="30" customHeight="1">
      <c r="A11" s="269"/>
      <c r="B11" s="36" t="s">
        <v>37</v>
      </c>
      <c r="C11" s="42" t="s">
        <v>74</v>
      </c>
      <c r="D11" s="36" t="s">
        <v>1</v>
      </c>
      <c r="E11" s="42" t="s">
        <v>75</v>
      </c>
      <c r="F11" s="44" t="s">
        <v>51</v>
      </c>
      <c r="G11" s="282">
        <v>57.9</v>
      </c>
      <c r="H11" s="282"/>
      <c r="I11" s="43" t="s">
        <v>52</v>
      </c>
      <c r="J11" s="282">
        <v>55.4</v>
      </c>
      <c r="K11" s="282"/>
      <c r="L11" s="43" t="s">
        <v>32</v>
      </c>
      <c r="M11" s="282">
        <f>J11-G11</f>
        <v>-2.5</v>
      </c>
      <c r="N11" s="282"/>
      <c r="O11" s="35"/>
      <c r="P11" s="281"/>
      <c r="Q11" s="281"/>
      <c r="R11" s="281"/>
      <c r="S11" s="281"/>
      <c r="T11" s="281"/>
    </row>
    <row r="12" spans="1:20" ht="154.35" customHeight="1">
      <c r="A12" s="268" t="s">
        <v>29</v>
      </c>
      <c r="B12" s="270"/>
      <c r="C12" s="271"/>
      <c r="D12" s="271"/>
      <c r="E12" s="272"/>
      <c r="F12" s="270"/>
      <c r="G12" s="271"/>
      <c r="H12" s="271"/>
      <c r="I12" s="271"/>
      <c r="J12" s="271"/>
      <c r="K12" s="271"/>
      <c r="L12" s="271"/>
      <c r="M12" s="271"/>
      <c r="N12" s="272"/>
      <c r="O12" s="35"/>
      <c r="P12" s="273"/>
      <c r="Q12" s="274"/>
      <c r="R12" s="274"/>
      <c r="S12" s="274"/>
      <c r="T12" s="275"/>
    </row>
    <row r="13" spans="1:20" ht="30" customHeight="1">
      <c r="A13" s="269"/>
      <c r="B13" s="36" t="s">
        <v>37</v>
      </c>
      <c r="C13" s="42"/>
      <c r="D13" s="36" t="s">
        <v>1</v>
      </c>
      <c r="E13" s="42"/>
      <c r="F13" s="44" t="s">
        <v>51</v>
      </c>
      <c r="G13" s="279"/>
      <c r="H13" s="280"/>
      <c r="I13" s="43" t="s">
        <v>52</v>
      </c>
      <c r="J13" s="279"/>
      <c r="K13" s="280"/>
      <c r="L13" s="43" t="s">
        <v>32</v>
      </c>
      <c r="M13" s="279">
        <f>J13-G13</f>
        <v>0</v>
      </c>
      <c r="N13" s="280"/>
      <c r="O13" s="35"/>
      <c r="P13" s="276"/>
      <c r="Q13" s="277"/>
      <c r="R13" s="277"/>
      <c r="S13" s="277"/>
      <c r="T13" s="278"/>
    </row>
    <row r="14" spans="1:20" ht="96.75" customHeight="1">
      <c r="A14" s="268" t="s">
        <v>30</v>
      </c>
      <c r="B14" s="270"/>
      <c r="C14" s="271"/>
      <c r="D14" s="271"/>
      <c r="E14" s="272"/>
      <c r="F14" s="270"/>
      <c r="G14" s="271"/>
      <c r="H14" s="271"/>
      <c r="I14" s="271"/>
      <c r="J14" s="271"/>
      <c r="K14" s="271"/>
      <c r="L14" s="271"/>
      <c r="M14" s="271"/>
      <c r="N14" s="272"/>
      <c r="O14" s="35"/>
      <c r="P14" s="273"/>
      <c r="Q14" s="274"/>
      <c r="R14" s="274"/>
      <c r="S14" s="274"/>
      <c r="T14" s="275"/>
    </row>
    <row r="15" spans="1:20" ht="30" customHeight="1">
      <c r="A15" s="269"/>
      <c r="B15" s="36" t="s">
        <v>37</v>
      </c>
      <c r="C15" s="42"/>
      <c r="D15" s="36" t="s">
        <v>1</v>
      </c>
      <c r="E15" s="42"/>
      <c r="F15" s="44" t="s">
        <v>51</v>
      </c>
      <c r="G15" s="279"/>
      <c r="H15" s="280"/>
      <c r="I15" s="43" t="s">
        <v>52</v>
      </c>
      <c r="J15" s="279"/>
      <c r="K15" s="280"/>
      <c r="L15" s="43" t="s">
        <v>32</v>
      </c>
      <c r="M15" s="279">
        <f>J15-G15</f>
        <v>0</v>
      </c>
      <c r="N15" s="280"/>
      <c r="O15" s="35"/>
      <c r="P15" s="276"/>
      <c r="Q15" s="277"/>
      <c r="R15" s="277"/>
      <c r="S15" s="277"/>
      <c r="T15" s="278"/>
    </row>
    <row r="16" spans="1:20" ht="18" customHeight="1">
      <c r="O16" s="35"/>
    </row>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sheetData>
  <mergeCells count="37">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 ref="A12:A13"/>
    <mergeCell ref="B12:E12"/>
    <mergeCell ref="F12:N12"/>
    <mergeCell ref="P12:T13"/>
    <mergeCell ref="G13:H13"/>
    <mergeCell ref="J13:K13"/>
    <mergeCell ref="M13:N13"/>
    <mergeCell ref="A14:A15"/>
    <mergeCell ref="B14:E14"/>
    <mergeCell ref="F14:N14"/>
    <mergeCell ref="P14:T15"/>
    <mergeCell ref="G15:H15"/>
    <mergeCell ref="J15:K15"/>
    <mergeCell ref="M15:N15"/>
  </mergeCells>
  <phoneticPr fontId="1"/>
  <pageMargins left="0.7" right="0.7" top="0.75" bottom="0.75" header="0.3" footer="0.3"/>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A1:M14"/>
  <sheetViews>
    <sheetView view="pageBreakPreview" topLeftCell="A4" zoomScale="90" zoomScaleNormal="90" zoomScaleSheetLayoutView="90" workbookViewId="0"/>
  </sheetViews>
  <sheetFormatPr defaultColWidth="9" defaultRowHeight="16.2"/>
  <cols>
    <col min="1" max="1" width="1.88671875" style="19" customWidth="1"/>
    <col min="2" max="2" width="15" style="19" customWidth="1"/>
    <col min="3" max="3" width="6.109375" style="19" customWidth="1"/>
    <col min="4" max="4" width="5.77734375" style="19" customWidth="1"/>
    <col min="5" max="6" width="20.77734375" style="19" customWidth="1"/>
    <col min="7" max="7" width="3.77734375" style="19" customWidth="1"/>
    <col min="8" max="8" width="15" style="19" customWidth="1"/>
    <col min="9" max="9" width="6.109375" style="19" customWidth="1"/>
    <col min="10" max="10" width="5.77734375" style="19" customWidth="1"/>
    <col min="11" max="12" width="10.109375" style="19" customWidth="1"/>
    <col min="13" max="13" width="20.77734375" style="19" customWidth="1"/>
    <col min="14" max="16384" width="9" style="19"/>
  </cols>
  <sheetData>
    <row r="1" spans="1:13" ht="9.75" customHeight="1"/>
    <row r="2" spans="1:13" ht="9.75" customHeight="1"/>
    <row r="3" spans="1:13" ht="20.25" customHeight="1"/>
    <row r="4" spans="1:13" ht="22.95" customHeight="1">
      <c r="F4" s="21"/>
      <c r="G4" s="18"/>
      <c r="K4" s="20" t="s">
        <v>3</v>
      </c>
      <c r="L4" s="312" t="s">
        <v>80</v>
      </c>
      <c r="M4" s="312"/>
    </row>
    <row r="5" spans="1:13" ht="13.95" customHeight="1">
      <c r="G5" s="18"/>
    </row>
    <row r="6" spans="1:13" ht="25.2" customHeight="1">
      <c r="A6" s="12" t="s">
        <v>55</v>
      </c>
    </row>
    <row r="7" spans="1:13" ht="12" customHeight="1"/>
    <row r="8" spans="1:13" ht="15.75" customHeight="1">
      <c r="B8" s="18" t="s">
        <v>20</v>
      </c>
      <c r="C8" s="18"/>
      <c r="H8" s="18" t="s">
        <v>21</v>
      </c>
      <c r="I8" s="18"/>
    </row>
    <row r="9" spans="1:13" ht="38.25" customHeight="1">
      <c r="B9" s="313" t="s">
        <v>0</v>
      </c>
      <c r="C9" s="314"/>
      <c r="D9" s="22" t="s">
        <v>1</v>
      </c>
      <c r="E9" s="45" t="s">
        <v>53</v>
      </c>
      <c r="F9" s="45" t="s">
        <v>54</v>
      </c>
      <c r="H9" s="313" t="s">
        <v>0</v>
      </c>
      <c r="I9" s="314"/>
      <c r="J9" s="22" t="s">
        <v>1</v>
      </c>
      <c r="K9" s="310" t="s">
        <v>53</v>
      </c>
      <c r="L9" s="311"/>
      <c r="M9" s="45" t="s">
        <v>54</v>
      </c>
    </row>
    <row r="10" spans="1:13" ht="41.25" customHeight="1">
      <c r="B10" s="315" t="s">
        <v>83</v>
      </c>
      <c r="C10" s="316"/>
      <c r="D10" s="47" t="s">
        <v>77</v>
      </c>
      <c r="E10" s="48" t="s">
        <v>82</v>
      </c>
      <c r="F10" s="48">
        <v>96.6</v>
      </c>
      <c r="H10" s="317" t="s">
        <v>78</v>
      </c>
      <c r="I10" s="318"/>
      <c r="J10" s="66" t="s">
        <v>79</v>
      </c>
      <c r="K10" s="308" t="s">
        <v>85</v>
      </c>
      <c r="L10" s="309"/>
      <c r="M10" s="67">
        <v>14</v>
      </c>
    </row>
    <row r="11" spans="1:13" ht="11.25" customHeight="1"/>
    <row r="12" spans="1:13" ht="9" customHeight="1"/>
    <row r="13" spans="1:13" ht="334.5" customHeight="1">
      <c r="B13" s="46" t="s">
        <v>25</v>
      </c>
      <c r="C13" s="304" t="s">
        <v>103</v>
      </c>
      <c r="D13" s="305"/>
      <c r="E13" s="305"/>
      <c r="F13" s="306"/>
      <c r="H13" s="46" t="s">
        <v>25</v>
      </c>
      <c r="I13" s="307" t="s">
        <v>100</v>
      </c>
      <c r="J13" s="307"/>
      <c r="K13" s="307"/>
      <c r="L13" s="307"/>
      <c r="M13" s="307"/>
    </row>
    <row r="14" spans="1:13" ht="9" customHeight="1"/>
  </sheetData>
  <mergeCells count="9">
    <mergeCell ref="C13:F13"/>
    <mergeCell ref="I13:M13"/>
    <mergeCell ref="K10:L10"/>
    <mergeCell ref="K9:L9"/>
    <mergeCell ref="L4:M4"/>
    <mergeCell ref="B9:C9"/>
    <mergeCell ref="B10:C10"/>
    <mergeCell ref="H9:I9"/>
    <mergeCell ref="H10:I10"/>
  </mergeCells>
  <phoneticPr fontId="1"/>
  <pageMargins left="0.70866141732283472" right="0.70866141732283472" top="0.74803149606299213" bottom="0.74803149606299213" header="0.31496062992125984" footer="0.31496062992125984"/>
  <pageSetup paperSize="9" scale="93" orientation="landscape" r:id="rId1"/>
  <colBreaks count="1" manualBreakCount="1">
    <brk id="6" max="1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様式２</vt:lpstr>
      <vt:lpstr>様式４</vt:lpstr>
      <vt:lpstr>様式６</vt:lpstr>
      <vt:lpstr>様式１!Print_Area</vt:lpstr>
      <vt:lpstr>様式２!Print_Area</vt:lpstr>
      <vt:lpstr>様式４!Print_Area</vt:lpstr>
      <vt:lpstr>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2024-05-16T04:53:49Z</dcterms:modified>
</cp:coreProperties>
</file>